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20" yWindow="-120" windowWidth="29040" windowHeight="15840" tabRatio="853" activeTab="4"/>
  </bookViews>
  <sheets>
    <sheet name="PinNo" sheetId="35" r:id="rId1"/>
    <sheet name="Netlist_VTable" sheetId="36" r:id="rId2"/>
    <sheet name="EtchLengthFromLayout" sheetId="1" r:id="rId3"/>
    <sheet name="Assigned_Channel" sheetId="4" r:id="rId4"/>
    <sheet name="BRPHY" sheetId="34" r:id="rId5"/>
    <sheet name="Scan" sheetId="51" r:id="rId6"/>
    <sheet name="SGMII" sheetId="53" r:id="rId7"/>
  </sheets>
  <calcPr calcId="162913"/>
</workbook>
</file>

<file path=xl/calcChain.xml><?xml version="1.0" encoding="utf-8"?>
<calcChain xmlns="http://schemas.openxmlformats.org/spreadsheetml/2006/main">
  <c r="G88" i="53" l="1"/>
  <c r="G89" i="53"/>
  <c r="G90" i="53"/>
  <c r="G93" i="53"/>
  <c r="G94" i="53"/>
  <c r="G95" i="53"/>
  <c r="G96" i="53"/>
  <c r="G99" i="53"/>
  <c r="G100" i="53"/>
  <c r="G101" i="53"/>
  <c r="G102" i="53"/>
  <c r="G105" i="53"/>
  <c r="G106" i="53"/>
  <c r="G107" i="53"/>
  <c r="G108" i="53"/>
  <c r="G111" i="53"/>
  <c r="G112" i="53"/>
  <c r="G113" i="53"/>
  <c r="G114" i="53"/>
  <c r="G117" i="53"/>
  <c r="G118" i="53"/>
  <c r="G119" i="53"/>
  <c r="G120" i="53"/>
  <c r="G123" i="53"/>
  <c r="G124" i="53"/>
  <c r="G125" i="53"/>
  <c r="G126" i="53"/>
  <c r="G129" i="53"/>
  <c r="G130" i="53"/>
  <c r="G131" i="53"/>
  <c r="G132" i="53"/>
  <c r="G87" i="53"/>
  <c r="L88" i="53" l="1"/>
  <c r="L89" i="53"/>
  <c r="L90" i="53"/>
  <c r="L91" i="53"/>
  <c r="L92" i="53"/>
  <c r="L93" i="53"/>
  <c r="L94" i="53"/>
  <c r="L95" i="53"/>
  <c r="L96" i="53"/>
  <c r="L97" i="53"/>
  <c r="L98" i="53"/>
  <c r="L99" i="53"/>
  <c r="L100" i="53"/>
  <c r="L101" i="53"/>
  <c r="L102" i="53"/>
  <c r="L103" i="53"/>
  <c r="L104" i="53"/>
  <c r="L105" i="53"/>
  <c r="L106" i="53"/>
  <c r="L107" i="53"/>
  <c r="L108" i="53"/>
  <c r="L109" i="53"/>
  <c r="L110" i="53"/>
  <c r="L111" i="53"/>
  <c r="L112" i="53"/>
  <c r="L113" i="53"/>
  <c r="L114" i="53"/>
  <c r="L115" i="53"/>
  <c r="L116" i="53"/>
  <c r="L117" i="53"/>
  <c r="L118" i="53"/>
  <c r="L119" i="53"/>
  <c r="L120" i="53"/>
  <c r="L121" i="53"/>
  <c r="L122" i="53"/>
  <c r="L123" i="53"/>
  <c r="L124" i="53"/>
  <c r="L125" i="53"/>
  <c r="L126" i="53"/>
  <c r="L127" i="53"/>
  <c r="L128" i="53"/>
  <c r="L129" i="53"/>
  <c r="L130" i="53"/>
  <c r="L131" i="53"/>
  <c r="L132" i="53"/>
  <c r="L133" i="53"/>
  <c r="L134" i="53"/>
  <c r="L87" i="53"/>
  <c r="L168" i="51"/>
  <c r="L167" i="51"/>
  <c r="L166" i="51"/>
  <c r="L165" i="51"/>
  <c r="L164" i="51"/>
  <c r="L163" i="51"/>
  <c r="L156" i="51"/>
  <c r="L155" i="51"/>
  <c r="L154" i="51"/>
  <c r="L153" i="51"/>
  <c r="L152" i="51"/>
  <c r="L151" i="51"/>
  <c r="L144" i="51"/>
  <c r="L143" i="51"/>
  <c r="L142" i="51"/>
  <c r="L141" i="51"/>
  <c r="L140" i="51"/>
  <c r="L139" i="51"/>
  <c r="L132" i="51"/>
  <c r="L131" i="51"/>
  <c r="L130" i="51"/>
  <c r="L129" i="51"/>
  <c r="L128" i="51"/>
  <c r="L127" i="51"/>
  <c r="L120" i="51"/>
  <c r="L119" i="51"/>
  <c r="L118" i="51"/>
  <c r="L117" i="51"/>
  <c r="L116" i="51"/>
  <c r="L115" i="51"/>
  <c r="L108" i="51"/>
  <c r="L107" i="51"/>
  <c r="L106" i="51"/>
  <c r="L105" i="51"/>
  <c r="L104" i="51"/>
  <c r="L103" i="51"/>
  <c r="L96" i="51"/>
  <c r="L95" i="51"/>
  <c r="L94" i="51"/>
  <c r="L93" i="51"/>
  <c r="L92" i="51"/>
  <c r="L91" i="51"/>
  <c r="L80" i="51"/>
  <c r="L81" i="51"/>
  <c r="L82" i="51"/>
  <c r="L83" i="51"/>
  <c r="L84" i="51"/>
  <c r="L79" i="51"/>
  <c r="L68" i="51"/>
  <c r="L67" i="51"/>
  <c r="L66" i="51"/>
  <c r="L59" i="51"/>
  <c r="L58" i="51"/>
  <c r="L57" i="51"/>
  <c r="L50" i="51"/>
  <c r="L49" i="51"/>
  <c r="L48" i="51"/>
  <c r="L41" i="51"/>
  <c r="L40" i="51"/>
  <c r="L39" i="51"/>
  <c r="L32" i="51"/>
  <c r="L31" i="51"/>
  <c r="L30" i="51"/>
  <c r="L23" i="51"/>
  <c r="L22" i="51"/>
  <c r="L21" i="51"/>
  <c r="L14" i="51"/>
  <c r="L13" i="51"/>
  <c r="L12" i="51"/>
  <c r="L4" i="51"/>
  <c r="L5" i="51"/>
  <c r="L3" i="51"/>
  <c r="Z186" i="34"/>
  <c r="Z187" i="34"/>
  <c r="Z188" i="34"/>
  <c r="Z189" i="34"/>
  <c r="Z190" i="34"/>
  <c r="Z191" i="34"/>
  <c r="Z192" i="34"/>
  <c r="Z193" i="34"/>
  <c r="Z194" i="34"/>
  <c r="Z195" i="34"/>
  <c r="Z196" i="34"/>
  <c r="Z197" i="34"/>
  <c r="Z198" i="34"/>
  <c r="Z199" i="34"/>
  <c r="Z200" i="34"/>
  <c r="Z185" i="34"/>
  <c r="Z160" i="34"/>
  <c r="Z161" i="34"/>
  <c r="Z162" i="34"/>
  <c r="Z163" i="34"/>
  <c r="Z164" i="34"/>
  <c r="Z165" i="34"/>
  <c r="Z166" i="34"/>
  <c r="Z167" i="34"/>
  <c r="Z168" i="34"/>
  <c r="Z169" i="34"/>
  <c r="Z170" i="34"/>
  <c r="Z171" i="34"/>
  <c r="Z172" i="34"/>
  <c r="Z173" i="34"/>
  <c r="Z174" i="34"/>
  <c r="Z159" i="34"/>
  <c r="Z134" i="34"/>
  <c r="Z135" i="34"/>
  <c r="Z136" i="34"/>
  <c r="Z137" i="34"/>
  <c r="Z138" i="34"/>
  <c r="Z139" i="34"/>
  <c r="Z140" i="34"/>
  <c r="Z141" i="34"/>
  <c r="Z142" i="34"/>
  <c r="Z143" i="34"/>
  <c r="Z144" i="34"/>
  <c r="Z145" i="34"/>
  <c r="Z146" i="34"/>
  <c r="Z147" i="34"/>
  <c r="Z148" i="34"/>
  <c r="Z133" i="3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1" i="4"/>
  <c r="G66" i="51" l="1"/>
  <c r="G67" i="51"/>
  <c r="G58" i="51"/>
  <c r="G57" i="51"/>
  <c r="G49" i="51"/>
  <c r="G48" i="51"/>
  <c r="G40" i="51"/>
  <c r="G39" i="51"/>
  <c r="G31" i="51"/>
  <c r="G30" i="51"/>
  <c r="G22" i="51"/>
  <c r="G21" i="51"/>
  <c r="G13" i="51"/>
  <c r="G12" i="51"/>
  <c r="G4" i="51"/>
  <c r="G3" i="51"/>
  <c r="E3" i="51"/>
  <c r="E5" i="51" l="1"/>
  <c r="E79" i="51" l="1"/>
  <c r="J98" i="53" l="1"/>
  <c r="J104" i="53" s="1"/>
  <c r="J97" i="53"/>
  <c r="J103" i="53" s="1"/>
  <c r="J109" i="53" s="1"/>
  <c r="J96" i="53"/>
  <c r="J102" i="53" s="1"/>
  <c r="J95" i="53"/>
  <c r="J101" i="53" s="1"/>
  <c r="J94" i="53"/>
  <c r="J100" i="53" s="1"/>
  <c r="J93" i="53"/>
  <c r="J99" i="53" s="1"/>
  <c r="F96" i="53"/>
  <c r="F102" i="53" s="1"/>
  <c r="F108" i="53" s="1"/>
  <c r="F95" i="53"/>
  <c r="F101" i="53" s="1"/>
  <c r="F94" i="53"/>
  <c r="F100" i="53" s="1"/>
  <c r="F93" i="53"/>
  <c r="D98" i="53"/>
  <c r="E98" i="53" s="1"/>
  <c r="D97" i="53"/>
  <c r="D103" i="53" s="1"/>
  <c r="D96" i="53"/>
  <c r="E96" i="53" s="1"/>
  <c r="D95" i="53"/>
  <c r="D101" i="53" s="1"/>
  <c r="D94" i="53"/>
  <c r="D100" i="53" s="1"/>
  <c r="D93" i="53"/>
  <c r="E93" i="53" s="1"/>
  <c r="E92" i="53"/>
  <c r="E91" i="53"/>
  <c r="E90" i="53"/>
  <c r="E89" i="53"/>
  <c r="E88" i="53"/>
  <c r="E87" i="53"/>
  <c r="M87" i="53" s="1"/>
  <c r="K16" i="53"/>
  <c r="L16" i="53" s="1"/>
  <c r="K15" i="53"/>
  <c r="L15" i="53" s="1"/>
  <c r="K14" i="53"/>
  <c r="L14" i="53" s="1"/>
  <c r="K13" i="53"/>
  <c r="L13" i="53" s="1"/>
  <c r="F14" i="53"/>
  <c r="G14" i="53" s="1"/>
  <c r="F13" i="53"/>
  <c r="F23" i="53" s="1"/>
  <c r="F15" i="53"/>
  <c r="F25" i="53" s="1"/>
  <c r="F35" i="53" s="1"/>
  <c r="F16" i="53"/>
  <c r="G16" i="53" s="1"/>
  <c r="D16" i="53"/>
  <c r="E16" i="53" s="1"/>
  <c r="D15" i="53"/>
  <c r="E15" i="53" s="1"/>
  <c r="D14" i="53"/>
  <c r="E14" i="53" s="1"/>
  <c r="D13" i="53"/>
  <c r="D23" i="53" s="1"/>
  <c r="L6" i="53"/>
  <c r="L5" i="53"/>
  <c r="L4" i="53"/>
  <c r="L3" i="53"/>
  <c r="G4" i="53"/>
  <c r="G5" i="53"/>
  <c r="G6" i="53"/>
  <c r="E4" i="53"/>
  <c r="E5" i="53"/>
  <c r="E6" i="53"/>
  <c r="G3" i="53"/>
  <c r="E3" i="53"/>
  <c r="M3" i="53" l="1"/>
  <c r="K23" i="53"/>
  <c r="L23" i="53" s="1"/>
  <c r="M93" i="53"/>
  <c r="K24" i="53"/>
  <c r="L24" i="53" s="1"/>
  <c r="D26" i="53"/>
  <c r="E26" i="53" s="1"/>
  <c r="D25" i="53"/>
  <c r="E25" i="53" s="1"/>
  <c r="D24" i="53"/>
  <c r="E24" i="53" s="1"/>
  <c r="E13" i="53"/>
  <c r="M5" i="53"/>
  <c r="M4" i="53"/>
  <c r="K25" i="53"/>
  <c r="K35" i="53" s="1"/>
  <c r="L35" i="53" s="1"/>
  <c r="K26" i="53"/>
  <c r="K36" i="53" s="1"/>
  <c r="L36" i="53" s="1"/>
  <c r="E23" i="53"/>
  <c r="D33" i="53"/>
  <c r="E33" i="53" s="1"/>
  <c r="F24" i="53"/>
  <c r="F34" i="53" s="1"/>
  <c r="F44" i="53" s="1"/>
  <c r="F54" i="53" s="1"/>
  <c r="F64" i="53" s="1"/>
  <c r="F74" i="53" s="1"/>
  <c r="G23" i="53"/>
  <c r="F33" i="53"/>
  <c r="F43" i="53" s="1"/>
  <c r="F53" i="53" s="1"/>
  <c r="F63" i="53" s="1"/>
  <c r="F73" i="53" s="1"/>
  <c r="M6" i="53"/>
  <c r="F99" i="53"/>
  <c r="M98" i="53"/>
  <c r="K33" i="53"/>
  <c r="G13" i="53"/>
  <c r="F114" i="53"/>
  <c r="F26" i="53"/>
  <c r="G26" i="53" s="1"/>
  <c r="F106" i="53"/>
  <c r="G15" i="53"/>
  <c r="F107" i="53"/>
  <c r="D35" i="53"/>
  <c r="E35" i="53" s="1"/>
  <c r="D34" i="53"/>
  <c r="G35" i="53"/>
  <c r="F45" i="53"/>
  <c r="F55" i="53" s="1"/>
  <c r="F65" i="53" s="1"/>
  <c r="F75" i="53" s="1"/>
  <c r="E103" i="53"/>
  <c r="D109" i="53"/>
  <c r="D106" i="53"/>
  <c r="E100" i="53"/>
  <c r="E101" i="53"/>
  <c r="D107" i="53"/>
  <c r="D102" i="53"/>
  <c r="E95" i="53"/>
  <c r="E94" i="53"/>
  <c r="E97" i="53"/>
  <c r="D99" i="53"/>
  <c r="K34" i="53"/>
  <c r="D104" i="53"/>
  <c r="J105" i="53"/>
  <c r="J106" i="53"/>
  <c r="J107" i="53"/>
  <c r="J108" i="53"/>
  <c r="J110" i="53"/>
  <c r="J115" i="53"/>
  <c r="M96" i="53"/>
  <c r="M91" i="53"/>
  <c r="M92" i="53"/>
  <c r="G25" i="53"/>
  <c r="M16" i="53"/>
  <c r="M14" i="53"/>
  <c r="M90" i="53"/>
  <c r="M89" i="53"/>
  <c r="M88" i="53"/>
  <c r="L26" i="53" l="1"/>
  <c r="M26" i="53" s="1"/>
  <c r="L25" i="53"/>
  <c r="M25" i="53" s="1"/>
  <c r="D36" i="53"/>
  <c r="D46" i="53" s="1"/>
  <c r="E46" i="53" s="1"/>
  <c r="G33" i="53"/>
  <c r="G43" i="53"/>
  <c r="K45" i="53"/>
  <c r="M23" i="53"/>
  <c r="M8" i="53"/>
  <c r="K46" i="53"/>
  <c r="K56" i="53" s="1"/>
  <c r="N3" i="53"/>
  <c r="N4" i="53" s="1"/>
  <c r="D43" i="53"/>
  <c r="E43" i="53" s="1"/>
  <c r="M97" i="53"/>
  <c r="N97" i="53" s="1"/>
  <c r="N98" i="53" s="1"/>
  <c r="G24" i="53"/>
  <c r="M24" i="53" s="1"/>
  <c r="G34" i="53"/>
  <c r="M94" i="53"/>
  <c r="N93" i="53" s="1"/>
  <c r="N94" i="53" s="1"/>
  <c r="M7" i="53"/>
  <c r="D56" i="53"/>
  <c r="D66" i="53" s="1"/>
  <c r="E36" i="53"/>
  <c r="F36" i="53"/>
  <c r="F46" i="53" s="1"/>
  <c r="D45" i="53"/>
  <c r="E45" i="53" s="1"/>
  <c r="L33" i="53"/>
  <c r="K43" i="53"/>
  <c r="F105" i="53"/>
  <c r="F113" i="53"/>
  <c r="D44" i="53"/>
  <c r="E34" i="53"/>
  <c r="F112" i="53"/>
  <c r="F120" i="53"/>
  <c r="E102" i="53"/>
  <c r="M102" i="53" s="1"/>
  <c r="D108" i="53"/>
  <c r="L45" i="53"/>
  <c r="K55" i="53"/>
  <c r="E104" i="53"/>
  <c r="M104" i="53" s="1"/>
  <c r="D110" i="53"/>
  <c r="K44" i="53"/>
  <c r="L34" i="53"/>
  <c r="E107" i="53"/>
  <c r="D113" i="53"/>
  <c r="D119" i="53" s="1"/>
  <c r="D125" i="53" s="1"/>
  <c r="D131" i="53" s="1"/>
  <c r="E106" i="53"/>
  <c r="D112" i="53"/>
  <c r="D118" i="53" s="1"/>
  <c r="D124" i="53" s="1"/>
  <c r="D130" i="53" s="1"/>
  <c r="E109" i="53"/>
  <c r="M109" i="53" s="1"/>
  <c r="D115" i="53"/>
  <c r="E99" i="53"/>
  <c r="D105" i="53"/>
  <c r="D111" i="53" s="1"/>
  <c r="D117" i="53" s="1"/>
  <c r="D123" i="53" s="1"/>
  <c r="D129" i="53" s="1"/>
  <c r="M95" i="53"/>
  <c r="N95" i="53" s="1"/>
  <c r="N96" i="53" s="1"/>
  <c r="M103" i="53"/>
  <c r="M100" i="53"/>
  <c r="M101" i="53"/>
  <c r="J114" i="53"/>
  <c r="J113" i="53"/>
  <c r="J121" i="53"/>
  <c r="J112" i="53"/>
  <c r="J111" i="53"/>
  <c r="J116" i="53"/>
  <c r="N91" i="53"/>
  <c r="N92" i="53" s="1"/>
  <c r="N89" i="53"/>
  <c r="N90" i="53" s="1"/>
  <c r="N87" i="53"/>
  <c r="N88" i="53" s="1"/>
  <c r="G44" i="53"/>
  <c r="G45" i="53"/>
  <c r="G53" i="53"/>
  <c r="M15" i="53"/>
  <c r="N15" i="53" s="1"/>
  <c r="N16" i="53" s="1"/>
  <c r="M13" i="53"/>
  <c r="N13" i="53" s="1"/>
  <c r="N14" i="53" s="1"/>
  <c r="M35" i="53"/>
  <c r="N5" i="53"/>
  <c r="N6" i="53" s="1"/>
  <c r="N23" i="53" l="1"/>
  <c r="N24" i="53" s="1"/>
  <c r="D53" i="53"/>
  <c r="L46" i="53"/>
  <c r="M33" i="53"/>
  <c r="M9" i="53"/>
  <c r="M10" i="53" s="1"/>
  <c r="N25" i="53"/>
  <c r="N26" i="53" s="1"/>
  <c r="M99" i="53"/>
  <c r="N99" i="53" s="1"/>
  <c r="N100" i="53" s="1"/>
  <c r="G36" i="53"/>
  <c r="M36" i="53" s="1"/>
  <c r="N35" i="53" s="1"/>
  <c r="N36" i="53" s="1"/>
  <c r="D55" i="53"/>
  <c r="E105" i="53"/>
  <c r="E56" i="53"/>
  <c r="D63" i="53"/>
  <c r="E53" i="53"/>
  <c r="F111" i="53"/>
  <c r="M34" i="53"/>
  <c r="N33" i="53" s="1"/>
  <c r="N34" i="53" s="1"/>
  <c r="L43" i="53"/>
  <c r="M43" i="53" s="1"/>
  <c r="K53" i="53"/>
  <c r="M45" i="53"/>
  <c r="N103" i="53"/>
  <c r="N104" i="53" s="1"/>
  <c r="F126" i="53"/>
  <c r="F118" i="53"/>
  <c r="E44" i="53"/>
  <c r="D54" i="53"/>
  <c r="F119" i="53"/>
  <c r="E115" i="53"/>
  <c r="M115" i="53" s="1"/>
  <c r="D121" i="53"/>
  <c r="L44" i="53"/>
  <c r="K54" i="53"/>
  <c r="E66" i="53"/>
  <c r="D76" i="53"/>
  <c r="E76" i="53" s="1"/>
  <c r="E55" i="53"/>
  <c r="D65" i="53"/>
  <c r="E113" i="53"/>
  <c r="D114" i="53"/>
  <c r="E108" i="53"/>
  <c r="M108" i="53" s="1"/>
  <c r="G46" i="53"/>
  <c r="F56" i="53"/>
  <c r="E112" i="53"/>
  <c r="K65" i="53"/>
  <c r="L55" i="53"/>
  <c r="D116" i="53"/>
  <c r="E110" i="53"/>
  <c r="M110" i="53" s="1"/>
  <c r="N109" i="53" s="1"/>
  <c r="N110" i="53" s="1"/>
  <c r="K66" i="53"/>
  <c r="L56" i="53"/>
  <c r="N101" i="53"/>
  <c r="N102" i="53" s="1"/>
  <c r="M106" i="53"/>
  <c r="J127" i="53"/>
  <c r="J118" i="53"/>
  <c r="M107" i="53"/>
  <c r="J122" i="53"/>
  <c r="J119" i="53"/>
  <c r="J117" i="53"/>
  <c r="J120" i="53"/>
  <c r="E119" i="53"/>
  <c r="E118" i="53"/>
  <c r="E111" i="53"/>
  <c r="M18" i="53"/>
  <c r="M17" i="53"/>
  <c r="G55" i="53"/>
  <c r="G54" i="53"/>
  <c r="G63" i="53"/>
  <c r="G73" i="53"/>
  <c r="M28" i="53"/>
  <c r="M27" i="53"/>
  <c r="M46" i="53" l="1"/>
  <c r="M105" i="53"/>
  <c r="M38" i="53"/>
  <c r="N45" i="53"/>
  <c r="N46" i="53" s="1"/>
  <c r="M37" i="53"/>
  <c r="K63" i="53"/>
  <c r="L53" i="53"/>
  <c r="M53" i="53" s="1"/>
  <c r="M111" i="53"/>
  <c r="F117" i="53"/>
  <c r="E63" i="53"/>
  <c r="D73" i="53"/>
  <c r="E73" i="53" s="1"/>
  <c r="M44" i="53"/>
  <c r="N43" i="53" s="1"/>
  <c r="N44" i="53" s="1"/>
  <c r="F125" i="53"/>
  <c r="D64" i="53"/>
  <c r="E54" i="53"/>
  <c r="F124" i="53"/>
  <c r="F132" i="53"/>
  <c r="D122" i="53"/>
  <c r="E116" i="53"/>
  <c r="M116" i="53" s="1"/>
  <c r="N115" i="53" s="1"/>
  <c r="N116" i="53" s="1"/>
  <c r="M55" i="53"/>
  <c r="L66" i="53"/>
  <c r="K76" i="53"/>
  <c r="L76" i="53" s="1"/>
  <c r="D75" i="53"/>
  <c r="E75" i="53" s="1"/>
  <c r="E65" i="53"/>
  <c r="K75" i="53"/>
  <c r="L75" i="53" s="1"/>
  <c r="L65" i="53"/>
  <c r="D120" i="53"/>
  <c r="E114" i="53"/>
  <c r="M114" i="53" s="1"/>
  <c r="D127" i="53"/>
  <c r="E121" i="53"/>
  <c r="M121" i="53" s="1"/>
  <c r="F66" i="53"/>
  <c r="G56" i="53"/>
  <c r="M56" i="53" s="1"/>
  <c r="K64" i="53"/>
  <c r="L54" i="53"/>
  <c r="M39" i="53"/>
  <c r="M40" i="53" s="1"/>
  <c r="N107" i="53"/>
  <c r="N108" i="53" s="1"/>
  <c r="N105" i="53"/>
  <c r="N106" i="53" s="1"/>
  <c r="J123" i="53"/>
  <c r="M113" i="53"/>
  <c r="J128" i="53"/>
  <c r="J126" i="53"/>
  <c r="J125" i="53"/>
  <c r="J124" i="53"/>
  <c r="M112" i="53"/>
  <c r="J133" i="53"/>
  <c r="E130" i="53"/>
  <c r="E124" i="53"/>
  <c r="E125" i="53"/>
  <c r="E131" i="53"/>
  <c r="E117" i="53"/>
  <c r="M29" i="53"/>
  <c r="M30" i="53" s="1"/>
  <c r="M19" i="53"/>
  <c r="M20" i="53" s="1"/>
  <c r="G74" i="53"/>
  <c r="G64" i="53"/>
  <c r="G65" i="53"/>
  <c r="G75" i="53"/>
  <c r="M54" i="53" l="1"/>
  <c r="N53" i="53" s="1"/>
  <c r="N54" i="53" s="1"/>
  <c r="M47" i="53"/>
  <c r="M48" i="53"/>
  <c r="N113" i="53"/>
  <c r="N114" i="53" s="1"/>
  <c r="F123" i="53"/>
  <c r="M117" i="53"/>
  <c r="N111" i="53"/>
  <c r="N112" i="53" s="1"/>
  <c r="L63" i="53"/>
  <c r="M63" i="53" s="1"/>
  <c r="K73" i="53"/>
  <c r="L73" i="53" s="1"/>
  <c r="M73" i="53" s="1"/>
  <c r="F130" i="53"/>
  <c r="E64" i="53"/>
  <c r="D74" i="53"/>
  <c r="E74" i="53" s="1"/>
  <c r="F131" i="53"/>
  <c r="L64" i="53"/>
  <c r="K74" i="53"/>
  <c r="L74" i="53" s="1"/>
  <c r="D133" i="53"/>
  <c r="E133" i="53" s="1"/>
  <c r="M133" i="53" s="1"/>
  <c r="E127" i="53"/>
  <c r="M127" i="53" s="1"/>
  <c r="N55" i="53"/>
  <c r="N56" i="53" s="1"/>
  <c r="D128" i="53"/>
  <c r="E122" i="53"/>
  <c r="M122" i="53" s="1"/>
  <c r="N121" i="53" s="1"/>
  <c r="N122" i="53" s="1"/>
  <c r="M75" i="53"/>
  <c r="F76" i="53"/>
  <c r="G76" i="53" s="1"/>
  <c r="M76" i="53" s="1"/>
  <c r="G66" i="53"/>
  <c r="M66" i="53" s="1"/>
  <c r="D126" i="53"/>
  <c r="E120" i="53"/>
  <c r="M120" i="53" s="1"/>
  <c r="M65" i="53"/>
  <c r="J134" i="53"/>
  <c r="M119" i="53"/>
  <c r="J132" i="53"/>
  <c r="J130" i="53"/>
  <c r="J131" i="53"/>
  <c r="J129" i="53"/>
  <c r="M118" i="53"/>
  <c r="E123" i="53"/>
  <c r="M58" i="53" l="1"/>
  <c r="M57" i="53"/>
  <c r="M59" i="53" s="1"/>
  <c r="M60" i="53" s="1"/>
  <c r="M49" i="53"/>
  <c r="M50" i="53" s="1"/>
  <c r="M74" i="53"/>
  <c r="M77" i="53" s="1"/>
  <c r="M64" i="53"/>
  <c r="M68" i="53" s="1"/>
  <c r="F129" i="53"/>
  <c r="M123" i="53"/>
  <c r="N119" i="53"/>
  <c r="N120" i="53" s="1"/>
  <c r="N75" i="53"/>
  <c r="N76" i="53" s="1"/>
  <c r="D134" i="53"/>
  <c r="E134" i="53" s="1"/>
  <c r="M134" i="53" s="1"/>
  <c r="N133" i="53" s="1"/>
  <c r="N134" i="53" s="1"/>
  <c r="E128" i="53"/>
  <c r="M128" i="53" s="1"/>
  <c r="N127" i="53" s="1"/>
  <c r="N128" i="53" s="1"/>
  <c r="N117" i="53"/>
  <c r="N118" i="53" s="1"/>
  <c r="N65" i="53"/>
  <c r="N66" i="53" s="1"/>
  <c r="D132" i="53"/>
  <c r="E132" i="53" s="1"/>
  <c r="M132" i="53" s="1"/>
  <c r="E126" i="53"/>
  <c r="M126" i="53" s="1"/>
  <c r="M130" i="53"/>
  <c r="M131" i="53"/>
  <c r="M125" i="53"/>
  <c r="M124" i="53"/>
  <c r="E129" i="53"/>
  <c r="M78" i="53" l="1"/>
  <c r="M79" i="53" s="1"/>
  <c r="M80" i="53" s="1"/>
  <c r="N73" i="53"/>
  <c r="N74" i="53" s="1"/>
  <c r="M67" i="53"/>
  <c r="M69" i="53" s="1"/>
  <c r="M70" i="53" s="1"/>
  <c r="N63" i="53"/>
  <c r="N64" i="53" s="1"/>
  <c r="M129" i="53"/>
  <c r="N129" i="53" s="1"/>
  <c r="N130" i="53" s="1"/>
  <c r="M135" i="53"/>
  <c r="M136" i="53"/>
  <c r="N123" i="53"/>
  <c r="N124" i="53" s="1"/>
  <c r="N125" i="53"/>
  <c r="N126" i="53" s="1"/>
  <c r="N131" i="53"/>
  <c r="N132" i="53" s="1"/>
  <c r="M137" i="53" l="1"/>
  <c r="M3" i="51"/>
  <c r="E84" i="51" l="1"/>
  <c r="E83" i="51"/>
  <c r="E82" i="51"/>
  <c r="E81" i="51"/>
  <c r="E80" i="51"/>
  <c r="E4" i="51"/>
  <c r="I107" i="34"/>
  <c r="J96" i="51" l="1"/>
  <c r="J95" i="51"/>
  <c r="J107" i="51" s="1"/>
  <c r="J94" i="51"/>
  <c r="J106" i="51" s="1"/>
  <c r="J93" i="51"/>
  <c r="J105" i="51" s="1"/>
  <c r="J92" i="51"/>
  <c r="J104" i="51" s="1"/>
  <c r="J91" i="51"/>
  <c r="J103" i="51" s="1"/>
  <c r="D92" i="51"/>
  <c r="E92" i="51" s="1"/>
  <c r="D93" i="51"/>
  <c r="E93" i="51" s="1"/>
  <c r="D94" i="51"/>
  <c r="E94" i="51" s="1"/>
  <c r="D95" i="51"/>
  <c r="E95" i="51" s="1"/>
  <c r="D96" i="51"/>
  <c r="E96" i="51" s="1"/>
  <c r="D91" i="51"/>
  <c r="E91" i="51" s="1"/>
  <c r="M84" i="51"/>
  <c r="M82" i="51"/>
  <c r="M81" i="51"/>
  <c r="M80" i="51"/>
  <c r="M79" i="51"/>
  <c r="M4" i="51"/>
  <c r="J14" i="51"/>
  <c r="J23" i="51" s="1"/>
  <c r="J13" i="51"/>
  <c r="J22" i="51" s="1"/>
  <c r="J12" i="51"/>
  <c r="J21" i="51" s="1"/>
  <c r="D13" i="51"/>
  <c r="E13" i="51" s="1"/>
  <c r="D12" i="51"/>
  <c r="M91" i="51" l="1"/>
  <c r="D22" i="51"/>
  <c r="J118" i="51"/>
  <c r="J130" i="51" s="1"/>
  <c r="J142" i="51" s="1"/>
  <c r="J154" i="51" s="1"/>
  <c r="J166" i="51" s="1"/>
  <c r="J119" i="51"/>
  <c r="J131" i="51" s="1"/>
  <c r="J143" i="51" s="1"/>
  <c r="J155" i="51" s="1"/>
  <c r="J167" i="51" s="1"/>
  <c r="J108" i="51"/>
  <c r="J120" i="51" s="1"/>
  <c r="J115" i="51"/>
  <c r="J127" i="51" s="1"/>
  <c r="J139" i="51" s="1"/>
  <c r="J151" i="51" s="1"/>
  <c r="J163" i="51" s="1"/>
  <c r="J116" i="51"/>
  <c r="J117" i="51"/>
  <c r="D21" i="51"/>
  <c r="E12" i="51"/>
  <c r="M12" i="51" s="1"/>
  <c r="D108" i="51"/>
  <c r="E108" i="51" s="1"/>
  <c r="D31" i="51"/>
  <c r="E22" i="51"/>
  <c r="D106" i="51"/>
  <c r="E106" i="51" s="1"/>
  <c r="D105" i="51"/>
  <c r="E105" i="51" s="1"/>
  <c r="D14" i="51"/>
  <c r="E14" i="51" s="1"/>
  <c r="M5" i="51"/>
  <c r="M6" i="51" s="1"/>
  <c r="D107" i="51"/>
  <c r="E107" i="51" s="1"/>
  <c r="D103" i="51"/>
  <c r="E103" i="51" s="1"/>
  <c r="D104" i="51"/>
  <c r="E104" i="51" s="1"/>
  <c r="J30" i="51"/>
  <c r="J31" i="51"/>
  <c r="J32" i="51"/>
  <c r="M13" i="51"/>
  <c r="M22" i="51" l="1"/>
  <c r="M94" i="51"/>
  <c r="J132" i="51"/>
  <c r="J144" i="51" s="1"/>
  <c r="J156" i="51" s="1"/>
  <c r="J168" i="51" s="1"/>
  <c r="M14" i="51"/>
  <c r="D118" i="51"/>
  <c r="E118" i="51" s="1"/>
  <c r="D120" i="51"/>
  <c r="E120" i="51" s="1"/>
  <c r="J128" i="51"/>
  <c r="J140" i="51" s="1"/>
  <c r="J152" i="51" s="1"/>
  <c r="J164" i="51" s="1"/>
  <c r="D40" i="51"/>
  <c r="E31" i="51"/>
  <c r="D117" i="51"/>
  <c r="E117" i="51" s="1"/>
  <c r="D30" i="51"/>
  <c r="E21" i="51"/>
  <c r="M21" i="51" s="1"/>
  <c r="J129" i="51"/>
  <c r="J141" i="51" s="1"/>
  <c r="J153" i="51" s="1"/>
  <c r="J165" i="51" s="1"/>
  <c r="D23" i="51"/>
  <c r="G83" i="51"/>
  <c r="M83" i="51" s="1"/>
  <c r="F95" i="51"/>
  <c r="F107" i="51" s="1"/>
  <c r="G107" i="51" s="1"/>
  <c r="D119" i="51"/>
  <c r="E119" i="51" s="1"/>
  <c r="D115" i="51"/>
  <c r="E115" i="51" s="1"/>
  <c r="D116" i="51"/>
  <c r="E116" i="51" s="1"/>
  <c r="J41" i="51"/>
  <c r="J40" i="51"/>
  <c r="J39" i="51"/>
  <c r="M7" i="51"/>
  <c r="M85" i="51" l="1"/>
  <c r="M86" i="51"/>
  <c r="M31" i="51"/>
  <c r="D132" i="51"/>
  <c r="E132" i="51" s="1"/>
  <c r="D130" i="51"/>
  <c r="E130" i="51" s="1"/>
  <c r="D129" i="51"/>
  <c r="E129" i="51" s="1"/>
  <c r="D39" i="51"/>
  <c r="E30" i="51"/>
  <c r="M30" i="51" s="1"/>
  <c r="D49" i="51"/>
  <c r="E40" i="51"/>
  <c r="D32" i="51"/>
  <c r="E23" i="51"/>
  <c r="M23" i="51" s="1"/>
  <c r="M25" i="51" s="1"/>
  <c r="D131" i="51"/>
  <c r="E131" i="51" s="1"/>
  <c r="G95" i="51"/>
  <c r="M96" i="51"/>
  <c r="M93" i="51"/>
  <c r="D127" i="51"/>
  <c r="E127" i="51" s="1"/>
  <c r="D128" i="51"/>
  <c r="E128" i="51" s="1"/>
  <c r="J49" i="51"/>
  <c r="J50" i="51"/>
  <c r="J48" i="51"/>
  <c r="M8" i="51"/>
  <c r="M9" i="51" s="1"/>
  <c r="M15" i="51"/>
  <c r="M16" i="51"/>
  <c r="M24" i="51" l="1"/>
  <c r="M26" i="51" s="1"/>
  <c r="M27" i="51" s="1"/>
  <c r="M40" i="51"/>
  <c r="M87" i="51"/>
  <c r="M88" i="51" s="1"/>
  <c r="D144" i="51"/>
  <c r="E144" i="51" s="1"/>
  <c r="D142" i="51"/>
  <c r="E142" i="51" s="1"/>
  <c r="D141" i="51"/>
  <c r="E141" i="51" s="1"/>
  <c r="D58" i="51"/>
  <c r="E49" i="51"/>
  <c r="D48" i="51"/>
  <c r="E39" i="51"/>
  <c r="M39" i="51" s="1"/>
  <c r="D41" i="51"/>
  <c r="E32" i="51"/>
  <c r="M32" i="51" s="1"/>
  <c r="M34" i="51" s="1"/>
  <c r="F119" i="51"/>
  <c r="M95" i="51"/>
  <c r="D143" i="51"/>
  <c r="E143" i="51" s="1"/>
  <c r="M108" i="51"/>
  <c r="D154" i="51"/>
  <c r="E154" i="51" s="1"/>
  <c r="D153" i="51"/>
  <c r="E153" i="51" s="1"/>
  <c r="M105" i="51"/>
  <c r="D139" i="51"/>
  <c r="E139" i="51" s="1"/>
  <c r="D140" i="51"/>
  <c r="E140" i="51" s="1"/>
  <c r="M92" i="51"/>
  <c r="J57" i="51"/>
  <c r="J59" i="51"/>
  <c r="J58" i="51"/>
  <c r="M17" i="51"/>
  <c r="M18" i="51" s="1"/>
  <c r="M97" i="51" l="1"/>
  <c r="M33" i="51"/>
  <c r="M35" i="51" s="1"/>
  <c r="M36" i="51" s="1"/>
  <c r="M49" i="51"/>
  <c r="D156" i="51"/>
  <c r="E156" i="51" s="1"/>
  <c r="D67" i="51"/>
  <c r="E67" i="51" s="1"/>
  <c r="E58" i="51"/>
  <c r="D57" i="51"/>
  <c r="E48" i="51"/>
  <c r="M48" i="51" s="1"/>
  <c r="D50" i="51"/>
  <c r="E41" i="51"/>
  <c r="M41" i="51" s="1"/>
  <c r="M42" i="51" s="1"/>
  <c r="D155" i="51"/>
  <c r="E155" i="51" s="1"/>
  <c r="M107" i="51"/>
  <c r="G119" i="51"/>
  <c r="F131" i="51"/>
  <c r="M120" i="51"/>
  <c r="D166" i="51"/>
  <c r="E166" i="51" s="1"/>
  <c r="M106" i="51"/>
  <c r="M117" i="51"/>
  <c r="D165" i="51"/>
  <c r="E165" i="51" s="1"/>
  <c r="M98" i="51"/>
  <c r="D151" i="51"/>
  <c r="E151" i="51" s="1"/>
  <c r="M103" i="51"/>
  <c r="D152" i="51"/>
  <c r="E152" i="51" s="1"/>
  <c r="M104" i="51"/>
  <c r="J67" i="51"/>
  <c r="J68" i="51"/>
  <c r="J66" i="51"/>
  <c r="X188" i="34"/>
  <c r="X190" i="34" s="1"/>
  <c r="X192" i="34" s="1"/>
  <c r="X194" i="34" s="1"/>
  <c r="X196" i="34" s="1"/>
  <c r="X198" i="34" s="1"/>
  <c r="X200" i="34" s="1"/>
  <c r="X187" i="34"/>
  <c r="X189" i="34" s="1"/>
  <c r="X191" i="34" s="1"/>
  <c r="X193" i="34" s="1"/>
  <c r="X195" i="34" s="1"/>
  <c r="X197" i="34" s="1"/>
  <c r="X199" i="34" s="1"/>
  <c r="K188" i="34"/>
  <c r="K190" i="34" s="1"/>
  <c r="K192" i="34" s="1"/>
  <c r="K194" i="34" s="1"/>
  <c r="K196" i="34" s="1"/>
  <c r="K198" i="34" s="1"/>
  <c r="K200" i="34" s="1"/>
  <c r="K187" i="34"/>
  <c r="K189" i="34" s="1"/>
  <c r="K191" i="34" s="1"/>
  <c r="K193" i="34" s="1"/>
  <c r="K195" i="34" s="1"/>
  <c r="K197" i="34" s="1"/>
  <c r="K199" i="34" s="1"/>
  <c r="H188" i="34"/>
  <c r="H190" i="34" s="1"/>
  <c r="H192" i="34" s="1"/>
  <c r="H194" i="34" s="1"/>
  <c r="H196" i="34" s="1"/>
  <c r="H198" i="34" s="1"/>
  <c r="H200" i="34" s="1"/>
  <c r="H187" i="34"/>
  <c r="H189" i="34" s="1"/>
  <c r="H191" i="34" s="1"/>
  <c r="H193" i="34" s="1"/>
  <c r="H195" i="34" s="1"/>
  <c r="H197" i="34" s="1"/>
  <c r="H199" i="34" s="1"/>
  <c r="D188" i="34"/>
  <c r="D190" i="34" s="1"/>
  <c r="D192" i="34" s="1"/>
  <c r="D194" i="34" s="1"/>
  <c r="D196" i="34" s="1"/>
  <c r="D198" i="34" s="1"/>
  <c r="D200" i="34" s="1"/>
  <c r="D187" i="34"/>
  <c r="D189" i="34" s="1"/>
  <c r="D191" i="34" s="1"/>
  <c r="D193" i="34" s="1"/>
  <c r="D195" i="34" s="1"/>
  <c r="D197" i="34" s="1"/>
  <c r="D199" i="34" s="1"/>
  <c r="M43" i="51" l="1"/>
  <c r="M44" i="51" s="1"/>
  <c r="M45" i="51" s="1"/>
  <c r="M67" i="51"/>
  <c r="D168" i="51"/>
  <c r="E168" i="51" s="1"/>
  <c r="M58" i="51"/>
  <c r="M119" i="51"/>
  <c r="D66" i="51"/>
  <c r="E66" i="51" s="1"/>
  <c r="M66" i="51" s="1"/>
  <c r="E57" i="51"/>
  <c r="M57" i="51" s="1"/>
  <c r="D59" i="51"/>
  <c r="E50" i="51"/>
  <c r="M50" i="51" s="1"/>
  <c r="M51" i="51" s="1"/>
  <c r="G131" i="51"/>
  <c r="F143" i="51"/>
  <c r="D167" i="51"/>
  <c r="E167" i="51" s="1"/>
  <c r="M132" i="51"/>
  <c r="M118" i="51"/>
  <c r="M129" i="51"/>
  <c r="M109" i="51"/>
  <c r="M110" i="51"/>
  <c r="D163" i="51"/>
  <c r="E163" i="51" s="1"/>
  <c r="M163" i="51" s="1"/>
  <c r="M99" i="51"/>
  <c r="M100" i="51" s="1"/>
  <c r="M115" i="51"/>
  <c r="M116" i="51"/>
  <c r="D164" i="51"/>
  <c r="E164" i="51" s="1"/>
  <c r="X162" i="34"/>
  <c r="X164" i="34" s="1"/>
  <c r="X166" i="34" s="1"/>
  <c r="X168" i="34" s="1"/>
  <c r="X170" i="34" s="1"/>
  <c r="X172" i="34" s="1"/>
  <c r="X174" i="34" s="1"/>
  <c r="X161" i="34"/>
  <c r="X163" i="34" s="1"/>
  <c r="X165" i="34" s="1"/>
  <c r="X167" i="34" s="1"/>
  <c r="X169" i="34" s="1"/>
  <c r="X171" i="34" s="1"/>
  <c r="X173" i="34" s="1"/>
  <c r="K162" i="34"/>
  <c r="K164" i="34" s="1"/>
  <c r="K166" i="34" s="1"/>
  <c r="K168" i="34" s="1"/>
  <c r="K170" i="34" s="1"/>
  <c r="K172" i="34" s="1"/>
  <c r="K174" i="34" s="1"/>
  <c r="K161" i="34"/>
  <c r="K163" i="34" s="1"/>
  <c r="K165" i="34" s="1"/>
  <c r="K167" i="34" s="1"/>
  <c r="K169" i="34" s="1"/>
  <c r="K171" i="34" s="1"/>
  <c r="K173" i="34" s="1"/>
  <c r="H162" i="34"/>
  <c r="H164" i="34" s="1"/>
  <c r="H166" i="34" s="1"/>
  <c r="H168" i="34" s="1"/>
  <c r="H170" i="34" s="1"/>
  <c r="H172" i="34" s="1"/>
  <c r="H174" i="34" s="1"/>
  <c r="H161" i="34"/>
  <c r="H163" i="34" s="1"/>
  <c r="H165" i="34" s="1"/>
  <c r="H167" i="34" s="1"/>
  <c r="H169" i="34" s="1"/>
  <c r="H171" i="34" s="1"/>
  <c r="H173" i="34" s="1"/>
  <c r="D162" i="34"/>
  <c r="D164" i="34" s="1"/>
  <c r="D166" i="34" s="1"/>
  <c r="D168" i="34" s="1"/>
  <c r="D170" i="34" s="1"/>
  <c r="D172" i="34" s="1"/>
  <c r="D174" i="34" s="1"/>
  <c r="D161" i="34"/>
  <c r="D163" i="34" s="1"/>
  <c r="D165" i="34" s="1"/>
  <c r="D167" i="34" s="1"/>
  <c r="D169" i="34" s="1"/>
  <c r="D171" i="34" s="1"/>
  <c r="D173" i="34" s="1"/>
  <c r="X136" i="34"/>
  <c r="X138" i="34" s="1"/>
  <c r="X140" i="34" s="1"/>
  <c r="X142" i="34" s="1"/>
  <c r="X144" i="34" s="1"/>
  <c r="X146" i="34" s="1"/>
  <c r="X148" i="34" s="1"/>
  <c r="X135" i="34"/>
  <c r="X137" i="34" s="1"/>
  <c r="X139" i="34" s="1"/>
  <c r="X141" i="34" s="1"/>
  <c r="X143" i="34" s="1"/>
  <c r="X145" i="34" s="1"/>
  <c r="X147" i="34" s="1"/>
  <c r="M136" i="34"/>
  <c r="M138" i="34" s="1"/>
  <c r="M140" i="34" s="1"/>
  <c r="M142" i="34" s="1"/>
  <c r="M144" i="34" s="1"/>
  <c r="M146" i="34" s="1"/>
  <c r="M148" i="34" s="1"/>
  <c r="M135" i="34"/>
  <c r="M137" i="34" s="1"/>
  <c r="M139" i="34" s="1"/>
  <c r="M141" i="34" s="1"/>
  <c r="M143" i="34" s="1"/>
  <c r="M145" i="34" s="1"/>
  <c r="M147" i="34" s="1"/>
  <c r="K136" i="34"/>
  <c r="K138" i="34" s="1"/>
  <c r="K140" i="34" s="1"/>
  <c r="K142" i="34" s="1"/>
  <c r="K144" i="34" s="1"/>
  <c r="K146" i="34" s="1"/>
  <c r="K148" i="34" s="1"/>
  <c r="K135" i="34"/>
  <c r="K137" i="34" s="1"/>
  <c r="K139" i="34" s="1"/>
  <c r="K141" i="34" s="1"/>
  <c r="K143" i="34" s="1"/>
  <c r="K145" i="34" s="1"/>
  <c r="K147" i="34" s="1"/>
  <c r="H136" i="34"/>
  <c r="H138" i="34" s="1"/>
  <c r="H140" i="34" s="1"/>
  <c r="H142" i="34" s="1"/>
  <c r="H144" i="34" s="1"/>
  <c r="H146" i="34" s="1"/>
  <c r="H148" i="34" s="1"/>
  <c r="H135" i="34"/>
  <c r="H137" i="34" s="1"/>
  <c r="H139" i="34" s="1"/>
  <c r="H141" i="34" s="1"/>
  <c r="H143" i="34" s="1"/>
  <c r="H145" i="34" s="1"/>
  <c r="H147" i="34" s="1"/>
  <c r="D136" i="34"/>
  <c r="D138" i="34" s="1"/>
  <c r="D140" i="34" s="1"/>
  <c r="D142" i="34" s="1"/>
  <c r="D144" i="34" s="1"/>
  <c r="D146" i="34" s="1"/>
  <c r="D148" i="34" s="1"/>
  <c r="D135" i="34"/>
  <c r="D137" i="34" s="1"/>
  <c r="D139" i="34" s="1"/>
  <c r="D141" i="34" s="1"/>
  <c r="D143" i="34" s="1"/>
  <c r="D145" i="34" s="1"/>
  <c r="D147" i="34" s="1"/>
  <c r="H110" i="34"/>
  <c r="H112" i="34" s="1"/>
  <c r="H114" i="34" s="1"/>
  <c r="H116" i="34" s="1"/>
  <c r="H118" i="34" s="1"/>
  <c r="H120" i="34" s="1"/>
  <c r="H122" i="34" s="1"/>
  <c r="H109" i="34"/>
  <c r="H111" i="34" s="1"/>
  <c r="H113" i="34" s="1"/>
  <c r="H115" i="34" s="1"/>
  <c r="H117" i="34" s="1"/>
  <c r="H119" i="34" s="1"/>
  <c r="H121" i="34" s="1"/>
  <c r="D110" i="34"/>
  <c r="D112" i="34" s="1"/>
  <c r="D114" i="34" s="1"/>
  <c r="D116" i="34" s="1"/>
  <c r="D118" i="34" s="1"/>
  <c r="D120" i="34" s="1"/>
  <c r="D122" i="34" s="1"/>
  <c r="D109" i="34"/>
  <c r="D111" i="34" s="1"/>
  <c r="D113" i="34" s="1"/>
  <c r="D115" i="34" s="1"/>
  <c r="D117" i="34" s="1"/>
  <c r="D119" i="34" s="1"/>
  <c r="D121" i="34" s="1"/>
  <c r="Z84" i="34"/>
  <c r="Z86" i="34" s="1"/>
  <c r="Z88" i="34" s="1"/>
  <c r="Z90" i="34" s="1"/>
  <c r="Z92" i="34" s="1"/>
  <c r="Z94" i="34" s="1"/>
  <c r="Z96" i="34" s="1"/>
  <c r="Z83" i="34"/>
  <c r="Z85" i="34" s="1"/>
  <c r="Z87" i="34" s="1"/>
  <c r="Z89" i="34" s="1"/>
  <c r="Z91" i="34" s="1"/>
  <c r="Z93" i="34" s="1"/>
  <c r="Z95" i="34" s="1"/>
  <c r="W84" i="34"/>
  <c r="W86" i="34" s="1"/>
  <c r="W88" i="34" s="1"/>
  <c r="W90" i="34" s="1"/>
  <c r="W92" i="34" s="1"/>
  <c r="W94" i="34" s="1"/>
  <c r="W96" i="34" s="1"/>
  <c r="W83" i="34"/>
  <c r="W85" i="34" s="1"/>
  <c r="W87" i="34" s="1"/>
  <c r="W89" i="34" s="1"/>
  <c r="W91" i="34" s="1"/>
  <c r="W93" i="34" s="1"/>
  <c r="W95" i="34" s="1"/>
  <c r="U84" i="34"/>
  <c r="U86" i="34" s="1"/>
  <c r="U88" i="34" s="1"/>
  <c r="U90" i="34" s="1"/>
  <c r="U92" i="34" s="1"/>
  <c r="U94" i="34" s="1"/>
  <c r="U96" i="34" s="1"/>
  <c r="U83" i="34"/>
  <c r="U85" i="34" s="1"/>
  <c r="U87" i="34" s="1"/>
  <c r="U89" i="34" s="1"/>
  <c r="U91" i="34" s="1"/>
  <c r="U93" i="34" s="1"/>
  <c r="U95" i="34" s="1"/>
  <c r="S84" i="34"/>
  <c r="S86" i="34" s="1"/>
  <c r="S88" i="34" s="1"/>
  <c r="S90" i="34" s="1"/>
  <c r="S92" i="34" s="1"/>
  <c r="S94" i="34" s="1"/>
  <c r="S96" i="34" s="1"/>
  <c r="S83" i="34"/>
  <c r="S85" i="34" s="1"/>
  <c r="S87" i="34" s="1"/>
  <c r="S89" i="34" s="1"/>
  <c r="S91" i="34" s="1"/>
  <c r="S93" i="34" s="1"/>
  <c r="S95" i="34" s="1"/>
  <c r="Q84" i="34"/>
  <c r="Q86" i="34" s="1"/>
  <c r="Q88" i="34" s="1"/>
  <c r="Q90" i="34" s="1"/>
  <c r="Q92" i="34" s="1"/>
  <c r="Q94" i="34" s="1"/>
  <c r="Q96" i="34" s="1"/>
  <c r="Q83" i="34"/>
  <c r="Q85" i="34" s="1"/>
  <c r="Q87" i="34" s="1"/>
  <c r="Q89" i="34" s="1"/>
  <c r="Q91" i="34" s="1"/>
  <c r="Q93" i="34" s="1"/>
  <c r="Q95" i="34" s="1"/>
  <c r="O84" i="34"/>
  <c r="O86" i="34" s="1"/>
  <c r="O88" i="34" s="1"/>
  <c r="O90" i="34" s="1"/>
  <c r="O92" i="34" s="1"/>
  <c r="O94" i="34" s="1"/>
  <c r="O96" i="34" s="1"/>
  <c r="O83" i="34"/>
  <c r="O85" i="34" s="1"/>
  <c r="O87" i="34" s="1"/>
  <c r="O89" i="34" s="1"/>
  <c r="O91" i="34" s="1"/>
  <c r="O93" i="34" s="1"/>
  <c r="O95" i="34" s="1"/>
  <c r="M84" i="34"/>
  <c r="M86" i="34" s="1"/>
  <c r="M88" i="34" s="1"/>
  <c r="M90" i="34" s="1"/>
  <c r="M92" i="34" s="1"/>
  <c r="M94" i="34" s="1"/>
  <c r="M96" i="34" s="1"/>
  <c r="M83" i="34"/>
  <c r="M85" i="34" s="1"/>
  <c r="M87" i="34" s="1"/>
  <c r="M89" i="34" s="1"/>
  <c r="M91" i="34" s="1"/>
  <c r="M93" i="34" s="1"/>
  <c r="M95" i="34" s="1"/>
  <c r="K84" i="34"/>
  <c r="K86" i="34" s="1"/>
  <c r="K88" i="34" s="1"/>
  <c r="K90" i="34" s="1"/>
  <c r="K92" i="34" s="1"/>
  <c r="K94" i="34" s="1"/>
  <c r="K96" i="34" s="1"/>
  <c r="K83" i="34"/>
  <c r="K85" i="34" s="1"/>
  <c r="K87" i="34" s="1"/>
  <c r="K89" i="34" s="1"/>
  <c r="K91" i="34" s="1"/>
  <c r="K93" i="34" s="1"/>
  <c r="K95" i="34" s="1"/>
  <c r="H84" i="34"/>
  <c r="H86" i="34" s="1"/>
  <c r="H88" i="34" s="1"/>
  <c r="H90" i="34" s="1"/>
  <c r="H92" i="34" s="1"/>
  <c r="H94" i="34" s="1"/>
  <c r="H96" i="34" s="1"/>
  <c r="H83" i="34"/>
  <c r="H85" i="34" s="1"/>
  <c r="H87" i="34" s="1"/>
  <c r="H89" i="34" s="1"/>
  <c r="H91" i="34" s="1"/>
  <c r="H93" i="34" s="1"/>
  <c r="H95" i="34" s="1"/>
  <c r="D84" i="34"/>
  <c r="D86" i="34" s="1"/>
  <c r="D88" i="34" s="1"/>
  <c r="D90" i="34" s="1"/>
  <c r="D92" i="34" s="1"/>
  <c r="D94" i="34" s="1"/>
  <c r="D96" i="34" s="1"/>
  <c r="D83" i="34"/>
  <c r="D85" i="34" s="1"/>
  <c r="D87" i="34" s="1"/>
  <c r="D89" i="34" s="1"/>
  <c r="D91" i="34" s="1"/>
  <c r="D93" i="34" s="1"/>
  <c r="D95" i="34" s="1"/>
  <c r="Z58" i="34"/>
  <c r="Z60" i="34" s="1"/>
  <c r="Z62" i="34" s="1"/>
  <c r="Z64" i="34" s="1"/>
  <c r="Z66" i="34" s="1"/>
  <c r="Z68" i="34" s="1"/>
  <c r="Z70" i="34" s="1"/>
  <c r="Z57" i="34"/>
  <c r="Z59" i="34" s="1"/>
  <c r="Z61" i="34" s="1"/>
  <c r="Z63" i="34" s="1"/>
  <c r="Z65" i="34" s="1"/>
  <c r="Z67" i="34" s="1"/>
  <c r="Z69" i="34" s="1"/>
  <c r="W58" i="34"/>
  <c r="W60" i="34" s="1"/>
  <c r="W62" i="34" s="1"/>
  <c r="W64" i="34" s="1"/>
  <c r="W66" i="34" s="1"/>
  <c r="W68" i="34" s="1"/>
  <c r="W70" i="34" s="1"/>
  <c r="W57" i="34"/>
  <c r="W59" i="34" s="1"/>
  <c r="W61" i="34" s="1"/>
  <c r="W63" i="34" s="1"/>
  <c r="W65" i="34" s="1"/>
  <c r="W67" i="34" s="1"/>
  <c r="W69" i="34" s="1"/>
  <c r="U58" i="34"/>
  <c r="U60" i="34" s="1"/>
  <c r="U62" i="34" s="1"/>
  <c r="U64" i="34" s="1"/>
  <c r="U66" i="34" s="1"/>
  <c r="U68" i="34" s="1"/>
  <c r="U70" i="34" s="1"/>
  <c r="U57" i="34"/>
  <c r="U59" i="34" s="1"/>
  <c r="U61" i="34" s="1"/>
  <c r="U63" i="34" s="1"/>
  <c r="U65" i="34" s="1"/>
  <c r="U67" i="34" s="1"/>
  <c r="U69" i="34" s="1"/>
  <c r="S58" i="34"/>
  <c r="S60" i="34" s="1"/>
  <c r="S62" i="34" s="1"/>
  <c r="S64" i="34" s="1"/>
  <c r="S66" i="34" s="1"/>
  <c r="S68" i="34" s="1"/>
  <c r="S70" i="34" s="1"/>
  <c r="S57" i="34"/>
  <c r="S59" i="34" s="1"/>
  <c r="S61" i="34" s="1"/>
  <c r="S63" i="34" s="1"/>
  <c r="S65" i="34" s="1"/>
  <c r="S67" i="34" s="1"/>
  <c r="S69" i="34" s="1"/>
  <c r="Q32" i="34"/>
  <c r="Q34" i="34" s="1"/>
  <c r="Q36" i="34" s="1"/>
  <c r="Q38" i="34" s="1"/>
  <c r="Q40" i="34" s="1"/>
  <c r="Q42" i="34" s="1"/>
  <c r="Q44" i="34" s="1"/>
  <c r="Q31" i="34"/>
  <c r="Q33" i="34" s="1"/>
  <c r="Q35" i="34" s="1"/>
  <c r="Q37" i="34" s="1"/>
  <c r="Q39" i="34" s="1"/>
  <c r="Q41" i="34" s="1"/>
  <c r="Q43" i="34" s="1"/>
  <c r="O32" i="34"/>
  <c r="O34" i="34" s="1"/>
  <c r="O36" i="34" s="1"/>
  <c r="O38" i="34" s="1"/>
  <c r="O40" i="34" s="1"/>
  <c r="O42" i="34" s="1"/>
  <c r="O44" i="34" s="1"/>
  <c r="O31" i="34"/>
  <c r="O33" i="34" s="1"/>
  <c r="O35" i="34" s="1"/>
  <c r="O37" i="34" s="1"/>
  <c r="O39" i="34" s="1"/>
  <c r="O41" i="34" s="1"/>
  <c r="O43" i="34" s="1"/>
  <c r="M32" i="34"/>
  <c r="M34" i="34" s="1"/>
  <c r="M36" i="34" s="1"/>
  <c r="M38" i="34" s="1"/>
  <c r="M40" i="34" s="1"/>
  <c r="M42" i="34" s="1"/>
  <c r="M44" i="34" s="1"/>
  <c r="M31" i="34"/>
  <c r="M33" i="34" s="1"/>
  <c r="M35" i="34" s="1"/>
  <c r="M37" i="34" s="1"/>
  <c r="M39" i="34" s="1"/>
  <c r="M41" i="34" s="1"/>
  <c r="M43" i="34" s="1"/>
  <c r="K32" i="34"/>
  <c r="K34" i="34" s="1"/>
  <c r="K36" i="34" s="1"/>
  <c r="K38" i="34" s="1"/>
  <c r="K40" i="34" s="1"/>
  <c r="K42" i="34" s="1"/>
  <c r="K44" i="34" s="1"/>
  <c r="K31" i="34"/>
  <c r="K33" i="34" s="1"/>
  <c r="K35" i="34" s="1"/>
  <c r="K37" i="34" s="1"/>
  <c r="K39" i="34" s="1"/>
  <c r="K41" i="34" s="1"/>
  <c r="K43" i="34" s="1"/>
  <c r="H32" i="34"/>
  <c r="H34" i="34" s="1"/>
  <c r="H36" i="34" s="1"/>
  <c r="H38" i="34" s="1"/>
  <c r="H40" i="34" s="1"/>
  <c r="H42" i="34" s="1"/>
  <c r="H44" i="34" s="1"/>
  <c r="H31" i="34"/>
  <c r="H33" i="34" s="1"/>
  <c r="H35" i="34" s="1"/>
  <c r="H37" i="34" s="1"/>
  <c r="H39" i="34" s="1"/>
  <c r="H41" i="34" s="1"/>
  <c r="H43" i="34" s="1"/>
  <c r="D32" i="34"/>
  <c r="D34" i="34" s="1"/>
  <c r="D36" i="34" s="1"/>
  <c r="D38" i="34" s="1"/>
  <c r="D40" i="34" s="1"/>
  <c r="D42" i="34" s="1"/>
  <c r="D44" i="34" s="1"/>
  <c r="D31" i="34"/>
  <c r="D33" i="34" s="1"/>
  <c r="D35" i="34" s="1"/>
  <c r="D37" i="34" s="1"/>
  <c r="D39" i="34" s="1"/>
  <c r="D41" i="34" s="1"/>
  <c r="D43" i="34" s="1"/>
  <c r="Z6" i="34"/>
  <c r="Z8" i="34" s="1"/>
  <c r="Z10" i="34" s="1"/>
  <c r="Z12" i="34" s="1"/>
  <c r="Z14" i="34" s="1"/>
  <c r="Z16" i="34" s="1"/>
  <c r="Z18" i="34" s="1"/>
  <c r="Z5" i="34"/>
  <c r="Z7" i="34" s="1"/>
  <c r="Z9" i="34" s="1"/>
  <c r="Z11" i="34" s="1"/>
  <c r="Z13" i="34" s="1"/>
  <c r="Z15" i="34" s="1"/>
  <c r="Z17" i="34" s="1"/>
  <c r="W6" i="34"/>
  <c r="W8" i="34" s="1"/>
  <c r="W10" i="34" s="1"/>
  <c r="W12" i="34" s="1"/>
  <c r="W14" i="34" s="1"/>
  <c r="W16" i="34" s="1"/>
  <c r="W18" i="34" s="1"/>
  <c r="W5" i="34"/>
  <c r="W7" i="34" s="1"/>
  <c r="W9" i="34" s="1"/>
  <c r="W11" i="34" s="1"/>
  <c r="W13" i="34" s="1"/>
  <c r="W15" i="34" s="1"/>
  <c r="W17" i="34" s="1"/>
  <c r="U6" i="34"/>
  <c r="U8" i="34" s="1"/>
  <c r="U10" i="34" s="1"/>
  <c r="U12" i="34" s="1"/>
  <c r="U14" i="34" s="1"/>
  <c r="U16" i="34" s="1"/>
  <c r="U18" i="34" s="1"/>
  <c r="U5" i="34"/>
  <c r="U7" i="34" s="1"/>
  <c r="U9" i="34" s="1"/>
  <c r="U11" i="34" s="1"/>
  <c r="U13" i="34" s="1"/>
  <c r="U15" i="34" s="1"/>
  <c r="U17" i="34" s="1"/>
  <c r="S6" i="34"/>
  <c r="S8" i="34" s="1"/>
  <c r="S10" i="34" s="1"/>
  <c r="S12" i="34" s="1"/>
  <c r="S14" i="34" s="1"/>
  <c r="S16" i="34" s="1"/>
  <c r="S18" i="34" s="1"/>
  <c r="S5" i="34"/>
  <c r="S7" i="34" s="1"/>
  <c r="S9" i="34" s="1"/>
  <c r="S11" i="34" s="1"/>
  <c r="S13" i="34" s="1"/>
  <c r="S15" i="34" s="1"/>
  <c r="S17" i="34" s="1"/>
  <c r="O6" i="34"/>
  <c r="O8" i="34" s="1"/>
  <c r="O10" i="34" s="1"/>
  <c r="O12" i="34" s="1"/>
  <c r="O14" i="34" s="1"/>
  <c r="O16" i="34" s="1"/>
  <c r="O18" i="34" s="1"/>
  <c r="O5" i="34"/>
  <c r="O7" i="34" s="1"/>
  <c r="O9" i="34" s="1"/>
  <c r="O11" i="34" s="1"/>
  <c r="O13" i="34" s="1"/>
  <c r="O15" i="34" s="1"/>
  <c r="O17" i="34" s="1"/>
  <c r="M6" i="34"/>
  <c r="M8" i="34" s="1"/>
  <c r="M10" i="34" s="1"/>
  <c r="M12" i="34" s="1"/>
  <c r="M14" i="34" s="1"/>
  <c r="M16" i="34" s="1"/>
  <c r="M18" i="34" s="1"/>
  <c r="M5" i="34"/>
  <c r="M7" i="34" s="1"/>
  <c r="M9" i="34" s="1"/>
  <c r="M11" i="34" s="1"/>
  <c r="M13" i="34" s="1"/>
  <c r="M15" i="34" s="1"/>
  <c r="M17" i="34" s="1"/>
  <c r="K6" i="34"/>
  <c r="K8" i="34" s="1"/>
  <c r="K10" i="34" s="1"/>
  <c r="K12" i="34" s="1"/>
  <c r="K14" i="34" s="1"/>
  <c r="K16" i="34" s="1"/>
  <c r="K18" i="34" s="1"/>
  <c r="K5" i="34"/>
  <c r="K7" i="34" s="1"/>
  <c r="K9" i="34" s="1"/>
  <c r="K11" i="34" s="1"/>
  <c r="K13" i="34" s="1"/>
  <c r="K15" i="34" s="1"/>
  <c r="K17" i="34" s="1"/>
  <c r="I3" i="34"/>
  <c r="H6" i="34"/>
  <c r="H8" i="34" s="1"/>
  <c r="H10" i="34" s="1"/>
  <c r="H12" i="34" s="1"/>
  <c r="H14" i="34" s="1"/>
  <c r="H16" i="34" s="1"/>
  <c r="H18" i="34" s="1"/>
  <c r="H5" i="34"/>
  <c r="H7" i="34" s="1"/>
  <c r="H9" i="34" s="1"/>
  <c r="H11" i="34" s="1"/>
  <c r="H13" i="34" s="1"/>
  <c r="H15" i="34" s="1"/>
  <c r="H17" i="34" s="1"/>
  <c r="D6" i="34"/>
  <c r="D8" i="34" s="1"/>
  <c r="D10" i="34" s="1"/>
  <c r="D12" i="34" s="1"/>
  <c r="D14" i="34" s="1"/>
  <c r="D16" i="34" s="1"/>
  <c r="D18" i="34" s="1"/>
  <c r="D5" i="34"/>
  <c r="D7" i="34" s="1"/>
  <c r="D9" i="34" l="1"/>
  <c r="D11" i="34" s="1"/>
  <c r="D13" i="34" s="1"/>
  <c r="D15" i="34" s="1"/>
  <c r="D17" i="34" s="1"/>
  <c r="M52" i="51"/>
  <c r="M53" i="51" s="1"/>
  <c r="M54" i="51" s="1"/>
  <c r="D68" i="51"/>
  <c r="E68" i="51" s="1"/>
  <c r="M68" i="51" s="1"/>
  <c r="M69" i="51" s="1"/>
  <c r="E59" i="51"/>
  <c r="M59" i="51" s="1"/>
  <c r="M60" i="51" s="1"/>
  <c r="F155" i="51"/>
  <c r="G143" i="51"/>
  <c r="M131" i="51"/>
  <c r="M144" i="51"/>
  <c r="M130" i="51"/>
  <c r="M141" i="51"/>
  <c r="M127" i="51"/>
  <c r="M121" i="51"/>
  <c r="M122" i="51"/>
  <c r="M111" i="51"/>
  <c r="M112" i="51" s="1"/>
  <c r="M128" i="51"/>
  <c r="M61" i="51" l="1"/>
  <c r="M62" i="51" s="1"/>
  <c r="M63" i="51" s="1"/>
  <c r="M70" i="51"/>
  <c r="M71" i="51" s="1"/>
  <c r="M72" i="51" s="1"/>
  <c r="F167" i="51"/>
  <c r="G167" i="51" s="1"/>
  <c r="G155" i="51"/>
  <c r="M143" i="51"/>
  <c r="M168" i="51"/>
  <c r="M156" i="51"/>
  <c r="M142" i="51"/>
  <c r="M165" i="51"/>
  <c r="M153" i="51"/>
  <c r="M133" i="51"/>
  <c r="M134" i="51"/>
  <c r="M139" i="51"/>
  <c r="M123" i="51"/>
  <c r="M124" i="51" s="1"/>
  <c r="M140" i="51"/>
  <c r="M154" i="51" l="1"/>
  <c r="M166" i="51"/>
  <c r="M155" i="51"/>
  <c r="M167" i="51"/>
  <c r="M135" i="51"/>
  <c r="M136" i="51" s="1"/>
  <c r="M151" i="51"/>
  <c r="M146" i="51"/>
  <c r="M145" i="51"/>
  <c r="M152" i="51"/>
  <c r="M164" i="51"/>
  <c r="M158" i="51" l="1"/>
  <c r="M147" i="51"/>
  <c r="M148" i="51" s="1"/>
  <c r="M170" i="51"/>
  <c r="M169" i="51"/>
  <c r="M157" i="51"/>
  <c r="I12616" i="36"/>
  <c r="H12616" i="36"/>
  <c r="I12615" i="36"/>
  <c r="H12615" i="36"/>
  <c r="I12614" i="36"/>
  <c r="H12614" i="36"/>
  <c r="I12613" i="36"/>
  <c r="H12613" i="36"/>
  <c r="I12612" i="36"/>
  <c r="H12612" i="36"/>
  <c r="I12611" i="36"/>
  <c r="H12611" i="36"/>
  <c r="I12610" i="36"/>
  <c r="H12610" i="36"/>
  <c r="I12609" i="36"/>
  <c r="H12609" i="36"/>
  <c r="I12608" i="36"/>
  <c r="H12608" i="36"/>
  <c r="I12607" i="36"/>
  <c r="H12607" i="36"/>
  <c r="I12606" i="36"/>
  <c r="H12606" i="36"/>
  <c r="I12605" i="36"/>
  <c r="H12605" i="36"/>
  <c r="I12604" i="36"/>
  <c r="H12604" i="36"/>
  <c r="I12603" i="36"/>
  <c r="H12603" i="36"/>
  <c r="I12602" i="36"/>
  <c r="H12602" i="36"/>
  <c r="I12601" i="36"/>
  <c r="H12601" i="36"/>
  <c r="I12600" i="36"/>
  <c r="H12600" i="36"/>
  <c r="I12599" i="36"/>
  <c r="H12599" i="36"/>
  <c r="I12598" i="36"/>
  <c r="H12598" i="36"/>
  <c r="I12597" i="36"/>
  <c r="H12597" i="36"/>
  <c r="I12596" i="36"/>
  <c r="H12596" i="36"/>
  <c r="I12595" i="36"/>
  <c r="H12595" i="36"/>
  <c r="I12594" i="36"/>
  <c r="H12594" i="36"/>
  <c r="I12593" i="36"/>
  <c r="H12593" i="36"/>
  <c r="I12592" i="36"/>
  <c r="H12592" i="36"/>
  <c r="I12591" i="36"/>
  <c r="H12591" i="36"/>
  <c r="I12590" i="36"/>
  <c r="H12590" i="36"/>
  <c r="I12589" i="36"/>
  <c r="H12589" i="36"/>
  <c r="I12588" i="36"/>
  <c r="H12588" i="36"/>
  <c r="I12587" i="36"/>
  <c r="H12587" i="36"/>
  <c r="I12586" i="36"/>
  <c r="H12586" i="36"/>
  <c r="I12585" i="36"/>
  <c r="H12585" i="36"/>
  <c r="I12584" i="36"/>
  <c r="H12584" i="36"/>
  <c r="I12583" i="36"/>
  <c r="H12583" i="36"/>
  <c r="I12582" i="36"/>
  <c r="H12582" i="36"/>
  <c r="I12581" i="36"/>
  <c r="H12581" i="36"/>
  <c r="I12580" i="36"/>
  <c r="H12580" i="36"/>
  <c r="I12579" i="36"/>
  <c r="H12579" i="36"/>
  <c r="I12578" i="36"/>
  <c r="H12578" i="36"/>
  <c r="I12577" i="36"/>
  <c r="H12577" i="36"/>
  <c r="I12576" i="36"/>
  <c r="H12576" i="36"/>
  <c r="I12575" i="36"/>
  <c r="H12575" i="36"/>
  <c r="I12574" i="36"/>
  <c r="H12574" i="36"/>
  <c r="I12573" i="36"/>
  <c r="H12573" i="36"/>
  <c r="I12572" i="36"/>
  <c r="H12572" i="36"/>
  <c r="I12571" i="36"/>
  <c r="H12571" i="36"/>
  <c r="I12570" i="36"/>
  <c r="H12570" i="36"/>
  <c r="I12569" i="36"/>
  <c r="H12569" i="36"/>
  <c r="I12568" i="36"/>
  <c r="H12568" i="36"/>
  <c r="I12567" i="36"/>
  <c r="H12567" i="36"/>
  <c r="I12566" i="36"/>
  <c r="H12566" i="36"/>
  <c r="I12565" i="36"/>
  <c r="H12565" i="36"/>
  <c r="I12564" i="36"/>
  <c r="H12564" i="36"/>
  <c r="I12563" i="36"/>
  <c r="H12563" i="36"/>
  <c r="I12562" i="36"/>
  <c r="H12562" i="36"/>
  <c r="I12561" i="36"/>
  <c r="H12561" i="36"/>
  <c r="I12560" i="36"/>
  <c r="H12560" i="36"/>
  <c r="I12559" i="36"/>
  <c r="H12559" i="36"/>
  <c r="I12558" i="36"/>
  <c r="H12558" i="36"/>
  <c r="I12557" i="36"/>
  <c r="H12557" i="36"/>
  <c r="I12556" i="36"/>
  <c r="H12556" i="36"/>
  <c r="I12555" i="36"/>
  <c r="H12555" i="36"/>
  <c r="I12554" i="36"/>
  <c r="H12554" i="36"/>
  <c r="I12553" i="36"/>
  <c r="H12553" i="36"/>
  <c r="I12552" i="36"/>
  <c r="H12552" i="36"/>
  <c r="I12551" i="36"/>
  <c r="H12551" i="36"/>
  <c r="I12550" i="36"/>
  <c r="H12550" i="36"/>
  <c r="I12549" i="36"/>
  <c r="H12549" i="36"/>
  <c r="I12548" i="36"/>
  <c r="H12548" i="36"/>
  <c r="I12547" i="36"/>
  <c r="H12547" i="36"/>
  <c r="I12546" i="36"/>
  <c r="H12546" i="36"/>
  <c r="I12545" i="36"/>
  <c r="H12545" i="36"/>
  <c r="I12544" i="36"/>
  <c r="H12544" i="36"/>
  <c r="I12543" i="36"/>
  <c r="H12543" i="36"/>
  <c r="I12542" i="36"/>
  <c r="H12542" i="36"/>
  <c r="I12541" i="36"/>
  <c r="H12541" i="36"/>
  <c r="I12540" i="36"/>
  <c r="H12540" i="36"/>
  <c r="I12539" i="36"/>
  <c r="H12539" i="36"/>
  <c r="I12538" i="36"/>
  <c r="H12538" i="36"/>
  <c r="I12537" i="36"/>
  <c r="H12537" i="36"/>
  <c r="I12536" i="36"/>
  <c r="H12536" i="36"/>
  <c r="I12535" i="36"/>
  <c r="H12535" i="36"/>
  <c r="I12534" i="36"/>
  <c r="H12534" i="36"/>
  <c r="I12533" i="36"/>
  <c r="H12533" i="36"/>
  <c r="I12532" i="36"/>
  <c r="H12532" i="36"/>
  <c r="I12531" i="36"/>
  <c r="H12531" i="36"/>
  <c r="I12530" i="36"/>
  <c r="H12530" i="36"/>
  <c r="I12529" i="36"/>
  <c r="H12529" i="36"/>
  <c r="I12528" i="36"/>
  <c r="H12528" i="36"/>
  <c r="I12527" i="36"/>
  <c r="H12527" i="36"/>
  <c r="I12526" i="36"/>
  <c r="H12526" i="36"/>
  <c r="I12525" i="36"/>
  <c r="H12525" i="36"/>
  <c r="I12524" i="36"/>
  <c r="H12524" i="36"/>
  <c r="I12523" i="36"/>
  <c r="H12523" i="36"/>
  <c r="I12522" i="36"/>
  <c r="H12522" i="36"/>
  <c r="I12521" i="36"/>
  <c r="H12521" i="36"/>
  <c r="I12520" i="36"/>
  <c r="H12520" i="36"/>
  <c r="I12519" i="36"/>
  <c r="H12519" i="36"/>
  <c r="I12518" i="36"/>
  <c r="H12518" i="36"/>
  <c r="I12517" i="36"/>
  <c r="H12517" i="36"/>
  <c r="I12516" i="36"/>
  <c r="H12516" i="36"/>
  <c r="I12515" i="36"/>
  <c r="H12515" i="36"/>
  <c r="I12514" i="36"/>
  <c r="H12514" i="36"/>
  <c r="I12513" i="36"/>
  <c r="H12513" i="36"/>
  <c r="I12512" i="36"/>
  <c r="H12512" i="36"/>
  <c r="I12511" i="36"/>
  <c r="H12511" i="36"/>
  <c r="I12510" i="36"/>
  <c r="H12510" i="36"/>
  <c r="I12509" i="36"/>
  <c r="H12509" i="36"/>
  <c r="I12508" i="36"/>
  <c r="H12508" i="36"/>
  <c r="I12507" i="36"/>
  <c r="H12507" i="36"/>
  <c r="I12506" i="36"/>
  <c r="H12506" i="36"/>
  <c r="I12505" i="36"/>
  <c r="H12505" i="36"/>
  <c r="I12504" i="36"/>
  <c r="H12504" i="36"/>
  <c r="I12503" i="36"/>
  <c r="H12503" i="36"/>
  <c r="I12502" i="36"/>
  <c r="H12502" i="36"/>
  <c r="I12501" i="36"/>
  <c r="H12501" i="36"/>
  <c r="I12500" i="36"/>
  <c r="H12500" i="36"/>
  <c r="I12499" i="36"/>
  <c r="H12499" i="36"/>
  <c r="I12498" i="36"/>
  <c r="H12498" i="36"/>
  <c r="I12497" i="36"/>
  <c r="H12497" i="36"/>
  <c r="I12496" i="36"/>
  <c r="H12496" i="36"/>
  <c r="I12495" i="36"/>
  <c r="H12495" i="36"/>
  <c r="I12494" i="36"/>
  <c r="H12494" i="36"/>
  <c r="I12493" i="36"/>
  <c r="H12493" i="36"/>
  <c r="I12492" i="36"/>
  <c r="H12492" i="36"/>
  <c r="I12491" i="36"/>
  <c r="H12491" i="36"/>
  <c r="I12490" i="36"/>
  <c r="H12490" i="36"/>
  <c r="I12489" i="36"/>
  <c r="H12489" i="36"/>
  <c r="I12488" i="36"/>
  <c r="H12488" i="36"/>
  <c r="I12487" i="36"/>
  <c r="H12487" i="36"/>
  <c r="I12486" i="36"/>
  <c r="H12486" i="36"/>
  <c r="I12485" i="36"/>
  <c r="H12485" i="36"/>
  <c r="I12484" i="36"/>
  <c r="H12484" i="36"/>
  <c r="I12483" i="36"/>
  <c r="H12483" i="36"/>
  <c r="I12482" i="36"/>
  <c r="H12482" i="36"/>
  <c r="I12481" i="36"/>
  <c r="H12481" i="36"/>
  <c r="I12480" i="36"/>
  <c r="H12480" i="36"/>
  <c r="I12479" i="36"/>
  <c r="H12479" i="36"/>
  <c r="I12478" i="36"/>
  <c r="H12478" i="36"/>
  <c r="I12477" i="36"/>
  <c r="H12477" i="36"/>
  <c r="I12476" i="36"/>
  <c r="H12476" i="36"/>
  <c r="I12475" i="36"/>
  <c r="H12475" i="36"/>
  <c r="I12474" i="36"/>
  <c r="H12474" i="36"/>
  <c r="I12473" i="36"/>
  <c r="H12473" i="36"/>
  <c r="I12472" i="36"/>
  <c r="H12472" i="36"/>
  <c r="I12471" i="36"/>
  <c r="H12471" i="36"/>
  <c r="I12470" i="36"/>
  <c r="H12470" i="36"/>
  <c r="I12469" i="36"/>
  <c r="H12469" i="36"/>
  <c r="I12468" i="36"/>
  <c r="H12468" i="36"/>
  <c r="I12467" i="36"/>
  <c r="H12467" i="36"/>
  <c r="I12466" i="36"/>
  <c r="H12466" i="36"/>
  <c r="I12465" i="36"/>
  <c r="H12465" i="36"/>
  <c r="I12464" i="36"/>
  <c r="H12464" i="36"/>
  <c r="I12463" i="36"/>
  <c r="H12463" i="36"/>
  <c r="I12462" i="36"/>
  <c r="H12462" i="36"/>
  <c r="I12461" i="36"/>
  <c r="H12461" i="36"/>
  <c r="I12460" i="36"/>
  <c r="H12460" i="36"/>
  <c r="I12459" i="36"/>
  <c r="H12459" i="36"/>
  <c r="I12458" i="36"/>
  <c r="H12458" i="36"/>
  <c r="I12457" i="36"/>
  <c r="H12457" i="36"/>
  <c r="I12456" i="36"/>
  <c r="H12456" i="36"/>
  <c r="I12455" i="36"/>
  <c r="H12455" i="36"/>
  <c r="I12454" i="36"/>
  <c r="H12454" i="36"/>
  <c r="I12453" i="36"/>
  <c r="H12453" i="36"/>
  <c r="I12452" i="36"/>
  <c r="H12452" i="36"/>
  <c r="I12451" i="36"/>
  <c r="H12451" i="36"/>
  <c r="I12450" i="36"/>
  <c r="H12450" i="36"/>
  <c r="I12449" i="36"/>
  <c r="H12449" i="36"/>
  <c r="I12448" i="36"/>
  <c r="H12448" i="36"/>
  <c r="I12447" i="36"/>
  <c r="H12447" i="36"/>
  <c r="I12446" i="36"/>
  <c r="H12446" i="36"/>
  <c r="I12445" i="36"/>
  <c r="H12445" i="36"/>
  <c r="I12444" i="36"/>
  <c r="H12444" i="36"/>
  <c r="I12443" i="36"/>
  <c r="H12443" i="36"/>
  <c r="I12442" i="36"/>
  <c r="H12442" i="36"/>
  <c r="I12441" i="36"/>
  <c r="H12441" i="36"/>
  <c r="I12440" i="36"/>
  <c r="H12440" i="36"/>
  <c r="I12439" i="36"/>
  <c r="H12439" i="36"/>
  <c r="I12438" i="36"/>
  <c r="H12438" i="36"/>
  <c r="I12437" i="36"/>
  <c r="H12437" i="36"/>
  <c r="I12436" i="36"/>
  <c r="H12436" i="36"/>
  <c r="I12435" i="36"/>
  <c r="H12435" i="36"/>
  <c r="I12434" i="36"/>
  <c r="H12434" i="36"/>
  <c r="I12433" i="36"/>
  <c r="H12433" i="36"/>
  <c r="I12432" i="36"/>
  <c r="H12432" i="36"/>
  <c r="I12431" i="36"/>
  <c r="H12431" i="36"/>
  <c r="I12430" i="36"/>
  <c r="H12430" i="36"/>
  <c r="I12429" i="36"/>
  <c r="H12429" i="36"/>
  <c r="I12428" i="36"/>
  <c r="H12428" i="36"/>
  <c r="I12427" i="36"/>
  <c r="H12427" i="36"/>
  <c r="I12426" i="36"/>
  <c r="H12426" i="36"/>
  <c r="I12425" i="36"/>
  <c r="H12425" i="36"/>
  <c r="I12424" i="36"/>
  <c r="H12424" i="36"/>
  <c r="I12423" i="36"/>
  <c r="H12423" i="36"/>
  <c r="I12422" i="36"/>
  <c r="H12422" i="36"/>
  <c r="I12421" i="36"/>
  <c r="H12421" i="36"/>
  <c r="I12420" i="36"/>
  <c r="H12420" i="36"/>
  <c r="I12419" i="36"/>
  <c r="H12419" i="36"/>
  <c r="I12418" i="36"/>
  <c r="H12418" i="36"/>
  <c r="I12417" i="36"/>
  <c r="H12417" i="36"/>
  <c r="I12416" i="36"/>
  <c r="H12416" i="36"/>
  <c r="I12415" i="36"/>
  <c r="H12415" i="36"/>
  <c r="I12414" i="36"/>
  <c r="H12414" i="36"/>
  <c r="I12413" i="36"/>
  <c r="H12413" i="36"/>
  <c r="I12412" i="36"/>
  <c r="H12412" i="36"/>
  <c r="I12411" i="36"/>
  <c r="H12411" i="36"/>
  <c r="I12410" i="36"/>
  <c r="H12410" i="36"/>
  <c r="I12409" i="36"/>
  <c r="H12409" i="36"/>
  <c r="I12408" i="36"/>
  <c r="H12408" i="36"/>
  <c r="I12407" i="36"/>
  <c r="H12407" i="36"/>
  <c r="I12406" i="36"/>
  <c r="H12406" i="36"/>
  <c r="I12405" i="36"/>
  <c r="H12405" i="36"/>
  <c r="I12404" i="36"/>
  <c r="H12404" i="36"/>
  <c r="I12403" i="36"/>
  <c r="H12403" i="36"/>
  <c r="I12402" i="36"/>
  <c r="H12402" i="36"/>
  <c r="I12401" i="36"/>
  <c r="H12401" i="36"/>
  <c r="I12400" i="36"/>
  <c r="H12400" i="36"/>
  <c r="I12399" i="36"/>
  <c r="H12399" i="36"/>
  <c r="I12398" i="36"/>
  <c r="H12398" i="36"/>
  <c r="I12397" i="36"/>
  <c r="H12397" i="36"/>
  <c r="I12396" i="36"/>
  <c r="H12396" i="36"/>
  <c r="I12395" i="36"/>
  <c r="H12395" i="36"/>
  <c r="I12394" i="36"/>
  <c r="H12394" i="36"/>
  <c r="I12393" i="36"/>
  <c r="H12393" i="36"/>
  <c r="I12392" i="36"/>
  <c r="H12392" i="36"/>
  <c r="I12391" i="36"/>
  <c r="H12391" i="36"/>
  <c r="I12390" i="36"/>
  <c r="H12390" i="36"/>
  <c r="I12389" i="36"/>
  <c r="H12389" i="36"/>
  <c r="I12388" i="36"/>
  <c r="H12388" i="36"/>
  <c r="I12387" i="36"/>
  <c r="H12387" i="36"/>
  <c r="I12386" i="36"/>
  <c r="H12386" i="36"/>
  <c r="I12385" i="36"/>
  <c r="H12385" i="36"/>
  <c r="I12384" i="36"/>
  <c r="H12384" i="36"/>
  <c r="I12383" i="36"/>
  <c r="H12383" i="36"/>
  <c r="I12382" i="36"/>
  <c r="H12382" i="36"/>
  <c r="I12381" i="36"/>
  <c r="H12381" i="36"/>
  <c r="I12380" i="36"/>
  <c r="H12380" i="36"/>
  <c r="I12379" i="36"/>
  <c r="H12379" i="36"/>
  <c r="I12378" i="36"/>
  <c r="H12378" i="36"/>
  <c r="I12377" i="36"/>
  <c r="H12377" i="36"/>
  <c r="I12376" i="36"/>
  <c r="H12376" i="36"/>
  <c r="I12375" i="36"/>
  <c r="H12375" i="36"/>
  <c r="I12374" i="36"/>
  <c r="H12374" i="36"/>
  <c r="I12373" i="36"/>
  <c r="H12373" i="36"/>
  <c r="I12372" i="36"/>
  <c r="H12372" i="36"/>
  <c r="I12371" i="36"/>
  <c r="H12371" i="36"/>
  <c r="I12370" i="36"/>
  <c r="H12370" i="36"/>
  <c r="I12369" i="36"/>
  <c r="H12369" i="36"/>
  <c r="I12368" i="36"/>
  <c r="H12368" i="36"/>
  <c r="I12367" i="36"/>
  <c r="H12367" i="36"/>
  <c r="I12366" i="36"/>
  <c r="H12366" i="36"/>
  <c r="I12365" i="36"/>
  <c r="H12365" i="36"/>
  <c r="I12364" i="36"/>
  <c r="H12364" i="36"/>
  <c r="I12363" i="36"/>
  <c r="H12363" i="36"/>
  <c r="I12362" i="36"/>
  <c r="H12362" i="36"/>
  <c r="I12361" i="36"/>
  <c r="H12361" i="36"/>
  <c r="I12360" i="36"/>
  <c r="H12360" i="36"/>
  <c r="I12359" i="36"/>
  <c r="H12359" i="36"/>
  <c r="I12358" i="36"/>
  <c r="H12358" i="36"/>
  <c r="I12357" i="36"/>
  <c r="H12357" i="36"/>
  <c r="I12356" i="36"/>
  <c r="H12356" i="36"/>
  <c r="I12355" i="36"/>
  <c r="H12355" i="36"/>
  <c r="I12354" i="36"/>
  <c r="H12354" i="36"/>
  <c r="I12353" i="36"/>
  <c r="H12353" i="36"/>
  <c r="I12352" i="36"/>
  <c r="H12352" i="36"/>
  <c r="I12351" i="36"/>
  <c r="H12351" i="36"/>
  <c r="I12350" i="36"/>
  <c r="H12350" i="36"/>
  <c r="I12349" i="36"/>
  <c r="H12349" i="36"/>
  <c r="I12348" i="36"/>
  <c r="H12348" i="36"/>
  <c r="I12347" i="36"/>
  <c r="H12347" i="36"/>
  <c r="I12346" i="36"/>
  <c r="H12346" i="36"/>
  <c r="I12345" i="36"/>
  <c r="H12345" i="36"/>
  <c r="I12344" i="36"/>
  <c r="H12344" i="36"/>
  <c r="I12343" i="36"/>
  <c r="H12343" i="36"/>
  <c r="I12342" i="36"/>
  <c r="H12342" i="36"/>
  <c r="I12341" i="36"/>
  <c r="H12341" i="36"/>
  <c r="I12340" i="36"/>
  <c r="H12340" i="36"/>
  <c r="I12339" i="36"/>
  <c r="H12339" i="36"/>
  <c r="I12338" i="36"/>
  <c r="H12338" i="36"/>
  <c r="I12337" i="36"/>
  <c r="H12337" i="36"/>
  <c r="I12336" i="36"/>
  <c r="H12336" i="36"/>
  <c r="I12335" i="36"/>
  <c r="H12335" i="36"/>
  <c r="I12334" i="36"/>
  <c r="H12334" i="36"/>
  <c r="I12333" i="36"/>
  <c r="H12333" i="36"/>
  <c r="I12332" i="36"/>
  <c r="H12332" i="36"/>
  <c r="I12331" i="36"/>
  <c r="H12331" i="36"/>
  <c r="I12330" i="36"/>
  <c r="H12330" i="36"/>
  <c r="I12329" i="36"/>
  <c r="H12329" i="36"/>
  <c r="I12328" i="36"/>
  <c r="H12328" i="36"/>
  <c r="I12327" i="36"/>
  <c r="H12327" i="36"/>
  <c r="I12326" i="36"/>
  <c r="H12326" i="36"/>
  <c r="I12325" i="36"/>
  <c r="H12325" i="36"/>
  <c r="I12324" i="36"/>
  <c r="H12324" i="36"/>
  <c r="I12323" i="36"/>
  <c r="H12323" i="36"/>
  <c r="I12322" i="36"/>
  <c r="H12322" i="36"/>
  <c r="I12321" i="36"/>
  <c r="H12321" i="36"/>
  <c r="I12320" i="36"/>
  <c r="H12320" i="36"/>
  <c r="I12319" i="36"/>
  <c r="H12319" i="36"/>
  <c r="I12318" i="36"/>
  <c r="H12318" i="36"/>
  <c r="I12317" i="36"/>
  <c r="H12317" i="36"/>
  <c r="I12316" i="36"/>
  <c r="H12316" i="36"/>
  <c r="I12315" i="36"/>
  <c r="H12315" i="36"/>
  <c r="I12314" i="36"/>
  <c r="H12314" i="36"/>
  <c r="I12313" i="36"/>
  <c r="H12313" i="36"/>
  <c r="I12312" i="36"/>
  <c r="H12312" i="36"/>
  <c r="I12311" i="36"/>
  <c r="H12311" i="36"/>
  <c r="I12310" i="36"/>
  <c r="H12310" i="36"/>
  <c r="I12309" i="36"/>
  <c r="H12309" i="36"/>
  <c r="I12308" i="36"/>
  <c r="H12308" i="36"/>
  <c r="I12307" i="36"/>
  <c r="H12307" i="36"/>
  <c r="I12306" i="36"/>
  <c r="H12306" i="36"/>
  <c r="I12305" i="36"/>
  <c r="H12305" i="36"/>
  <c r="I12304" i="36"/>
  <c r="H12304" i="36"/>
  <c r="I12303" i="36"/>
  <c r="H12303" i="36"/>
  <c r="I12302" i="36"/>
  <c r="H12302" i="36"/>
  <c r="I12301" i="36"/>
  <c r="H12301" i="36"/>
  <c r="I12300" i="36"/>
  <c r="H12300" i="36"/>
  <c r="I12299" i="36"/>
  <c r="H12299" i="36"/>
  <c r="I12298" i="36"/>
  <c r="H12298" i="36"/>
  <c r="I12297" i="36"/>
  <c r="H12297" i="36"/>
  <c r="I12296" i="36"/>
  <c r="H12296" i="36"/>
  <c r="I12295" i="36"/>
  <c r="H12295" i="36"/>
  <c r="I12294" i="36"/>
  <c r="H12294" i="36"/>
  <c r="I12293" i="36"/>
  <c r="H12293" i="36"/>
  <c r="I12292" i="36"/>
  <c r="H12292" i="36"/>
  <c r="I12291" i="36"/>
  <c r="H12291" i="36"/>
  <c r="I12290" i="36"/>
  <c r="H12290" i="36"/>
  <c r="I12289" i="36"/>
  <c r="H12289" i="36"/>
  <c r="I12288" i="36"/>
  <c r="H12288" i="36"/>
  <c r="I12287" i="36"/>
  <c r="H12287" i="36"/>
  <c r="I12286" i="36"/>
  <c r="H12286" i="36"/>
  <c r="I12285" i="36"/>
  <c r="H12285" i="36"/>
  <c r="I12284" i="36"/>
  <c r="H12284" i="36"/>
  <c r="I12283" i="36"/>
  <c r="H12283" i="36"/>
  <c r="I12282" i="36"/>
  <c r="H12282" i="36"/>
  <c r="I12281" i="36"/>
  <c r="H12281" i="36"/>
  <c r="I12280" i="36"/>
  <c r="H12280" i="36"/>
  <c r="I12279" i="36"/>
  <c r="H12279" i="36"/>
  <c r="I12278" i="36"/>
  <c r="H12278" i="36"/>
  <c r="I12277" i="36"/>
  <c r="H12277" i="36"/>
  <c r="I12276" i="36"/>
  <c r="H12276" i="36"/>
  <c r="I12275" i="36"/>
  <c r="H12275" i="36"/>
  <c r="I12274" i="36"/>
  <c r="H12274" i="36"/>
  <c r="I12273" i="36"/>
  <c r="H12273" i="36"/>
  <c r="I12272" i="36"/>
  <c r="H12272" i="36"/>
  <c r="I12271" i="36"/>
  <c r="H12271" i="36"/>
  <c r="I12270" i="36"/>
  <c r="H12270" i="36"/>
  <c r="I12269" i="36"/>
  <c r="H12269" i="36"/>
  <c r="I12268" i="36"/>
  <c r="H12268" i="36"/>
  <c r="I12267" i="36"/>
  <c r="H12267" i="36"/>
  <c r="I12266" i="36"/>
  <c r="H12266" i="36"/>
  <c r="I12265" i="36"/>
  <c r="H12265" i="36"/>
  <c r="I12264" i="36"/>
  <c r="H12264" i="36"/>
  <c r="I12263" i="36"/>
  <c r="H12263" i="36"/>
  <c r="I12262" i="36"/>
  <c r="H12262" i="36"/>
  <c r="I12261" i="36"/>
  <c r="H12261" i="36"/>
  <c r="I12260" i="36"/>
  <c r="H12260" i="36"/>
  <c r="I12259" i="36"/>
  <c r="H12259" i="36"/>
  <c r="I12258" i="36"/>
  <c r="H12258" i="36"/>
  <c r="I12257" i="36"/>
  <c r="H12257" i="36"/>
  <c r="I12256" i="36"/>
  <c r="H12256" i="36"/>
  <c r="I12255" i="36"/>
  <c r="H12255" i="36"/>
  <c r="I12254" i="36"/>
  <c r="H12254" i="36"/>
  <c r="I12253" i="36"/>
  <c r="H12253" i="36"/>
  <c r="I12252" i="36"/>
  <c r="H12252" i="36"/>
  <c r="I12251" i="36"/>
  <c r="H12251" i="36"/>
  <c r="I12250" i="36"/>
  <c r="H12250" i="36"/>
  <c r="I12249" i="36"/>
  <c r="H12249" i="36"/>
  <c r="I12248" i="36"/>
  <c r="H12248" i="36"/>
  <c r="I12247" i="36"/>
  <c r="H12247" i="36"/>
  <c r="I12246" i="36"/>
  <c r="H12246" i="36"/>
  <c r="I12245" i="36"/>
  <c r="H12245" i="36"/>
  <c r="I12244" i="36"/>
  <c r="H12244" i="36"/>
  <c r="I12243" i="36"/>
  <c r="H12243" i="36"/>
  <c r="I12242" i="36"/>
  <c r="H12242" i="36"/>
  <c r="I12241" i="36"/>
  <c r="H12241" i="36"/>
  <c r="I12240" i="36"/>
  <c r="H12240" i="36"/>
  <c r="I12239" i="36"/>
  <c r="H12239" i="36"/>
  <c r="I12238" i="36"/>
  <c r="H12238" i="36"/>
  <c r="I12237" i="36"/>
  <c r="H12237" i="36"/>
  <c r="I12236" i="36"/>
  <c r="H12236" i="36"/>
  <c r="I12235" i="36"/>
  <c r="H12235" i="36"/>
  <c r="I12234" i="36"/>
  <c r="H12234" i="36"/>
  <c r="I12233" i="36"/>
  <c r="H12233" i="36"/>
  <c r="I12232" i="36"/>
  <c r="H12232" i="36"/>
  <c r="I12231" i="36"/>
  <c r="H12231" i="36"/>
  <c r="I12230" i="36"/>
  <c r="H12230" i="36"/>
  <c r="I12229" i="36"/>
  <c r="H12229" i="36"/>
  <c r="I12228" i="36"/>
  <c r="H12228" i="36"/>
  <c r="I12227" i="36"/>
  <c r="H12227" i="36"/>
  <c r="I12226" i="36"/>
  <c r="H12226" i="36"/>
  <c r="I12225" i="36"/>
  <c r="H12225" i="36"/>
  <c r="I12224" i="36"/>
  <c r="H12224" i="36"/>
  <c r="I12223" i="36"/>
  <c r="H12223" i="36"/>
  <c r="I12222" i="36"/>
  <c r="H12222" i="36"/>
  <c r="I12221" i="36"/>
  <c r="H12221" i="36"/>
  <c r="I12220" i="36"/>
  <c r="H12220" i="36"/>
  <c r="I12219" i="36"/>
  <c r="H12219" i="36"/>
  <c r="I12218" i="36"/>
  <c r="H12218" i="36"/>
  <c r="I12217" i="36"/>
  <c r="H12217" i="36"/>
  <c r="I12216" i="36"/>
  <c r="H12216" i="36"/>
  <c r="I12215" i="36"/>
  <c r="H12215" i="36"/>
  <c r="I12214" i="36"/>
  <c r="H12214" i="36"/>
  <c r="I12213" i="36"/>
  <c r="H12213" i="36"/>
  <c r="I12212" i="36"/>
  <c r="H12212" i="36"/>
  <c r="I12211" i="36"/>
  <c r="H12211" i="36"/>
  <c r="I12210" i="36"/>
  <c r="H12210" i="36"/>
  <c r="I12209" i="36"/>
  <c r="H12209" i="36"/>
  <c r="I12208" i="36"/>
  <c r="H12208" i="36"/>
  <c r="I12207" i="36"/>
  <c r="H12207" i="36"/>
  <c r="I12206" i="36"/>
  <c r="H12206" i="36"/>
  <c r="I12205" i="36"/>
  <c r="H12205" i="36"/>
  <c r="I12204" i="36"/>
  <c r="H12204" i="36"/>
  <c r="I12203" i="36"/>
  <c r="H12203" i="36"/>
  <c r="I12202" i="36"/>
  <c r="H12202" i="36"/>
  <c r="I12201" i="36"/>
  <c r="H12201" i="36"/>
  <c r="I12200" i="36"/>
  <c r="H12200" i="36"/>
  <c r="I12199" i="36"/>
  <c r="H12199" i="36"/>
  <c r="I12198" i="36"/>
  <c r="H12198" i="36"/>
  <c r="I12197" i="36"/>
  <c r="H12197" i="36"/>
  <c r="I12196" i="36"/>
  <c r="H12196" i="36"/>
  <c r="I12195" i="36"/>
  <c r="H12195" i="36"/>
  <c r="I12194" i="36"/>
  <c r="H12194" i="36"/>
  <c r="I12193" i="36"/>
  <c r="H12193" i="36"/>
  <c r="I12192" i="36"/>
  <c r="H12192" i="36"/>
  <c r="I12191" i="36"/>
  <c r="H12191" i="36"/>
  <c r="I12190" i="36"/>
  <c r="H12190" i="36"/>
  <c r="I12189" i="36"/>
  <c r="H12189" i="36"/>
  <c r="I12188" i="36"/>
  <c r="H12188" i="36"/>
  <c r="I12187" i="36"/>
  <c r="H12187" i="36"/>
  <c r="I12186" i="36"/>
  <c r="H12186" i="36"/>
  <c r="I12185" i="36"/>
  <c r="H12185" i="36"/>
  <c r="I12184" i="36"/>
  <c r="H12184" i="36"/>
  <c r="I12183" i="36"/>
  <c r="H12183" i="36"/>
  <c r="I12182" i="36"/>
  <c r="H12182" i="36"/>
  <c r="I12181" i="36"/>
  <c r="H12181" i="36"/>
  <c r="I12180" i="36"/>
  <c r="H12180" i="36"/>
  <c r="I12179" i="36"/>
  <c r="H12179" i="36"/>
  <c r="I12178" i="36"/>
  <c r="H12178" i="36"/>
  <c r="I12177" i="36"/>
  <c r="H12177" i="36"/>
  <c r="I12176" i="36"/>
  <c r="H12176" i="36"/>
  <c r="I12175" i="36"/>
  <c r="H12175" i="36"/>
  <c r="I12174" i="36"/>
  <c r="H12174" i="36"/>
  <c r="I12173" i="36"/>
  <c r="H12173" i="36"/>
  <c r="I12172" i="36"/>
  <c r="H12172" i="36"/>
  <c r="I12171" i="36"/>
  <c r="H12171" i="36"/>
  <c r="I12170" i="36"/>
  <c r="H12170" i="36"/>
  <c r="I12169" i="36"/>
  <c r="H12169" i="36"/>
  <c r="I12168" i="36"/>
  <c r="H12168" i="36"/>
  <c r="I12167" i="36"/>
  <c r="H12167" i="36"/>
  <c r="I12166" i="36"/>
  <c r="H12166" i="36"/>
  <c r="I12165" i="36"/>
  <c r="H12165" i="36"/>
  <c r="I12164" i="36"/>
  <c r="H12164" i="36"/>
  <c r="I12163" i="36"/>
  <c r="H12163" i="36"/>
  <c r="I12162" i="36"/>
  <c r="H12162" i="36"/>
  <c r="I12161" i="36"/>
  <c r="H12161" i="36"/>
  <c r="I12160" i="36"/>
  <c r="H12160" i="36"/>
  <c r="I12159" i="36"/>
  <c r="H12159" i="36"/>
  <c r="I12158" i="36"/>
  <c r="H12158" i="36"/>
  <c r="I12157" i="36"/>
  <c r="H12157" i="36"/>
  <c r="I12156" i="36"/>
  <c r="H12156" i="36"/>
  <c r="I12155" i="36"/>
  <c r="H12155" i="36"/>
  <c r="I12154" i="36"/>
  <c r="H12154" i="36"/>
  <c r="I12153" i="36"/>
  <c r="H12153" i="36"/>
  <c r="I12152" i="36"/>
  <c r="H12152" i="36"/>
  <c r="I12151" i="36"/>
  <c r="H12151" i="36"/>
  <c r="I12150" i="36"/>
  <c r="H12150" i="36"/>
  <c r="I12149" i="36"/>
  <c r="H12149" i="36"/>
  <c r="I12148" i="36"/>
  <c r="H12148" i="36"/>
  <c r="I12147" i="36"/>
  <c r="H12147" i="36"/>
  <c r="I12146" i="36"/>
  <c r="H12146" i="36"/>
  <c r="I12145" i="36"/>
  <c r="H12145" i="36"/>
  <c r="I12144" i="36"/>
  <c r="H12144" i="36"/>
  <c r="I12143" i="36"/>
  <c r="H12143" i="36"/>
  <c r="I12142" i="36"/>
  <c r="H12142" i="36"/>
  <c r="I12141" i="36"/>
  <c r="H12141" i="36"/>
  <c r="I12140" i="36"/>
  <c r="H12140" i="36"/>
  <c r="I12139" i="36"/>
  <c r="H12139" i="36"/>
  <c r="I12138" i="36"/>
  <c r="H12138" i="36"/>
  <c r="I12137" i="36"/>
  <c r="H12137" i="36"/>
  <c r="I12136" i="36"/>
  <c r="H12136" i="36"/>
  <c r="I12135" i="36"/>
  <c r="H12135" i="36"/>
  <c r="I12134" i="36"/>
  <c r="H12134" i="36"/>
  <c r="I12133" i="36"/>
  <c r="H12133" i="36"/>
  <c r="I12132" i="36"/>
  <c r="H12132" i="36"/>
  <c r="I12131" i="36"/>
  <c r="H12131" i="36"/>
  <c r="I12130" i="36"/>
  <c r="H12130" i="36"/>
  <c r="I12129" i="36"/>
  <c r="H12129" i="36"/>
  <c r="I12128" i="36"/>
  <c r="H12128" i="36"/>
  <c r="I12127" i="36"/>
  <c r="H12127" i="36"/>
  <c r="I12126" i="36"/>
  <c r="H12126" i="36"/>
  <c r="I12125" i="36"/>
  <c r="H12125" i="36"/>
  <c r="I12124" i="36"/>
  <c r="H12124" i="36"/>
  <c r="I12123" i="36"/>
  <c r="H12123" i="36"/>
  <c r="I12122" i="36"/>
  <c r="H12122" i="36"/>
  <c r="I12121" i="36"/>
  <c r="H12121" i="36"/>
  <c r="I12120" i="36"/>
  <c r="H12120" i="36"/>
  <c r="I12119" i="36"/>
  <c r="H12119" i="36"/>
  <c r="I12118" i="36"/>
  <c r="H12118" i="36"/>
  <c r="I12117" i="36"/>
  <c r="H12117" i="36"/>
  <c r="I12116" i="36"/>
  <c r="H12116" i="36"/>
  <c r="I12115" i="36"/>
  <c r="H12115" i="36"/>
  <c r="I12114" i="36"/>
  <c r="H12114" i="36"/>
  <c r="I12113" i="36"/>
  <c r="H12113" i="36"/>
  <c r="I12112" i="36"/>
  <c r="H12112" i="36"/>
  <c r="I12111" i="36"/>
  <c r="H12111" i="36"/>
  <c r="I12110" i="36"/>
  <c r="H12110" i="36"/>
  <c r="I12109" i="36"/>
  <c r="H12109" i="36"/>
  <c r="I12108" i="36"/>
  <c r="H12108" i="36"/>
  <c r="I12107" i="36"/>
  <c r="H12107" i="36"/>
  <c r="I12106" i="36"/>
  <c r="H12106" i="36"/>
  <c r="I12105" i="36"/>
  <c r="H12105" i="36"/>
  <c r="I12104" i="36"/>
  <c r="H12104" i="36"/>
  <c r="I12103" i="36"/>
  <c r="H12103" i="36"/>
  <c r="I12102" i="36"/>
  <c r="H12102" i="36"/>
  <c r="I12101" i="36"/>
  <c r="H12101" i="36"/>
  <c r="I12100" i="36"/>
  <c r="H12100" i="36"/>
  <c r="I12099" i="36"/>
  <c r="H12099" i="36"/>
  <c r="I12098" i="36"/>
  <c r="H12098" i="36"/>
  <c r="I12097" i="36"/>
  <c r="H12097" i="36"/>
  <c r="I12096" i="36"/>
  <c r="H12096" i="36"/>
  <c r="I12095" i="36"/>
  <c r="H12095" i="36"/>
  <c r="I12094" i="36"/>
  <c r="H12094" i="36"/>
  <c r="I12093" i="36"/>
  <c r="H12093" i="36"/>
  <c r="I12092" i="36"/>
  <c r="H12092" i="36"/>
  <c r="I12091" i="36"/>
  <c r="H12091" i="36"/>
  <c r="I12090" i="36"/>
  <c r="H12090" i="36"/>
  <c r="I12089" i="36"/>
  <c r="H12089" i="36"/>
  <c r="I12088" i="36"/>
  <c r="H12088" i="36"/>
  <c r="I12087" i="36"/>
  <c r="H12087" i="36"/>
  <c r="I12086" i="36"/>
  <c r="H12086" i="36"/>
  <c r="I12085" i="36"/>
  <c r="H12085" i="36"/>
  <c r="I12084" i="36"/>
  <c r="H12084" i="36"/>
  <c r="I12083" i="36"/>
  <c r="H12083" i="36"/>
  <c r="I12082" i="36"/>
  <c r="H12082" i="36"/>
  <c r="I12081" i="36"/>
  <c r="H12081" i="36"/>
  <c r="I12080" i="36"/>
  <c r="H12080" i="36"/>
  <c r="I12079" i="36"/>
  <c r="H12079" i="36"/>
  <c r="I12078" i="36"/>
  <c r="H12078" i="36"/>
  <c r="I12077" i="36"/>
  <c r="H12077" i="36"/>
  <c r="I12076" i="36"/>
  <c r="H12076" i="36"/>
  <c r="I12075" i="36"/>
  <c r="H12075" i="36"/>
  <c r="I12074" i="36"/>
  <c r="H12074" i="36"/>
  <c r="I12073" i="36"/>
  <c r="H12073" i="36"/>
  <c r="I12072" i="36"/>
  <c r="H12072" i="36"/>
  <c r="I12071" i="36"/>
  <c r="H12071" i="36"/>
  <c r="I12070" i="36"/>
  <c r="H12070" i="36"/>
  <c r="I12069" i="36"/>
  <c r="H12069" i="36"/>
  <c r="I12068" i="36"/>
  <c r="H12068" i="36"/>
  <c r="I12067" i="36"/>
  <c r="H12067" i="36"/>
  <c r="I12066" i="36"/>
  <c r="H12066" i="36"/>
  <c r="I12065" i="36"/>
  <c r="H12065" i="36"/>
  <c r="I12064" i="36"/>
  <c r="H12064" i="36"/>
  <c r="I12063" i="36"/>
  <c r="H12063" i="36"/>
  <c r="I12062" i="36"/>
  <c r="H12062" i="36"/>
  <c r="I12061" i="36"/>
  <c r="H12061" i="36"/>
  <c r="I12060" i="36"/>
  <c r="H12060" i="36"/>
  <c r="I12059" i="36"/>
  <c r="H12059" i="36"/>
  <c r="I12058" i="36"/>
  <c r="H12058" i="36"/>
  <c r="I12057" i="36"/>
  <c r="H12057" i="36"/>
  <c r="I12056" i="36"/>
  <c r="H12056" i="36"/>
  <c r="I12055" i="36"/>
  <c r="H12055" i="36"/>
  <c r="I12054" i="36"/>
  <c r="H12054" i="36"/>
  <c r="I12053" i="36"/>
  <c r="H12053" i="36"/>
  <c r="I12052" i="36"/>
  <c r="H12052" i="36"/>
  <c r="I12051" i="36"/>
  <c r="H12051" i="36"/>
  <c r="I12050" i="36"/>
  <c r="H12050" i="36"/>
  <c r="I12049" i="36"/>
  <c r="H12049" i="36"/>
  <c r="I12048" i="36"/>
  <c r="H12048" i="36"/>
  <c r="I12047" i="36"/>
  <c r="H12047" i="36"/>
  <c r="I12046" i="36"/>
  <c r="H12046" i="36"/>
  <c r="I12045" i="36"/>
  <c r="H12045" i="36"/>
  <c r="I12044" i="36"/>
  <c r="H12044" i="36"/>
  <c r="I12043" i="36"/>
  <c r="H12043" i="36"/>
  <c r="I12042" i="36"/>
  <c r="H12042" i="36"/>
  <c r="I12041" i="36"/>
  <c r="H12041" i="36"/>
  <c r="I12040" i="36"/>
  <c r="H12040" i="36"/>
  <c r="I12039" i="36"/>
  <c r="H12039" i="36"/>
  <c r="I12038" i="36"/>
  <c r="H12038" i="36"/>
  <c r="I12037" i="36"/>
  <c r="H12037" i="36"/>
  <c r="I12036" i="36"/>
  <c r="H12036" i="36"/>
  <c r="I12035" i="36"/>
  <c r="H12035" i="36"/>
  <c r="I12034" i="36"/>
  <c r="H12034" i="36"/>
  <c r="I12033" i="36"/>
  <c r="H12033" i="36"/>
  <c r="I12032" i="36"/>
  <c r="H12032" i="36"/>
  <c r="I12031" i="36"/>
  <c r="H12031" i="36"/>
  <c r="I12030" i="36"/>
  <c r="H12030" i="36"/>
  <c r="I12029" i="36"/>
  <c r="H12029" i="36"/>
  <c r="I12028" i="36"/>
  <c r="H12028" i="36"/>
  <c r="I12027" i="36"/>
  <c r="H12027" i="36"/>
  <c r="I12026" i="36"/>
  <c r="H12026" i="36"/>
  <c r="I12025" i="36"/>
  <c r="H12025" i="36"/>
  <c r="I12024" i="36"/>
  <c r="H12024" i="36"/>
  <c r="I12023" i="36"/>
  <c r="H12023" i="36"/>
  <c r="I12022" i="36"/>
  <c r="H12022" i="36"/>
  <c r="I12021" i="36"/>
  <c r="H12021" i="36"/>
  <c r="I12020" i="36"/>
  <c r="H12020" i="36"/>
  <c r="I12019" i="36"/>
  <c r="H12019" i="36"/>
  <c r="I12018" i="36"/>
  <c r="H12018" i="36"/>
  <c r="I12017" i="36"/>
  <c r="H12017" i="36"/>
  <c r="I12016" i="36"/>
  <c r="H12016" i="36"/>
  <c r="I12015" i="36"/>
  <c r="H12015" i="36"/>
  <c r="I12014" i="36"/>
  <c r="H12014" i="36"/>
  <c r="I12013" i="36"/>
  <c r="H12013" i="36"/>
  <c r="I12012" i="36"/>
  <c r="H12012" i="36"/>
  <c r="I12011" i="36"/>
  <c r="H12011" i="36"/>
  <c r="I12010" i="36"/>
  <c r="H12010" i="36"/>
  <c r="I12009" i="36"/>
  <c r="H12009" i="36"/>
  <c r="I12008" i="36"/>
  <c r="H12008" i="36"/>
  <c r="I12007" i="36"/>
  <c r="H12007" i="36"/>
  <c r="I12006" i="36"/>
  <c r="H12006" i="36"/>
  <c r="I12005" i="36"/>
  <c r="H12005" i="36"/>
  <c r="I12004" i="36"/>
  <c r="H12004" i="36"/>
  <c r="I12003" i="36"/>
  <c r="H12003" i="36"/>
  <c r="I12002" i="36"/>
  <c r="H12002" i="36"/>
  <c r="I12001" i="36"/>
  <c r="H12001" i="36"/>
  <c r="I12000" i="36"/>
  <c r="H12000" i="36"/>
  <c r="I11999" i="36"/>
  <c r="H11999" i="36"/>
  <c r="I11998" i="36"/>
  <c r="H11998" i="36"/>
  <c r="I11997" i="36"/>
  <c r="H11997" i="36"/>
  <c r="I11996" i="36"/>
  <c r="H11996" i="36"/>
  <c r="I11995" i="36"/>
  <c r="H11995" i="36"/>
  <c r="I11994" i="36"/>
  <c r="H11994" i="36"/>
  <c r="I11993" i="36"/>
  <c r="H11993" i="36"/>
  <c r="I11992" i="36"/>
  <c r="H11992" i="36"/>
  <c r="I11991" i="36"/>
  <c r="H11991" i="36"/>
  <c r="I11990" i="36"/>
  <c r="H11990" i="36"/>
  <c r="I11989" i="36"/>
  <c r="H11989" i="36"/>
  <c r="I11988" i="36"/>
  <c r="H11988" i="36"/>
  <c r="I11987" i="36"/>
  <c r="H11987" i="36"/>
  <c r="I11986" i="36"/>
  <c r="H11986" i="36"/>
  <c r="I11985" i="36"/>
  <c r="H11985" i="36"/>
  <c r="I11984" i="36"/>
  <c r="H11984" i="36"/>
  <c r="I11983" i="36"/>
  <c r="H11983" i="36"/>
  <c r="I11982" i="36"/>
  <c r="H11982" i="36"/>
  <c r="I11981" i="36"/>
  <c r="H11981" i="36"/>
  <c r="I11980" i="36"/>
  <c r="H11980" i="36"/>
  <c r="I11979" i="36"/>
  <c r="H11979" i="36"/>
  <c r="I11978" i="36"/>
  <c r="H11978" i="36"/>
  <c r="I11977" i="36"/>
  <c r="H11977" i="36"/>
  <c r="I11976" i="36"/>
  <c r="H11976" i="36"/>
  <c r="I11975" i="36"/>
  <c r="H11975" i="36"/>
  <c r="I11974" i="36"/>
  <c r="H11974" i="36"/>
  <c r="I11973" i="36"/>
  <c r="H11973" i="36"/>
  <c r="I11972" i="36"/>
  <c r="H11972" i="36"/>
  <c r="I11971" i="36"/>
  <c r="H11971" i="36"/>
  <c r="I11970" i="36"/>
  <c r="H11970" i="36"/>
  <c r="I11969" i="36"/>
  <c r="H11969" i="36"/>
  <c r="I11968" i="36"/>
  <c r="H11968" i="36"/>
  <c r="I11967" i="36"/>
  <c r="H11967" i="36"/>
  <c r="I11966" i="36"/>
  <c r="H11966" i="36"/>
  <c r="I11965" i="36"/>
  <c r="H11965" i="36"/>
  <c r="I11964" i="36"/>
  <c r="H11964" i="36"/>
  <c r="I11963" i="36"/>
  <c r="H11963" i="36"/>
  <c r="I11962" i="36"/>
  <c r="H11962" i="36"/>
  <c r="I11961" i="36"/>
  <c r="H11961" i="36"/>
  <c r="I11960" i="36"/>
  <c r="H11960" i="36"/>
  <c r="I11959" i="36"/>
  <c r="H11959" i="36"/>
  <c r="I11958" i="36"/>
  <c r="H11958" i="36"/>
  <c r="I11957" i="36"/>
  <c r="H11957" i="36"/>
  <c r="I11956" i="36"/>
  <c r="H11956" i="36"/>
  <c r="I11955" i="36"/>
  <c r="H11955" i="36"/>
  <c r="I11954" i="36"/>
  <c r="H11954" i="36"/>
  <c r="I11953" i="36"/>
  <c r="H11953" i="36"/>
  <c r="I11952" i="36"/>
  <c r="H11952" i="36"/>
  <c r="I11951" i="36"/>
  <c r="H11951" i="36"/>
  <c r="I11950" i="36"/>
  <c r="H11950" i="36"/>
  <c r="I11949" i="36"/>
  <c r="H11949" i="36"/>
  <c r="I11948" i="36"/>
  <c r="H11948" i="36"/>
  <c r="I11947" i="36"/>
  <c r="H11947" i="36"/>
  <c r="I11946" i="36"/>
  <c r="H11946" i="36"/>
  <c r="I11945" i="36"/>
  <c r="H11945" i="36"/>
  <c r="I11944" i="36"/>
  <c r="H11944" i="36"/>
  <c r="I11943" i="36"/>
  <c r="H11943" i="36"/>
  <c r="I11942" i="36"/>
  <c r="H11942" i="36"/>
  <c r="I11941" i="36"/>
  <c r="H11941" i="36"/>
  <c r="I11940" i="36"/>
  <c r="H11940" i="36"/>
  <c r="I11939" i="36"/>
  <c r="H11939" i="36"/>
  <c r="I11938" i="36"/>
  <c r="H11938" i="36"/>
  <c r="I11937" i="36"/>
  <c r="H11937" i="36"/>
  <c r="I11936" i="36"/>
  <c r="H11936" i="36"/>
  <c r="I11935" i="36"/>
  <c r="H11935" i="36"/>
  <c r="I11934" i="36"/>
  <c r="H11934" i="36"/>
  <c r="I11933" i="36"/>
  <c r="H11933" i="36"/>
  <c r="I11932" i="36"/>
  <c r="H11932" i="36"/>
  <c r="I11931" i="36"/>
  <c r="H11931" i="36"/>
  <c r="I11930" i="36"/>
  <c r="H11930" i="36"/>
  <c r="I11929" i="36"/>
  <c r="H11929" i="36"/>
  <c r="I11928" i="36"/>
  <c r="H11928" i="36"/>
  <c r="I11927" i="36"/>
  <c r="H11927" i="36"/>
  <c r="I11926" i="36"/>
  <c r="H11926" i="36"/>
  <c r="I11925" i="36"/>
  <c r="H11925" i="36"/>
  <c r="I11924" i="36"/>
  <c r="H11924" i="36"/>
  <c r="I11923" i="36"/>
  <c r="H11923" i="36"/>
  <c r="I11922" i="36"/>
  <c r="H11922" i="36"/>
  <c r="I11921" i="36"/>
  <c r="H11921" i="36"/>
  <c r="I11920" i="36"/>
  <c r="H11920" i="36"/>
  <c r="I11919" i="36"/>
  <c r="H11919" i="36"/>
  <c r="I11918" i="36"/>
  <c r="H11918" i="36"/>
  <c r="I11917" i="36"/>
  <c r="H11917" i="36"/>
  <c r="I11916" i="36"/>
  <c r="H11916" i="36"/>
  <c r="I11915" i="36"/>
  <c r="H11915" i="36"/>
  <c r="I11914" i="36"/>
  <c r="H11914" i="36"/>
  <c r="I11913" i="36"/>
  <c r="H11913" i="36"/>
  <c r="I11912" i="36"/>
  <c r="H11912" i="36"/>
  <c r="I11911" i="36"/>
  <c r="H11911" i="36"/>
  <c r="I11910" i="36"/>
  <c r="H11910" i="36"/>
  <c r="I11909" i="36"/>
  <c r="H11909" i="36"/>
  <c r="I11908" i="36"/>
  <c r="H11908" i="36"/>
  <c r="I11907" i="36"/>
  <c r="H11907" i="36"/>
  <c r="I11906" i="36"/>
  <c r="H11906" i="36"/>
  <c r="I11905" i="36"/>
  <c r="H11905" i="36"/>
  <c r="I11904" i="36"/>
  <c r="H11904" i="36"/>
  <c r="I11903" i="36"/>
  <c r="H11903" i="36"/>
  <c r="I11902" i="36"/>
  <c r="H11902" i="36"/>
  <c r="I11901" i="36"/>
  <c r="H11901" i="36"/>
  <c r="I11900" i="36"/>
  <c r="H11900" i="36"/>
  <c r="I11899" i="36"/>
  <c r="H11899" i="36"/>
  <c r="I11898" i="36"/>
  <c r="H11898" i="36"/>
  <c r="I11897" i="36"/>
  <c r="H11897" i="36"/>
  <c r="I11896" i="36"/>
  <c r="H11896" i="36"/>
  <c r="I11895" i="36"/>
  <c r="H11895" i="36"/>
  <c r="I11894" i="36"/>
  <c r="H11894" i="36"/>
  <c r="I11893" i="36"/>
  <c r="H11893" i="36"/>
  <c r="I11892" i="36"/>
  <c r="H11892" i="36"/>
  <c r="I11891" i="36"/>
  <c r="H11891" i="36"/>
  <c r="I11890" i="36"/>
  <c r="H11890" i="36"/>
  <c r="I11889" i="36"/>
  <c r="H11889" i="36"/>
  <c r="I11888" i="36"/>
  <c r="H11888" i="36"/>
  <c r="I11887" i="36"/>
  <c r="H11887" i="36"/>
  <c r="I11886" i="36"/>
  <c r="H11886" i="36"/>
  <c r="I11885" i="36"/>
  <c r="H11885" i="36"/>
  <c r="I11884" i="36"/>
  <c r="H11884" i="36"/>
  <c r="I11883" i="36"/>
  <c r="H11883" i="36"/>
  <c r="I11882" i="36"/>
  <c r="H11882" i="36"/>
  <c r="I11881" i="36"/>
  <c r="H11881" i="36"/>
  <c r="I11880" i="36"/>
  <c r="H11880" i="36"/>
  <c r="I11879" i="36"/>
  <c r="H11879" i="36"/>
  <c r="I11878" i="36"/>
  <c r="H11878" i="36"/>
  <c r="I11877" i="36"/>
  <c r="H11877" i="36"/>
  <c r="I11876" i="36"/>
  <c r="H11876" i="36"/>
  <c r="I11875" i="36"/>
  <c r="H11875" i="36"/>
  <c r="I11874" i="36"/>
  <c r="H11874" i="36"/>
  <c r="I11873" i="36"/>
  <c r="H11873" i="36"/>
  <c r="I11872" i="36"/>
  <c r="H11872" i="36"/>
  <c r="I11871" i="36"/>
  <c r="H11871" i="36"/>
  <c r="I11870" i="36"/>
  <c r="H11870" i="36"/>
  <c r="I11869" i="36"/>
  <c r="H11869" i="36"/>
  <c r="I11868" i="36"/>
  <c r="H11868" i="36"/>
  <c r="I11867" i="36"/>
  <c r="H11867" i="36"/>
  <c r="I11866" i="36"/>
  <c r="H11866" i="36"/>
  <c r="I11865" i="36"/>
  <c r="H11865" i="36"/>
  <c r="I11864" i="36"/>
  <c r="H11864" i="36"/>
  <c r="I11863" i="36"/>
  <c r="H11863" i="36"/>
  <c r="I11862" i="36"/>
  <c r="H11862" i="36"/>
  <c r="I11861" i="36"/>
  <c r="H11861" i="36"/>
  <c r="I11860" i="36"/>
  <c r="H11860" i="36"/>
  <c r="I11859" i="36"/>
  <c r="H11859" i="36"/>
  <c r="I11858" i="36"/>
  <c r="H11858" i="36"/>
  <c r="I11857" i="36"/>
  <c r="H11857" i="36"/>
  <c r="I11856" i="36"/>
  <c r="H11856" i="36"/>
  <c r="I11855" i="36"/>
  <c r="H11855" i="36"/>
  <c r="I11854" i="36"/>
  <c r="H11854" i="36"/>
  <c r="I11853" i="36"/>
  <c r="H11853" i="36"/>
  <c r="I11852" i="36"/>
  <c r="H11852" i="36"/>
  <c r="I11851" i="36"/>
  <c r="H11851" i="36"/>
  <c r="I11850" i="36"/>
  <c r="H11850" i="36"/>
  <c r="I11849" i="36"/>
  <c r="H11849" i="36"/>
  <c r="I11848" i="36"/>
  <c r="H11848" i="36"/>
  <c r="I11847" i="36"/>
  <c r="H11847" i="36"/>
  <c r="I11846" i="36"/>
  <c r="H11846" i="36"/>
  <c r="I11845" i="36"/>
  <c r="H11845" i="36"/>
  <c r="I11844" i="36"/>
  <c r="H11844" i="36"/>
  <c r="I11843" i="36"/>
  <c r="H11843" i="36"/>
  <c r="I11842" i="36"/>
  <c r="H11842" i="36"/>
  <c r="I11841" i="36"/>
  <c r="H11841" i="36"/>
  <c r="I11840" i="36"/>
  <c r="H11840" i="36"/>
  <c r="I11839" i="36"/>
  <c r="H11839" i="36"/>
  <c r="I11838" i="36"/>
  <c r="H11838" i="36"/>
  <c r="I11837" i="36"/>
  <c r="H11837" i="36"/>
  <c r="I11836" i="36"/>
  <c r="H11836" i="36"/>
  <c r="I11835" i="36"/>
  <c r="H11835" i="36"/>
  <c r="I11834" i="36"/>
  <c r="H11834" i="36"/>
  <c r="I11833" i="36"/>
  <c r="H11833" i="36"/>
  <c r="I11832" i="36"/>
  <c r="H11832" i="36"/>
  <c r="I11831" i="36"/>
  <c r="H11831" i="36"/>
  <c r="I11830" i="36"/>
  <c r="H11830" i="36"/>
  <c r="I11829" i="36"/>
  <c r="H11829" i="36"/>
  <c r="I11828" i="36"/>
  <c r="H11828" i="36"/>
  <c r="I11827" i="36"/>
  <c r="H11827" i="36"/>
  <c r="I11826" i="36"/>
  <c r="H11826" i="36"/>
  <c r="I11825" i="36"/>
  <c r="H11825" i="36"/>
  <c r="I11824" i="36"/>
  <c r="H11824" i="36"/>
  <c r="I11823" i="36"/>
  <c r="H11823" i="36"/>
  <c r="I11822" i="36"/>
  <c r="H11822" i="36"/>
  <c r="I11821" i="36"/>
  <c r="H11821" i="36"/>
  <c r="I11820" i="36"/>
  <c r="H11820" i="36"/>
  <c r="I11819" i="36"/>
  <c r="H11819" i="36"/>
  <c r="I11818" i="36"/>
  <c r="H11818" i="36"/>
  <c r="I11817" i="36"/>
  <c r="H11817" i="36"/>
  <c r="I11816" i="36"/>
  <c r="H11816" i="36"/>
  <c r="I11815" i="36"/>
  <c r="H11815" i="36"/>
  <c r="I11814" i="36"/>
  <c r="H11814" i="36"/>
  <c r="I11813" i="36"/>
  <c r="H11813" i="36"/>
  <c r="I11812" i="36"/>
  <c r="H11812" i="36"/>
  <c r="I11811" i="36"/>
  <c r="H11811" i="36"/>
  <c r="I11810" i="36"/>
  <c r="H11810" i="36"/>
  <c r="I11809" i="36"/>
  <c r="H11809" i="36"/>
  <c r="I11808" i="36"/>
  <c r="H11808" i="36"/>
  <c r="I11807" i="36"/>
  <c r="H11807" i="36"/>
  <c r="I11806" i="36"/>
  <c r="H11806" i="36"/>
  <c r="I11805" i="36"/>
  <c r="H11805" i="36"/>
  <c r="I11804" i="36"/>
  <c r="H11804" i="36"/>
  <c r="I11803" i="36"/>
  <c r="H11803" i="36"/>
  <c r="I11802" i="36"/>
  <c r="H11802" i="36"/>
  <c r="I11801" i="36"/>
  <c r="H11801" i="36"/>
  <c r="I11800" i="36"/>
  <c r="H11800" i="36"/>
  <c r="I11799" i="36"/>
  <c r="H11799" i="36"/>
  <c r="I11798" i="36"/>
  <c r="H11798" i="36"/>
  <c r="I11797" i="36"/>
  <c r="H11797" i="36"/>
  <c r="I11796" i="36"/>
  <c r="H11796" i="36"/>
  <c r="I11795" i="36"/>
  <c r="H11795" i="36"/>
  <c r="I11794" i="36"/>
  <c r="H11794" i="36"/>
  <c r="I11793" i="36"/>
  <c r="H11793" i="36"/>
  <c r="I11792" i="36"/>
  <c r="H11792" i="36"/>
  <c r="I11791" i="36"/>
  <c r="H11791" i="36"/>
  <c r="I11790" i="36"/>
  <c r="H11790" i="36"/>
  <c r="I11789" i="36"/>
  <c r="H11789" i="36"/>
  <c r="I11788" i="36"/>
  <c r="H11788" i="36"/>
  <c r="I11787" i="36"/>
  <c r="H11787" i="36"/>
  <c r="I11786" i="36"/>
  <c r="H11786" i="36"/>
  <c r="I11785" i="36"/>
  <c r="H11785" i="36"/>
  <c r="I11784" i="36"/>
  <c r="H11784" i="36"/>
  <c r="I11783" i="36"/>
  <c r="H11783" i="36"/>
  <c r="I11782" i="36"/>
  <c r="H11782" i="36"/>
  <c r="I11781" i="36"/>
  <c r="H11781" i="36"/>
  <c r="I11780" i="36"/>
  <c r="H11780" i="36"/>
  <c r="I11779" i="36"/>
  <c r="H11779" i="36"/>
  <c r="I11778" i="36"/>
  <c r="H11778" i="36"/>
  <c r="I11777" i="36"/>
  <c r="H11777" i="36"/>
  <c r="I11776" i="36"/>
  <c r="H11776" i="36"/>
  <c r="I11775" i="36"/>
  <c r="H11775" i="36"/>
  <c r="I11774" i="36"/>
  <c r="H11774" i="36"/>
  <c r="I11773" i="36"/>
  <c r="H11773" i="36"/>
  <c r="I11772" i="36"/>
  <c r="H11772" i="36"/>
  <c r="I11771" i="36"/>
  <c r="H11771" i="36"/>
  <c r="I11770" i="36"/>
  <c r="H11770" i="36"/>
  <c r="I11769" i="36"/>
  <c r="H11769" i="36"/>
  <c r="I11768" i="36"/>
  <c r="H11768" i="36"/>
  <c r="I11767" i="36"/>
  <c r="H11767" i="36"/>
  <c r="I11766" i="36"/>
  <c r="H11766" i="36"/>
  <c r="I11765" i="36"/>
  <c r="H11765" i="36"/>
  <c r="I11764" i="36"/>
  <c r="H11764" i="36"/>
  <c r="I11763" i="36"/>
  <c r="H11763" i="36"/>
  <c r="I11762" i="36"/>
  <c r="H11762" i="36"/>
  <c r="I11761" i="36"/>
  <c r="H11761" i="36"/>
  <c r="I11760" i="36"/>
  <c r="H11760" i="36"/>
  <c r="I11759" i="36"/>
  <c r="H11759" i="36"/>
  <c r="I11758" i="36"/>
  <c r="H11758" i="36"/>
  <c r="I11757" i="36"/>
  <c r="H11757" i="36"/>
  <c r="I11756" i="36"/>
  <c r="H11756" i="36"/>
  <c r="I11755" i="36"/>
  <c r="H11755" i="36"/>
  <c r="I11754" i="36"/>
  <c r="H11754" i="36"/>
  <c r="I11753" i="36"/>
  <c r="H11753" i="36"/>
  <c r="I11752" i="36"/>
  <c r="H11752" i="36"/>
  <c r="I11751" i="36"/>
  <c r="H11751" i="36"/>
  <c r="I11750" i="36"/>
  <c r="H11750" i="36"/>
  <c r="I11749" i="36"/>
  <c r="H11749" i="36"/>
  <c r="I11748" i="36"/>
  <c r="H11748" i="36"/>
  <c r="I11747" i="36"/>
  <c r="H11747" i="36"/>
  <c r="I11746" i="36"/>
  <c r="H11746" i="36"/>
  <c r="I11745" i="36"/>
  <c r="H11745" i="36"/>
  <c r="I11744" i="36"/>
  <c r="H11744" i="36"/>
  <c r="I11743" i="36"/>
  <c r="H11743" i="36"/>
  <c r="I11742" i="36"/>
  <c r="H11742" i="36"/>
  <c r="I11741" i="36"/>
  <c r="H11741" i="36"/>
  <c r="I11740" i="36"/>
  <c r="H11740" i="36"/>
  <c r="I11739" i="36"/>
  <c r="H11739" i="36"/>
  <c r="I11738" i="36"/>
  <c r="H11738" i="36"/>
  <c r="I11737" i="36"/>
  <c r="H11737" i="36"/>
  <c r="I11736" i="36"/>
  <c r="H11736" i="36"/>
  <c r="I11735" i="36"/>
  <c r="H11735" i="36"/>
  <c r="I11734" i="36"/>
  <c r="H11734" i="36"/>
  <c r="I11733" i="36"/>
  <c r="H11733" i="36"/>
  <c r="I11732" i="36"/>
  <c r="H11732" i="36"/>
  <c r="I11731" i="36"/>
  <c r="H11731" i="36"/>
  <c r="I11730" i="36"/>
  <c r="H11730" i="36"/>
  <c r="I11729" i="36"/>
  <c r="H11729" i="36"/>
  <c r="I11728" i="36"/>
  <c r="H11728" i="36"/>
  <c r="I11727" i="36"/>
  <c r="H11727" i="36"/>
  <c r="I11726" i="36"/>
  <c r="H11726" i="36"/>
  <c r="I11725" i="36"/>
  <c r="H11725" i="36"/>
  <c r="I11724" i="36"/>
  <c r="H11724" i="36"/>
  <c r="I11723" i="36"/>
  <c r="H11723" i="36"/>
  <c r="I11722" i="36"/>
  <c r="H11722" i="36"/>
  <c r="I11721" i="36"/>
  <c r="H11721" i="36"/>
  <c r="I11720" i="36"/>
  <c r="H11720" i="36"/>
  <c r="I11719" i="36"/>
  <c r="H11719" i="36"/>
  <c r="I11718" i="36"/>
  <c r="H11718" i="36"/>
  <c r="I11717" i="36"/>
  <c r="H11717" i="36"/>
  <c r="I11716" i="36"/>
  <c r="H11716" i="36"/>
  <c r="I11715" i="36"/>
  <c r="H11715" i="36"/>
  <c r="I11714" i="36"/>
  <c r="H11714" i="36"/>
  <c r="I11713" i="36"/>
  <c r="H11713" i="36"/>
  <c r="I11712" i="36"/>
  <c r="H11712" i="36"/>
  <c r="I11711" i="36"/>
  <c r="H11711" i="36"/>
  <c r="I11710" i="36"/>
  <c r="H11710" i="36"/>
  <c r="I11709" i="36"/>
  <c r="H11709" i="36"/>
  <c r="I11708" i="36"/>
  <c r="H11708" i="36"/>
  <c r="I11707" i="36"/>
  <c r="H11707" i="36"/>
  <c r="I11706" i="36"/>
  <c r="H11706" i="36"/>
  <c r="I11705" i="36"/>
  <c r="H11705" i="36"/>
  <c r="I11704" i="36"/>
  <c r="H11704" i="36"/>
  <c r="I11703" i="36"/>
  <c r="H11703" i="36"/>
  <c r="I11702" i="36"/>
  <c r="H11702" i="36"/>
  <c r="I11701" i="36"/>
  <c r="H11701" i="36"/>
  <c r="I11700" i="36"/>
  <c r="H11700" i="36"/>
  <c r="I11699" i="36"/>
  <c r="H11699" i="36"/>
  <c r="I11698" i="36"/>
  <c r="H11698" i="36"/>
  <c r="I11697" i="36"/>
  <c r="H11697" i="36"/>
  <c r="I11696" i="36"/>
  <c r="H11696" i="36"/>
  <c r="I11695" i="36"/>
  <c r="H11695" i="36"/>
  <c r="I11694" i="36"/>
  <c r="H11694" i="36"/>
  <c r="I11693" i="36"/>
  <c r="H11693" i="36"/>
  <c r="I11692" i="36"/>
  <c r="H11692" i="36"/>
  <c r="I11691" i="36"/>
  <c r="H11691" i="36"/>
  <c r="I11690" i="36"/>
  <c r="H11690" i="36"/>
  <c r="I11689" i="36"/>
  <c r="H11689" i="36"/>
  <c r="I11688" i="36"/>
  <c r="H11688" i="36"/>
  <c r="I11687" i="36"/>
  <c r="H11687" i="36"/>
  <c r="I11686" i="36"/>
  <c r="H11686" i="36"/>
  <c r="I11685" i="36"/>
  <c r="H11685" i="36"/>
  <c r="I11684" i="36"/>
  <c r="H11684" i="36"/>
  <c r="I11683" i="36"/>
  <c r="H11683" i="36"/>
  <c r="I11682" i="36"/>
  <c r="H11682" i="36"/>
  <c r="I11681" i="36"/>
  <c r="H11681" i="36"/>
  <c r="I11680" i="36"/>
  <c r="H11680" i="36"/>
  <c r="I11679" i="36"/>
  <c r="H11679" i="36"/>
  <c r="I11678" i="36"/>
  <c r="H11678" i="36"/>
  <c r="I11677" i="36"/>
  <c r="H11677" i="36"/>
  <c r="I11676" i="36"/>
  <c r="H11676" i="36"/>
  <c r="I11675" i="36"/>
  <c r="H11675" i="36"/>
  <c r="I11674" i="36"/>
  <c r="H11674" i="36"/>
  <c r="I11673" i="36"/>
  <c r="H11673" i="36"/>
  <c r="I11672" i="36"/>
  <c r="H11672" i="36"/>
  <c r="I11671" i="36"/>
  <c r="H11671" i="36"/>
  <c r="I11670" i="36"/>
  <c r="H11670" i="36"/>
  <c r="I11669" i="36"/>
  <c r="H11669" i="36"/>
  <c r="I11668" i="36"/>
  <c r="H11668" i="36"/>
  <c r="I11667" i="36"/>
  <c r="H11667" i="36"/>
  <c r="I11666" i="36"/>
  <c r="H11666" i="36"/>
  <c r="I11665" i="36"/>
  <c r="H11665" i="36"/>
  <c r="I11664" i="36"/>
  <c r="H11664" i="36"/>
  <c r="I11663" i="36"/>
  <c r="H11663" i="36"/>
  <c r="I11662" i="36"/>
  <c r="H11662" i="36"/>
  <c r="I11661" i="36"/>
  <c r="H11661" i="36"/>
  <c r="I11660" i="36"/>
  <c r="H11660" i="36"/>
  <c r="I11659" i="36"/>
  <c r="H11659" i="36"/>
  <c r="I11658" i="36"/>
  <c r="H11658" i="36"/>
  <c r="I11657" i="36"/>
  <c r="H11657" i="36"/>
  <c r="I11656" i="36"/>
  <c r="H11656" i="36"/>
  <c r="I11655" i="36"/>
  <c r="H11655" i="36"/>
  <c r="I11654" i="36"/>
  <c r="H11654" i="36"/>
  <c r="I11653" i="36"/>
  <c r="H11653" i="36"/>
  <c r="I11652" i="36"/>
  <c r="H11652" i="36"/>
  <c r="I11651" i="36"/>
  <c r="H11651" i="36"/>
  <c r="I11650" i="36"/>
  <c r="H11650" i="36"/>
  <c r="I11649" i="36"/>
  <c r="H11649" i="36"/>
  <c r="I11648" i="36"/>
  <c r="H11648" i="36"/>
  <c r="I11647" i="36"/>
  <c r="H11647" i="36"/>
  <c r="I11646" i="36"/>
  <c r="H11646" i="36"/>
  <c r="I11645" i="36"/>
  <c r="H11645" i="36"/>
  <c r="I11644" i="36"/>
  <c r="H11644" i="36"/>
  <c r="I11643" i="36"/>
  <c r="H11643" i="36"/>
  <c r="I11642" i="36"/>
  <c r="H11642" i="36"/>
  <c r="I11641" i="36"/>
  <c r="H11641" i="36"/>
  <c r="I11640" i="36"/>
  <c r="H11640" i="36"/>
  <c r="I11639" i="36"/>
  <c r="H11639" i="36"/>
  <c r="I11638" i="36"/>
  <c r="H11638" i="36"/>
  <c r="I11637" i="36"/>
  <c r="H11637" i="36"/>
  <c r="I11636" i="36"/>
  <c r="H11636" i="36"/>
  <c r="I11635" i="36"/>
  <c r="H11635" i="36"/>
  <c r="I11634" i="36"/>
  <c r="H11634" i="36"/>
  <c r="I11633" i="36"/>
  <c r="H11633" i="36"/>
  <c r="I11632" i="36"/>
  <c r="H11632" i="36"/>
  <c r="I11631" i="36"/>
  <c r="H11631" i="36"/>
  <c r="I11630" i="36"/>
  <c r="H11630" i="36"/>
  <c r="I11629" i="36"/>
  <c r="H11629" i="36"/>
  <c r="I11628" i="36"/>
  <c r="H11628" i="36"/>
  <c r="I11627" i="36"/>
  <c r="H11627" i="36"/>
  <c r="I11626" i="36"/>
  <c r="H11626" i="36"/>
  <c r="I11625" i="36"/>
  <c r="H11625" i="36"/>
  <c r="I11624" i="36"/>
  <c r="H11624" i="36"/>
  <c r="I11623" i="36"/>
  <c r="H11623" i="36"/>
  <c r="I11622" i="36"/>
  <c r="H11622" i="36"/>
  <c r="I11621" i="36"/>
  <c r="H11621" i="36"/>
  <c r="I11620" i="36"/>
  <c r="H11620" i="36"/>
  <c r="I11619" i="36"/>
  <c r="H11619" i="36"/>
  <c r="I11618" i="36"/>
  <c r="H11618" i="36"/>
  <c r="I11617" i="36"/>
  <c r="H11617" i="36"/>
  <c r="I11616" i="36"/>
  <c r="H11616" i="36"/>
  <c r="I11615" i="36"/>
  <c r="H11615" i="36"/>
  <c r="I11614" i="36"/>
  <c r="H11614" i="36"/>
  <c r="I11613" i="36"/>
  <c r="H11613" i="36"/>
  <c r="I11612" i="36"/>
  <c r="H11612" i="36"/>
  <c r="I11611" i="36"/>
  <c r="H11611" i="36"/>
  <c r="I11610" i="36"/>
  <c r="H11610" i="36"/>
  <c r="I11609" i="36"/>
  <c r="H11609" i="36"/>
  <c r="I11608" i="36"/>
  <c r="H11608" i="36"/>
  <c r="I11607" i="36"/>
  <c r="H11607" i="36"/>
  <c r="I11606" i="36"/>
  <c r="H11606" i="36"/>
  <c r="I11605" i="36"/>
  <c r="H11605" i="36"/>
  <c r="I11604" i="36"/>
  <c r="H11604" i="36"/>
  <c r="I11603" i="36"/>
  <c r="H11603" i="36"/>
  <c r="I11602" i="36"/>
  <c r="H11602" i="36"/>
  <c r="I11601" i="36"/>
  <c r="H11601" i="36"/>
  <c r="I11600" i="36"/>
  <c r="H11600" i="36"/>
  <c r="I11599" i="36"/>
  <c r="H11599" i="36"/>
  <c r="I11598" i="36"/>
  <c r="H11598" i="36"/>
  <c r="I11597" i="36"/>
  <c r="H11597" i="36"/>
  <c r="I11596" i="36"/>
  <c r="H11596" i="36"/>
  <c r="I11595" i="36"/>
  <c r="H11595" i="36"/>
  <c r="I11594" i="36"/>
  <c r="H11594" i="36"/>
  <c r="I11593" i="36"/>
  <c r="H11593" i="36"/>
  <c r="I11592" i="36"/>
  <c r="H11592" i="36"/>
  <c r="I11591" i="36"/>
  <c r="H11591" i="36"/>
  <c r="I11590" i="36"/>
  <c r="H11590" i="36"/>
  <c r="I11589" i="36"/>
  <c r="H11589" i="36"/>
  <c r="I11588" i="36"/>
  <c r="H11588" i="36"/>
  <c r="I11587" i="36"/>
  <c r="H11587" i="36"/>
  <c r="I11586" i="36"/>
  <c r="H11586" i="36"/>
  <c r="I11585" i="36"/>
  <c r="H11585" i="36"/>
  <c r="I11584" i="36"/>
  <c r="H11584" i="36"/>
  <c r="I11583" i="36"/>
  <c r="H11583" i="36"/>
  <c r="I11582" i="36"/>
  <c r="H11582" i="36"/>
  <c r="I11581" i="36"/>
  <c r="H11581" i="36"/>
  <c r="I11580" i="36"/>
  <c r="H11580" i="36"/>
  <c r="I11579" i="36"/>
  <c r="H11579" i="36"/>
  <c r="I11578" i="36"/>
  <c r="H11578" i="36"/>
  <c r="I11577" i="36"/>
  <c r="H11577" i="36"/>
  <c r="I11576" i="36"/>
  <c r="H11576" i="36"/>
  <c r="I11575" i="36"/>
  <c r="H11575" i="36"/>
  <c r="I11574" i="36"/>
  <c r="H11574" i="36"/>
  <c r="I11573" i="36"/>
  <c r="H11573" i="36"/>
  <c r="I11572" i="36"/>
  <c r="H11572" i="36"/>
  <c r="I11571" i="36"/>
  <c r="H11571" i="36"/>
  <c r="I11570" i="36"/>
  <c r="H11570" i="36"/>
  <c r="I11569" i="36"/>
  <c r="H11569" i="36"/>
  <c r="I11568" i="36"/>
  <c r="H11568" i="36"/>
  <c r="I11567" i="36"/>
  <c r="H11567" i="36"/>
  <c r="I11566" i="36"/>
  <c r="H11566" i="36"/>
  <c r="I11565" i="36"/>
  <c r="H11565" i="36"/>
  <c r="I11564" i="36"/>
  <c r="H11564" i="36"/>
  <c r="I11563" i="36"/>
  <c r="H11563" i="36"/>
  <c r="I11562" i="36"/>
  <c r="H11562" i="36"/>
  <c r="I11561" i="36"/>
  <c r="H11561" i="36"/>
  <c r="I11560" i="36"/>
  <c r="H11560" i="36"/>
  <c r="I11559" i="36"/>
  <c r="H11559" i="36"/>
  <c r="I11558" i="36"/>
  <c r="H11558" i="36"/>
  <c r="I11557" i="36"/>
  <c r="H11557" i="36"/>
  <c r="I11556" i="36"/>
  <c r="H11556" i="36"/>
  <c r="I11555" i="36"/>
  <c r="H11555" i="36"/>
  <c r="I11554" i="36"/>
  <c r="H11554" i="36"/>
  <c r="I11553" i="36"/>
  <c r="H11553" i="36"/>
  <c r="I11552" i="36"/>
  <c r="H11552" i="36"/>
  <c r="I11551" i="36"/>
  <c r="H11551" i="36"/>
  <c r="I11550" i="36"/>
  <c r="H11550" i="36"/>
  <c r="I11549" i="36"/>
  <c r="H11549" i="36"/>
  <c r="I11548" i="36"/>
  <c r="H11548" i="36"/>
  <c r="I11547" i="36"/>
  <c r="H11547" i="36"/>
  <c r="I11546" i="36"/>
  <c r="H11546" i="36"/>
  <c r="I11545" i="36"/>
  <c r="H11545" i="36"/>
  <c r="I11544" i="36"/>
  <c r="H11544" i="36"/>
  <c r="I11543" i="36"/>
  <c r="H11543" i="36"/>
  <c r="I11542" i="36"/>
  <c r="H11542" i="36"/>
  <c r="I11541" i="36"/>
  <c r="H11541" i="36"/>
  <c r="I11540" i="36"/>
  <c r="H11540" i="36"/>
  <c r="I11539" i="36"/>
  <c r="H11539" i="36"/>
  <c r="I11538" i="36"/>
  <c r="H11538" i="36"/>
  <c r="I11537" i="36"/>
  <c r="H11537" i="36"/>
  <c r="I11536" i="36"/>
  <c r="H11536" i="36"/>
  <c r="I11535" i="36"/>
  <c r="H11535" i="36"/>
  <c r="I11534" i="36"/>
  <c r="H11534" i="36"/>
  <c r="I11533" i="36"/>
  <c r="H11533" i="36"/>
  <c r="I11532" i="36"/>
  <c r="H11532" i="36"/>
  <c r="I11531" i="36"/>
  <c r="H11531" i="36"/>
  <c r="I11530" i="36"/>
  <c r="H11530" i="36"/>
  <c r="I11529" i="36"/>
  <c r="H11529" i="36"/>
  <c r="I11528" i="36"/>
  <c r="H11528" i="36"/>
  <c r="I11527" i="36"/>
  <c r="H11527" i="36"/>
  <c r="I11526" i="36"/>
  <c r="H11526" i="36"/>
  <c r="I11525" i="36"/>
  <c r="H11525" i="36"/>
  <c r="I11524" i="36"/>
  <c r="H11524" i="36"/>
  <c r="I11523" i="36"/>
  <c r="H11523" i="36"/>
  <c r="I11522" i="36"/>
  <c r="H11522" i="36"/>
  <c r="I11521" i="36"/>
  <c r="H11521" i="36"/>
  <c r="I11520" i="36"/>
  <c r="H11520" i="36"/>
  <c r="I11519" i="36"/>
  <c r="H11519" i="36"/>
  <c r="I11518" i="36"/>
  <c r="H11518" i="36"/>
  <c r="I11517" i="36"/>
  <c r="H11517" i="36"/>
  <c r="I11516" i="36"/>
  <c r="H11516" i="36"/>
  <c r="I11515" i="36"/>
  <c r="H11515" i="36"/>
  <c r="I11514" i="36"/>
  <c r="H11514" i="36"/>
  <c r="I11513" i="36"/>
  <c r="H11513" i="36"/>
  <c r="I11512" i="36"/>
  <c r="H11512" i="36"/>
  <c r="I11511" i="36"/>
  <c r="H11511" i="36"/>
  <c r="I11510" i="36"/>
  <c r="H11510" i="36"/>
  <c r="I11509" i="36"/>
  <c r="H11509" i="36"/>
  <c r="I11508" i="36"/>
  <c r="H11508" i="36"/>
  <c r="I11507" i="36"/>
  <c r="H11507" i="36"/>
  <c r="I11506" i="36"/>
  <c r="H11506" i="36"/>
  <c r="I11505" i="36"/>
  <c r="H11505" i="36"/>
  <c r="I11504" i="36"/>
  <c r="H11504" i="36"/>
  <c r="I11503" i="36"/>
  <c r="H11503" i="36"/>
  <c r="I11502" i="36"/>
  <c r="H11502" i="36"/>
  <c r="I11501" i="36"/>
  <c r="H11501" i="36"/>
  <c r="I11500" i="36"/>
  <c r="H11500" i="36"/>
  <c r="I11499" i="36"/>
  <c r="H11499" i="36"/>
  <c r="I11498" i="36"/>
  <c r="H11498" i="36"/>
  <c r="I11497" i="36"/>
  <c r="H11497" i="36"/>
  <c r="I11496" i="36"/>
  <c r="H11496" i="36"/>
  <c r="I11495" i="36"/>
  <c r="H11495" i="36"/>
  <c r="I11494" i="36"/>
  <c r="H11494" i="36"/>
  <c r="I11493" i="36"/>
  <c r="H11493" i="36"/>
  <c r="I11492" i="36"/>
  <c r="H11492" i="36"/>
  <c r="I11491" i="36"/>
  <c r="H11491" i="36"/>
  <c r="I11490" i="36"/>
  <c r="H11490" i="36"/>
  <c r="I11489" i="36"/>
  <c r="H11489" i="36"/>
  <c r="I11488" i="36"/>
  <c r="H11488" i="36"/>
  <c r="I11487" i="36"/>
  <c r="H11487" i="36"/>
  <c r="I11486" i="36"/>
  <c r="H11486" i="36"/>
  <c r="I11485" i="36"/>
  <c r="H11485" i="36"/>
  <c r="I11484" i="36"/>
  <c r="H11484" i="36"/>
  <c r="I11483" i="36"/>
  <c r="H11483" i="36"/>
  <c r="I11482" i="36"/>
  <c r="H11482" i="36"/>
  <c r="I11481" i="36"/>
  <c r="H11481" i="36"/>
  <c r="I11480" i="36"/>
  <c r="H11480" i="36"/>
  <c r="I11479" i="36"/>
  <c r="H11479" i="36"/>
  <c r="I11478" i="36"/>
  <c r="H11478" i="36"/>
  <c r="I11477" i="36"/>
  <c r="H11477" i="36"/>
  <c r="I11476" i="36"/>
  <c r="H11476" i="36"/>
  <c r="I11475" i="36"/>
  <c r="H11475" i="36"/>
  <c r="I11474" i="36"/>
  <c r="H11474" i="36"/>
  <c r="I11473" i="36"/>
  <c r="H11473" i="36"/>
  <c r="I11472" i="36"/>
  <c r="H11472" i="36"/>
  <c r="I11471" i="36"/>
  <c r="H11471" i="36"/>
  <c r="I11470" i="36"/>
  <c r="H11470" i="36"/>
  <c r="I11469" i="36"/>
  <c r="H11469" i="36"/>
  <c r="I11468" i="36"/>
  <c r="H11468" i="36"/>
  <c r="I11467" i="36"/>
  <c r="H11467" i="36"/>
  <c r="I11466" i="36"/>
  <c r="H11466" i="36"/>
  <c r="I11465" i="36"/>
  <c r="H11465" i="36"/>
  <c r="I11464" i="36"/>
  <c r="H11464" i="36"/>
  <c r="I11463" i="36"/>
  <c r="H11463" i="36"/>
  <c r="I11462" i="36"/>
  <c r="H11462" i="36"/>
  <c r="I11461" i="36"/>
  <c r="H11461" i="36"/>
  <c r="I11460" i="36"/>
  <c r="H11460" i="36"/>
  <c r="I11459" i="36"/>
  <c r="H11459" i="36"/>
  <c r="I11458" i="36"/>
  <c r="H11458" i="36"/>
  <c r="I11457" i="36"/>
  <c r="H11457" i="36"/>
  <c r="I11456" i="36"/>
  <c r="H11456" i="36"/>
  <c r="I11455" i="36"/>
  <c r="H11455" i="36"/>
  <c r="I11454" i="36"/>
  <c r="H11454" i="36"/>
  <c r="I11453" i="36"/>
  <c r="H11453" i="36"/>
  <c r="I11452" i="36"/>
  <c r="H11452" i="36"/>
  <c r="I11451" i="36"/>
  <c r="H11451" i="36"/>
  <c r="I11450" i="36"/>
  <c r="H11450" i="36"/>
  <c r="I11449" i="36"/>
  <c r="H11449" i="36"/>
  <c r="I11448" i="36"/>
  <c r="H11448" i="36"/>
  <c r="I11447" i="36"/>
  <c r="H11447" i="36"/>
  <c r="I11446" i="36"/>
  <c r="H11446" i="36"/>
  <c r="I11445" i="36"/>
  <c r="H11445" i="36"/>
  <c r="I11444" i="36"/>
  <c r="H11444" i="36"/>
  <c r="I11443" i="36"/>
  <c r="H11443" i="36"/>
  <c r="I11442" i="36"/>
  <c r="H11442" i="36"/>
  <c r="I11441" i="36"/>
  <c r="H11441" i="36"/>
  <c r="I11440" i="36"/>
  <c r="H11440" i="36"/>
  <c r="I11439" i="36"/>
  <c r="H11439" i="36"/>
  <c r="I11438" i="36"/>
  <c r="H11438" i="36"/>
  <c r="I11437" i="36"/>
  <c r="H11437" i="36"/>
  <c r="I11436" i="36"/>
  <c r="H11436" i="36"/>
  <c r="I11435" i="36"/>
  <c r="H11435" i="36"/>
  <c r="I11434" i="36"/>
  <c r="H11434" i="36"/>
  <c r="I11433" i="36"/>
  <c r="H11433" i="36"/>
  <c r="I11432" i="36"/>
  <c r="H11432" i="36"/>
  <c r="I11431" i="36"/>
  <c r="H11431" i="36"/>
  <c r="I11430" i="36"/>
  <c r="H11430" i="36"/>
  <c r="I11429" i="36"/>
  <c r="H11429" i="36"/>
  <c r="I11428" i="36"/>
  <c r="H11428" i="36"/>
  <c r="I11427" i="36"/>
  <c r="H11427" i="36"/>
  <c r="I11426" i="36"/>
  <c r="H11426" i="36"/>
  <c r="I11425" i="36"/>
  <c r="H11425" i="36"/>
  <c r="I11424" i="36"/>
  <c r="H11424" i="36"/>
  <c r="I11423" i="36"/>
  <c r="H11423" i="36"/>
  <c r="I11422" i="36"/>
  <c r="H11422" i="36"/>
  <c r="I11421" i="36"/>
  <c r="H11421" i="36"/>
  <c r="I11420" i="36"/>
  <c r="H11420" i="36"/>
  <c r="I11419" i="36"/>
  <c r="H11419" i="36"/>
  <c r="I11418" i="36"/>
  <c r="H11418" i="36"/>
  <c r="I11417" i="36"/>
  <c r="H11417" i="36"/>
  <c r="I11416" i="36"/>
  <c r="H11416" i="36"/>
  <c r="I11415" i="36"/>
  <c r="H11415" i="36"/>
  <c r="I11414" i="36"/>
  <c r="H11414" i="36"/>
  <c r="I11413" i="36"/>
  <c r="H11413" i="36"/>
  <c r="I11412" i="36"/>
  <c r="H11412" i="36"/>
  <c r="I11411" i="36"/>
  <c r="H11411" i="36"/>
  <c r="I11410" i="36"/>
  <c r="H11410" i="36"/>
  <c r="I11409" i="36"/>
  <c r="H11409" i="36"/>
  <c r="I11408" i="36"/>
  <c r="H11408" i="36"/>
  <c r="I11407" i="36"/>
  <c r="H11407" i="36"/>
  <c r="I11406" i="36"/>
  <c r="H11406" i="36"/>
  <c r="I11405" i="36"/>
  <c r="H11405" i="36"/>
  <c r="I11404" i="36"/>
  <c r="H11404" i="36"/>
  <c r="I11403" i="36"/>
  <c r="H11403" i="36"/>
  <c r="I11402" i="36"/>
  <c r="H11402" i="36"/>
  <c r="I11401" i="36"/>
  <c r="H11401" i="36"/>
  <c r="I11400" i="36"/>
  <c r="H11400" i="36"/>
  <c r="I11399" i="36"/>
  <c r="H11399" i="36"/>
  <c r="I11398" i="36"/>
  <c r="H11398" i="36"/>
  <c r="I11397" i="36"/>
  <c r="H11397" i="36"/>
  <c r="I11396" i="36"/>
  <c r="H11396" i="36"/>
  <c r="I11395" i="36"/>
  <c r="H11395" i="36"/>
  <c r="I11394" i="36"/>
  <c r="H11394" i="36"/>
  <c r="I11393" i="36"/>
  <c r="H11393" i="36"/>
  <c r="I11392" i="36"/>
  <c r="H11392" i="36"/>
  <c r="I11391" i="36"/>
  <c r="H11391" i="36"/>
  <c r="I11390" i="36"/>
  <c r="H11390" i="36"/>
  <c r="I11389" i="36"/>
  <c r="H11389" i="36"/>
  <c r="I11388" i="36"/>
  <c r="H11388" i="36"/>
  <c r="I11387" i="36"/>
  <c r="H11387" i="36"/>
  <c r="I11386" i="36"/>
  <c r="H11386" i="36"/>
  <c r="I11385" i="36"/>
  <c r="H11385" i="36"/>
  <c r="I11384" i="36"/>
  <c r="H11384" i="36"/>
  <c r="I11383" i="36"/>
  <c r="H11383" i="36"/>
  <c r="I11382" i="36"/>
  <c r="H11382" i="36"/>
  <c r="I11381" i="36"/>
  <c r="H11381" i="36"/>
  <c r="I11380" i="36"/>
  <c r="H11380" i="36"/>
  <c r="I11379" i="36"/>
  <c r="H11379" i="36"/>
  <c r="I11378" i="36"/>
  <c r="H11378" i="36"/>
  <c r="I11377" i="36"/>
  <c r="H11377" i="36"/>
  <c r="I11376" i="36"/>
  <c r="H11376" i="36"/>
  <c r="I11375" i="36"/>
  <c r="H11375" i="36"/>
  <c r="I11374" i="36"/>
  <c r="H11374" i="36"/>
  <c r="I11373" i="36"/>
  <c r="H11373" i="36"/>
  <c r="I11372" i="36"/>
  <c r="H11372" i="36"/>
  <c r="I11371" i="36"/>
  <c r="H11371" i="36"/>
  <c r="I11370" i="36"/>
  <c r="H11370" i="36"/>
  <c r="I11369" i="36"/>
  <c r="H11369" i="36"/>
  <c r="I11368" i="36"/>
  <c r="H11368" i="36"/>
  <c r="I11367" i="36"/>
  <c r="H11367" i="36"/>
  <c r="I11366" i="36"/>
  <c r="H11366" i="36"/>
  <c r="I11365" i="36"/>
  <c r="H11365" i="36"/>
  <c r="I11364" i="36"/>
  <c r="H11364" i="36"/>
  <c r="I11363" i="36"/>
  <c r="H11363" i="36"/>
  <c r="I11362" i="36"/>
  <c r="H11362" i="36"/>
  <c r="I11361" i="36"/>
  <c r="H11361" i="36"/>
  <c r="I11360" i="36"/>
  <c r="H11360" i="36"/>
  <c r="I11359" i="36"/>
  <c r="H11359" i="36"/>
  <c r="I11358" i="36"/>
  <c r="H11358" i="36"/>
  <c r="I11357" i="36"/>
  <c r="H11357" i="36"/>
  <c r="I11356" i="36"/>
  <c r="H11356" i="36"/>
  <c r="I11355" i="36"/>
  <c r="H11355" i="36"/>
  <c r="I11354" i="36"/>
  <c r="H11354" i="36"/>
  <c r="I11353" i="36"/>
  <c r="H11353" i="36"/>
  <c r="I11352" i="36"/>
  <c r="H11352" i="36"/>
  <c r="I11351" i="36"/>
  <c r="H11351" i="36"/>
  <c r="I11350" i="36"/>
  <c r="H11350" i="36"/>
  <c r="I11349" i="36"/>
  <c r="H11349" i="36"/>
  <c r="I11348" i="36"/>
  <c r="H11348" i="36"/>
  <c r="I11347" i="36"/>
  <c r="H11347" i="36"/>
  <c r="I11346" i="36"/>
  <c r="H11346" i="36"/>
  <c r="I11345" i="36"/>
  <c r="H11345" i="36"/>
  <c r="I11344" i="36"/>
  <c r="H11344" i="36"/>
  <c r="I11343" i="36"/>
  <c r="H11343" i="36"/>
  <c r="I11342" i="36"/>
  <c r="H11342" i="36"/>
  <c r="I11341" i="36"/>
  <c r="H11341" i="36"/>
  <c r="I11340" i="36"/>
  <c r="H11340" i="36"/>
  <c r="I11339" i="36"/>
  <c r="H11339" i="36"/>
  <c r="I11338" i="36"/>
  <c r="H11338" i="36"/>
  <c r="I11337" i="36"/>
  <c r="H11337" i="36"/>
  <c r="I11336" i="36"/>
  <c r="H11336" i="36"/>
  <c r="I11335" i="36"/>
  <c r="H11335" i="36"/>
  <c r="I11334" i="36"/>
  <c r="H11334" i="36"/>
  <c r="I11333" i="36"/>
  <c r="H11333" i="36"/>
  <c r="I11332" i="36"/>
  <c r="H11332" i="36"/>
  <c r="I11331" i="36"/>
  <c r="H11331" i="36"/>
  <c r="I11330" i="36"/>
  <c r="H11330" i="36"/>
  <c r="I11329" i="36"/>
  <c r="H11329" i="36"/>
  <c r="I11328" i="36"/>
  <c r="H11328" i="36"/>
  <c r="I11327" i="36"/>
  <c r="H11327" i="36"/>
  <c r="I11326" i="36"/>
  <c r="H11326" i="36"/>
  <c r="I11325" i="36"/>
  <c r="H11325" i="36"/>
  <c r="I11324" i="36"/>
  <c r="H11324" i="36"/>
  <c r="I11323" i="36"/>
  <c r="H11323" i="36"/>
  <c r="I11322" i="36"/>
  <c r="H11322" i="36"/>
  <c r="I11321" i="36"/>
  <c r="H11321" i="36"/>
  <c r="I11320" i="36"/>
  <c r="H11320" i="36"/>
  <c r="I11319" i="36"/>
  <c r="H11319" i="36"/>
  <c r="I11318" i="36"/>
  <c r="H11318" i="36"/>
  <c r="I11317" i="36"/>
  <c r="H11317" i="36"/>
  <c r="I11316" i="36"/>
  <c r="H11316" i="36"/>
  <c r="I11315" i="36"/>
  <c r="H11315" i="36"/>
  <c r="I11314" i="36"/>
  <c r="H11314" i="36"/>
  <c r="I11313" i="36"/>
  <c r="H11313" i="36"/>
  <c r="I11312" i="36"/>
  <c r="H11312" i="36"/>
  <c r="I11311" i="36"/>
  <c r="H11311" i="36"/>
  <c r="I11310" i="36"/>
  <c r="H11310" i="36"/>
  <c r="I11309" i="36"/>
  <c r="H11309" i="36"/>
  <c r="I11308" i="36"/>
  <c r="H11308" i="36"/>
  <c r="I11307" i="36"/>
  <c r="H11307" i="36"/>
  <c r="I11306" i="36"/>
  <c r="H11306" i="36"/>
  <c r="I11305" i="36"/>
  <c r="H11305" i="36"/>
  <c r="I11304" i="36"/>
  <c r="H11304" i="36"/>
  <c r="I11303" i="36"/>
  <c r="H11303" i="36"/>
  <c r="I11302" i="36"/>
  <c r="H11302" i="36"/>
  <c r="I11301" i="36"/>
  <c r="H11301" i="36"/>
  <c r="I11300" i="36"/>
  <c r="H11300" i="36"/>
  <c r="I11299" i="36"/>
  <c r="H11299" i="36"/>
  <c r="I11298" i="36"/>
  <c r="H11298" i="36"/>
  <c r="I11297" i="36"/>
  <c r="H11297" i="36"/>
  <c r="I11296" i="36"/>
  <c r="H11296" i="36"/>
  <c r="I11295" i="36"/>
  <c r="H11295" i="36"/>
  <c r="I11294" i="36"/>
  <c r="H11294" i="36"/>
  <c r="I11293" i="36"/>
  <c r="H11293" i="36"/>
  <c r="I11292" i="36"/>
  <c r="H11292" i="36"/>
  <c r="I11291" i="36"/>
  <c r="H11291" i="36"/>
  <c r="I11290" i="36"/>
  <c r="H11290" i="36"/>
  <c r="I11289" i="36"/>
  <c r="H11289" i="36"/>
  <c r="I11288" i="36"/>
  <c r="H11288" i="36"/>
  <c r="I11287" i="36"/>
  <c r="H11287" i="36"/>
  <c r="I11286" i="36"/>
  <c r="H11286" i="36"/>
  <c r="I11285" i="36"/>
  <c r="H11285" i="36"/>
  <c r="I11284" i="36"/>
  <c r="H11284" i="36"/>
  <c r="I11283" i="36"/>
  <c r="H11283" i="36"/>
  <c r="I11282" i="36"/>
  <c r="H11282" i="36"/>
  <c r="I11281" i="36"/>
  <c r="H11281" i="36"/>
  <c r="I11280" i="36"/>
  <c r="H11280" i="36"/>
  <c r="I11279" i="36"/>
  <c r="H11279" i="36"/>
  <c r="I11278" i="36"/>
  <c r="H11278" i="36"/>
  <c r="I11277" i="36"/>
  <c r="H11277" i="36"/>
  <c r="I11276" i="36"/>
  <c r="H11276" i="36"/>
  <c r="I11275" i="36"/>
  <c r="H11275" i="36"/>
  <c r="I11274" i="36"/>
  <c r="H11274" i="36"/>
  <c r="I11273" i="36"/>
  <c r="H11273" i="36"/>
  <c r="I11272" i="36"/>
  <c r="H11272" i="36"/>
  <c r="I11271" i="36"/>
  <c r="H11271" i="36"/>
  <c r="I11270" i="36"/>
  <c r="H11270" i="36"/>
  <c r="I11269" i="36"/>
  <c r="H11269" i="36"/>
  <c r="I11268" i="36"/>
  <c r="H11268" i="36"/>
  <c r="I11267" i="36"/>
  <c r="H11267" i="36"/>
  <c r="I11266" i="36"/>
  <c r="H11266" i="36"/>
  <c r="I11265" i="36"/>
  <c r="H11265" i="36"/>
  <c r="I11264" i="36"/>
  <c r="H11264" i="36"/>
  <c r="I11263" i="36"/>
  <c r="H11263" i="36"/>
  <c r="I11262" i="36"/>
  <c r="H11262" i="36"/>
  <c r="I11261" i="36"/>
  <c r="H11261" i="36"/>
  <c r="I11260" i="36"/>
  <c r="H11260" i="36"/>
  <c r="I11259" i="36"/>
  <c r="H11259" i="36"/>
  <c r="I11258" i="36"/>
  <c r="H11258" i="36"/>
  <c r="I11257" i="36"/>
  <c r="H11257" i="36"/>
  <c r="I11256" i="36"/>
  <c r="H11256" i="36"/>
  <c r="I11255" i="36"/>
  <c r="H11255" i="36"/>
  <c r="I11254" i="36"/>
  <c r="H11254" i="36"/>
  <c r="I11253" i="36"/>
  <c r="H11253" i="36"/>
  <c r="I11252" i="36"/>
  <c r="H11252" i="36"/>
  <c r="I11251" i="36"/>
  <c r="H11251" i="36"/>
  <c r="I11250" i="36"/>
  <c r="H11250" i="36"/>
  <c r="I11249" i="36"/>
  <c r="H11249" i="36"/>
  <c r="I11248" i="36"/>
  <c r="H11248" i="36"/>
  <c r="I11247" i="36"/>
  <c r="H11247" i="36"/>
  <c r="I11246" i="36"/>
  <c r="H11246" i="36"/>
  <c r="I11245" i="36"/>
  <c r="H11245" i="36"/>
  <c r="I11244" i="36"/>
  <c r="H11244" i="36"/>
  <c r="I11243" i="36"/>
  <c r="H11243" i="36"/>
  <c r="I11242" i="36"/>
  <c r="H11242" i="36"/>
  <c r="I11241" i="36"/>
  <c r="H11241" i="36"/>
  <c r="I11240" i="36"/>
  <c r="H11240" i="36"/>
  <c r="I11239" i="36"/>
  <c r="H11239" i="36"/>
  <c r="I11238" i="36"/>
  <c r="H11238" i="36"/>
  <c r="I11237" i="36"/>
  <c r="H11237" i="36"/>
  <c r="I11236" i="36"/>
  <c r="H11236" i="36"/>
  <c r="I11235" i="36"/>
  <c r="H11235" i="36"/>
  <c r="I11234" i="36"/>
  <c r="H11234" i="36"/>
  <c r="I11233" i="36"/>
  <c r="H11233" i="36"/>
  <c r="I11232" i="36"/>
  <c r="H11232" i="36"/>
  <c r="I11231" i="36"/>
  <c r="H11231" i="36"/>
  <c r="I11230" i="36"/>
  <c r="H11230" i="36"/>
  <c r="I11229" i="36"/>
  <c r="H11229" i="36"/>
  <c r="I11228" i="36"/>
  <c r="H11228" i="36"/>
  <c r="I11227" i="36"/>
  <c r="H11227" i="36"/>
  <c r="I11226" i="36"/>
  <c r="H11226" i="36"/>
  <c r="I11225" i="36"/>
  <c r="H11225" i="36"/>
  <c r="I11224" i="36"/>
  <c r="H11224" i="36"/>
  <c r="I11223" i="36"/>
  <c r="H11223" i="36"/>
  <c r="I11222" i="36"/>
  <c r="H11222" i="36"/>
  <c r="I11221" i="36"/>
  <c r="H11221" i="36"/>
  <c r="I11220" i="36"/>
  <c r="H11220" i="36"/>
  <c r="I11219" i="36"/>
  <c r="H11219" i="36"/>
  <c r="I11218" i="36"/>
  <c r="H11218" i="36"/>
  <c r="I11217" i="36"/>
  <c r="H11217" i="36"/>
  <c r="I11216" i="36"/>
  <c r="H11216" i="36"/>
  <c r="I11215" i="36"/>
  <c r="H11215" i="36"/>
  <c r="I11214" i="36"/>
  <c r="H11214" i="36"/>
  <c r="I11213" i="36"/>
  <c r="H11213" i="36"/>
  <c r="I11212" i="36"/>
  <c r="H11212" i="36"/>
  <c r="I11211" i="36"/>
  <c r="H11211" i="36"/>
  <c r="I11210" i="36"/>
  <c r="H11210" i="36"/>
  <c r="I11209" i="36"/>
  <c r="H11209" i="36"/>
  <c r="I11208" i="36"/>
  <c r="H11208" i="36"/>
  <c r="I11207" i="36"/>
  <c r="H11207" i="36"/>
  <c r="I11206" i="36"/>
  <c r="H11206" i="36"/>
  <c r="I11205" i="36"/>
  <c r="H11205" i="36"/>
  <c r="I11204" i="36"/>
  <c r="H11204" i="36"/>
  <c r="I11203" i="36"/>
  <c r="H11203" i="36"/>
  <c r="I11202" i="36"/>
  <c r="H11202" i="36"/>
  <c r="I11201" i="36"/>
  <c r="H11201" i="36"/>
  <c r="I11200" i="36"/>
  <c r="H11200" i="36"/>
  <c r="I11199" i="36"/>
  <c r="H11199" i="36"/>
  <c r="I11198" i="36"/>
  <c r="H11198" i="36"/>
  <c r="I11197" i="36"/>
  <c r="H11197" i="36"/>
  <c r="I11196" i="36"/>
  <c r="H11196" i="36"/>
  <c r="I11195" i="36"/>
  <c r="H11195" i="36"/>
  <c r="I11194" i="36"/>
  <c r="H11194" i="36"/>
  <c r="I11193" i="36"/>
  <c r="H11193" i="36"/>
  <c r="I11192" i="36"/>
  <c r="H11192" i="36"/>
  <c r="I11191" i="36"/>
  <c r="H11191" i="36"/>
  <c r="I11190" i="36"/>
  <c r="H11190" i="36"/>
  <c r="I11189" i="36"/>
  <c r="H11189" i="36"/>
  <c r="I11188" i="36"/>
  <c r="H11188" i="36"/>
  <c r="I11187" i="36"/>
  <c r="H11187" i="36"/>
  <c r="I11186" i="36"/>
  <c r="H11186" i="36"/>
  <c r="I11185" i="36"/>
  <c r="H11185" i="36"/>
  <c r="I11184" i="36"/>
  <c r="H11184" i="36"/>
  <c r="I11183" i="36"/>
  <c r="H11183" i="36"/>
  <c r="I11182" i="36"/>
  <c r="H11182" i="36"/>
  <c r="I11181" i="36"/>
  <c r="H11181" i="36"/>
  <c r="I11180" i="36"/>
  <c r="H11180" i="36"/>
  <c r="I11179" i="36"/>
  <c r="H11179" i="36"/>
  <c r="I11178" i="36"/>
  <c r="H11178" i="36"/>
  <c r="I11177" i="36"/>
  <c r="H11177" i="36"/>
  <c r="I11176" i="36"/>
  <c r="H11176" i="36"/>
  <c r="I11175" i="36"/>
  <c r="H11175" i="36"/>
  <c r="I11174" i="36"/>
  <c r="H11174" i="36"/>
  <c r="I11173" i="36"/>
  <c r="H11173" i="36"/>
  <c r="I11172" i="36"/>
  <c r="H11172" i="36"/>
  <c r="I11171" i="36"/>
  <c r="H11171" i="36"/>
  <c r="I11170" i="36"/>
  <c r="H11170" i="36"/>
  <c r="I11169" i="36"/>
  <c r="H11169" i="36"/>
  <c r="I11168" i="36"/>
  <c r="H11168" i="36"/>
  <c r="I11167" i="36"/>
  <c r="H11167" i="36"/>
  <c r="I11166" i="36"/>
  <c r="H11166" i="36"/>
  <c r="I11165" i="36"/>
  <c r="H11165" i="36"/>
  <c r="I11164" i="36"/>
  <c r="H11164" i="36"/>
  <c r="I11163" i="36"/>
  <c r="H11163" i="36"/>
  <c r="I11162" i="36"/>
  <c r="H11162" i="36"/>
  <c r="I11161" i="36"/>
  <c r="H11161" i="36"/>
  <c r="I11160" i="36"/>
  <c r="H11160" i="36"/>
  <c r="I11159" i="36"/>
  <c r="H11159" i="36"/>
  <c r="I11158" i="36"/>
  <c r="H11158" i="36"/>
  <c r="I11157" i="36"/>
  <c r="H11157" i="36"/>
  <c r="I11156" i="36"/>
  <c r="H11156" i="36"/>
  <c r="I11155" i="36"/>
  <c r="H11155" i="36"/>
  <c r="I11154" i="36"/>
  <c r="H11154" i="36"/>
  <c r="I11153" i="36"/>
  <c r="H11153" i="36"/>
  <c r="I11152" i="36"/>
  <c r="H11152" i="36"/>
  <c r="I11151" i="36"/>
  <c r="H11151" i="36"/>
  <c r="I11150" i="36"/>
  <c r="H11150" i="36"/>
  <c r="I11149" i="36"/>
  <c r="H11149" i="36"/>
  <c r="I11148" i="36"/>
  <c r="H11148" i="36"/>
  <c r="I11147" i="36"/>
  <c r="H11147" i="36"/>
  <c r="I11146" i="36"/>
  <c r="H11146" i="36"/>
  <c r="I11145" i="36"/>
  <c r="H11145" i="36"/>
  <c r="I11144" i="36"/>
  <c r="H11144" i="36"/>
  <c r="I11143" i="36"/>
  <c r="H11143" i="36"/>
  <c r="I11142" i="36"/>
  <c r="H11142" i="36"/>
  <c r="I11141" i="36"/>
  <c r="H11141" i="36"/>
  <c r="I11140" i="36"/>
  <c r="H11140" i="36"/>
  <c r="I11139" i="36"/>
  <c r="H11139" i="36"/>
  <c r="I11138" i="36"/>
  <c r="H11138" i="36"/>
  <c r="I11137" i="36"/>
  <c r="H11137" i="36"/>
  <c r="I11136" i="36"/>
  <c r="H11136" i="36"/>
  <c r="I11135" i="36"/>
  <c r="H11135" i="36"/>
  <c r="I11134" i="36"/>
  <c r="H11134" i="36"/>
  <c r="I11133" i="36"/>
  <c r="H11133" i="36"/>
  <c r="I11132" i="36"/>
  <c r="H11132" i="36"/>
  <c r="I11131" i="36"/>
  <c r="H11131" i="36"/>
  <c r="I11130" i="36"/>
  <c r="H11130" i="36"/>
  <c r="I11129" i="36"/>
  <c r="H11129" i="36"/>
  <c r="I11128" i="36"/>
  <c r="H11128" i="36"/>
  <c r="I11127" i="36"/>
  <c r="H11127" i="36"/>
  <c r="I11126" i="36"/>
  <c r="H11126" i="36"/>
  <c r="I11125" i="36"/>
  <c r="H11125" i="36"/>
  <c r="I11124" i="36"/>
  <c r="H11124" i="36"/>
  <c r="I11123" i="36"/>
  <c r="H11123" i="36"/>
  <c r="I11122" i="36"/>
  <c r="H11122" i="36"/>
  <c r="I11121" i="36"/>
  <c r="H11121" i="36"/>
  <c r="I11120" i="36"/>
  <c r="H11120" i="36"/>
  <c r="I11119" i="36"/>
  <c r="H11119" i="36"/>
  <c r="I11118" i="36"/>
  <c r="H11118" i="36"/>
  <c r="I11117" i="36"/>
  <c r="H11117" i="36"/>
  <c r="I11116" i="36"/>
  <c r="H11116" i="36"/>
  <c r="I11115" i="36"/>
  <c r="H11115" i="36"/>
  <c r="I11114" i="36"/>
  <c r="H11114" i="36"/>
  <c r="I11113" i="36"/>
  <c r="H11113" i="36"/>
  <c r="I11112" i="36"/>
  <c r="H11112" i="36"/>
  <c r="I11111" i="36"/>
  <c r="H11111" i="36"/>
  <c r="I11110" i="36"/>
  <c r="H11110" i="36"/>
  <c r="I11109" i="36"/>
  <c r="H11109" i="36"/>
  <c r="I11108" i="36"/>
  <c r="H11108" i="36"/>
  <c r="I11107" i="36"/>
  <c r="H11107" i="36"/>
  <c r="I11106" i="36"/>
  <c r="H11106" i="36"/>
  <c r="I11105" i="36"/>
  <c r="H11105" i="36"/>
  <c r="I11104" i="36"/>
  <c r="H11104" i="36"/>
  <c r="I11103" i="36"/>
  <c r="H11103" i="36"/>
  <c r="I11102" i="36"/>
  <c r="H11102" i="36"/>
  <c r="I11101" i="36"/>
  <c r="H11101" i="36"/>
  <c r="I11100" i="36"/>
  <c r="H11100" i="36"/>
  <c r="I11099" i="36"/>
  <c r="H11099" i="36"/>
  <c r="I11098" i="36"/>
  <c r="H11098" i="36"/>
  <c r="I11097" i="36"/>
  <c r="H11097" i="36"/>
  <c r="I11096" i="36"/>
  <c r="H11096" i="36"/>
  <c r="I11095" i="36"/>
  <c r="H11095" i="36"/>
  <c r="I11094" i="36"/>
  <c r="H11094" i="36"/>
  <c r="I11093" i="36"/>
  <c r="H11093" i="36"/>
  <c r="I11092" i="36"/>
  <c r="H11092" i="36"/>
  <c r="I11091" i="36"/>
  <c r="H11091" i="36"/>
  <c r="I11090" i="36"/>
  <c r="H11090" i="36"/>
  <c r="I11089" i="36"/>
  <c r="H11089" i="36"/>
  <c r="I11088" i="36"/>
  <c r="H11088" i="36"/>
  <c r="I11087" i="36"/>
  <c r="H11087" i="36"/>
  <c r="I11086" i="36"/>
  <c r="H11086" i="36"/>
  <c r="I11085" i="36"/>
  <c r="H11085" i="36"/>
  <c r="I11084" i="36"/>
  <c r="H11084" i="36"/>
  <c r="I11083" i="36"/>
  <c r="H11083" i="36"/>
  <c r="I11082" i="36"/>
  <c r="H11082" i="36"/>
  <c r="I11081" i="36"/>
  <c r="H11081" i="36"/>
  <c r="I11080" i="36"/>
  <c r="H11080" i="36"/>
  <c r="I11079" i="36"/>
  <c r="H11079" i="36"/>
  <c r="I11078" i="36"/>
  <c r="H11078" i="36"/>
  <c r="I11077" i="36"/>
  <c r="H11077" i="36"/>
  <c r="I11076" i="36"/>
  <c r="H11076" i="36"/>
  <c r="I11075" i="36"/>
  <c r="H11075" i="36"/>
  <c r="I11074" i="36"/>
  <c r="H11074" i="36"/>
  <c r="I11073" i="36"/>
  <c r="H11073" i="36"/>
  <c r="I11072" i="36"/>
  <c r="H11072" i="36"/>
  <c r="I11071" i="36"/>
  <c r="H11071" i="36"/>
  <c r="I11070" i="36"/>
  <c r="H11070" i="36"/>
  <c r="I11069" i="36"/>
  <c r="H11069" i="36"/>
  <c r="I11068" i="36"/>
  <c r="H11068" i="36"/>
  <c r="I11067" i="36"/>
  <c r="H11067" i="36"/>
  <c r="I11066" i="36"/>
  <c r="H11066" i="36"/>
  <c r="I11065" i="36"/>
  <c r="H11065" i="36"/>
  <c r="I11064" i="36"/>
  <c r="H11064" i="36"/>
  <c r="I11063" i="36"/>
  <c r="H11063" i="36"/>
  <c r="I11062" i="36"/>
  <c r="H11062" i="36"/>
  <c r="I11061" i="36"/>
  <c r="H11061" i="36"/>
  <c r="I11060" i="36"/>
  <c r="H11060" i="36"/>
  <c r="I11059" i="36"/>
  <c r="H11059" i="36"/>
  <c r="I11058" i="36"/>
  <c r="H11058" i="36"/>
  <c r="I11057" i="36"/>
  <c r="H11057" i="36"/>
  <c r="I11056" i="36"/>
  <c r="H11056" i="36"/>
  <c r="I11055" i="36"/>
  <c r="H11055" i="36"/>
  <c r="I11054" i="36"/>
  <c r="H11054" i="36"/>
  <c r="I11053" i="36"/>
  <c r="H11053" i="36"/>
  <c r="I11052" i="36"/>
  <c r="H11052" i="36"/>
  <c r="I11051" i="36"/>
  <c r="H11051" i="36"/>
  <c r="I11050" i="36"/>
  <c r="H11050" i="36"/>
  <c r="I11049" i="36"/>
  <c r="H11049" i="36"/>
  <c r="I11048" i="36"/>
  <c r="H11048" i="36"/>
  <c r="I11047" i="36"/>
  <c r="H11047" i="36"/>
  <c r="I11046" i="36"/>
  <c r="H11046" i="36"/>
  <c r="I11045" i="36"/>
  <c r="H11045" i="36"/>
  <c r="I11044" i="36"/>
  <c r="H11044" i="36"/>
  <c r="I11043" i="36"/>
  <c r="H11043" i="36"/>
  <c r="I11042" i="36"/>
  <c r="H11042" i="36"/>
  <c r="I11041" i="36"/>
  <c r="H11041" i="36"/>
  <c r="I11040" i="36"/>
  <c r="H11040" i="36"/>
  <c r="I11039" i="36"/>
  <c r="H11039" i="36"/>
  <c r="I11038" i="36"/>
  <c r="H11038" i="36"/>
  <c r="I11037" i="36"/>
  <c r="H11037" i="36"/>
  <c r="I11036" i="36"/>
  <c r="H11036" i="36"/>
  <c r="I11035" i="36"/>
  <c r="H11035" i="36"/>
  <c r="I11034" i="36"/>
  <c r="H11034" i="36"/>
  <c r="I11033" i="36"/>
  <c r="H11033" i="36"/>
  <c r="I11032" i="36"/>
  <c r="H11032" i="36"/>
  <c r="I11031" i="36"/>
  <c r="H11031" i="36"/>
  <c r="I11030" i="36"/>
  <c r="H11030" i="36"/>
  <c r="I11029" i="36"/>
  <c r="H11029" i="36"/>
  <c r="I11028" i="36"/>
  <c r="H11028" i="36"/>
  <c r="I11027" i="36"/>
  <c r="H11027" i="36"/>
  <c r="I11026" i="36"/>
  <c r="H11026" i="36"/>
  <c r="I11025" i="36"/>
  <c r="H11025" i="36"/>
  <c r="I11024" i="36"/>
  <c r="H11024" i="36"/>
  <c r="I11023" i="36"/>
  <c r="H11023" i="36"/>
  <c r="I11022" i="36"/>
  <c r="H11022" i="36"/>
  <c r="I11021" i="36"/>
  <c r="H11021" i="36"/>
  <c r="I11020" i="36"/>
  <c r="H11020" i="36"/>
  <c r="I11019" i="36"/>
  <c r="H11019" i="36"/>
  <c r="I11018" i="36"/>
  <c r="H11018" i="36"/>
  <c r="I11017" i="36"/>
  <c r="H11017" i="36"/>
  <c r="I11016" i="36"/>
  <c r="H11016" i="36"/>
  <c r="I11015" i="36"/>
  <c r="H11015" i="36"/>
  <c r="I11014" i="36"/>
  <c r="H11014" i="36"/>
  <c r="I11013" i="36"/>
  <c r="H11013" i="36"/>
  <c r="I11012" i="36"/>
  <c r="H11012" i="36"/>
  <c r="I11011" i="36"/>
  <c r="H11011" i="36"/>
  <c r="I11010" i="36"/>
  <c r="H11010" i="36"/>
  <c r="I11009" i="36"/>
  <c r="H11009" i="36"/>
  <c r="I11008" i="36"/>
  <c r="H11008" i="36"/>
  <c r="I11007" i="36"/>
  <c r="H11007" i="36"/>
  <c r="I11006" i="36"/>
  <c r="H11006" i="36"/>
  <c r="I11005" i="36"/>
  <c r="H11005" i="36"/>
  <c r="I11004" i="36"/>
  <c r="H11004" i="36"/>
  <c r="I11003" i="36"/>
  <c r="H11003" i="36"/>
  <c r="I11002" i="36"/>
  <c r="H11002" i="36"/>
  <c r="I11001" i="36"/>
  <c r="H11001" i="36"/>
  <c r="I11000" i="36"/>
  <c r="H11000" i="36"/>
  <c r="I10999" i="36"/>
  <c r="H10999" i="36"/>
  <c r="I10998" i="36"/>
  <c r="H10998" i="36"/>
  <c r="I10997" i="36"/>
  <c r="H10997" i="36"/>
  <c r="I10996" i="36"/>
  <c r="H10996" i="36"/>
  <c r="I10995" i="36"/>
  <c r="H10995" i="36"/>
  <c r="I10994" i="36"/>
  <c r="H10994" i="36"/>
  <c r="I10993" i="36"/>
  <c r="H10993" i="36"/>
  <c r="I10992" i="36"/>
  <c r="H10992" i="36"/>
  <c r="I10991" i="36"/>
  <c r="H10991" i="36"/>
  <c r="I10990" i="36"/>
  <c r="H10990" i="36"/>
  <c r="I10989" i="36"/>
  <c r="H10989" i="36"/>
  <c r="I10988" i="36"/>
  <c r="H10988" i="36"/>
  <c r="I10987" i="36"/>
  <c r="H10987" i="36"/>
  <c r="I10986" i="36"/>
  <c r="H10986" i="36"/>
  <c r="I10985" i="36"/>
  <c r="H10985" i="36"/>
  <c r="I10984" i="36"/>
  <c r="H10984" i="36"/>
  <c r="I10983" i="36"/>
  <c r="H10983" i="36"/>
  <c r="I10982" i="36"/>
  <c r="H10982" i="36"/>
  <c r="I10981" i="36"/>
  <c r="H10981" i="36"/>
  <c r="I10980" i="36"/>
  <c r="H10980" i="36"/>
  <c r="I10979" i="36"/>
  <c r="H10979" i="36"/>
  <c r="I10978" i="36"/>
  <c r="H10978" i="36"/>
  <c r="I10977" i="36"/>
  <c r="H10977" i="36"/>
  <c r="I10976" i="36"/>
  <c r="H10976" i="36"/>
  <c r="I10975" i="36"/>
  <c r="H10975" i="36"/>
  <c r="I10974" i="36"/>
  <c r="H10974" i="36"/>
  <c r="I10973" i="36"/>
  <c r="H10973" i="36"/>
  <c r="I10972" i="36"/>
  <c r="H10972" i="36"/>
  <c r="I10971" i="36"/>
  <c r="H10971" i="36"/>
  <c r="I10970" i="36"/>
  <c r="H10970" i="36"/>
  <c r="I10969" i="36"/>
  <c r="H10969" i="36"/>
  <c r="I10968" i="36"/>
  <c r="H10968" i="36"/>
  <c r="I10967" i="36"/>
  <c r="H10967" i="36"/>
  <c r="I10966" i="36"/>
  <c r="H10966" i="36"/>
  <c r="I10965" i="36"/>
  <c r="H10965" i="36"/>
  <c r="I10964" i="36"/>
  <c r="H10964" i="36"/>
  <c r="I10963" i="36"/>
  <c r="H10963" i="36"/>
  <c r="I10962" i="36"/>
  <c r="H10962" i="36"/>
  <c r="I10961" i="36"/>
  <c r="H10961" i="36"/>
  <c r="I10960" i="36"/>
  <c r="H10960" i="36"/>
  <c r="I10959" i="36"/>
  <c r="H10959" i="36"/>
  <c r="I10958" i="36"/>
  <c r="H10958" i="36"/>
  <c r="I10957" i="36"/>
  <c r="H10957" i="36"/>
  <c r="I10956" i="36"/>
  <c r="H10956" i="36"/>
  <c r="I10955" i="36"/>
  <c r="H10955" i="36"/>
  <c r="I10954" i="36"/>
  <c r="H10954" i="36"/>
  <c r="I10953" i="36"/>
  <c r="H10953" i="36"/>
  <c r="I10952" i="36"/>
  <c r="H10952" i="36"/>
  <c r="I10951" i="36"/>
  <c r="H10951" i="36"/>
  <c r="I10950" i="36"/>
  <c r="H10950" i="36"/>
  <c r="I10949" i="36"/>
  <c r="H10949" i="36"/>
  <c r="I10948" i="36"/>
  <c r="H10948" i="36"/>
  <c r="I10947" i="36"/>
  <c r="H10947" i="36"/>
  <c r="I10946" i="36"/>
  <c r="H10946" i="36"/>
  <c r="I10945" i="36"/>
  <c r="H10945" i="36"/>
  <c r="I10944" i="36"/>
  <c r="H10944" i="36"/>
  <c r="I10943" i="36"/>
  <c r="H10943" i="36"/>
  <c r="I10942" i="36"/>
  <c r="H10942" i="36"/>
  <c r="I10941" i="36"/>
  <c r="H10941" i="36"/>
  <c r="I10940" i="36"/>
  <c r="H10940" i="36"/>
  <c r="I10939" i="36"/>
  <c r="H10939" i="36"/>
  <c r="I10938" i="36"/>
  <c r="H10938" i="36"/>
  <c r="I10937" i="36"/>
  <c r="H10937" i="36"/>
  <c r="I10936" i="36"/>
  <c r="H10936" i="36"/>
  <c r="I10935" i="36"/>
  <c r="H10935" i="36"/>
  <c r="I10934" i="36"/>
  <c r="H10934" i="36"/>
  <c r="I10933" i="36"/>
  <c r="H10933" i="36"/>
  <c r="I10932" i="36"/>
  <c r="H10932" i="36"/>
  <c r="I10931" i="36"/>
  <c r="H10931" i="36"/>
  <c r="I10930" i="36"/>
  <c r="H10930" i="36"/>
  <c r="I10929" i="36"/>
  <c r="H10929" i="36"/>
  <c r="I10928" i="36"/>
  <c r="H10928" i="36"/>
  <c r="I10927" i="36"/>
  <c r="H10927" i="36"/>
  <c r="I10926" i="36"/>
  <c r="H10926" i="36"/>
  <c r="I10925" i="36"/>
  <c r="H10925" i="36"/>
  <c r="I10924" i="36"/>
  <c r="H10924" i="36"/>
  <c r="I10923" i="36"/>
  <c r="H10923" i="36"/>
  <c r="I10922" i="36"/>
  <c r="H10922" i="36"/>
  <c r="I10921" i="36"/>
  <c r="H10921" i="36"/>
  <c r="I10920" i="36"/>
  <c r="H10920" i="36"/>
  <c r="I10919" i="36"/>
  <c r="H10919" i="36"/>
  <c r="I10918" i="36"/>
  <c r="H10918" i="36"/>
  <c r="I10917" i="36"/>
  <c r="H10917" i="36"/>
  <c r="I10916" i="36"/>
  <c r="H10916" i="36"/>
  <c r="I10915" i="36"/>
  <c r="H10915" i="36"/>
  <c r="I10914" i="36"/>
  <c r="H10914" i="36"/>
  <c r="I10913" i="36"/>
  <c r="H10913" i="36"/>
  <c r="I10912" i="36"/>
  <c r="H10912" i="36"/>
  <c r="I10911" i="36"/>
  <c r="H10911" i="36"/>
  <c r="I10910" i="36"/>
  <c r="H10910" i="36"/>
  <c r="I10909" i="36"/>
  <c r="H10909" i="36"/>
  <c r="I10908" i="36"/>
  <c r="H10908" i="36"/>
  <c r="I10907" i="36"/>
  <c r="H10907" i="36"/>
  <c r="I10906" i="36"/>
  <c r="H10906" i="36"/>
  <c r="I10905" i="36"/>
  <c r="H10905" i="36"/>
  <c r="I10904" i="36"/>
  <c r="H10904" i="36"/>
  <c r="I10903" i="36"/>
  <c r="H10903" i="36"/>
  <c r="I10902" i="36"/>
  <c r="H10902" i="36"/>
  <c r="I10901" i="36"/>
  <c r="H10901" i="36"/>
  <c r="I10900" i="36"/>
  <c r="H10900" i="36"/>
  <c r="I10899" i="36"/>
  <c r="H10899" i="36"/>
  <c r="I10898" i="36"/>
  <c r="H10898" i="36"/>
  <c r="I10897" i="36"/>
  <c r="H10897" i="36"/>
  <c r="I10896" i="36"/>
  <c r="H10896" i="36"/>
  <c r="I10895" i="36"/>
  <c r="H10895" i="36"/>
  <c r="I10894" i="36"/>
  <c r="H10894" i="36"/>
  <c r="I10893" i="36"/>
  <c r="H10893" i="36"/>
  <c r="I10892" i="36"/>
  <c r="H10892" i="36"/>
  <c r="I10891" i="36"/>
  <c r="H10891" i="36"/>
  <c r="I10890" i="36"/>
  <c r="H10890" i="36"/>
  <c r="I10889" i="36"/>
  <c r="H10889" i="36"/>
  <c r="I10888" i="36"/>
  <c r="H10888" i="36"/>
  <c r="I10887" i="36"/>
  <c r="H10887" i="36"/>
  <c r="I10886" i="36"/>
  <c r="H10886" i="36"/>
  <c r="I10885" i="36"/>
  <c r="H10885" i="36"/>
  <c r="I10884" i="36"/>
  <c r="H10884" i="36"/>
  <c r="I10883" i="36"/>
  <c r="H10883" i="36"/>
  <c r="I10882" i="36"/>
  <c r="H10882" i="36"/>
  <c r="I10881" i="36"/>
  <c r="H10881" i="36"/>
  <c r="I10880" i="36"/>
  <c r="H10880" i="36"/>
  <c r="I10879" i="36"/>
  <c r="H10879" i="36"/>
  <c r="I10878" i="36"/>
  <c r="H10878" i="36"/>
  <c r="I10877" i="36"/>
  <c r="H10877" i="36"/>
  <c r="I10876" i="36"/>
  <c r="H10876" i="36"/>
  <c r="I10875" i="36"/>
  <c r="H10875" i="36"/>
  <c r="I10874" i="36"/>
  <c r="H10874" i="36"/>
  <c r="I10873" i="36"/>
  <c r="H10873" i="36"/>
  <c r="I10872" i="36"/>
  <c r="H10872" i="36"/>
  <c r="I10871" i="36"/>
  <c r="H10871" i="36"/>
  <c r="I10870" i="36"/>
  <c r="H10870" i="36"/>
  <c r="I10869" i="36"/>
  <c r="H10869" i="36"/>
  <c r="I10868" i="36"/>
  <c r="H10868" i="36"/>
  <c r="I10867" i="36"/>
  <c r="H10867" i="36"/>
  <c r="I10866" i="36"/>
  <c r="H10866" i="36"/>
  <c r="I10865" i="36"/>
  <c r="H10865" i="36"/>
  <c r="I10864" i="36"/>
  <c r="H10864" i="36"/>
  <c r="I10863" i="36"/>
  <c r="H10863" i="36"/>
  <c r="I10862" i="36"/>
  <c r="H10862" i="36"/>
  <c r="I10861" i="36"/>
  <c r="H10861" i="36"/>
  <c r="I10860" i="36"/>
  <c r="H10860" i="36"/>
  <c r="I10859" i="36"/>
  <c r="H10859" i="36"/>
  <c r="I10858" i="36"/>
  <c r="H10858" i="36"/>
  <c r="I10857" i="36"/>
  <c r="H10857" i="36"/>
  <c r="I10856" i="36"/>
  <c r="H10856" i="36"/>
  <c r="I10855" i="36"/>
  <c r="H10855" i="36"/>
  <c r="I10854" i="36"/>
  <c r="H10854" i="36"/>
  <c r="I10853" i="36"/>
  <c r="H10853" i="36"/>
  <c r="I10852" i="36"/>
  <c r="H10852" i="36"/>
  <c r="I10851" i="36"/>
  <c r="H10851" i="36"/>
  <c r="I10850" i="36"/>
  <c r="H10850" i="36"/>
  <c r="I10849" i="36"/>
  <c r="H10849" i="36"/>
  <c r="I10848" i="36"/>
  <c r="H10848" i="36"/>
  <c r="I10847" i="36"/>
  <c r="H10847" i="36"/>
  <c r="I10846" i="36"/>
  <c r="H10846" i="36"/>
  <c r="I10845" i="36"/>
  <c r="H10845" i="36"/>
  <c r="I10844" i="36"/>
  <c r="H10844" i="36"/>
  <c r="I10843" i="36"/>
  <c r="H10843" i="36"/>
  <c r="I10842" i="36"/>
  <c r="H10842" i="36"/>
  <c r="I10841" i="36"/>
  <c r="H10841" i="36"/>
  <c r="I10840" i="36"/>
  <c r="H10840" i="36"/>
  <c r="I10839" i="36"/>
  <c r="H10839" i="36"/>
  <c r="I10838" i="36"/>
  <c r="H10838" i="36"/>
  <c r="I10837" i="36"/>
  <c r="H10837" i="36"/>
  <c r="I10836" i="36"/>
  <c r="H10836" i="36"/>
  <c r="I10835" i="36"/>
  <c r="H10835" i="36"/>
  <c r="I10834" i="36"/>
  <c r="H10834" i="36"/>
  <c r="I10833" i="36"/>
  <c r="H10833" i="36"/>
  <c r="I10832" i="36"/>
  <c r="H10832" i="36"/>
  <c r="I10831" i="36"/>
  <c r="H10831" i="36"/>
  <c r="I10830" i="36"/>
  <c r="H10830" i="36"/>
  <c r="I10829" i="36"/>
  <c r="H10829" i="36"/>
  <c r="I10828" i="36"/>
  <c r="H10828" i="36"/>
  <c r="I10827" i="36"/>
  <c r="H10827" i="36"/>
  <c r="I10826" i="36"/>
  <c r="H10826" i="36"/>
  <c r="I10825" i="36"/>
  <c r="H10825" i="36"/>
  <c r="I10824" i="36"/>
  <c r="H10824" i="36"/>
  <c r="I10823" i="36"/>
  <c r="H10823" i="36"/>
  <c r="I10822" i="36"/>
  <c r="H10822" i="36"/>
  <c r="I10821" i="36"/>
  <c r="H10821" i="36"/>
  <c r="I10820" i="36"/>
  <c r="H10820" i="36"/>
  <c r="I10819" i="36"/>
  <c r="H10819" i="36"/>
  <c r="I10818" i="36"/>
  <c r="H10818" i="36"/>
  <c r="I10817" i="36"/>
  <c r="H10817" i="36"/>
  <c r="I10816" i="36"/>
  <c r="H10816" i="36"/>
  <c r="I10815" i="36"/>
  <c r="H10815" i="36"/>
  <c r="I10814" i="36"/>
  <c r="H10814" i="36"/>
  <c r="I10813" i="36"/>
  <c r="H10813" i="36"/>
  <c r="I10812" i="36"/>
  <c r="H10812" i="36"/>
  <c r="I10811" i="36"/>
  <c r="H10811" i="36"/>
  <c r="I10810" i="36"/>
  <c r="H10810" i="36"/>
  <c r="I10809" i="36"/>
  <c r="H10809" i="36"/>
  <c r="I10808" i="36"/>
  <c r="H10808" i="36"/>
  <c r="I10807" i="36"/>
  <c r="H10807" i="36"/>
  <c r="I10806" i="36"/>
  <c r="H10806" i="36"/>
  <c r="I10805" i="36"/>
  <c r="H10805" i="36"/>
  <c r="I10804" i="36"/>
  <c r="H10804" i="36"/>
  <c r="I10803" i="36"/>
  <c r="H10803" i="36"/>
  <c r="I10802" i="36"/>
  <c r="H10802" i="36"/>
  <c r="I10801" i="36"/>
  <c r="H10801" i="36"/>
  <c r="I10800" i="36"/>
  <c r="H10800" i="36"/>
  <c r="I10799" i="36"/>
  <c r="H10799" i="36"/>
  <c r="I10798" i="36"/>
  <c r="H10798" i="36"/>
  <c r="I10797" i="36"/>
  <c r="H10797" i="36"/>
  <c r="I10796" i="36"/>
  <c r="H10796" i="36"/>
  <c r="I10795" i="36"/>
  <c r="H10795" i="36"/>
  <c r="I10794" i="36"/>
  <c r="H10794" i="36"/>
  <c r="I10793" i="36"/>
  <c r="H10793" i="36"/>
  <c r="I10792" i="36"/>
  <c r="H10792" i="36"/>
  <c r="I10791" i="36"/>
  <c r="H10791" i="36"/>
  <c r="I10790" i="36"/>
  <c r="H10790" i="36"/>
  <c r="I10789" i="36"/>
  <c r="H10789" i="36"/>
  <c r="I10788" i="36"/>
  <c r="H10788" i="36"/>
  <c r="I10787" i="36"/>
  <c r="H10787" i="36"/>
  <c r="I10786" i="36"/>
  <c r="H10786" i="36"/>
  <c r="I10785" i="36"/>
  <c r="H10785" i="36"/>
  <c r="I10784" i="36"/>
  <c r="H10784" i="36"/>
  <c r="I10783" i="36"/>
  <c r="H10783" i="36"/>
  <c r="I10782" i="36"/>
  <c r="H10782" i="36"/>
  <c r="I10781" i="36"/>
  <c r="H10781" i="36"/>
  <c r="I10780" i="36"/>
  <c r="H10780" i="36"/>
  <c r="I10779" i="36"/>
  <c r="H10779" i="36"/>
  <c r="I10778" i="36"/>
  <c r="H10778" i="36"/>
  <c r="I10777" i="36"/>
  <c r="H10777" i="36"/>
  <c r="I10776" i="36"/>
  <c r="H10776" i="36"/>
  <c r="I10775" i="36"/>
  <c r="H10775" i="36"/>
  <c r="I10774" i="36"/>
  <c r="H10774" i="36"/>
  <c r="I10773" i="36"/>
  <c r="H10773" i="36"/>
  <c r="I10772" i="36"/>
  <c r="H10772" i="36"/>
  <c r="I10771" i="36"/>
  <c r="H10771" i="36"/>
  <c r="I10770" i="36"/>
  <c r="H10770" i="36"/>
  <c r="I10769" i="36"/>
  <c r="H10769" i="36"/>
  <c r="I10768" i="36"/>
  <c r="H10768" i="36"/>
  <c r="I10767" i="36"/>
  <c r="H10767" i="36"/>
  <c r="I10766" i="36"/>
  <c r="H10766" i="36"/>
  <c r="I10765" i="36"/>
  <c r="H10765" i="36"/>
  <c r="I10764" i="36"/>
  <c r="H10764" i="36"/>
  <c r="I10763" i="36"/>
  <c r="H10763" i="36"/>
  <c r="I10762" i="36"/>
  <c r="H10762" i="36"/>
  <c r="I10761" i="36"/>
  <c r="H10761" i="36"/>
  <c r="I10760" i="36"/>
  <c r="H10760" i="36"/>
  <c r="I10759" i="36"/>
  <c r="H10759" i="36"/>
  <c r="I10758" i="36"/>
  <c r="H10758" i="36"/>
  <c r="I10757" i="36"/>
  <c r="H10757" i="36"/>
  <c r="I10756" i="36"/>
  <c r="H10756" i="36"/>
  <c r="I10755" i="36"/>
  <c r="H10755" i="36"/>
  <c r="I10754" i="36"/>
  <c r="H10754" i="36"/>
  <c r="I10753" i="36"/>
  <c r="H10753" i="36"/>
  <c r="I10752" i="36"/>
  <c r="H10752" i="36"/>
  <c r="I10751" i="36"/>
  <c r="H10751" i="36"/>
  <c r="I10750" i="36"/>
  <c r="H10750" i="36"/>
  <c r="I10749" i="36"/>
  <c r="H10749" i="36"/>
  <c r="I10748" i="36"/>
  <c r="H10748" i="36"/>
  <c r="I10747" i="36"/>
  <c r="H10747" i="36"/>
  <c r="I10746" i="36"/>
  <c r="H10746" i="36"/>
  <c r="I10745" i="36"/>
  <c r="H10745" i="36"/>
  <c r="I10744" i="36"/>
  <c r="H10744" i="36"/>
  <c r="I10743" i="36"/>
  <c r="H10743" i="36"/>
  <c r="I10742" i="36"/>
  <c r="H10742" i="36"/>
  <c r="I10741" i="36"/>
  <c r="H10741" i="36"/>
  <c r="I10740" i="36"/>
  <c r="H10740" i="36"/>
  <c r="I10739" i="36"/>
  <c r="H10739" i="36"/>
  <c r="I10738" i="36"/>
  <c r="H10738" i="36"/>
  <c r="I10737" i="36"/>
  <c r="H10737" i="36"/>
  <c r="I10736" i="36"/>
  <c r="H10736" i="36"/>
  <c r="I10735" i="36"/>
  <c r="H10735" i="36"/>
  <c r="I10734" i="36"/>
  <c r="H10734" i="36"/>
  <c r="I10733" i="36"/>
  <c r="H10733" i="36"/>
  <c r="I10732" i="36"/>
  <c r="H10732" i="36"/>
  <c r="I10731" i="36"/>
  <c r="H10731" i="36"/>
  <c r="I10730" i="36"/>
  <c r="H10730" i="36"/>
  <c r="I10729" i="36"/>
  <c r="H10729" i="36"/>
  <c r="I10728" i="36"/>
  <c r="H10728" i="36"/>
  <c r="I10727" i="36"/>
  <c r="H10727" i="36"/>
  <c r="I10726" i="36"/>
  <c r="H10726" i="36"/>
  <c r="I10725" i="36"/>
  <c r="H10725" i="36"/>
  <c r="I10724" i="36"/>
  <c r="H10724" i="36"/>
  <c r="I10723" i="36"/>
  <c r="H10723" i="36"/>
  <c r="I10722" i="36"/>
  <c r="H10722" i="36"/>
  <c r="I10721" i="36"/>
  <c r="H10721" i="36"/>
  <c r="I10720" i="36"/>
  <c r="H10720" i="36"/>
  <c r="I10719" i="36"/>
  <c r="H10719" i="36"/>
  <c r="I10718" i="36"/>
  <c r="H10718" i="36"/>
  <c r="I10717" i="36"/>
  <c r="H10717" i="36"/>
  <c r="I10716" i="36"/>
  <c r="H10716" i="36"/>
  <c r="I10715" i="36"/>
  <c r="H10715" i="36"/>
  <c r="I10714" i="36"/>
  <c r="H10714" i="36"/>
  <c r="I10713" i="36"/>
  <c r="H10713" i="36"/>
  <c r="I10712" i="36"/>
  <c r="H10712" i="36"/>
  <c r="I10711" i="36"/>
  <c r="H10711" i="36"/>
  <c r="I10710" i="36"/>
  <c r="H10710" i="36"/>
  <c r="I10709" i="36"/>
  <c r="H10709" i="36"/>
  <c r="I10708" i="36"/>
  <c r="H10708" i="36"/>
  <c r="I10707" i="36"/>
  <c r="H10707" i="36"/>
  <c r="I10706" i="36"/>
  <c r="H10706" i="36"/>
  <c r="I10705" i="36"/>
  <c r="H10705" i="36"/>
  <c r="I10704" i="36"/>
  <c r="H10704" i="36"/>
  <c r="I10703" i="36"/>
  <c r="H10703" i="36"/>
  <c r="I10702" i="36"/>
  <c r="H10702" i="36"/>
  <c r="I10701" i="36"/>
  <c r="H10701" i="36"/>
  <c r="I10700" i="36"/>
  <c r="H10700" i="36"/>
  <c r="I10699" i="36"/>
  <c r="H10699" i="36"/>
  <c r="I10698" i="36"/>
  <c r="H10698" i="36"/>
  <c r="I10697" i="36"/>
  <c r="H10697" i="36"/>
  <c r="I10696" i="36"/>
  <c r="H10696" i="36"/>
  <c r="I10695" i="36"/>
  <c r="H10695" i="36"/>
  <c r="I10694" i="36"/>
  <c r="H10694" i="36"/>
  <c r="I10693" i="36"/>
  <c r="H10693" i="36"/>
  <c r="I10692" i="36"/>
  <c r="H10692" i="36"/>
  <c r="I10691" i="36"/>
  <c r="H10691" i="36"/>
  <c r="I10690" i="36"/>
  <c r="H10690" i="36"/>
  <c r="I10689" i="36"/>
  <c r="H10689" i="36"/>
  <c r="I10688" i="36"/>
  <c r="H10688" i="36"/>
  <c r="I10687" i="36"/>
  <c r="H10687" i="36"/>
  <c r="I10686" i="36"/>
  <c r="H10686" i="36"/>
  <c r="I10685" i="36"/>
  <c r="H10685" i="36"/>
  <c r="I10684" i="36"/>
  <c r="H10684" i="36"/>
  <c r="I10683" i="36"/>
  <c r="H10683" i="36"/>
  <c r="I10682" i="36"/>
  <c r="H10682" i="36"/>
  <c r="I10681" i="36"/>
  <c r="H10681" i="36"/>
  <c r="I10680" i="36"/>
  <c r="H10680" i="36"/>
  <c r="I10679" i="36"/>
  <c r="H10679" i="36"/>
  <c r="I10678" i="36"/>
  <c r="H10678" i="36"/>
  <c r="I10677" i="36"/>
  <c r="H10677" i="36"/>
  <c r="I10676" i="36"/>
  <c r="H10676" i="36"/>
  <c r="I10675" i="36"/>
  <c r="H10675" i="36"/>
  <c r="I10674" i="36"/>
  <c r="H10674" i="36"/>
  <c r="I10673" i="36"/>
  <c r="H10673" i="36"/>
  <c r="I10672" i="36"/>
  <c r="H10672" i="36"/>
  <c r="I10671" i="36"/>
  <c r="H10671" i="36"/>
  <c r="I10670" i="36"/>
  <c r="H10670" i="36"/>
  <c r="I10669" i="36"/>
  <c r="H10669" i="36"/>
  <c r="I10668" i="36"/>
  <c r="H10668" i="36"/>
  <c r="I10667" i="36"/>
  <c r="H10667" i="36"/>
  <c r="I10666" i="36"/>
  <c r="H10666" i="36"/>
  <c r="I10665" i="36"/>
  <c r="H10665" i="36"/>
  <c r="I10664" i="36"/>
  <c r="H10664" i="36"/>
  <c r="I10663" i="36"/>
  <c r="H10663" i="36"/>
  <c r="I10662" i="36"/>
  <c r="H10662" i="36"/>
  <c r="I10661" i="36"/>
  <c r="H10661" i="36"/>
  <c r="I10660" i="36"/>
  <c r="H10660" i="36"/>
  <c r="I10659" i="36"/>
  <c r="H10659" i="36"/>
  <c r="I10658" i="36"/>
  <c r="H10658" i="36"/>
  <c r="I10657" i="36"/>
  <c r="H10657" i="36"/>
  <c r="I10656" i="36"/>
  <c r="H10656" i="36"/>
  <c r="I10655" i="36"/>
  <c r="H10655" i="36"/>
  <c r="I10654" i="36"/>
  <c r="H10654" i="36"/>
  <c r="I10653" i="36"/>
  <c r="H10653" i="36"/>
  <c r="I10652" i="36"/>
  <c r="H10652" i="36"/>
  <c r="I10651" i="36"/>
  <c r="H10651" i="36"/>
  <c r="I10650" i="36"/>
  <c r="H10650" i="36"/>
  <c r="I10649" i="36"/>
  <c r="H10649" i="36"/>
  <c r="I10648" i="36"/>
  <c r="H10648" i="36"/>
  <c r="I10647" i="36"/>
  <c r="H10647" i="36"/>
  <c r="I10646" i="36"/>
  <c r="H10646" i="36"/>
  <c r="I10645" i="36"/>
  <c r="H10645" i="36"/>
  <c r="I10644" i="36"/>
  <c r="H10644" i="36"/>
  <c r="I10643" i="36"/>
  <c r="H10643" i="36"/>
  <c r="I10642" i="36"/>
  <c r="H10642" i="36"/>
  <c r="I10641" i="36"/>
  <c r="H10641" i="36"/>
  <c r="I10640" i="36"/>
  <c r="H10640" i="36"/>
  <c r="I10639" i="36"/>
  <c r="H10639" i="36"/>
  <c r="I10638" i="36"/>
  <c r="H10638" i="36"/>
  <c r="I10637" i="36"/>
  <c r="H10637" i="36"/>
  <c r="I10636" i="36"/>
  <c r="H10636" i="36"/>
  <c r="I10635" i="36"/>
  <c r="H10635" i="36"/>
  <c r="I10634" i="36"/>
  <c r="H10634" i="36"/>
  <c r="I10633" i="36"/>
  <c r="H10633" i="36"/>
  <c r="I10632" i="36"/>
  <c r="H10632" i="36"/>
  <c r="I10631" i="36"/>
  <c r="H10631" i="36"/>
  <c r="I10630" i="36"/>
  <c r="H10630" i="36"/>
  <c r="I10629" i="36"/>
  <c r="H10629" i="36"/>
  <c r="I10628" i="36"/>
  <c r="H10628" i="36"/>
  <c r="I10627" i="36"/>
  <c r="H10627" i="36"/>
  <c r="I10626" i="36"/>
  <c r="H10626" i="36"/>
  <c r="I10625" i="36"/>
  <c r="H10625" i="36"/>
  <c r="I10624" i="36"/>
  <c r="H10624" i="36"/>
  <c r="I10623" i="36"/>
  <c r="H10623" i="36"/>
  <c r="I10622" i="36"/>
  <c r="H10622" i="36"/>
  <c r="I10621" i="36"/>
  <c r="H10621" i="36"/>
  <c r="I10620" i="36"/>
  <c r="H10620" i="36"/>
  <c r="I10619" i="36"/>
  <c r="H10619" i="36"/>
  <c r="I10618" i="36"/>
  <c r="H10618" i="36"/>
  <c r="I10617" i="36"/>
  <c r="H10617" i="36"/>
  <c r="I10616" i="36"/>
  <c r="H10616" i="36"/>
  <c r="I10615" i="36"/>
  <c r="H10615" i="36"/>
  <c r="I10614" i="36"/>
  <c r="H10614" i="36"/>
  <c r="I10613" i="36"/>
  <c r="H10613" i="36"/>
  <c r="I10612" i="36"/>
  <c r="H10612" i="36"/>
  <c r="I10611" i="36"/>
  <c r="H10611" i="36"/>
  <c r="I10610" i="36"/>
  <c r="H10610" i="36"/>
  <c r="I10609" i="36"/>
  <c r="H10609" i="36"/>
  <c r="I10608" i="36"/>
  <c r="H10608" i="36"/>
  <c r="I10607" i="36"/>
  <c r="H10607" i="36"/>
  <c r="I10606" i="36"/>
  <c r="H10606" i="36"/>
  <c r="I10605" i="36"/>
  <c r="H10605" i="36"/>
  <c r="I10604" i="36"/>
  <c r="H10604" i="36"/>
  <c r="I10603" i="36"/>
  <c r="H10603" i="36"/>
  <c r="I10602" i="36"/>
  <c r="H10602" i="36"/>
  <c r="I10601" i="36"/>
  <c r="H10601" i="36"/>
  <c r="I10600" i="36"/>
  <c r="H10600" i="36"/>
  <c r="I10599" i="36"/>
  <c r="H10599" i="36"/>
  <c r="I10598" i="36"/>
  <c r="H10598" i="36"/>
  <c r="I10597" i="36"/>
  <c r="H10597" i="36"/>
  <c r="I10596" i="36"/>
  <c r="H10596" i="36"/>
  <c r="I10595" i="36"/>
  <c r="H10595" i="36"/>
  <c r="I10594" i="36"/>
  <c r="H10594" i="36"/>
  <c r="I10593" i="36"/>
  <c r="H10593" i="36"/>
  <c r="I10592" i="36"/>
  <c r="H10592" i="36"/>
  <c r="I10591" i="36"/>
  <c r="H10591" i="36"/>
  <c r="I10590" i="36"/>
  <c r="H10590" i="36"/>
  <c r="I10589" i="36"/>
  <c r="H10589" i="36"/>
  <c r="I10588" i="36"/>
  <c r="H10588" i="36"/>
  <c r="I10587" i="36"/>
  <c r="H10587" i="36"/>
  <c r="I10586" i="36"/>
  <c r="H10586" i="36"/>
  <c r="I10585" i="36"/>
  <c r="H10585" i="36"/>
  <c r="I10584" i="36"/>
  <c r="H10584" i="36"/>
  <c r="I10583" i="36"/>
  <c r="H10583" i="36"/>
  <c r="I10582" i="36"/>
  <c r="H10582" i="36"/>
  <c r="I10581" i="36"/>
  <c r="H10581" i="36"/>
  <c r="I10580" i="36"/>
  <c r="H10580" i="36"/>
  <c r="I10579" i="36"/>
  <c r="H10579" i="36"/>
  <c r="I10578" i="36"/>
  <c r="H10578" i="36"/>
  <c r="I10577" i="36"/>
  <c r="H10577" i="36"/>
  <c r="I10576" i="36"/>
  <c r="H10576" i="36"/>
  <c r="I10575" i="36"/>
  <c r="H10575" i="36"/>
  <c r="I10574" i="36"/>
  <c r="H10574" i="36"/>
  <c r="I10573" i="36"/>
  <c r="H10573" i="36"/>
  <c r="I10572" i="36"/>
  <c r="H10572" i="36"/>
  <c r="I10571" i="36"/>
  <c r="H10571" i="36"/>
  <c r="I10570" i="36"/>
  <c r="H10570" i="36"/>
  <c r="I10569" i="36"/>
  <c r="H10569" i="36"/>
  <c r="I10568" i="36"/>
  <c r="H10568" i="36"/>
  <c r="I10567" i="36"/>
  <c r="H10567" i="36"/>
  <c r="I10566" i="36"/>
  <c r="H10566" i="36"/>
  <c r="I10565" i="36"/>
  <c r="H10565" i="36"/>
  <c r="I10564" i="36"/>
  <c r="H10564" i="36"/>
  <c r="I10563" i="36"/>
  <c r="H10563" i="36"/>
  <c r="I10562" i="36"/>
  <c r="H10562" i="36"/>
  <c r="I10561" i="36"/>
  <c r="H10561" i="36"/>
  <c r="I10560" i="36"/>
  <c r="H10560" i="36"/>
  <c r="I10559" i="36"/>
  <c r="H10559" i="36"/>
  <c r="I10558" i="36"/>
  <c r="H10558" i="36"/>
  <c r="I10557" i="36"/>
  <c r="H10557" i="36"/>
  <c r="I10556" i="36"/>
  <c r="H10556" i="36"/>
  <c r="I10555" i="36"/>
  <c r="H10555" i="36"/>
  <c r="I10554" i="36"/>
  <c r="H10554" i="36"/>
  <c r="I10553" i="36"/>
  <c r="H10553" i="36"/>
  <c r="I10552" i="36"/>
  <c r="H10552" i="36"/>
  <c r="I10551" i="36"/>
  <c r="H10551" i="36"/>
  <c r="I10550" i="36"/>
  <c r="H10550" i="36"/>
  <c r="I10549" i="36"/>
  <c r="H10549" i="36"/>
  <c r="I10548" i="36"/>
  <c r="H10548" i="36"/>
  <c r="I10547" i="36"/>
  <c r="H10547" i="36"/>
  <c r="I10546" i="36"/>
  <c r="H10546" i="36"/>
  <c r="I10545" i="36"/>
  <c r="H10545" i="36"/>
  <c r="I10544" i="36"/>
  <c r="H10544" i="36"/>
  <c r="I10543" i="36"/>
  <c r="H10543" i="36"/>
  <c r="I10542" i="36"/>
  <c r="H10542" i="36"/>
  <c r="I10541" i="36"/>
  <c r="H10541" i="36"/>
  <c r="I10540" i="36"/>
  <c r="H10540" i="36"/>
  <c r="I10539" i="36"/>
  <c r="H10539" i="36"/>
  <c r="I10538" i="36"/>
  <c r="H10538" i="36"/>
  <c r="I10537" i="36"/>
  <c r="H10537" i="36"/>
  <c r="I10536" i="36"/>
  <c r="H10536" i="36"/>
  <c r="I10535" i="36"/>
  <c r="H10535" i="36"/>
  <c r="I10534" i="36"/>
  <c r="H10534" i="36"/>
  <c r="I10533" i="36"/>
  <c r="H10533" i="36"/>
  <c r="I10532" i="36"/>
  <c r="H10532" i="36"/>
  <c r="I10531" i="36"/>
  <c r="H10531" i="36"/>
  <c r="I10530" i="36"/>
  <c r="H10530" i="36"/>
  <c r="I10529" i="36"/>
  <c r="H10529" i="36"/>
  <c r="I10528" i="36"/>
  <c r="H10528" i="36"/>
  <c r="I10527" i="36"/>
  <c r="H10527" i="36"/>
  <c r="I10526" i="36"/>
  <c r="H10526" i="36"/>
  <c r="I10525" i="36"/>
  <c r="H10525" i="36"/>
  <c r="I10524" i="36"/>
  <c r="H10524" i="36"/>
  <c r="I10523" i="36"/>
  <c r="H10523" i="36"/>
  <c r="I10522" i="36"/>
  <c r="H10522" i="36"/>
  <c r="I10521" i="36"/>
  <c r="H10521" i="36"/>
  <c r="I10520" i="36"/>
  <c r="H10520" i="36"/>
  <c r="I10519" i="36"/>
  <c r="H10519" i="36"/>
  <c r="I10518" i="36"/>
  <c r="H10518" i="36"/>
  <c r="I10517" i="36"/>
  <c r="H10517" i="36"/>
  <c r="I10516" i="36"/>
  <c r="H10516" i="36"/>
  <c r="I10515" i="36"/>
  <c r="H10515" i="36"/>
  <c r="I10514" i="36"/>
  <c r="H10514" i="36"/>
  <c r="I10513" i="36"/>
  <c r="H10513" i="36"/>
  <c r="I10512" i="36"/>
  <c r="H10512" i="36"/>
  <c r="I10511" i="36"/>
  <c r="H10511" i="36"/>
  <c r="I10510" i="36"/>
  <c r="H10510" i="36"/>
  <c r="I10509" i="36"/>
  <c r="H10509" i="36"/>
  <c r="I10508" i="36"/>
  <c r="H10508" i="36"/>
  <c r="I10507" i="36"/>
  <c r="H10507" i="36"/>
  <c r="I10506" i="36"/>
  <c r="H10506" i="36"/>
  <c r="I10505" i="36"/>
  <c r="H10505" i="36"/>
  <c r="I10504" i="36"/>
  <c r="H10504" i="36"/>
  <c r="I10503" i="36"/>
  <c r="H10503" i="36"/>
  <c r="I10502" i="36"/>
  <c r="H10502" i="36"/>
  <c r="I10501" i="36"/>
  <c r="H10501" i="36"/>
  <c r="I10500" i="36"/>
  <c r="H10500" i="36"/>
  <c r="I10499" i="36"/>
  <c r="H10499" i="36"/>
  <c r="I10498" i="36"/>
  <c r="H10498" i="36"/>
  <c r="I10497" i="36"/>
  <c r="H10497" i="36"/>
  <c r="I10496" i="36"/>
  <c r="H10496" i="36"/>
  <c r="I10495" i="36"/>
  <c r="H10495" i="36"/>
  <c r="I10494" i="36"/>
  <c r="H10494" i="36"/>
  <c r="I10493" i="36"/>
  <c r="H10493" i="36"/>
  <c r="I10492" i="36"/>
  <c r="H10492" i="36"/>
  <c r="I10491" i="36"/>
  <c r="H10491" i="36"/>
  <c r="I10490" i="36"/>
  <c r="H10490" i="36"/>
  <c r="I10489" i="36"/>
  <c r="H10489" i="36"/>
  <c r="I10488" i="36"/>
  <c r="H10488" i="36"/>
  <c r="I10487" i="36"/>
  <c r="H10487" i="36"/>
  <c r="I10486" i="36"/>
  <c r="H10486" i="36"/>
  <c r="I10485" i="36"/>
  <c r="H10485" i="36"/>
  <c r="I10484" i="36"/>
  <c r="H10484" i="36"/>
  <c r="I10483" i="36"/>
  <c r="H10483" i="36"/>
  <c r="I10482" i="36"/>
  <c r="H10482" i="36"/>
  <c r="I10481" i="36"/>
  <c r="H10481" i="36"/>
  <c r="I10480" i="36"/>
  <c r="H10480" i="36"/>
  <c r="I10479" i="36"/>
  <c r="H10479" i="36"/>
  <c r="I10478" i="36"/>
  <c r="H10478" i="36"/>
  <c r="I10477" i="36"/>
  <c r="H10477" i="36"/>
  <c r="I10476" i="36"/>
  <c r="H10476" i="36"/>
  <c r="I10475" i="36"/>
  <c r="H10475" i="36"/>
  <c r="I10474" i="36"/>
  <c r="H10474" i="36"/>
  <c r="I10473" i="36"/>
  <c r="H10473" i="36"/>
  <c r="I10472" i="36"/>
  <c r="H10472" i="36"/>
  <c r="I10471" i="36"/>
  <c r="H10471" i="36"/>
  <c r="I10470" i="36"/>
  <c r="H10470" i="36"/>
  <c r="I10469" i="36"/>
  <c r="H10469" i="36"/>
  <c r="I10468" i="36"/>
  <c r="H10468" i="36"/>
  <c r="I10467" i="36"/>
  <c r="H10467" i="36"/>
  <c r="I10466" i="36"/>
  <c r="H10466" i="36"/>
  <c r="I10465" i="36"/>
  <c r="H10465" i="36"/>
  <c r="I10464" i="36"/>
  <c r="H10464" i="36"/>
  <c r="I10463" i="36"/>
  <c r="H10463" i="36"/>
  <c r="I10462" i="36"/>
  <c r="H10462" i="36"/>
  <c r="I10461" i="36"/>
  <c r="H10461" i="36"/>
  <c r="I10460" i="36"/>
  <c r="H10460" i="36"/>
  <c r="I10459" i="36"/>
  <c r="H10459" i="36"/>
  <c r="I10458" i="36"/>
  <c r="H10458" i="36"/>
  <c r="I10457" i="36"/>
  <c r="H10457" i="36"/>
  <c r="I10456" i="36"/>
  <c r="H10456" i="36"/>
  <c r="I10455" i="36"/>
  <c r="H10455" i="36"/>
  <c r="I10454" i="36"/>
  <c r="H10454" i="36"/>
  <c r="I10453" i="36"/>
  <c r="H10453" i="36"/>
  <c r="I10452" i="36"/>
  <c r="H10452" i="36"/>
  <c r="I10451" i="36"/>
  <c r="H10451" i="36"/>
  <c r="I10450" i="36"/>
  <c r="H10450" i="36"/>
  <c r="I10449" i="36"/>
  <c r="H10449" i="36"/>
  <c r="I10448" i="36"/>
  <c r="H10448" i="36"/>
  <c r="I10447" i="36"/>
  <c r="H10447" i="36"/>
  <c r="I10446" i="36"/>
  <c r="H10446" i="36"/>
  <c r="I10445" i="36"/>
  <c r="H10445" i="36"/>
  <c r="I10444" i="36"/>
  <c r="H10444" i="36"/>
  <c r="I10443" i="36"/>
  <c r="H10443" i="36"/>
  <c r="I10442" i="36"/>
  <c r="H10442" i="36"/>
  <c r="I10441" i="36"/>
  <c r="H10441" i="36"/>
  <c r="I10440" i="36"/>
  <c r="H10440" i="36"/>
  <c r="I10439" i="36"/>
  <c r="H10439" i="36"/>
  <c r="I10438" i="36"/>
  <c r="H10438" i="36"/>
  <c r="I10437" i="36"/>
  <c r="H10437" i="36"/>
  <c r="I10436" i="36"/>
  <c r="H10436" i="36"/>
  <c r="I10435" i="36"/>
  <c r="H10435" i="36"/>
  <c r="I10434" i="36"/>
  <c r="H10434" i="36"/>
  <c r="I10433" i="36"/>
  <c r="H10433" i="36"/>
  <c r="I10432" i="36"/>
  <c r="H10432" i="36"/>
  <c r="I10431" i="36"/>
  <c r="H10431" i="36"/>
  <c r="I10430" i="36"/>
  <c r="H10430" i="36"/>
  <c r="I10429" i="36"/>
  <c r="H10429" i="36"/>
  <c r="I10428" i="36"/>
  <c r="H10428" i="36"/>
  <c r="I10427" i="36"/>
  <c r="H10427" i="36"/>
  <c r="I10426" i="36"/>
  <c r="H10426" i="36"/>
  <c r="I10425" i="36"/>
  <c r="H10425" i="36"/>
  <c r="I10424" i="36"/>
  <c r="H10424" i="36"/>
  <c r="I10423" i="36"/>
  <c r="H10423" i="36"/>
  <c r="I10422" i="36"/>
  <c r="H10422" i="36"/>
  <c r="I10421" i="36"/>
  <c r="H10421" i="36"/>
  <c r="I10420" i="36"/>
  <c r="H10420" i="36"/>
  <c r="I10419" i="36"/>
  <c r="H10419" i="36"/>
  <c r="I10418" i="36"/>
  <c r="H10418" i="36"/>
  <c r="I10417" i="36"/>
  <c r="H10417" i="36"/>
  <c r="I10416" i="36"/>
  <c r="H10416" i="36"/>
  <c r="I10415" i="36"/>
  <c r="H10415" i="36"/>
  <c r="I10414" i="36"/>
  <c r="H10414" i="36"/>
  <c r="I10413" i="36"/>
  <c r="H10413" i="36"/>
  <c r="I10412" i="36"/>
  <c r="H10412" i="36"/>
  <c r="I10411" i="36"/>
  <c r="H10411" i="36"/>
  <c r="I10410" i="36"/>
  <c r="H10410" i="36"/>
  <c r="I10409" i="36"/>
  <c r="H10409" i="36"/>
  <c r="I10408" i="36"/>
  <c r="H10408" i="36"/>
  <c r="I10407" i="36"/>
  <c r="H10407" i="36"/>
  <c r="I10406" i="36"/>
  <c r="H10406" i="36"/>
  <c r="I10405" i="36"/>
  <c r="H10405" i="36"/>
  <c r="I10404" i="36"/>
  <c r="H10404" i="36"/>
  <c r="I10403" i="36"/>
  <c r="H10403" i="36"/>
  <c r="I10402" i="36"/>
  <c r="H10402" i="36"/>
  <c r="I10401" i="36"/>
  <c r="H10401" i="36"/>
  <c r="I10400" i="36"/>
  <c r="H10400" i="36"/>
  <c r="I10399" i="36"/>
  <c r="H10399" i="36"/>
  <c r="I10398" i="36"/>
  <c r="H10398" i="36"/>
  <c r="I10397" i="36"/>
  <c r="H10397" i="36"/>
  <c r="I10396" i="36"/>
  <c r="H10396" i="36"/>
  <c r="I10395" i="36"/>
  <c r="H10395" i="36"/>
  <c r="I10394" i="36"/>
  <c r="H10394" i="36"/>
  <c r="I10393" i="36"/>
  <c r="H10393" i="36"/>
  <c r="I10392" i="36"/>
  <c r="H10392" i="36"/>
  <c r="I10391" i="36"/>
  <c r="H10391" i="36"/>
  <c r="I10390" i="36"/>
  <c r="H10390" i="36"/>
  <c r="I10389" i="36"/>
  <c r="H10389" i="36"/>
  <c r="I10388" i="36"/>
  <c r="H10388" i="36"/>
  <c r="I10387" i="36"/>
  <c r="H10387" i="36"/>
  <c r="I10386" i="36"/>
  <c r="H10386" i="36"/>
  <c r="I10385" i="36"/>
  <c r="H10385" i="36"/>
  <c r="I10384" i="36"/>
  <c r="H10384" i="36"/>
  <c r="I10383" i="36"/>
  <c r="H10383" i="36"/>
  <c r="I10382" i="36"/>
  <c r="H10382" i="36"/>
  <c r="I10381" i="36"/>
  <c r="H10381" i="36"/>
  <c r="I10380" i="36"/>
  <c r="H10380" i="36"/>
  <c r="I10379" i="36"/>
  <c r="H10379" i="36"/>
  <c r="I10378" i="36"/>
  <c r="H10378" i="36"/>
  <c r="I10377" i="36"/>
  <c r="H10377" i="36"/>
  <c r="I10376" i="36"/>
  <c r="H10376" i="36"/>
  <c r="I10375" i="36"/>
  <c r="H10375" i="36"/>
  <c r="I10374" i="36"/>
  <c r="H10374" i="36"/>
  <c r="I10373" i="36"/>
  <c r="H10373" i="36"/>
  <c r="I10372" i="36"/>
  <c r="H10372" i="36"/>
  <c r="I10371" i="36"/>
  <c r="H10371" i="36"/>
  <c r="I10370" i="36"/>
  <c r="H10370" i="36"/>
  <c r="I10369" i="36"/>
  <c r="H10369" i="36"/>
  <c r="I10368" i="36"/>
  <c r="H10368" i="36"/>
  <c r="I10367" i="36"/>
  <c r="H10367" i="36"/>
  <c r="I10366" i="36"/>
  <c r="H10366" i="36"/>
  <c r="I10365" i="36"/>
  <c r="H10365" i="36"/>
  <c r="I10364" i="36"/>
  <c r="H10364" i="36"/>
  <c r="I10363" i="36"/>
  <c r="H10363" i="36"/>
  <c r="I10362" i="36"/>
  <c r="H10362" i="36"/>
  <c r="I10361" i="36"/>
  <c r="H10361" i="36"/>
  <c r="I10360" i="36"/>
  <c r="H10360" i="36"/>
  <c r="I10359" i="36"/>
  <c r="H10359" i="36"/>
  <c r="I10358" i="36"/>
  <c r="H10358" i="36"/>
  <c r="I10357" i="36"/>
  <c r="H10357" i="36"/>
  <c r="I10356" i="36"/>
  <c r="H10356" i="36"/>
  <c r="I10355" i="36"/>
  <c r="H10355" i="36"/>
  <c r="I10354" i="36"/>
  <c r="H10354" i="36"/>
  <c r="I10353" i="36"/>
  <c r="H10353" i="36"/>
  <c r="I10352" i="36"/>
  <c r="H10352" i="36"/>
  <c r="I10351" i="36"/>
  <c r="H10351" i="36"/>
  <c r="I10350" i="36"/>
  <c r="H10350" i="36"/>
  <c r="I10349" i="36"/>
  <c r="H10349" i="36"/>
  <c r="I10348" i="36"/>
  <c r="H10348" i="36"/>
  <c r="I10347" i="36"/>
  <c r="H10347" i="36"/>
  <c r="I10346" i="36"/>
  <c r="H10346" i="36"/>
  <c r="I10345" i="36"/>
  <c r="H10345" i="36"/>
  <c r="I10344" i="36"/>
  <c r="H10344" i="36"/>
  <c r="I10343" i="36"/>
  <c r="H10343" i="36"/>
  <c r="I10342" i="36"/>
  <c r="H10342" i="36"/>
  <c r="I10341" i="36"/>
  <c r="H10341" i="36"/>
  <c r="I10340" i="36"/>
  <c r="H10340" i="36"/>
  <c r="I10339" i="36"/>
  <c r="H10339" i="36"/>
  <c r="I10338" i="36"/>
  <c r="H10338" i="36"/>
  <c r="I10337" i="36"/>
  <c r="H10337" i="36"/>
  <c r="I10336" i="36"/>
  <c r="H10336" i="36"/>
  <c r="I10335" i="36"/>
  <c r="H10335" i="36"/>
  <c r="I10334" i="36"/>
  <c r="H10334" i="36"/>
  <c r="I10333" i="36"/>
  <c r="H10333" i="36"/>
  <c r="I10332" i="36"/>
  <c r="H10332" i="36"/>
  <c r="I10331" i="36"/>
  <c r="H10331" i="36"/>
  <c r="I10330" i="36"/>
  <c r="H10330" i="36"/>
  <c r="I10329" i="36"/>
  <c r="H10329" i="36"/>
  <c r="I10328" i="36"/>
  <c r="H10328" i="36"/>
  <c r="I10327" i="36"/>
  <c r="H10327" i="36"/>
  <c r="I10326" i="36"/>
  <c r="H10326" i="36"/>
  <c r="I10325" i="36"/>
  <c r="H10325" i="36"/>
  <c r="I10324" i="36"/>
  <c r="H10324" i="36"/>
  <c r="I10323" i="36"/>
  <c r="H10323" i="36"/>
  <c r="I10322" i="36"/>
  <c r="H10322" i="36"/>
  <c r="I10321" i="36"/>
  <c r="H10321" i="36"/>
  <c r="I10320" i="36"/>
  <c r="H10320" i="36"/>
  <c r="I10319" i="36"/>
  <c r="H10319" i="36"/>
  <c r="I10318" i="36"/>
  <c r="H10318" i="36"/>
  <c r="I10317" i="36"/>
  <c r="H10317" i="36"/>
  <c r="I10316" i="36"/>
  <c r="H10316" i="36"/>
  <c r="I10315" i="36"/>
  <c r="H10315" i="36"/>
  <c r="I10314" i="36"/>
  <c r="H10314" i="36"/>
  <c r="I10313" i="36"/>
  <c r="H10313" i="36"/>
  <c r="I10312" i="36"/>
  <c r="H10312" i="36"/>
  <c r="I10311" i="36"/>
  <c r="H10311" i="36"/>
  <c r="I10310" i="36"/>
  <c r="H10310" i="36"/>
  <c r="I10309" i="36"/>
  <c r="H10309" i="36"/>
  <c r="I10308" i="36"/>
  <c r="H10308" i="36"/>
  <c r="I10307" i="36"/>
  <c r="H10307" i="36"/>
  <c r="I10306" i="36"/>
  <c r="H10306" i="36"/>
  <c r="I10305" i="36"/>
  <c r="H10305" i="36"/>
  <c r="I10304" i="36"/>
  <c r="H10304" i="36"/>
  <c r="I10303" i="36"/>
  <c r="H10303" i="36"/>
  <c r="I10302" i="36"/>
  <c r="H10302" i="36"/>
  <c r="I10301" i="36"/>
  <c r="H10301" i="36"/>
  <c r="I10300" i="36"/>
  <c r="H10300" i="36"/>
  <c r="I10299" i="36"/>
  <c r="H10299" i="36"/>
  <c r="I10298" i="36"/>
  <c r="H10298" i="36"/>
  <c r="I10297" i="36"/>
  <c r="H10297" i="36"/>
  <c r="I10296" i="36"/>
  <c r="H10296" i="36"/>
  <c r="I10295" i="36"/>
  <c r="H10295" i="36"/>
  <c r="I10294" i="36"/>
  <c r="H10294" i="36"/>
  <c r="I10293" i="36"/>
  <c r="H10293" i="36"/>
  <c r="I10292" i="36"/>
  <c r="H10292" i="36"/>
  <c r="I10291" i="36"/>
  <c r="H10291" i="36"/>
  <c r="I10290" i="36"/>
  <c r="H10290" i="36"/>
  <c r="I10289" i="36"/>
  <c r="H10289" i="36"/>
  <c r="I10288" i="36"/>
  <c r="H10288" i="36"/>
  <c r="I10287" i="36"/>
  <c r="H10287" i="36"/>
  <c r="I10286" i="36"/>
  <c r="H10286" i="36"/>
  <c r="I10285" i="36"/>
  <c r="H10285" i="36"/>
  <c r="I10284" i="36"/>
  <c r="H10284" i="36"/>
  <c r="I10283" i="36"/>
  <c r="H10283" i="36"/>
  <c r="I10282" i="36"/>
  <c r="H10282" i="36"/>
  <c r="I10281" i="36"/>
  <c r="H10281" i="36"/>
  <c r="I10280" i="36"/>
  <c r="H10280" i="36"/>
  <c r="I10279" i="36"/>
  <c r="H10279" i="36"/>
  <c r="I10278" i="36"/>
  <c r="H10278" i="36"/>
  <c r="I10277" i="36"/>
  <c r="H10277" i="36"/>
  <c r="I10276" i="36"/>
  <c r="H10276" i="36"/>
  <c r="I10275" i="36"/>
  <c r="H10275" i="36"/>
  <c r="I10274" i="36"/>
  <c r="H10274" i="36"/>
  <c r="I10273" i="36"/>
  <c r="H10273" i="36"/>
  <c r="I10272" i="36"/>
  <c r="H10272" i="36"/>
  <c r="I10271" i="36"/>
  <c r="H10271" i="36"/>
  <c r="I10270" i="36"/>
  <c r="H10270" i="36"/>
  <c r="I10269" i="36"/>
  <c r="H10269" i="36"/>
  <c r="I10268" i="36"/>
  <c r="H10268" i="36"/>
  <c r="I10267" i="36"/>
  <c r="H10267" i="36"/>
  <c r="I10266" i="36"/>
  <c r="H10266" i="36"/>
  <c r="I10265" i="36"/>
  <c r="H10265" i="36"/>
  <c r="I10264" i="36"/>
  <c r="H10264" i="36"/>
  <c r="I10263" i="36"/>
  <c r="H10263" i="36"/>
  <c r="I10262" i="36"/>
  <c r="H10262" i="36"/>
  <c r="I10261" i="36"/>
  <c r="H10261" i="36"/>
  <c r="I10260" i="36"/>
  <c r="H10260" i="36"/>
  <c r="I10259" i="36"/>
  <c r="H10259" i="36"/>
  <c r="I10258" i="36"/>
  <c r="H10258" i="36"/>
  <c r="I10257" i="36"/>
  <c r="H10257" i="36"/>
  <c r="I10256" i="36"/>
  <c r="H10256" i="36"/>
  <c r="I10255" i="36"/>
  <c r="H10255" i="36"/>
  <c r="I10254" i="36"/>
  <c r="H10254" i="36"/>
  <c r="I10253" i="36"/>
  <c r="H10253" i="36"/>
  <c r="I10252" i="36"/>
  <c r="H10252" i="36"/>
  <c r="I10251" i="36"/>
  <c r="H10251" i="36"/>
  <c r="I10250" i="36"/>
  <c r="H10250" i="36"/>
  <c r="I10249" i="36"/>
  <c r="H10249" i="36"/>
  <c r="I10248" i="36"/>
  <c r="H10248" i="36"/>
  <c r="I10247" i="36"/>
  <c r="H10247" i="36"/>
  <c r="I10246" i="36"/>
  <c r="H10246" i="36"/>
  <c r="I10245" i="36"/>
  <c r="H10245" i="36"/>
  <c r="I10244" i="36"/>
  <c r="H10244" i="36"/>
  <c r="I10243" i="36"/>
  <c r="H10243" i="36"/>
  <c r="I10242" i="36"/>
  <c r="H10242" i="36"/>
  <c r="I10241" i="36"/>
  <c r="H10241" i="36"/>
  <c r="I10240" i="36"/>
  <c r="H10240" i="36"/>
  <c r="I10239" i="36"/>
  <c r="H10239" i="36"/>
  <c r="I10238" i="36"/>
  <c r="H10238" i="36"/>
  <c r="I10237" i="36"/>
  <c r="H10237" i="36"/>
  <c r="I10236" i="36"/>
  <c r="H10236" i="36"/>
  <c r="I10235" i="36"/>
  <c r="H10235" i="36"/>
  <c r="I10234" i="36"/>
  <c r="H10234" i="36"/>
  <c r="I10233" i="36"/>
  <c r="H10233" i="36"/>
  <c r="I10232" i="36"/>
  <c r="H10232" i="36"/>
  <c r="I10231" i="36"/>
  <c r="H10231" i="36"/>
  <c r="I10230" i="36"/>
  <c r="H10230" i="36"/>
  <c r="I10229" i="36"/>
  <c r="H10229" i="36"/>
  <c r="I10228" i="36"/>
  <c r="H10228" i="36"/>
  <c r="I10227" i="36"/>
  <c r="H10227" i="36"/>
  <c r="I10226" i="36"/>
  <c r="H10226" i="36"/>
  <c r="I10225" i="36"/>
  <c r="H10225" i="36"/>
  <c r="I10224" i="36"/>
  <c r="H10224" i="36"/>
  <c r="I10223" i="36"/>
  <c r="H10223" i="36"/>
  <c r="I10222" i="36"/>
  <c r="H10222" i="36"/>
  <c r="I10221" i="36"/>
  <c r="H10221" i="36"/>
  <c r="I10220" i="36"/>
  <c r="H10220" i="36"/>
  <c r="I10219" i="36"/>
  <c r="H10219" i="36"/>
  <c r="I10218" i="36"/>
  <c r="H10218" i="36"/>
  <c r="I10217" i="36"/>
  <c r="H10217" i="36"/>
  <c r="I10216" i="36"/>
  <c r="H10216" i="36"/>
  <c r="I10215" i="36"/>
  <c r="H10215" i="36"/>
  <c r="I10214" i="36"/>
  <c r="H10214" i="36"/>
  <c r="I10213" i="36"/>
  <c r="H10213" i="36"/>
  <c r="I10212" i="36"/>
  <c r="H10212" i="36"/>
  <c r="I10211" i="36"/>
  <c r="H10211" i="36"/>
  <c r="I10210" i="36"/>
  <c r="H10210" i="36"/>
  <c r="I10209" i="36"/>
  <c r="H10209" i="36"/>
  <c r="I10208" i="36"/>
  <c r="H10208" i="36"/>
  <c r="I10207" i="36"/>
  <c r="H10207" i="36"/>
  <c r="I10206" i="36"/>
  <c r="H10206" i="36"/>
  <c r="I10205" i="36"/>
  <c r="H10205" i="36"/>
  <c r="I10204" i="36"/>
  <c r="H10204" i="36"/>
  <c r="I10203" i="36"/>
  <c r="H10203" i="36"/>
  <c r="I10202" i="36"/>
  <c r="H10202" i="36"/>
  <c r="I10201" i="36"/>
  <c r="H10201" i="36"/>
  <c r="I10200" i="36"/>
  <c r="H10200" i="36"/>
  <c r="I10199" i="36"/>
  <c r="H10199" i="36"/>
  <c r="I10198" i="36"/>
  <c r="H10198" i="36"/>
  <c r="I10197" i="36"/>
  <c r="H10197" i="36"/>
  <c r="I10196" i="36"/>
  <c r="H10196" i="36"/>
  <c r="I10195" i="36"/>
  <c r="H10195" i="36"/>
  <c r="I10194" i="36"/>
  <c r="H10194" i="36"/>
  <c r="I10193" i="36"/>
  <c r="H10193" i="36"/>
  <c r="I10192" i="36"/>
  <c r="H10192" i="36"/>
  <c r="I10191" i="36"/>
  <c r="H10191" i="36"/>
  <c r="I10190" i="36"/>
  <c r="H10190" i="36"/>
  <c r="I10189" i="36"/>
  <c r="H10189" i="36"/>
  <c r="I10188" i="36"/>
  <c r="H10188" i="36"/>
  <c r="I10187" i="36"/>
  <c r="H10187" i="36"/>
  <c r="I10186" i="36"/>
  <c r="H10186" i="36"/>
  <c r="I10185" i="36"/>
  <c r="H10185" i="36"/>
  <c r="I10184" i="36"/>
  <c r="H10184" i="36"/>
  <c r="I10183" i="36"/>
  <c r="H10183" i="36"/>
  <c r="I10182" i="36"/>
  <c r="H10182" i="36"/>
  <c r="I10181" i="36"/>
  <c r="H10181" i="36"/>
  <c r="I10180" i="36"/>
  <c r="H10180" i="36"/>
  <c r="I10179" i="36"/>
  <c r="H10179" i="36"/>
  <c r="I10178" i="36"/>
  <c r="H10178" i="36"/>
  <c r="I10177" i="36"/>
  <c r="H10177" i="36"/>
  <c r="I10176" i="36"/>
  <c r="H10176" i="36"/>
  <c r="I10175" i="36"/>
  <c r="H10175" i="36"/>
  <c r="I10174" i="36"/>
  <c r="H10174" i="36"/>
  <c r="I10173" i="36"/>
  <c r="H10173" i="36"/>
  <c r="I10172" i="36"/>
  <c r="H10172" i="36"/>
  <c r="I10171" i="36"/>
  <c r="H10171" i="36"/>
  <c r="I10170" i="36"/>
  <c r="H10170" i="36"/>
  <c r="I10169" i="36"/>
  <c r="H10169" i="36"/>
  <c r="I10168" i="36"/>
  <c r="H10168" i="36"/>
  <c r="I10167" i="36"/>
  <c r="H10167" i="36"/>
  <c r="I10166" i="36"/>
  <c r="H10166" i="36"/>
  <c r="I10165" i="36"/>
  <c r="H10165" i="36"/>
  <c r="I10164" i="36"/>
  <c r="H10164" i="36"/>
  <c r="I10163" i="36"/>
  <c r="H10163" i="36"/>
  <c r="I10162" i="36"/>
  <c r="H10162" i="36"/>
  <c r="I10161" i="36"/>
  <c r="H10161" i="36"/>
  <c r="I10160" i="36"/>
  <c r="H10160" i="36"/>
  <c r="I10159" i="36"/>
  <c r="H10159" i="36"/>
  <c r="I10158" i="36"/>
  <c r="H10158" i="36"/>
  <c r="I10157" i="36"/>
  <c r="H10157" i="36"/>
  <c r="I10156" i="36"/>
  <c r="H10156" i="36"/>
  <c r="I10155" i="36"/>
  <c r="H10155" i="36"/>
  <c r="I10154" i="36"/>
  <c r="H10154" i="36"/>
  <c r="I10153" i="36"/>
  <c r="H10153" i="36"/>
  <c r="I10152" i="36"/>
  <c r="H10152" i="36"/>
  <c r="I10151" i="36"/>
  <c r="H10151" i="36"/>
  <c r="I10150" i="36"/>
  <c r="H10150" i="36"/>
  <c r="I10149" i="36"/>
  <c r="H10149" i="36"/>
  <c r="I10148" i="36"/>
  <c r="H10148" i="36"/>
  <c r="I10147" i="36"/>
  <c r="H10147" i="36"/>
  <c r="I10146" i="36"/>
  <c r="H10146" i="36"/>
  <c r="I10145" i="36"/>
  <c r="H10145" i="36"/>
  <c r="I10144" i="36"/>
  <c r="H10144" i="36"/>
  <c r="I10143" i="36"/>
  <c r="H10143" i="36"/>
  <c r="I10142" i="36"/>
  <c r="H10142" i="36"/>
  <c r="I10141" i="36"/>
  <c r="H10141" i="36"/>
  <c r="I10140" i="36"/>
  <c r="H10140" i="36"/>
  <c r="I10139" i="36"/>
  <c r="H10139" i="36"/>
  <c r="I10138" i="36"/>
  <c r="H10138" i="36"/>
  <c r="I10137" i="36"/>
  <c r="H10137" i="36"/>
  <c r="I10136" i="36"/>
  <c r="H10136" i="36"/>
  <c r="I10135" i="36"/>
  <c r="H10135" i="36"/>
  <c r="I10134" i="36"/>
  <c r="H10134" i="36"/>
  <c r="I10133" i="36"/>
  <c r="H10133" i="36"/>
  <c r="I10132" i="36"/>
  <c r="H10132" i="36"/>
  <c r="I10131" i="36"/>
  <c r="H10131" i="36"/>
  <c r="I10130" i="36"/>
  <c r="H10130" i="36"/>
  <c r="I10129" i="36"/>
  <c r="H10129" i="36"/>
  <c r="I10128" i="36"/>
  <c r="H10128" i="36"/>
  <c r="I10127" i="36"/>
  <c r="H10127" i="36"/>
  <c r="I10126" i="36"/>
  <c r="H10126" i="36"/>
  <c r="I10125" i="36"/>
  <c r="H10125" i="36"/>
  <c r="I10124" i="36"/>
  <c r="H10124" i="36"/>
  <c r="I10123" i="36"/>
  <c r="H10123" i="36"/>
  <c r="I10122" i="36"/>
  <c r="H10122" i="36"/>
  <c r="I10121" i="36"/>
  <c r="H10121" i="36"/>
  <c r="I10120" i="36"/>
  <c r="H10120" i="36"/>
  <c r="I10119" i="36"/>
  <c r="H10119" i="36"/>
  <c r="I10118" i="36"/>
  <c r="H10118" i="36"/>
  <c r="I10117" i="36"/>
  <c r="H10117" i="36"/>
  <c r="I10116" i="36"/>
  <c r="H10116" i="36"/>
  <c r="I10115" i="36"/>
  <c r="H10115" i="36"/>
  <c r="I10114" i="36"/>
  <c r="H10114" i="36"/>
  <c r="I10113" i="36"/>
  <c r="H10113" i="36"/>
  <c r="I10112" i="36"/>
  <c r="H10112" i="36"/>
  <c r="I10111" i="36"/>
  <c r="H10111" i="36"/>
  <c r="I10110" i="36"/>
  <c r="H10110" i="36"/>
  <c r="I10109" i="36"/>
  <c r="H10109" i="36"/>
  <c r="I10108" i="36"/>
  <c r="H10108" i="36"/>
  <c r="I10107" i="36"/>
  <c r="H10107" i="36"/>
  <c r="I10106" i="36"/>
  <c r="H10106" i="36"/>
  <c r="I10105" i="36"/>
  <c r="H10105" i="36"/>
  <c r="I10104" i="36"/>
  <c r="H10104" i="36"/>
  <c r="I10103" i="36"/>
  <c r="H10103" i="36"/>
  <c r="I10102" i="36"/>
  <c r="H10102" i="36"/>
  <c r="I10101" i="36"/>
  <c r="H10101" i="36"/>
  <c r="I10100" i="36"/>
  <c r="H10100" i="36"/>
  <c r="I10099" i="36"/>
  <c r="H10099" i="36"/>
  <c r="I10098" i="36"/>
  <c r="H10098" i="36"/>
  <c r="I10097" i="36"/>
  <c r="H10097" i="36"/>
  <c r="I10096" i="36"/>
  <c r="H10096" i="36"/>
  <c r="I10095" i="36"/>
  <c r="H10095" i="36"/>
  <c r="I10094" i="36"/>
  <c r="H10094" i="36"/>
  <c r="I10093" i="36"/>
  <c r="H10093" i="36"/>
  <c r="I10092" i="36"/>
  <c r="H10092" i="36"/>
  <c r="I10091" i="36"/>
  <c r="H10091" i="36"/>
  <c r="I10090" i="36"/>
  <c r="H10090" i="36"/>
  <c r="I10089" i="36"/>
  <c r="H10089" i="36"/>
  <c r="I10088" i="36"/>
  <c r="H10088" i="36"/>
  <c r="I10087" i="36"/>
  <c r="H10087" i="36"/>
  <c r="I10086" i="36"/>
  <c r="H10086" i="36"/>
  <c r="I10085" i="36"/>
  <c r="H10085" i="36"/>
  <c r="I10084" i="36"/>
  <c r="H10084" i="36"/>
  <c r="I10083" i="36"/>
  <c r="H10083" i="36"/>
  <c r="I10082" i="36"/>
  <c r="H10082" i="36"/>
  <c r="I10081" i="36"/>
  <c r="H10081" i="36"/>
  <c r="I10080" i="36"/>
  <c r="H10080" i="36"/>
  <c r="I10079" i="36"/>
  <c r="H10079" i="36"/>
  <c r="I10078" i="36"/>
  <c r="H10078" i="36"/>
  <c r="I10077" i="36"/>
  <c r="H10077" i="36"/>
  <c r="I10076" i="36"/>
  <c r="H10076" i="36"/>
  <c r="I10075" i="36"/>
  <c r="H10075" i="36"/>
  <c r="I10074" i="36"/>
  <c r="H10074" i="36"/>
  <c r="I10073" i="36"/>
  <c r="H10073" i="36"/>
  <c r="I10072" i="36"/>
  <c r="H10072" i="36"/>
  <c r="I10071" i="36"/>
  <c r="H10071" i="36"/>
  <c r="I10070" i="36"/>
  <c r="H10070" i="36"/>
  <c r="I10069" i="36"/>
  <c r="H10069" i="36"/>
  <c r="I10068" i="36"/>
  <c r="H10068" i="36"/>
  <c r="I10067" i="36"/>
  <c r="H10067" i="36"/>
  <c r="I10066" i="36"/>
  <c r="H10066" i="36"/>
  <c r="I10065" i="36"/>
  <c r="H10065" i="36"/>
  <c r="I10064" i="36"/>
  <c r="H10064" i="36"/>
  <c r="I10063" i="36"/>
  <c r="H10063" i="36"/>
  <c r="I10062" i="36"/>
  <c r="H10062" i="36"/>
  <c r="I10061" i="36"/>
  <c r="H10061" i="36"/>
  <c r="I10060" i="36"/>
  <c r="H10060" i="36"/>
  <c r="I10059" i="36"/>
  <c r="H10059" i="36"/>
  <c r="I10058" i="36"/>
  <c r="H10058" i="36"/>
  <c r="I10057" i="36"/>
  <c r="H10057" i="36"/>
  <c r="I10056" i="36"/>
  <c r="H10056" i="36"/>
  <c r="I10055" i="36"/>
  <c r="H10055" i="36"/>
  <c r="I10054" i="36"/>
  <c r="H10054" i="36"/>
  <c r="I10053" i="36"/>
  <c r="H10053" i="36"/>
  <c r="I10052" i="36"/>
  <c r="H10052" i="36"/>
  <c r="I10051" i="36"/>
  <c r="H10051" i="36"/>
  <c r="I10050" i="36"/>
  <c r="H10050" i="36"/>
  <c r="I10049" i="36"/>
  <c r="H10049" i="36"/>
  <c r="I10048" i="36"/>
  <c r="H10048" i="36"/>
  <c r="I10047" i="36"/>
  <c r="H10047" i="36"/>
  <c r="I10046" i="36"/>
  <c r="H10046" i="36"/>
  <c r="I10045" i="36"/>
  <c r="H10045" i="36"/>
  <c r="I10044" i="36"/>
  <c r="H10044" i="36"/>
  <c r="I10043" i="36"/>
  <c r="H10043" i="36"/>
  <c r="I10042" i="36"/>
  <c r="H10042" i="36"/>
  <c r="I10041" i="36"/>
  <c r="H10041" i="36"/>
  <c r="I10040" i="36"/>
  <c r="H10040" i="36"/>
  <c r="I10039" i="36"/>
  <c r="H10039" i="36"/>
  <c r="I10038" i="36"/>
  <c r="H10038" i="36"/>
  <c r="I10037" i="36"/>
  <c r="H10037" i="36"/>
  <c r="I10036" i="36"/>
  <c r="H10036" i="36"/>
  <c r="I10035" i="36"/>
  <c r="H10035" i="36"/>
  <c r="I10034" i="36"/>
  <c r="H10034" i="36"/>
  <c r="I10033" i="36"/>
  <c r="H10033" i="36"/>
  <c r="I10032" i="36"/>
  <c r="H10032" i="36"/>
  <c r="I10031" i="36"/>
  <c r="H10031" i="36"/>
  <c r="I10030" i="36"/>
  <c r="H10030" i="36"/>
  <c r="I10029" i="36"/>
  <c r="H10029" i="36"/>
  <c r="I10028" i="36"/>
  <c r="H10028" i="36"/>
  <c r="I10027" i="36"/>
  <c r="H10027" i="36"/>
  <c r="I10026" i="36"/>
  <c r="H10026" i="36"/>
  <c r="I10025" i="36"/>
  <c r="H10025" i="36"/>
  <c r="I10024" i="36"/>
  <c r="H10024" i="36"/>
  <c r="I10023" i="36"/>
  <c r="H10023" i="36"/>
  <c r="I10022" i="36"/>
  <c r="H10022" i="36"/>
  <c r="I10021" i="36"/>
  <c r="H10021" i="36"/>
  <c r="I10020" i="36"/>
  <c r="H10020" i="36"/>
  <c r="I10019" i="36"/>
  <c r="H10019" i="36"/>
  <c r="I10018" i="36"/>
  <c r="H10018" i="36"/>
  <c r="I10017" i="36"/>
  <c r="H10017" i="36"/>
  <c r="I10016" i="36"/>
  <c r="H10016" i="36"/>
  <c r="I10015" i="36"/>
  <c r="H10015" i="36"/>
  <c r="I10014" i="36"/>
  <c r="H10014" i="36"/>
  <c r="I10013" i="36"/>
  <c r="H10013" i="36"/>
  <c r="I10012" i="36"/>
  <c r="H10012" i="36"/>
  <c r="I10011" i="36"/>
  <c r="H10011" i="36"/>
  <c r="I10010" i="36"/>
  <c r="H10010" i="36"/>
  <c r="I10009" i="36"/>
  <c r="H10009" i="36"/>
  <c r="I10008" i="36"/>
  <c r="H10008" i="36"/>
  <c r="I10007" i="36"/>
  <c r="H10007" i="36"/>
  <c r="I10006" i="36"/>
  <c r="H10006" i="36"/>
  <c r="I10005" i="36"/>
  <c r="H10005" i="36"/>
  <c r="I10004" i="36"/>
  <c r="H10004" i="36"/>
  <c r="I10003" i="36"/>
  <c r="H10003" i="36"/>
  <c r="I10002" i="36"/>
  <c r="H10002" i="36"/>
  <c r="I10001" i="36"/>
  <c r="H10001" i="36"/>
  <c r="I10000" i="36"/>
  <c r="H10000" i="36"/>
  <c r="I9999" i="36"/>
  <c r="H9999" i="36"/>
  <c r="I9998" i="36"/>
  <c r="H9998" i="36"/>
  <c r="I9997" i="36"/>
  <c r="H9997" i="36"/>
  <c r="I9996" i="36"/>
  <c r="H9996" i="36"/>
  <c r="I9995" i="36"/>
  <c r="H9995" i="36"/>
  <c r="I9994" i="36"/>
  <c r="H9994" i="36"/>
  <c r="I9993" i="36"/>
  <c r="H9993" i="36"/>
  <c r="I9992" i="36"/>
  <c r="H9992" i="36"/>
  <c r="I9991" i="36"/>
  <c r="H9991" i="36"/>
  <c r="I9990" i="36"/>
  <c r="H9990" i="36"/>
  <c r="I9989" i="36"/>
  <c r="H9989" i="36"/>
  <c r="I9988" i="36"/>
  <c r="H9988" i="36"/>
  <c r="I9987" i="36"/>
  <c r="H9987" i="36"/>
  <c r="I9986" i="36"/>
  <c r="H9986" i="36"/>
  <c r="I9985" i="36"/>
  <c r="H9985" i="36"/>
  <c r="I9984" i="36"/>
  <c r="H9984" i="36"/>
  <c r="I9983" i="36"/>
  <c r="H9983" i="36"/>
  <c r="I9982" i="36"/>
  <c r="H9982" i="36"/>
  <c r="I9981" i="36"/>
  <c r="H9981" i="36"/>
  <c r="I9980" i="36"/>
  <c r="H9980" i="36"/>
  <c r="I9979" i="36"/>
  <c r="H9979" i="36"/>
  <c r="I9978" i="36"/>
  <c r="H9978" i="36"/>
  <c r="I9977" i="36"/>
  <c r="H9977" i="36"/>
  <c r="I9976" i="36"/>
  <c r="H9976" i="36"/>
  <c r="I9975" i="36"/>
  <c r="H9975" i="36"/>
  <c r="I9974" i="36"/>
  <c r="H9974" i="36"/>
  <c r="I9973" i="36"/>
  <c r="H9973" i="36"/>
  <c r="I9972" i="36"/>
  <c r="H9972" i="36"/>
  <c r="I9971" i="36"/>
  <c r="H9971" i="36"/>
  <c r="I9970" i="36"/>
  <c r="H9970" i="36"/>
  <c r="I9969" i="36"/>
  <c r="H9969" i="36"/>
  <c r="I9968" i="36"/>
  <c r="H9968" i="36"/>
  <c r="I9967" i="36"/>
  <c r="H9967" i="36"/>
  <c r="I9966" i="36"/>
  <c r="H9966" i="36"/>
  <c r="I9965" i="36"/>
  <c r="H9965" i="36"/>
  <c r="I9964" i="36"/>
  <c r="H9964" i="36"/>
  <c r="I9963" i="36"/>
  <c r="H9963" i="36"/>
  <c r="I9962" i="36"/>
  <c r="H9962" i="36"/>
  <c r="I9961" i="36"/>
  <c r="H9961" i="36"/>
  <c r="I9960" i="36"/>
  <c r="H9960" i="36"/>
  <c r="I9959" i="36"/>
  <c r="H9959" i="36"/>
  <c r="I9958" i="36"/>
  <c r="H9958" i="36"/>
  <c r="I9957" i="36"/>
  <c r="H9957" i="36"/>
  <c r="I9956" i="36"/>
  <c r="H9956" i="36"/>
  <c r="I9955" i="36"/>
  <c r="H9955" i="36"/>
  <c r="I9954" i="36"/>
  <c r="H9954" i="36"/>
  <c r="I9953" i="36"/>
  <c r="H9953" i="36"/>
  <c r="I9952" i="36"/>
  <c r="H9952" i="36"/>
  <c r="I9951" i="36"/>
  <c r="H9951" i="36"/>
  <c r="I9950" i="36"/>
  <c r="H9950" i="36"/>
  <c r="I9949" i="36"/>
  <c r="H9949" i="36"/>
  <c r="I9948" i="36"/>
  <c r="H9948" i="36"/>
  <c r="I9947" i="36"/>
  <c r="H9947" i="36"/>
  <c r="I9946" i="36"/>
  <c r="H9946" i="36"/>
  <c r="I9945" i="36"/>
  <c r="H9945" i="36"/>
  <c r="I9944" i="36"/>
  <c r="H9944" i="36"/>
  <c r="I9943" i="36"/>
  <c r="H9943" i="36"/>
  <c r="I9942" i="36"/>
  <c r="H9942" i="36"/>
  <c r="I9941" i="36"/>
  <c r="H9941" i="36"/>
  <c r="I9940" i="36"/>
  <c r="H9940" i="36"/>
  <c r="I9939" i="36"/>
  <c r="H9939" i="36"/>
  <c r="I9938" i="36"/>
  <c r="H9938" i="36"/>
  <c r="I9937" i="36"/>
  <c r="H9937" i="36"/>
  <c r="I9936" i="36"/>
  <c r="H9936" i="36"/>
  <c r="I9935" i="36"/>
  <c r="H9935" i="36"/>
  <c r="I9934" i="36"/>
  <c r="H9934" i="36"/>
  <c r="I9933" i="36"/>
  <c r="H9933" i="36"/>
  <c r="I9932" i="36"/>
  <c r="H9932" i="36"/>
  <c r="I9931" i="36"/>
  <c r="H9931" i="36"/>
  <c r="I9930" i="36"/>
  <c r="H9930" i="36"/>
  <c r="I9929" i="36"/>
  <c r="H9929" i="36"/>
  <c r="I9928" i="36"/>
  <c r="H9928" i="36"/>
  <c r="I9927" i="36"/>
  <c r="H9927" i="36"/>
  <c r="I9926" i="36"/>
  <c r="H9926" i="36"/>
  <c r="I9925" i="36"/>
  <c r="H9925" i="36"/>
  <c r="I9924" i="36"/>
  <c r="H9924" i="36"/>
  <c r="I9923" i="36"/>
  <c r="H9923" i="36"/>
  <c r="I9922" i="36"/>
  <c r="H9922" i="36"/>
  <c r="I9921" i="36"/>
  <c r="H9921" i="36"/>
  <c r="I9920" i="36"/>
  <c r="H9920" i="36"/>
  <c r="I9919" i="36"/>
  <c r="H9919" i="36"/>
  <c r="I9918" i="36"/>
  <c r="H9918" i="36"/>
  <c r="I9917" i="36"/>
  <c r="H9917" i="36"/>
  <c r="I9916" i="36"/>
  <c r="H9916" i="36"/>
  <c r="I9915" i="36"/>
  <c r="H9915" i="36"/>
  <c r="I9914" i="36"/>
  <c r="H9914" i="36"/>
  <c r="I9913" i="36"/>
  <c r="H9913" i="36"/>
  <c r="I9912" i="36"/>
  <c r="H9912" i="36"/>
  <c r="I9911" i="36"/>
  <c r="H9911" i="36"/>
  <c r="I9910" i="36"/>
  <c r="H9910" i="36"/>
  <c r="I9909" i="36"/>
  <c r="H9909" i="36"/>
  <c r="I9908" i="36"/>
  <c r="H9908" i="36"/>
  <c r="I9907" i="36"/>
  <c r="H9907" i="36"/>
  <c r="I9906" i="36"/>
  <c r="H9906" i="36"/>
  <c r="I9905" i="36"/>
  <c r="H9905" i="36"/>
  <c r="I9904" i="36"/>
  <c r="H9904" i="36"/>
  <c r="I9903" i="36"/>
  <c r="H9903" i="36"/>
  <c r="I9902" i="36"/>
  <c r="H9902" i="36"/>
  <c r="I9901" i="36"/>
  <c r="H9901" i="36"/>
  <c r="I9900" i="36"/>
  <c r="H9900" i="36"/>
  <c r="I9899" i="36"/>
  <c r="H9899" i="36"/>
  <c r="I9898" i="36"/>
  <c r="H9898" i="36"/>
  <c r="I9897" i="36"/>
  <c r="H9897" i="36"/>
  <c r="I9896" i="36"/>
  <c r="H9896" i="36"/>
  <c r="I9895" i="36"/>
  <c r="H9895" i="36"/>
  <c r="I9894" i="36"/>
  <c r="H9894" i="36"/>
  <c r="I9893" i="36"/>
  <c r="H9893" i="36"/>
  <c r="I9892" i="36"/>
  <c r="H9892" i="36"/>
  <c r="I9891" i="36"/>
  <c r="H9891" i="36"/>
  <c r="I9890" i="36"/>
  <c r="H9890" i="36"/>
  <c r="I9889" i="36"/>
  <c r="H9889" i="36"/>
  <c r="I9888" i="36"/>
  <c r="H9888" i="36"/>
  <c r="I9887" i="36"/>
  <c r="H9887" i="36"/>
  <c r="I9886" i="36"/>
  <c r="H9886" i="36"/>
  <c r="I9885" i="36"/>
  <c r="H9885" i="36"/>
  <c r="I9884" i="36"/>
  <c r="H9884" i="36"/>
  <c r="I9883" i="36"/>
  <c r="H9883" i="36"/>
  <c r="I9882" i="36"/>
  <c r="H9882" i="36"/>
  <c r="I9881" i="36"/>
  <c r="H9881" i="36"/>
  <c r="I9880" i="36"/>
  <c r="H9880" i="36"/>
  <c r="I9879" i="36"/>
  <c r="H9879" i="36"/>
  <c r="I9878" i="36"/>
  <c r="H9878" i="36"/>
  <c r="I9877" i="36"/>
  <c r="H9877" i="36"/>
  <c r="I9876" i="36"/>
  <c r="H9876" i="36"/>
  <c r="I9875" i="36"/>
  <c r="H9875" i="36"/>
  <c r="I9874" i="36"/>
  <c r="H9874" i="36"/>
  <c r="I9873" i="36"/>
  <c r="H9873" i="36"/>
  <c r="I9872" i="36"/>
  <c r="H9872" i="36"/>
  <c r="I9871" i="36"/>
  <c r="H9871" i="36"/>
  <c r="I9870" i="36"/>
  <c r="H9870" i="36"/>
  <c r="I9869" i="36"/>
  <c r="H9869" i="36"/>
  <c r="I9868" i="36"/>
  <c r="H9868" i="36"/>
  <c r="I9867" i="36"/>
  <c r="H9867" i="36"/>
  <c r="I9866" i="36"/>
  <c r="H9866" i="36"/>
  <c r="I9865" i="36"/>
  <c r="H9865" i="36"/>
  <c r="I9864" i="36"/>
  <c r="H9864" i="36"/>
  <c r="I9863" i="36"/>
  <c r="H9863" i="36"/>
  <c r="I9862" i="36"/>
  <c r="H9862" i="36"/>
  <c r="I9861" i="36"/>
  <c r="H9861" i="36"/>
  <c r="I9860" i="36"/>
  <c r="H9860" i="36"/>
  <c r="I9859" i="36"/>
  <c r="H9859" i="36"/>
  <c r="I9858" i="36"/>
  <c r="H9858" i="36"/>
  <c r="I9857" i="36"/>
  <c r="H9857" i="36"/>
  <c r="I9856" i="36"/>
  <c r="H9856" i="36"/>
  <c r="I9855" i="36"/>
  <c r="H9855" i="36"/>
  <c r="I9854" i="36"/>
  <c r="H9854" i="36"/>
  <c r="I9853" i="36"/>
  <c r="H9853" i="36"/>
  <c r="I9852" i="36"/>
  <c r="H9852" i="36"/>
  <c r="I9851" i="36"/>
  <c r="H9851" i="36"/>
  <c r="I9850" i="36"/>
  <c r="H9850" i="36"/>
  <c r="I9849" i="36"/>
  <c r="H9849" i="36"/>
  <c r="I9848" i="36"/>
  <c r="H9848" i="36"/>
  <c r="I9847" i="36"/>
  <c r="H9847" i="36"/>
  <c r="I9846" i="36"/>
  <c r="H9846" i="36"/>
  <c r="I9845" i="36"/>
  <c r="H9845" i="36"/>
  <c r="I9844" i="36"/>
  <c r="H9844" i="36"/>
  <c r="I9843" i="36"/>
  <c r="H9843" i="36"/>
  <c r="I9842" i="36"/>
  <c r="H9842" i="36"/>
  <c r="I9841" i="36"/>
  <c r="H9841" i="36"/>
  <c r="I9840" i="36"/>
  <c r="H9840" i="36"/>
  <c r="I9839" i="36"/>
  <c r="H9839" i="36"/>
  <c r="I9838" i="36"/>
  <c r="H9838" i="36"/>
  <c r="I9837" i="36"/>
  <c r="H9837" i="36"/>
  <c r="I9836" i="36"/>
  <c r="H9836" i="36"/>
  <c r="I9835" i="36"/>
  <c r="H9835" i="36"/>
  <c r="I9834" i="36"/>
  <c r="H9834" i="36"/>
  <c r="I9833" i="36"/>
  <c r="H9833" i="36"/>
  <c r="I9832" i="36"/>
  <c r="H9832" i="36"/>
  <c r="I9831" i="36"/>
  <c r="H9831" i="36"/>
  <c r="I9830" i="36"/>
  <c r="H9830" i="36"/>
  <c r="I9829" i="36"/>
  <c r="H9829" i="36"/>
  <c r="I9828" i="36"/>
  <c r="H9828" i="36"/>
  <c r="I9827" i="36"/>
  <c r="H9827" i="36"/>
  <c r="I9826" i="36"/>
  <c r="H9826" i="36"/>
  <c r="I9825" i="36"/>
  <c r="H9825" i="36"/>
  <c r="I9824" i="36"/>
  <c r="H9824" i="36"/>
  <c r="I9823" i="36"/>
  <c r="H9823" i="36"/>
  <c r="I9822" i="36"/>
  <c r="H9822" i="36"/>
  <c r="I9821" i="36"/>
  <c r="H9821" i="36"/>
  <c r="I9820" i="36"/>
  <c r="H9820" i="36"/>
  <c r="I9819" i="36"/>
  <c r="H9819" i="36"/>
  <c r="I9818" i="36"/>
  <c r="H9818" i="36"/>
  <c r="I9817" i="36"/>
  <c r="H9817" i="36"/>
  <c r="I9816" i="36"/>
  <c r="H9816" i="36"/>
  <c r="I9815" i="36"/>
  <c r="H9815" i="36"/>
  <c r="I9814" i="36"/>
  <c r="H9814" i="36"/>
  <c r="I9813" i="36"/>
  <c r="H9813" i="36"/>
  <c r="I9812" i="36"/>
  <c r="H9812" i="36"/>
  <c r="I9811" i="36"/>
  <c r="H9811" i="36"/>
  <c r="I9810" i="36"/>
  <c r="H9810" i="36"/>
  <c r="I9809" i="36"/>
  <c r="H9809" i="36"/>
  <c r="I9808" i="36"/>
  <c r="H9808" i="36"/>
  <c r="I9807" i="36"/>
  <c r="H9807" i="36"/>
  <c r="I9806" i="36"/>
  <c r="H9806" i="36"/>
  <c r="I9805" i="36"/>
  <c r="H9805" i="36"/>
  <c r="I9804" i="36"/>
  <c r="H9804" i="36"/>
  <c r="I9803" i="36"/>
  <c r="H9803" i="36"/>
  <c r="I9802" i="36"/>
  <c r="H9802" i="36"/>
  <c r="I9801" i="36"/>
  <c r="H9801" i="36"/>
  <c r="I9800" i="36"/>
  <c r="H9800" i="36"/>
  <c r="I9799" i="36"/>
  <c r="H9799" i="36"/>
  <c r="I9798" i="36"/>
  <c r="H9798" i="36"/>
  <c r="I9797" i="36"/>
  <c r="H9797" i="36"/>
  <c r="I9796" i="36"/>
  <c r="H9796" i="36"/>
  <c r="I9795" i="36"/>
  <c r="H9795" i="36"/>
  <c r="I9794" i="36"/>
  <c r="H9794" i="36"/>
  <c r="I9793" i="36"/>
  <c r="H9793" i="36"/>
  <c r="I9792" i="36"/>
  <c r="H9792" i="36"/>
  <c r="I9791" i="36"/>
  <c r="H9791" i="36"/>
  <c r="I9790" i="36"/>
  <c r="H9790" i="36"/>
  <c r="I9789" i="36"/>
  <c r="H9789" i="36"/>
  <c r="I9788" i="36"/>
  <c r="H9788" i="36"/>
  <c r="I9787" i="36"/>
  <c r="H9787" i="36"/>
  <c r="I9786" i="36"/>
  <c r="H9786" i="36"/>
  <c r="I9785" i="36"/>
  <c r="H9785" i="36"/>
  <c r="I9784" i="36"/>
  <c r="H9784" i="36"/>
  <c r="I9783" i="36"/>
  <c r="H9783" i="36"/>
  <c r="I9782" i="36"/>
  <c r="H9782" i="36"/>
  <c r="I9781" i="36"/>
  <c r="H9781" i="36"/>
  <c r="I9780" i="36"/>
  <c r="H9780" i="36"/>
  <c r="I9779" i="36"/>
  <c r="H9779" i="36"/>
  <c r="I9778" i="36"/>
  <c r="H9778" i="36"/>
  <c r="I9777" i="36"/>
  <c r="H9777" i="36"/>
  <c r="I9776" i="36"/>
  <c r="H9776" i="36"/>
  <c r="I9775" i="36"/>
  <c r="H9775" i="36"/>
  <c r="I9774" i="36"/>
  <c r="H9774" i="36"/>
  <c r="I9773" i="36"/>
  <c r="H9773" i="36"/>
  <c r="I9772" i="36"/>
  <c r="H9772" i="36"/>
  <c r="I9771" i="36"/>
  <c r="H9771" i="36"/>
  <c r="I9770" i="36"/>
  <c r="H9770" i="36"/>
  <c r="I9769" i="36"/>
  <c r="H9769" i="36"/>
  <c r="I9768" i="36"/>
  <c r="H9768" i="36"/>
  <c r="I9767" i="36"/>
  <c r="H9767" i="36"/>
  <c r="I9766" i="36"/>
  <c r="H9766" i="36"/>
  <c r="I9765" i="36"/>
  <c r="H9765" i="36"/>
  <c r="I9764" i="36"/>
  <c r="H9764" i="36"/>
  <c r="I9763" i="36"/>
  <c r="H9763" i="36"/>
  <c r="I9762" i="36"/>
  <c r="H9762" i="36"/>
  <c r="I9761" i="36"/>
  <c r="H9761" i="36"/>
  <c r="I9760" i="36"/>
  <c r="H9760" i="36"/>
  <c r="I9759" i="36"/>
  <c r="H9759" i="36"/>
  <c r="I9758" i="36"/>
  <c r="H9758" i="36"/>
  <c r="I9757" i="36"/>
  <c r="H9757" i="36"/>
  <c r="I9756" i="36"/>
  <c r="H9756" i="36"/>
  <c r="I9755" i="36"/>
  <c r="H9755" i="36"/>
  <c r="I9754" i="36"/>
  <c r="H9754" i="36"/>
  <c r="I9753" i="36"/>
  <c r="H9753" i="36"/>
  <c r="I9752" i="36"/>
  <c r="H9752" i="36"/>
  <c r="I9751" i="36"/>
  <c r="H9751" i="36"/>
  <c r="I9750" i="36"/>
  <c r="H9750" i="36"/>
  <c r="I9749" i="36"/>
  <c r="H9749" i="36"/>
  <c r="I9748" i="36"/>
  <c r="H9748" i="36"/>
  <c r="I9747" i="36"/>
  <c r="H9747" i="36"/>
  <c r="I9746" i="36"/>
  <c r="H9746" i="36"/>
  <c r="I9745" i="36"/>
  <c r="H9745" i="36"/>
  <c r="I9744" i="36"/>
  <c r="H9744" i="36"/>
  <c r="I9743" i="36"/>
  <c r="H9743" i="36"/>
  <c r="I9742" i="36"/>
  <c r="H9742" i="36"/>
  <c r="I9741" i="36"/>
  <c r="H9741" i="36"/>
  <c r="I9740" i="36"/>
  <c r="H9740" i="36"/>
  <c r="I9739" i="36"/>
  <c r="H9739" i="36"/>
  <c r="I9738" i="36"/>
  <c r="H9738" i="36"/>
  <c r="I9737" i="36"/>
  <c r="H9737" i="36"/>
  <c r="I9736" i="36"/>
  <c r="H9736" i="36"/>
  <c r="I9735" i="36"/>
  <c r="H9735" i="36"/>
  <c r="I9734" i="36"/>
  <c r="H9734" i="36"/>
  <c r="I9733" i="36"/>
  <c r="H9733" i="36"/>
  <c r="I9732" i="36"/>
  <c r="H9732" i="36"/>
  <c r="I9731" i="36"/>
  <c r="H9731" i="36"/>
  <c r="I9730" i="36"/>
  <c r="H9730" i="36"/>
  <c r="I9729" i="36"/>
  <c r="H9729" i="36"/>
  <c r="I9728" i="36"/>
  <c r="H9728" i="36"/>
  <c r="I9727" i="36"/>
  <c r="H9727" i="36"/>
  <c r="I9726" i="36"/>
  <c r="H9726" i="36"/>
  <c r="I9725" i="36"/>
  <c r="H9725" i="36"/>
  <c r="I9724" i="36"/>
  <c r="H9724" i="36"/>
  <c r="I9723" i="36"/>
  <c r="H9723" i="36"/>
  <c r="I9722" i="36"/>
  <c r="H9722" i="36"/>
  <c r="I9721" i="36"/>
  <c r="H9721" i="36"/>
  <c r="I9720" i="36"/>
  <c r="H9720" i="36"/>
  <c r="I9719" i="36"/>
  <c r="H9719" i="36"/>
  <c r="I9718" i="36"/>
  <c r="H9718" i="36"/>
  <c r="I9717" i="36"/>
  <c r="H9717" i="36"/>
  <c r="I9716" i="36"/>
  <c r="H9716" i="36"/>
  <c r="I9715" i="36"/>
  <c r="H9715" i="36"/>
  <c r="I9714" i="36"/>
  <c r="H9714" i="36"/>
  <c r="I9713" i="36"/>
  <c r="H9713" i="36"/>
  <c r="I9712" i="36"/>
  <c r="H9712" i="36"/>
  <c r="I9711" i="36"/>
  <c r="H9711" i="36"/>
  <c r="I9710" i="36"/>
  <c r="H9710" i="36"/>
  <c r="I9709" i="36"/>
  <c r="H9709" i="36"/>
  <c r="I9708" i="36"/>
  <c r="H9708" i="36"/>
  <c r="I9707" i="36"/>
  <c r="H9707" i="36"/>
  <c r="I9706" i="36"/>
  <c r="H9706" i="36"/>
  <c r="I9705" i="36"/>
  <c r="H9705" i="36"/>
  <c r="I9704" i="36"/>
  <c r="H9704" i="36"/>
  <c r="I9703" i="36"/>
  <c r="H9703" i="36"/>
  <c r="I9702" i="36"/>
  <c r="H9702" i="36"/>
  <c r="I9701" i="36"/>
  <c r="H9701" i="36"/>
  <c r="I9700" i="36"/>
  <c r="H9700" i="36"/>
  <c r="I9699" i="36"/>
  <c r="H9699" i="36"/>
  <c r="I9698" i="36"/>
  <c r="H9698" i="36"/>
  <c r="I9697" i="36"/>
  <c r="H9697" i="36"/>
  <c r="I9696" i="36"/>
  <c r="H9696" i="36"/>
  <c r="I9695" i="36"/>
  <c r="H9695" i="36"/>
  <c r="I9694" i="36"/>
  <c r="H9694" i="36"/>
  <c r="I9693" i="36"/>
  <c r="H9693" i="36"/>
  <c r="I9692" i="36"/>
  <c r="H9692" i="36"/>
  <c r="I9691" i="36"/>
  <c r="H9691" i="36"/>
  <c r="I9690" i="36"/>
  <c r="H9690" i="36"/>
  <c r="I9689" i="36"/>
  <c r="H9689" i="36"/>
  <c r="I9688" i="36"/>
  <c r="H9688" i="36"/>
  <c r="I9687" i="36"/>
  <c r="H9687" i="36"/>
  <c r="I9686" i="36"/>
  <c r="H9686" i="36"/>
  <c r="I9685" i="36"/>
  <c r="H9685" i="36"/>
  <c r="I9684" i="36"/>
  <c r="H9684" i="36"/>
  <c r="I9683" i="36"/>
  <c r="H9683" i="36"/>
  <c r="I9682" i="36"/>
  <c r="H9682" i="36"/>
  <c r="I9681" i="36"/>
  <c r="H9681" i="36"/>
  <c r="I9680" i="36"/>
  <c r="H9680" i="36"/>
  <c r="I9679" i="36"/>
  <c r="H9679" i="36"/>
  <c r="I9678" i="36"/>
  <c r="H9678" i="36"/>
  <c r="I9677" i="36"/>
  <c r="H9677" i="36"/>
  <c r="I9676" i="36"/>
  <c r="H9676" i="36"/>
  <c r="I9675" i="36"/>
  <c r="H9675" i="36"/>
  <c r="I9674" i="36"/>
  <c r="H9674" i="36"/>
  <c r="I9673" i="36"/>
  <c r="H9673" i="36"/>
  <c r="I9672" i="36"/>
  <c r="H9672" i="36"/>
  <c r="I9671" i="36"/>
  <c r="H9671" i="36"/>
  <c r="I9670" i="36"/>
  <c r="H9670" i="36"/>
  <c r="I9669" i="36"/>
  <c r="H9669" i="36"/>
  <c r="I9668" i="36"/>
  <c r="H9668" i="36"/>
  <c r="I9667" i="36"/>
  <c r="H9667" i="36"/>
  <c r="I9666" i="36"/>
  <c r="H9666" i="36"/>
  <c r="I9665" i="36"/>
  <c r="H9665" i="36"/>
  <c r="I9664" i="36"/>
  <c r="H9664" i="36"/>
  <c r="I9663" i="36"/>
  <c r="H9663" i="36"/>
  <c r="I9662" i="36"/>
  <c r="H9662" i="36"/>
  <c r="I9661" i="36"/>
  <c r="H9661" i="36"/>
  <c r="I9660" i="36"/>
  <c r="H9660" i="36"/>
  <c r="I9659" i="36"/>
  <c r="H9659" i="36"/>
  <c r="I9658" i="36"/>
  <c r="H9658" i="36"/>
  <c r="I9657" i="36"/>
  <c r="H9657" i="36"/>
  <c r="I9656" i="36"/>
  <c r="H9656" i="36"/>
  <c r="I9655" i="36"/>
  <c r="H9655" i="36"/>
  <c r="I9654" i="36"/>
  <c r="H9654" i="36"/>
  <c r="I9653" i="36"/>
  <c r="H9653" i="36"/>
  <c r="I9652" i="36"/>
  <c r="H9652" i="36"/>
  <c r="I9651" i="36"/>
  <c r="H9651" i="36"/>
  <c r="I9650" i="36"/>
  <c r="H9650" i="36"/>
  <c r="I9649" i="36"/>
  <c r="H9649" i="36"/>
  <c r="I9648" i="36"/>
  <c r="H9648" i="36"/>
  <c r="I9647" i="36"/>
  <c r="H9647" i="36"/>
  <c r="I9646" i="36"/>
  <c r="H9646" i="36"/>
  <c r="I9645" i="36"/>
  <c r="H9645" i="36"/>
  <c r="I9644" i="36"/>
  <c r="H9644" i="36"/>
  <c r="I9643" i="36"/>
  <c r="H9643" i="36"/>
  <c r="I9642" i="36"/>
  <c r="H9642" i="36"/>
  <c r="I9641" i="36"/>
  <c r="H9641" i="36"/>
  <c r="I9640" i="36"/>
  <c r="H9640" i="36"/>
  <c r="I9639" i="36"/>
  <c r="H9639" i="36"/>
  <c r="I9638" i="36"/>
  <c r="H9638" i="36"/>
  <c r="I9637" i="36"/>
  <c r="H9637" i="36"/>
  <c r="I9636" i="36"/>
  <c r="H9636" i="36"/>
  <c r="I9635" i="36"/>
  <c r="H9635" i="36"/>
  <c r="I9634" i="36"/>
  <c r="H9634" i="36"/>
  <c r="I9633" i="36"/>
  <c r="H9633" i="36"/>
  <c r="I9632" i="36"/>
  <c r="H9632" i="36"/>
  <c r="I9631" i="36"/>
  <c r="H9631" i="36"/>
  <c r="I9630" i="36"/>
  <c r="H9630" i="36"/>
  <c r="I9629" i="36"/>
  <c r="H9629" i="36"/>
  <c r="I9628" i="36"/>
  <c r="H9628" i="36"/>
  <c r="I9627" i="36"/>
  <c r="H9627" i="36"/>
  <c r="I9626" i="36"/>
  <c r="H9626" i="36"/>
  <c r="I9625" i="36"/>
  <c r="H9625" i="36"/>
  <c r="I9624" i="36"/>
  <c r="H9624" i="36"/>
  <c r="I9623" i="36"/>
  <c r="H9623" i="36"/>
  <c r="I9622" i="36"/>
  <c r="H9622" i="36"/>
  <c r="I9621" i="36"/>
  <c r="H9621" i="36"/>
  <c r="I9620" i="36"/>
  <c r="H9620" i="36"/>
  <c r="I9619" i="36"/>
  <c r="H9619" i="36"/>
  <c r="I9618" i="36"/>
  <c r="H9618" i="36"/>
  <c r="I9617" i="36"/>
  <c r="H9617" i="36"/>
  <c r="I9616" i="36"/>
  <c r="H9616" i="36"/>
  <c r="I9615" i="36"/>
  <c r="H9615" i="36"/>
  <c r="I9614" i="36"/>
  <c r="H9614" i="36"/>
  <c r="I9613" i="36"/>
  <c r="H9613" i="36"/>
  <c r="I9612" i="36"/>
  <c r="H9612" i="36"/>
  <c r="I9611" i="36"/>
  <c r="H9611" i="36"/>
  <c r="I9610" i="36"/>
  <c r="H9610" i="36"/>
  <c r="I9609" i="36"/>
  <c r="H9609" i="36"/>
  <c r="I9608" i="36"/>
  <c r="H9608" i="36"/>
  <c r="I9607" i="36"/>
  <c r="H9607" i="36"/>
  <c r="I9606" i="36"/>
  <c r="H9606" i="36"/>
  <c r="I9605" i="36"/>
  <c r="H9605" i="36"/>
  <c r="I9604" i="36"/>
  <c r="H9604" i="36"/>
  <c r="I9603" i="36"/>
  <c r="H9603" i="36"/>
  <c r="I9602" i="36"/>
  <c r="H9602" i="36"/>
  <c r="I9601" i="36"/>
  <c r="H9601" i="36"/>
  <c r="I9600" i="36"/>
  <c r="H9600" i="36"/>
  <c r="I9599" i="36"/>
  <c r="H9599" i="36"/>
  <c r="I9598" i="36"/>
  <c r="H9598" i="36"/>
  <c r="I9597" i="36"/>
  <c r="H9597" i="36"/>
  <c r="I9596" i="36"/>
  <c r="H9596" i="36"/>
  <c r="I9595" i="36"/>
  <c r="H9595" i="36"/>
  <c r="I9594" i="36"/>
  <c r="H9594" i="36"/>
  <c r="I9593" i="36"/>
  <c r="H9593" i="36"/>
  <c r="I9592" i="36"/>
  <c r="H9592" i="36"/>
  <c r="I9591" i="36"/>
  <c r="H9591" i="36"/>
  <c r="I9590" i="36"/>
  <c r="H9590" i="36"/>
  <c r="I9589" i="36"/>
  <c r="H9589" i="36"/>
  <c r="I9588" i="36"/>
  <c r="H9588" i="36"/>
  <c r="I9587" i="36"/>
  <c r="H9587" i="36"/>
  <c r="I9586" i="36"/>
  <c r="H9586" i="36"/>
  <c r="I9585" i="36"/>
  <c r="H9585" i="36"/>
  <c r="I9584" i="36"/>
  <c r="H9584" i="36"/>
  <c r="I9583" i="36"/>
  <c r="H9583" i="36"/>
  <c r="I9582" i="36"/>
  <c r="H9582" i="36"/>
  <c r="I9581" i="36"/>
  <c r="H9581" i="36"/>
  <c r="I9580" i="36"/>
  <c r="H9580" i="36"/>
  <c r="I9579" i="36"/>
  <c r="H9579" i="36"/>
  <c r="I9578" i="36"/>
  <c r="H9578" i="36"/>
  <c r="I9577" i="36"/>
  <c r="H9577" i="36"/>
  <c r="I9576" i="36"/>
  <c r="H9576" i="36"/>
  <c r="I9575" i="36"/>
  <c r="H9575" i="36"/>
  <c r="I9574" i="36"/>
  <c r="H9574" i="36"/>
  <c r="I9573" i="36"/>
  <c r="H9573" i="36"/>
  <c r="I9572" i="36"/>
  <c r="H9572" i="36"/>
  <c r="I9571" i="36"/>
  <c r="H9571" i="36"/>
  <c r="I9570" i="36"/>
  <c r="H9570" i="36"/>
  <c r="I9569" i="36"/>
  <c r="H9569" i="36"/>
  <c r="I9568" i="36"/>
  <c r="H9568" i="36"/>
  <c r="I9567" i="36"/>
  <c r="H9567" i="36"/>
  <c r="I9566" i="36"/>
  <c r="H9566" i="36"/>
  <c r="I9565" i="36"/>
  <c r="H9565" i="36"/>
  <c r="I9564" i="36"/>
  <c r="H9564" i="36"/>
  <c r="I9563" i="36"/>
  <c r="H9563" i="36"/>
  <c r="I9562" i="36"/>
  <c r="H9562" i="36"/>
  <c r="I9561" i="36"/>
  <c r="H9561" i="36"/>
  <c r="I9560" i="36"/>
  <c r="H9560" i="36"/>
  <c r="I9559" i="36"/>
  <c r="H9559" i="36"/>
  <c r="I9558" i="36"/>
  <c r="H9558" i="36"/>
  <c r="I9557" i="36"/>
  <c r="H9557" i="36"/>
  <c r="I9556" i="36"/>
  <c r="H9556" i="36"/>
  <c r="I9555" i="36"/>
  <c r="H9555" i="36"/>
  <c r="I9554" i="36"/>
  <c r="H9554" i="36"/>
  <c r="I9553" i="36"/>
  <c r="H9553" i="36"/>
  <c r="I9552" i="36"/>
  <c r="H9552" i="36"/>
  <c r="I9551" i="36"/>
  <c r="H9551" i="36"/>
  <c r="I9550" i="36"/>
  <c r="H9550" i="36"/>
  <c r="I9549" i="36"/>
  <c r="H9549" i="36"/>
  <c r="I9548" i="36"/>
  <c r="H9548" i="36"/>
  <c r="I9547" i="36"/>
  <c r="H9547" i="36"/>
  <c r="I9546" i="36"/>
  <c r="H9546" i="36"/>
  <c r="I9545" i="36"/>
  <c r="H9545" i="36"/>
  <c r="I9544" i="36"/>
  <c r="H9544" i="36"/>
  <c r="I9543" i="36"/>
  <c r="H9543" i="36"/>
  <c r="I9542" i="36"/>
  <c r="H9542" i="36"/>
  <c r="I9541" i="36"/>
  <c r="H9541" i="36"/>
  <c r="I9540" i="36"/>
  <c r="H9540" i="36"/>
  <c r="I9539" i="36"/>
  <c r="H9539" i="36"/>
  <c r="I9538" i="36"/>
  <c r="H9538" i="36"/>
  <c r="I9537" i="36"/>
  <c r="H9537" i="36"/>
  <c r="I9536" i="36"/>
  <c r="H9536" i="36"/>
  <c r="I9535" i="36"/>
  <c r="H9535" i="36"/>
  <c r="I9534" i="36"/>
  <c r="H9534" i="36"/>
  <c r="I9533" i="36"/>
  <c r="H9533" i="36"/>
  <c r="I9532" i="36"/>
  <c r="H9532" i="36"/>
  <c r="I9531" i="36"/>
  <c r="H9531" i="36"/>
  <c r="I9530" i="36"/>
  <c r="H9530" i="36"/>
  <c r="I9529" i="36"/>
  <c r="H9529" i="36"/>
  <c r="I9528" i="36"/>
  <c r="H9528" i="36"/>
  <c r="I9527" i="36"/>
  <c r="H9527" i="36"/>
  <c r="I9526" i="36"/>
  <c r="H9526" i="36"/>
  <c r="I9525" i="36"/>
  <c r="H9525" i="36"/>
  <c r="I9524" i="36"/>
  <c r="H9524" i="36"/>
  <c r="I9523" i="36"/>
  <c r="H9523" i="36"/>
  <c r="I9522" i="36"/>
  <c r="H9522" i="36"/>
  <c r="I9521" i="36"/>
  <c r="H9521" i="36"/>
  <c r="I9520" i="36"/>
  <c r="H9520" i="36"/>
  <c r="I9519" i="36"/>
  <c r="H9519" i="36"/>
  <c r="I9518" i="36"/>
  <c r="H9518" i="36"/>
  <c r="I9517" i="36"/>
  <c r="H9517" i="36"/>
  <c r="I9516" i="36"/>
  <c r="H9516" i="36"/>
  <c r="I9515" i="36"/>
  <c r="H9515" i="36"/>
  <c r="I9514" i="36"/>
  <c r="H9514" i="36"/>
  <c r="I9513" i="36"/>
  <c r="H9513" i="36"/>
  <c r="I9512" i="36"/>
  <c r="H9512" i="36"/>
  <c r="I9511" i="36"/>
  <c r="H9511" i="36"/>
  <c r="I9510" i="36"/>
  <c r="H9510" i="36"/>
  <c r="I9509" i="36"/>
  <c r="H9509" i="36"/>
  <c r="I9508" i="36"/>
  <c r="H9508" i="36"/>
  <c r="I9507" i="36"/>
  <c r="H9507" i="36"/>
  <c r="I9506" i="36"/>
  <c r="H9506" i="36"/>
  <c r="I9505" i="36"/>
  <c r="H9505" i="36"/>
  <c r="I9504" i="36"/>
  <c r="H9504" i="36"/>
  <c r="I9503" i="36"/>
  <c r="H9503" i="36"/>
  <c r="I9502" i="36"/>
  <c r="H9502" i="36"/>
  <c r="I9501" i="36"/>
  <c r="H9501" i="36"/>
  <c r="I9500" i="36"/>
  <c r="H9500" i="36"/>
  <c r="I9499" i="36"/>
  <c r="H9499" i="36"/>
  <c r="I9498" i="36"/>
  <c r="H9498" i="36"/>
  <c r="I9497" i="36"/>
  <c r="H9497" i="36"/>
  <c r="I9496" i="36"/>
  <c r="H9496" i="36"/>
  <c r="I9495" i="36"/>
  <c r="H9495" i="36"/>
  <c r="I9494" i="36"/>
  <c r="H9494" i="36"/>
  <c r="I9493" i="36"/>
  <c r="H9493" i="36"/>
  <c r="I9492" i="36"/>
  <c r="H9492" i="36"/>
  <c r="I9491" i="36"/>
  <c r="H9491" i="36"/>
  <c r="I9490" i="36"/>
  <c r="H9490" i="36"/>
  <c r="I9489" i="36"/>
  <c r="H9489" i="36"/>
  <c r="I9488" i="36"/>
  <c r="H9488" i="36"/>
  <c r="I9487" i="36"/>
  <c r="H9487" i="36"/>
  <c r="I9486" i="36"/>
  <c r="H9486" i="36"/>
  <c r="I9485" i="36"/>
  <c r="H9485" i="36"/>
  <c r="I9484" i="36"/>
  <c r="H9484" i="36"/>
  <c r="I9483" i="36"/>
  <c r="H9483" i="36"/>
  <c r="I9482" i="36"/>
  <c r="H9482" i="36"/>
  <c r="I9481" i="36"/>
  <c r="H9481" i="36"/>
  <c r="I9480" i="36"/>
  <c r="H9480" i="36"/>
  <c r="I9479" i="36"/>
  <c r="H9479" i="36"/>
  <c r="I9478" i="36"/>
  <c r="H9478" i="36"/>
  <c r="I9477" i="36"/>
  <c r="H9477" i="36"/>
  <c r="I9476" i="36"/>
  <c r="H9476" i="36"/>
  <c r="I9475" i="36"/>
  <c r="H9475" i="36"/>
  <c r="I9474" i="36"/>
  <c r="H9474" i="36"/>
  <c r="I9473" i="36"/>
  <c r="H9473" i="36"/>
  <c r="I9472" i="36"/>
  <c r="H9472" i="36"/>
  <c r="I9471" i="36"/>
  <c r="H9471" i="36"/>
  <c r="I9470" i="36"/>
  <c r="H9470" i="36"/>
  <c r="I9469" i="36"/>
  <c r="H9469" i="36"/>
  <c r="I9468" i="36"/>
  <c r="H9468" i="36"/>
  <c r="I9467" i="36"/>
  <c r="H9467" i="36"/>
  <c r="I9466" i="36"/>
  <c r="H9466" i="36"/>
  <c r="I9465" i="36"/>
  <c r="H9465" i="36"/>
  <c r="I9464" i="36"/>
  <c r="H9464" i="36"/>
  <c r="I9463" i="36"/>
  <c r="H9463" i="36"/>
  <c r="I9462" i="36"/>
  <c r="H9462" i="36"/>
  <c r="I9461" i="36"/>
  <c r="H9461" i="36"/>
  <c r="I9460" i="36"/>
  <c r="H9460" i="36"/>
  <c r="I9459" i="36"/>
  <c r="H9459" i="36"/>
  <c r="I9458" i="36"/>
  <c r="H9458" i="36"/>
  <c r="I9457" i="36"/>
  <c r="H9457" i="36"/>
  <c r="I9456" i="36"/>
  <c r="H9456" i="36"/>
  <c r="I9455" i="36"/>
  <c r="H9455" i="36"/>
  <c r="I9454" i="36"/>
  <c r="H9454" i="36"/>
  <c r="I9453" i="36"/>
  <c r="H9453" i="36"/>
  <c r="I9452" i="36"/>
  <c r="H9452" i="36"/>
  <c r="I9451" i="36"/>
  <c r="H9451" i="36"/>
  <c r="I9450" i="36"/>
  <c r="H9450" i="36"/>
  <c r="I9449" i="36"/>
  <c r="H9449" i="36"/>
  <c r="I9448" i="36"/>
  <c r="H9448" i="36"/>
  <c r="I9447" i="36"/>
  <c r="H9447" i="36"/>
  <c r="I9446" i="36"/>
  <c r="H9446" i="36"/>
  <c r="I9445" i="36"/>
  <c r="H9445" i="36"/>
  <c r="I9444" i="36"/>
  <c r="H9444" i="36"/>
  <c r="I9443" i="36"/>
  <c r="H9443" i="36"/>
  <c r="I9442" i="36"/>
  <c r="H9442" i="36"/>
  <c r="I9441" i="36"/>
  <c r="H9441" i="36"/>
  <c r="I9440" i="36"/>
  <c r="H9440" i="36"/>
  <c r="I9439" i="36"/>
  <c r="H9439" i="36"/>
  <c r="I9438" i="36"/>
  <c r="H9438" i="36"/>
  <c r="I9437" i="36"/>
  <c r="H9437" i="36"/>
  <c r="I9436" i="36"/>
  <c r="H9436" i="36"/>
  <c r="I9435" i="36"/>
  <c r="H9435" i="36"/>
  <c r="I9434" i="36"/>
  <c r="H9434" i="36"/>
  <c r="I9433" i="36"/>
  <c r="H9433" i="36"/>
  <c r="I9432" i="36"/>
  <c r="H9432" i="36"/>
  <c r="I9431" i="36"/>
  <c r="H9431" i="36"/>
  <c r="I9430" i="36"/>
  <c r="H9430" i="36"/>
  <c r="I9429" i="36"/>
  <c r="H9429" i="36"/>
  <c r="I9428" i="36"/>
  <c r="H9428" i="36"/>
  <c r="I9427" i="36"/>
  <c r="H9427" i="36"/>
  <c r="I9426" i="36"/>
  <c r="H9426" i="36"/>
  <c r="I9425" i="36"/>
  <c r="H9425" i="36"/>
  <c r="I9424" i="36"/>
  <c r="H9424" i="36"/>
  <c r="I9423" i="36"/>
  <c r="H9423" i="36"/>
  <c r="I9422" i="36"/>
  <c r="H9422" i="36"/>
  <c r="I9421" i="36"/>
  <c r="H9421" i="36"/>
  <c r="I9420" i="36"/>
  <c r="H9420" i="36"/>
  <c r="I9419" i="36"/>
  <c r="H9419" i="36"/>
  <c r="I9418" i="36"/>
  <c r="H9418" i="36"/>
  <c r="I9417" i="36"/>
  <c r="H9417" i="36"/>
  <c r="I9416" i="36"/>
  <c r="H9416" i="36"/>
  <c r="I9415" i="36"/>
  <c r="H9415" i="36"/>
  <c r="I9414" i="36"/>
  <c r="H9414" i="36"/>
  <c r="I9413" i="36"/>
  <c r="H9413" i="36"/>
  <c r="I9412" i="36"/>
  <c r="H9412" i="36"/>
  <c r="I9411" i="36"/>
  <c r="H9411" i="36"/>
  <c r="I9410" i="36"/>
  <c r="H9410" i="36"/>
  <c r="I9409" i="36"/>
  <c r="H9409" i="36"/>
  <c r="I9408" i="36"/>
  <c r="H9408" i="36"/>
  <c r="I9407" i="36"/>
  <c r="H9407" i="36"/>
  <c r="I9406" i="36"/>
  <c r="H9406" i="36"/>
  <c r="I9405" i="36"/>
  <c r="H9405" i="36"/>
  <c r="I9404" i="36"/>
  <c r="H9404" i="36"/>
  <c r="I9403" i="36"/>
  <c r="H9403" i="36"/>
  <c r="I9402" i="36"/>
  <c r="H9402" i="36"/>
  <c r="I9401" i="36"/>
  <c r="H9401" i="36"/>
  <c r="I9400" i="36"/>
  <c r="H9400" i="36"/>
  <c r="I9399" i="36"/>
  <c r="H9399" i="36"/>
  <c r="I9398" i="36"/>
  <c r="H9398" i="36"/>
  <c r="I9397" i="36"/>
  <c r="H9397" i="36"/>
  <c r="I9396" i="36"/>
  <c r="H9396" i="36"/>
  <c r="I9395" i="36"/>
  <c r="H9395" i="36"/>
  <c r="I9394" i="36"/>
  <c r="H9394" i="36"/>
  <c r="I9393" i="36"/>
  <c r="H9393" i="36"/>
  <c r="I9392" i="36"/>
  <c r="H9392" i="36"/>
  <c r="I9391" i="36"/>
  <c r="H9391" i="36"/>
  <c r="I9390" i="36"/>
  <c r="H9390" i="36"/>
  <c r="I9389" i="36"/>
  <c r="H9389" i="36"/>
  <c r="I9388" i="36"/>
  <c r="H9388" i="36"/>
  <c r="I9387" i="36"/>
  <c r="H9387" i="36"/>
  <c r="I9386" i="36"/>
  <c r="H9386" i="36"/>
  <c r="I9385" i="36"/>
  <c r="H9385" i="36"/>
  <c r="I9384" i="36"/>
  <c r="H9384" i="36"/>
  <c r="I9383" i="36"/>
  <c r="H9383" i="36"/>
  <c r="I9382" i="36"/>
  <c r="H9382" i="36"/>
  <c r="I9381" i="36"/>
  <c r="H9381" i="36"/>
  <c r="I9380" i="36"/>
  <c r="H9380" i="36"/>
  <c r="I9379" i="36"/>
  <c r="H9379" i="36"/>
  <c r="I9378" i="36"/>
  <c r="H9378" i="36"/>
  <c r="I9377" i="36"/>
  <c r="H9377" i="36"/>
  <c r="I9376" i="36"/>
  <c r="H9376" i="36"/>
  <c r="I9375" i="36"/>
  <c r="H9375" i="36"/>
  <c r="I9374" i="36"/>
  <c r="H9374" i="36"/>
  <c r="I9373" i="36"/>
  <c r="H9373" i="36"/>
  <c r="I9372" i="36"/>
  <c r="H9372" i="36"/>
  <c r="I9371" i="36"/>
  <c r="H9371" i="36"/>
  <c r="I9370" i="36"/>
  <c r="H9370" i="36"/>
  <c r="I9369" i="36"/>
  <c r="H9369" i="36"/>
  <c r="I9368" i="36"/>
  <c r="H9368" i="36"/>
  <c r="I9367" i="36"/>
  <c r="H9367" i="36"/>
  <c r="I9366" i="36"/>
  <c r="H9366" i="36"/>
  <c r="I9365" i="36"/>
  <c r="H9365" i="36"/>
  <c r="I9364" i="36"/>
  <c r="H9364" i="36"/>
  <c r="I9363" i="36"/>
  <c r="H9363" i="36"/>
  <c r="I9362" i="36"/>
  <c r="H9362" i="36"/>
  <c r="I9361" i="36"/>
  <c r="H9361" i="36"/>
  <c r="I9360" i="36"/>
  <c r="H9360" i="36"/>
  <c r="I9359" i="36"/>
  <c r="H9359" i="36"/>
  <c r="I9358" i="36"/>
  <c r="H9358" i="36"/>
  <c r="I9357" i="36"/>
  <c r="H9357" i="36"/>
  <c r="I9356" i="36"/>
  <c r="H9356" i="36"/>
  <c r="I9355" i="36"/>
  <c r="H9355" i="36"/>
  <c r="I9354" i="36"/>
  <c r="H9354" i="36"/>
  <c r="I9353" i="36"/>
  <c r="H9353" i="36"/>
  <c r="I9352" i="36"/>
  <c r="H9352" i="36"/>
  <c r="I9351" i="36"/>
  <c r="H9351" i="36"/>
  <c r="I9350" i="36"/>
  <c r="H9350" i="36"/>
  <c r="I9349" i="36"/>
  <c r="H9349" i="36"/>
  <c r="I9348" i="36"/>
  <c r="H9348" i="36"/>
  <c r="I9347" i="36"/>
  <c r="H9347" i="36"/>
  <c r="I9346" i="36"/>
  <c r="H9346" i="36"/>
  <c r="I9345" i="36"/>
  <c r="H9345" i="36"/>
  <c r="I9344" i="36"/>
  <c r="H9344" i="36"/>
  <c r="I9343" i="36"/>
  <c r="H9343" i="36"/>
  <c r="I9342" i="36"/>
  <c r="H9342" i="36"/>
  <c r="I9341" i="36"/>
  <c r="H9341" i="36"/>
  <c r="I9340" i="36"/>
  <c r="H9340" i="36"/>
  <c r="I9339" i="36"/>
  <c r="H9339" i="36"/>
  <c r="I9338" i="36"/>
  <c r="H9338" i="36"/>
  <c r="I9337" i="36"/>
  <c r="H9337" i="36"/>
  <c r="I9336" i="36"/>
  <c r="H9336" i="36"/>
  <c r="I9335" i="36"/>
  <c r="H9335" i="36"/>
  <c r="I9334" i="36"/>
  <c r="H9334" i="36"/>
  <c r="I9333" i="36"/>
  <c r="H9333" i="36"/>
  <c r="I9332" i="36"/>
  <c r="H9332" i="36"/>
  <c r="I9331" i="36"/>
  <c r="H9331" i="36"/>
  <c r="I9330" i="36"/>
  <c r="H9330" i="36"/>
  <c r="I9329" i="36"/>
  <c r="H9329" i="36"/>
  <c r="I9328" i="36"/>
  <c r="H9328" i="36"/>
  <c r="I9327" i="36"/>
  <c r="H9327" i="36"/>
  <c r="I9326" i="36"/>
  <c r="H9326" i="36"/>
  <c r="I9325" i="36"/>
  <c r="H9325" i="36"/>
  <c r="I9324" i="36"/>
  <c r="H9324" i="36"/>
  <c r="I9323" i="36"/>
  <c r="H9323" i="36"/>
  <c r="I9322" i="36"/>
  <c r="H9322" i="36"/>
  <c r="I9321" i="36"/>
  <c r="H9321" i="36"/>
  <c r="I9320" i="36"/>
  <c r="H9320" i="36"/>
  <c r="I9319" i="36"/>
  <c r="H9319" i="36"/>
  <c r="I9318" i="36"/>
  <c r="H9318" i="36"/>
  <c r="I9317" i="36"/>
  <c r="H9317" i="36"/>
  <c r="I9316" i="36"/>
  <c r="H9316" i="36"/>
  <c r="I9315" i="36"/>
  <c r="H9315" i="36"/>
  <c r="I9314" i="36"/>
  <c r="H9314" i="36"/>
  <c r="I9313" i="36"/>
  <c r="H9313" i="36"/>
  <c r="I9312" i="36"/>
  <c r="H9312" i="36"/>
  <c r="I9311" i="36"/>
  <c r="H9311" i="36"/>
  <c r="I9310" i="36"/>
  <c r="H9310" i="36"/>
  <c r="I9309" i="36"/>
  <c r="H9309" i="36"/>
  <c r="I9308" i="36"/>
  <c r="H9308" i="36"/>
  <c r="I9307" i="36"/>
  <c r="H9307" i="36"/>
  <c r="I9306" i="36"/>
  <c r="H9306" i="36"/>
  <c r="I9305" i="36"/>
  <c r="H9305" i="36"/>
  <c r="I9304" i="36"/>
  <c r="H9304" i="36"/>
  <c r="I9303" i="36"/>
  <c r="H9303" i="36"/>
  <c r="I9302" i="36"/>
  <c r="H9302" i="36"/>
  <c r="I9301" i="36"/>
  <c r="H9301" i="36"/>
  <c r="I9300" i="36"/>
  <c r="H9300" i="36"/>
  <c r="I9299" i="36"/>
  <c r="H9299" i="36"/>
  <c r="I9298" i="36"/>
  <c r="H9298" i="36"/>
  <c r="I9297" i="36"/>
  <c r="H9297" i="36"/>
  <c r="I9296" i="36"/>
  <c r="H9296" i="36"/>
  <c r="I9295" i="36"/>
  <c r="H9295" i="36"/>
  <c r="I9294" i="36"/>
  <c r="H9294" i="36"/>
  <c r="I9293" i="36"/>
  <c r="H9293" i="36"/>
  <c r="I9292" i="36"/>
  <c r="H9292" i="36"/>
  <c r="I9291" i="36"/>
  <c r="H9291" i="36"/>
  <c r="I9290" i="36"/>
  <c r="H9290" i="36"/>
  <c r="I9289" i="36"/>
  <c r="H9289" i="36"/>
  <c r="I9288" i="36"/>
  <c r="H9288" i="36"/>
  <c r="I9287" i="36"/>
  <c r="H9287" i="36"/>
  <c r="I9286" i="36"/>
  <c r="H9286" i="36"/>
  <c r="I9285" i="36"/>
  <c r="H9285" i="36"/>
  <c r="I9284" i="36"/>
  <c r="H9284" i="36"/>
  <c r="I9283" i="36"/>
  <c r="H9283" i="36"/>
  <c r="I9282" i="36"/>
  <c r="H9282" i="36"/>
  <c r="I9281" i="36"/>
  <c r="H9281" i="36"/>
  <c r="I9280" i="36"/>
  <c r="H9280" i="36"/>
  <c r="I9279" i="36"/>
  <c r="H9279" i="36"/>
  <c r="I9278" i="36"/>
  <c r="H9278" i="36"/>
  <c r="I9277" i="36"/>
  <c r="H9277" i="36"/>
  <c r="I9276" i="36"/>
  <c r="H9276" i="36"/>
  <c r="I9275" i="36"/>
  <c r="H9275" i="36"/>
  <c r="I9274" i="36"/>
  <c r="H9274" i="36"/>
  <c r="I9273" i="36"/>
  <c r="H9273" i="36"/>
  <c r="I9272" i="36"/>
  <c r="H9272" i="36"/>
  <c r="I9271" i="36"/>
  <c r="H9271" i="36"/>
  <c r="I9270" i="36"/>
  <c r="H9270" i="36"/>
  <c r="I9269" i="36"/>
  <c r="H9269" i="36"/>
  <c r="I9268" i="36"/>
  <c r="H9268" i="36"/>
  <c r="I9267" i="36"/>
  <c r="H9267" i="36"/>
  <c r="I9266" i="36"/>
  <c r="H9266" i="36"/>
  <c r="I9265" i="36"/>
  <c r="H9265" i="36"/>
  <c r="I9264" i="36"/>
  <c r="H9264" i="36"/>
  <c r="I9263" i="36"/>
  <c r="H9263" i="36"/>
  <c r="I9262" i="36"/>
  <c r="H9262" i="36"/>
  <c r="I9261" i="36"/>
  <c r="H9261" i="36"/>
  <c r="I9260" i="36"/>
  <c r="H9260" i="36"/>
  <c r="I9259" i="36"/>
  <c r="H9259" i="36"/>
  <c r="I9258" i="36"/>
  <c r="H9258" i="36"/>
  <c r="I9257" i="36"/>
  <c r="H9257" i="36"/>
  <c r="I9256" i="36"/>
  <c r="H9256" i="36"/>
  <c r="I9255" i="36"/>
  <c r="H9255" i="36"/>
  <c r="I9254" i="36"/>
  <c r="H9254" i="36"/>
  <c r="I9253" i="36"/>
  <c r="H9253" i="36"/>
  <c r="I9252" i="36"/>
  <c r="H9252" i="36"/>
  <c r="I9251" i="36"/>
  <c r="H9251" i="36"/>
  <c r="I9250" i="36"/>
  <c r="H9250" i="36"/>
  <c r="I9249" i="36"/>
  <c r="H9249" i="36"/>
  <c r="I9248" i="36"/>
  <c r="H9248" i="36"/>
  <c r="I9247" i="36"/>
  <c r="H9247" i="36"/>
  <c r="I9246" i="36"/>
  <c r="H9246" i="36"/>
  <c r="I9245" i="36"/>
  <c r="H9245" i="36"/>
  <c r="I9244" i="36"/>
  <c r="H9244" i="36"/>
  <c r="I9243" i="36"/>
  <c r="H9243" i="36"/>
  <c r="I9242" i="36"/>
  <c r="H9242" i="36"/>
  <c r="I9241" i="36"/>
  <c r="H9241" i="36"/>
  <c r="I9240" i="36"/>
  <c r="H9240" i="36"/>
  <c r="I9239" i="36"/>
  <c r="H9239" i="36"/>
  <c r="I9238" i="36"/>
  <c r="H9238" i="36"/>
  <c r="I9237" i="36"/>
  <c r="H9237" i="36"/>
  <c r="I9236" i="36"/>
  <c r="H9236" i="36"/>
  <c r="I9235" i="36"/>
  <c r="H9235" i="36"/>
  <c r="I9234" i="36"/>
  <c r="H9234" i="36"/>
  <c r="I9233" i="36"/>
  <c r="H9233" i="36"/>
  <c r="I9232" i="36"/>
  <c r="H9232" i="36"/>
  <c r="I9231" i="36"/>
  <c r="H9231" i="36"/>
  <c r="I9230" i="36"/>
  <c r="H9230" i="36"/>
  <c r="I9229" i="36"/>
  <c r="H9229" i="36"/>
  <c r="I9228" i="36"/>
  <c r="H9228" i="36"/>
  <c r="I9227" i="36"/>
  <c r="H9227" i="36"/>
  <c r="I9226" i="36"/>
  <c r="H9226" i="36"/>
  <c r="I9225" i="36"/>
  <c r="H9225" i="36"/>
  <c r="I9224" i="36"/>
  <c r="H9224" i="36"/>
  <c r="I9223" i="36"/>
  <c r="H9223" i="36"/>
  <c r="I9222" i="36"/>
  <c r="H9222" i="36"/>
  <c r="I9221" i="36"/>
  <c r="H9221" i="36"/>
  <c r="I9220" i="36"/>
  <c r="H9220" i="36"/>
  <c r="I9219" i="36"/>
  <c r="H9219" i="36"/>
  <c r="I9218" i="36"/>
  <c r="H9218" i="36"/>
  <c r="I9217" i="36"/>
  <c r="H9217" i="36"/>
  <c r="I9216" i="36"/>
  <c r="H9216" i="36"/>
  <c r="I9215" i="36"/>
  <c r="H9215" i="36"/>
  <c r="I9214" i="36"/>
  <c r="H9214" i="36"/>
  <c r="I9213" i="36"/>
  <c r="H9213" i="36"/>
  <c r="I9212" i="36"/>
  <c r="H9212" i="36"/>
  <c r="I9211" i="36"/>
  <c r="H9211" i="36"/>
  <c r="I9210" i="36"/>
  <c r="H9210" i="36"/>
  <c r="I9209" i="36"/>
  <c r="H9209" i="36"/>
  <c r="I9208" i="36"/>
  <c r="H9208" i="36"/>
  <c r="I9207" i="36"/>
  <c r="H9207" i="36"/>
  <c r="I9206" i="36"/>
  <c r="H9206" i="36"/>
  <c r="I9205" i="36"/>
  <c r="H9205" i="36"/>
  <c r="I9204" i="36"/>
  <c r="H9204" i="36"/>
  <c r="I9203" i="36"/>
  <c r="H9203" i="36"/>
  <c r="I9202" i="36"/>
  <c r="H9202" i="36"/>
  <c r="I9201" i="36"/>
  <c r="H9201" i="36"/>
  <c r="I9200" i="36"/>
  <c r="H9200" i="36"/>
  <c r="I9199" i="36"/>
  <c r="H9199" i="36"/>
  <c r="I9198" i="36"/>
  <c r="H9198" i="36"/>
  <c r="I9197" i="36"/>
  <c r="H9197" i="36"/>
  <c r="I9196" i="36"/>
  <c r="H9196" i="36"/>
  <c r="I9195" i="36"/>
  <c r="H9195" i="36"/>
  <c r="I9194" i="36"/>
  <c r="H9194" i="36"/>
  <c r="I9193" i="36"/>
  <c r="H9193" i="36"/>
  <c r="I9192" i="36"/>
  <c r="H9192" i="36"/>
  <c r="I9191" i="36"/>
  <c r="H9191" i="36"/>
  <c r="I9190" i="36"/>
  <c r="H9190" i="36"/>
  <c r="I9189" i="36"/>
  <c r="H9189" i="36"/>
  <c r="I9188" i="36"/>
  <c r="H9188" i="36"/>
  <c r="I9187" i="36"/>
  <c r="H9187" i="36"/>
  <c r="I9186" i="36"/>
  <c r="H9186" i="36"/>
  <c r="I9185" i="36"/>
  <c r="H9185" i="36"/>
  <c r="I9184" i="36"/>
  <c r="H9184" i="36"/>
  <c r="I9183" i="36"/>
  <c r="H9183" i="36"/>
  <c r="I9182" i="36"/>
  <c r="H9182" i="36"/>
  <c r="I9181" i="36"/>
  <c r="H9181" i="36"/>
  <c r="I9180" i="36"/>
  <c r="H9180" i="36"/>
  <c r="I9179" i="36"/>
  <c r="H9179" i="36"/>
  <c r="I9178" i="36"/>
  <c r="H9178" i="36"/>
  <c r="I9177" i="36"/>
  <c r="H9177" i="36"/>
  <c r="I9176" i="36"/>
  <c r="H9176" i="36"/>
  <c r="I9175" i="36"/>
  <c r="H9175" i="36"/>
  <c r="I9174" i="36"/>
  <c r="H9174" i="36"/>
  <c r="I9173" i="36"/>
  <c r="H9173" i="36"/>
  <c r="I9172" i="36"/>
  <c r="H9172" i="36"/>
  <c r="I9171" i="36"/>
  <c r="H9171" i="36"/>
  <c r="I9170" i="36"/>
  <c r="H9170" i="36"/>
  <c r="I9169" i="36"/>
  <c r="H9169" i="36"/>
  <c r="I9168" i="36"/>
  <c r="H9168" i="36"/>
  <c r="I9167" i="36"/>
  <c r="H9167" i="36"/>
  <c r="I9166" i="36"/>
  <c r="H9166" i="36"/>
  <c r="I9165" i="36"/>
  <c r="H9165" i="36"/>
  <c r="I9164" i="36"/>
  <c r="H9164" i="36"/>
  <c r="I9163" i="36"/>
  <c r="H9163" i="36"/>
  <c r="I9162" i="36"/>
  <c r="H9162" i="36"/>
  <c r="I9161" i="36"/>
  <c r="H9161" i="36"/>
  <c r="I9160" i="36"/>
  <c r="H9160" i="36"/>
  <c r="I9159" i="36"/>
  <c r="H9159" i="36"/>
  <c r="I9158" i="36"/>
  <c r="H9158" i="36"/>
  <c r="I9157" i="36"/>
  <c r="H9157" i="36"/>
  <c r="I9156" i="36"/>
  <c r="H9156" i="36"/>
  <c r="I9155" i="36"/>
  <c r="H9155" i="36"/>
  <c r="I9154" i="36"/>
  <c r="H9154" i="36"/>
  <c r="I9153" i="36"/>
  <c r="H9153" i="36"/>
  <c r="I9152" i="36"/>
  <c r="H9152" i="36"/>
  <c r="I9151" i="36"/>
  <c r="H9151" i="36"/>
  <c r="I9150" i="36"/>
  <c r="H9150" i="36"/>
  <c r="I9149" i="36"/>
  <c r="H9149" i="36"/>
  <c r="I9148" i="36"/>
  <c r="H9148" i="36"/>
  <c r="I9147" i="36"/>
  <c r="H9147" i="36"/>
  <c r="I9146" i="36"/>
  <c r="H9146" i="36"/>
  <c r="I9145" i="36"/>
  <c r="H9145" i="36"/>
  <c r="I9144" i="36"/>
  <c r="H9144" i="36"/>
  <c r="I9143" i="36"/>
  <c r="H9143" i="36"/>
  <c r="I9142" i="36"/>
  <c r="H9142" i="36"/>
  <c r="I9141" i="36"/>
  <c r="H9141" i="36"/>
  <c r="I9140" i="36"/>
  <c r="H9140" i="36"/>
  <c r="I9139" i="36"/>
  <c r="H9139" i="36"/>
  <c r="I9138" i="36"/>
  <c r="H9138" i="36"/>
  <c r="I9137" i="36"/>
  <c r="H9137" i="36"/>
  <c r="I9136" i="36"/>
  <c r="H9136" i="36"/>
  <c r="I9135" i="36"/>
  <c r="H9135" i="36"/>
  <c r="I9134" i="36"/>
  <c r="H9134" i="36"/>
  <c r="I9133" i="36"/>
  <c r="H9133" i="36"/>
  <c r="I9132" i="36"/>
  <c r="H9132" i="36"/>
  <c r="I9131" i="36"/>
  <c r="H9131" i="36"/>
  <c r="I9130" i="36"/>
  <c r="H9130" i="36"/>
  <c r="I9129" i="36"/>
  <c r="H9129" i="36"/>
  <c r="I9128" i="36"/>
  <c r="H9128" i="36"/>
  <c r="I9127" i="36"/>
  <c r="H9127" i="36"/>
  <c r="I9126" i="36"/>
  <c r="H9126" i="36"/>
  <c r="I9125" i="36"/>
  <c r="H9125" i="36"/>
  <c r="I9124" i="36"/>
  <c r="H9124" i="36"/>
  <c r="I9123" i="36"/>
  <c r="H9123" i="36"/>
  <c r="I9122" i="36"/>
  <c r="H9122" i="36"/>
  <c r="I9121" i="36"/>
  <c r="H9121" i="36"/>
  <c r="I9120" i="36"/>
  <c r="H9120" i="36"/>
  <c r="I9119" i="36"/>
  <c r="H9119" i="36"/>
  <c r="I9118" i="36"/>
  <c r="H9118" i="36"/>
  <c r="I9117" i="36"/>
  <c r="H9117" i="36"/>
  <c r="I9116" i="36"/>
  <c r="H9116" i="36"/>
  <c r="I9115" i="36"/>
  <c r="H9115" i="36"/>
  <c r="I9114" i="36"/>
  <c r="H9114" i="36"/>
  <c r="I9113" i="36"/>
  <c r="H9113" i="36"/>
  <c r="I9112" i="36"/>
  <c r="H9112" i="36"/>
  <c r="I9111" i="36"/>
  <c r="H9111" i="36"/>
  <c r="I9110" i="36"/>
  <c r="H9110" i="36"/>
  <c r="I9109" i="36"/>
  <c r="H9109" i="36"/>
  <c r="I9108" i="36"/>
  <c r="H9108" i="36"/>
  <c r="I9107" i="36"/>
  <c r="H9107" i="36"/>
  <c r="I9106" i="36"/>
  <c r="H9106" i="36"/>
  <c r="I9105" i="36"/>
  <c r="H9105" i="36"/>
  <c r="I9104" i="36"/>
  <c r="H9104" i="36"/>
  <c r="I9103" i="36"/>
  <c r="H9103" i="36"/>
  <c r="I9102" i="36"/>
  <c r="H9102" i="36"/>
  <c r="I9101" i="36"/>
  <c r="H9101" i="36"/>
  <c r="I9100" i="36"/>
  <c r="H9100" i="36"/>
  <c r="I9099" i="36"/>
  <c r="H9099" i="36"/>
  <c r="I9098" i="36"/>
  <c r="H9098" i="36"/>
  <c r="I9097" i="36"/>
  <c r="H9097" i="36"/>
  <c r="I9096" i="36"/>
  <c r="H9096" i="36"/>
  <c r="I9095" i="36"/>
  <c r="H9095" i="36"/>
  <c r="I9094" i="36"/>
  <c r="H9094" i="36"/>
  <c r="I9093" i="36"/>
  <c r="H9093" i="36"/>
  <c r="I9092" i="36"/>
  <c r="H9092" i="36"/>
  <c r="I9091" i="36"/>
  <c r="H9091" i="36"/>
  <c r="I9090" i="36"/>
  <c r="H9090" i="36"/>
  <c r="I9089" i="36"/>
  <c r="H9089" i="36"/>
  <c r="I9088" i="36"/>
  <c r="H9088" i="36"/>
  <c r="I9087" i="36"/>
  <c r="H9087" i="36"/>
  <c r="I9086" i="36"/>
  <c r="H9086" i="36"/>
  <c r="I9085" i="36"/>
  <c r="H9085" i="36"/>
  <c r="I9084" i="36"/>
  <c r="H9084" i="36"/>
  <c r="I9083" i="36"/>
  <c r="H9083" i="36"/>
  <c r="I9082" i="36"/>
  <c r="H9082" i="36"/>
  <c r="I9081" i="36"/>
  <c r="H9081" i="36"/>
  <c r="I9080" i="36"/>
  <c r="H9080" i="36"/>
  <c r="I9079" i="36"/>
  <c r="H9079" i="36"/>
  <c r="I9078" i="36"/>
  <c r="H9078" i="36"/>
  <c r="I9077" i="36"/>
  <c r="H9077" i="36"/>
  <c r="I9076" i="36"/>
  <c r="H9076" i="36"/>
  <c r="I9075" i="36"/>
  <c r="H9075" i="36"/>
  <c r="I9074" i="36"/>
  <c r="H9074" i="36"/>
  <c r="I9073" i="36"/>
  <c r="H9073" i="36"/>
  <c r="I9072" i="36"/>
  <c r="H9072" i="36"/>
  <c r="I9071" i="36"/>
  <c r="H9071" i="36"/>
  <c r="I9070" i="36"/>
  <c r="H9070" i="36"/>
  <c r="I9069" i="36"/>
  <c r="H9069" i="36"/>
  <c r="I9068" i="36"/>
  <c r="H9068" i="36"/>
  <c r="I9067" i="36"/>
  <c r="H9067" i="36"/>
  <c r="I9066" i="36"/>
  <c r="H9066" i="36"/>
  <c r="I9065" i="36"/>
  <c r="H9065" i="36"/>
  <c r="I9064" i="36"/>
  <c r="H9064" i="36"/>
  <c r="I9063" i="36"/>
  <c r="H9063" i="36"/>
  <c r="I9062" i="36"/>
  <c r="H9062" i="36"/>
  <c r="I9061" i="36"/>
  <c r="H9061" i="36"/>
  <c r="I9060" i="36"/>
  <c r="H9060" i="36"/>
  <c r="I9059" i="36"/>
  <c r="H9059" i="36"/>
  <c r="I9058" i="36"/>
  <c r="H9058" i="36"/>
  <c r="I9057" i="36"/>
  <c r="H9057" i="36"/>
  <c r="I9056" i="36"/>
  <c r="H9056" i="36"/>
  <c r="I9055" i="36"/>
  <c r="H9055" i="36"/>
  <c r="I9054" i="36"/>
  <c r="H9054" i="36"/>
  <c r="I9053" i="36"/>
  <c r="H9053" i="36"/>
  <c r="I9052" i="36"/>
  <c r="H9052" i="36"/>
  <c r="I9051" i="36"/>
  <c r="H9051" i="36"/>
  <c r="I9050" i="36"/>
  <c r="H9050" i="36"/>
  <c r="I9049" i="36"/>
  <c r="H9049" i="36"/>
  <c r="I9048" i="36"/>
  <c r="H9048" i="36"/>
  <c r="I9047" i="36"/>
  <c r="H9047" i="36"/>
  <c r="I9046" i="36"/>
  <c r="H9046" i="36"/>
  <c r="I9045" i="36"/>
  <c r="H9045" i="36"/>
  <c r="I9044" i="36"/>
  <c r="H9044" i="36"/>
  <c r="I9043" i="36"/>
  <c r="H9043" i="36"/>
  <c r="I9042" i="36"/>
  <c r="H9042" i="36"/>
  <c r="I9041" i="36"/>
  <c r="H9041" i="36"/>
  <c r="I9040" i="36"/>
  <c r="H9040" i="36"/>
  <c r="I9039" i="36"/>
  <c r="H9039" i="36"/>
  <c r="I9038" i="36"/>
  <c r="H9038" i="36"/>
  <c r="I9037" i="36"/>
  <c r="H9037" i="36"/>
  <c r="I9036" i="36"/>
  <c r="H9036" i="36"/>
  <c r="I9035" i="36"/>
  <c r="H9035" i="36"/>
  <c r="I9034" i="36"/>
  <c r="H9034" i="36"/>
  <c r="I9033" i="36"/>
  <c r="H9033" i="36"/>
  <c r="I9032" i="36"/>
  <c r="H9032" i="36"/>
  <c r="I9031" i="36"/>
  <c r="H9031" i="36"/>
  <c r="I9030" i="36"/>
  <c r="H9030" i="36"/>
  <c r="I9029" i="36"/>
  <c r="H9029" i="36"/>
  <c r="I9028" i="36"/>
  <c r="H9028" i="36"/>
  <c r="I9027" i="36"/>
  <c r="H9027" i="36"/>
  <c r="I9026" i="36"/>
  <c r="H9026" i="36"/>
  <c r="I9025" i="36"/>
  <c r="H9025" i="36"/>
  <c r="I9024" i="36"/>
  <c r="H9024" i="36"/>
  <c r="I9023" i="36"/>
  <c r="H9023" i="36"/>
  <c r="I9022" i="36"/>
  <c r="H9022" i="36"/>
  <c r="I9021" i="36"/>
  <c r="H9021" i="36"/>
  <c r="I9020" i="36"/>
  <c r="H9020" i="36"/>
  <c r="I9019" i="36"/>
  <c r="H9019" i="36"/>
  <c r="I9018" i="36"/>
  <c r="H9018" i="36"/>
  <c r="I9017" i="36"/>
  <c r="H9017" i="36"/>
  <c r="I9016" i="36"/>
  <c r="H9016" i="36"/>
  <c r="I9015" i="36"/>
  <c r="H9015" i="36"/>
  <c r="I9014" i="36"/>
  <c r="H9014" i="36"/>
  <c r="I9013" i="36"/>
  <c r="H9013" i="36"/>
  <c r="I9012" i="36"/>
  <c r="H9012" i="36"/>
  <c r="I9011" i="36"/>
  <c r="H9011" i="36"/>
  <c r="I9010" i="36"/>
  <c r="H9010" i="36"/>
  <c r="I9009" i="36"/>
  <c r="H9009" i="36"/>
  <c r="I9008" i="36"/>
  <c r="H9008" i="36"/>
  <c r="I9007" i="36"/>
  <c r="H9007" i="36"/>
  <c r="I9006" i="36"/>
  <c r="H9006" i="36"/>
  <c r="I9005" i="36"/>
  <c r="H9005" i="36"/>
  <c r="I9004" i="36"/>
  <c r="H9004" i="36"/>
  <c r="I9003" i="36"/>
  <c r="H9003" i="36"/>
  <c r="I9002" i="36"/>
  <c r="H9002" i="36"/>
  <c r="I9001" i="36"/>
  <c r="H9001" i="36"/>
  <c r="I9000" i="36"/>
  <c r="H9000" i="36"/>
  <c r="I8999" i="36"/>
  <c r="H8999" i="36"/>
  <c r="I8998" i="36"/>
  <c r="H8998" i="36"/>
  <c r="I8997" i="36"/>
  <c r="H8997" i="36"/>
  <c r="I8996" i="36"/>
  <c r="H8996" i="36"/>
  <c r="I8995" i="36"/>
  <c r="H8995" i="36"/>
  <c r="I8994" i="36"/>
  <c r="H8994" i="36"/>
  <c r="I8993" i="36"/>
  <c r="H8993" i="36"/>
  <c r="I8992" i="36"/>
  <c r="H8992" i="36"/>
  <c r="I8991" i="36"/>
  <c r="H8991" i="36"/>
  <c r="I8990" i="36"/>
  <c r="H8990" i="36"/>
  <c r="I8989" i="36"/>
  <c r="H8989" i="36"/>
  <c r="I8988" i="36"/>
  <c r="H8988" i="36"/>
  <c r="I8987" i="36"/>
  <c r="H8987" i="36"/>
  <c r="I8986" i="36"/>
  <c r="H8986" i="36"/>
  <c r="I8985" i="36"/>
  <c r="H8985" i="36"/>
  <c r="I8984" i="36"/>
  <c r="H8984" i="36"/>
  <c r="I8983" i="36"/>
  <c r="H8983" i="36"/>
  <c r="I8982" i="36"/>
  <c r="H8982" i="36"/>
  <c r="I8981" i="36"/>
  <c r="H8981" i="36"/>
  <c r="I8980" i="36"/>
  <c r="H8980" i="36"/>
  <c r="I8979" i="36"/>
  <c r="H8979" i="36"/>
  <c r="I8978" i="36"/>
  <c r="H8978" i="36"/>
  <c r="I8977" i="36"/>
  <c r="H8977" i="36"/>
  <c r="I8976" i="36"/>
  <c r="H8976" i="36"/>
  <c r="I8975" i="36"/>
  <c r="H8975" i="36"/>
  <c r="I8974" i="36"/>
  <c r="H8974" i="36"/>
  <c r="I8973" i="36"/>
  <c r="H8973" i="36"/>
  <c r="I8972" i="36"/>
  <c r="H8972" i="36"/>
  <c r="I8971" i="36"/>
  <c r="H8971" i="36"/>
  <c r="I8970" i="36"/>
  <c r="H8970" i="36"/>
  <c r="I8969" i="36"/>
  <c r="H8969" i="36"/>
  <c r="I8968" i="36"/>
  <c r="H8968" i="36"/>
  <c r="I8967" i="36"/>
  <c r="H8967" i="36"/>
  <c r="I8966" i="36"/>
  <c r="H8966" i="36"/>
  <c r="I8965" i="36"/>
  <c r="H8965" i="36"/>
  <c r="I8964" i="36"/>
  <c r="H8964" i="36"/>
  <c r="I8963" i="36"/>
  <c r="H8963" i="36"/>
  <c r="I8962" i="36"/>
  <c r="H8962" i="36"/>
  <c r="I8961" i="36"/>
  <c r="H8961" i="36"/>
  <c r="I8960" i="36"/>
  <c r="H8960" i="36"/>
  <c r="I8959" i="36"/>
  <c r="H8959" i="36"/>
  <c r="I8958" i="36"/>
  <c r="H8958" i="36"/>
  <c r="I8957" i="36"/>
  <c r="H8957" i="36"/>
  <c r="I8956" i="36"/>
  <c r="H8956" i="36"/>
  <c r="I8955" i="36"/>
  <c r="H8955" i="36"/>
  <c r="I8954" i="36"/>
  <c r="H8954" i="36"/>
  <c r="I8953" i="36"/>
  <c r="H8953" i="36"/>
  <c r="I8952" i="36"/>
  <c r="H8952" i="36"/>
  <c r="I8951" i="36"/>
  <c r="H8951" i="36"/>
  <c r="I8950" i="36"/>
  <c r="H8950" i="36"/>
  <c r="I8949" i="36"/>
  <c r="H8949" i="36"/>
  <c r="I8948" i="36"/>
  <c r="H8948" i="36"/>
  <c r="I8947" i="36"/>
  <c r="H8947" i="36"/>
  <c r="I8946" i="36"/>
  <c r="H8946" i="36"/>
  <c r="I8945" i="36"/>
  <c r="H8945" i="36"/>
  <c r="I8944" i="36"/>
  <c r="H8944" i="36"/>
  <c r="I8943" i="36"/>
  <c r="H8943" i="36"/>
  <c r="I8942" i="36"/>
  <c r="H8942" i="36"/>
  <c r="I8941" i="36"/>
  <c r="H8941" i="36"/>
  <c r="I8940" i="36"/>
  <c r="H8940" i="36"/>
  <c r="I8939" i="36"/>
  <c r="H8939" i="36"/>
  <c r="I8938" i="36"/>
  <c r="H8938" i="36"/>
  <c r="I8937" i="36"/>
  <c r="H8937" i="36"/>
  <c r="I8936" i="36"/>
  <c r="H8936" i="36"/>
  <c r="I8935" i="36"/>
  <c r="H8935" i="36"/>
  <c r="I8934" i="36"/>
  <c r="H8934" i="36"/>
  <c r="I8933" i="36"/>
  <c r="H8933" i="36"/>
  <c r="I8932" i="36"/>
  <c r="H8932" i="36"/>
  <c r="I8931" i="36"/>
  <c r="H8931" i="36"/>
  <c r="I8930" i="36"/>
  <c r="H8930" i="36"/>
  <c r="I8929" i="36"/>
  <c r="H8929" i="36"/>
  <c r="I8928" i="36"/>
  <c r="H8928" i="36"/>
  <c r="I8927" i="36"/>
  <c r="H8927" i="36"/>
  <c r="I8926" i="36"/>
  <c r="H8926" i="36"/>
  <c r="I8925" i="36"/>
  <c r="H8925" i="36"/>
  <c r="I8924" i="36"/>
  <c r="H8924" i="36"/>
  <c r="I8923" i="36"/>
  <c r="H8923" i="36"/>
  <c r="I8922" i="36"/>
  <c r="H8922" i="36"/>
  <c r="I8921" i="36"/>
  <c r="H8921" i="36"/>
  <c r="I8920" i="36"/>
  <c r="H8920" i="36"/>
  <c r="I8919" i="36"/>
  <c r="H8919" i="36"/>
  <c r="I8918" i="36"/>
  <c r="H8918" i="36"/>
  <c r="I8917" i="36"/>
  <c r="H8917" i="36"/>
  <c r="I8916" i="36"/>
  <c r="H8916" i="36"/>
  <c r="I8915" i="36"/>
  <c r="H8915" i="36"/>
  <c r="I8914" i="36"/>
  <c r="H8914" i="36"/>
  <c r="I8913" i="36"/>
  <c r="H8913" i="36"/>
  <c r="I8912" i="36"/>
  <c r="H8912" i="36"/>
  <c r="I8911" i="36"/>
  <c r="H8911" i="36"/>
  <c r="I8910" i="36"/>
  <c r="H8910" i="36"/>
  <c r="I8909" i="36"/>
  <c r="H8909" i="36"/>
  <c r="I8908" i="36"/>
  <c r="H8908" i="36"/>
  <c r="I8907" i="36"/>
  <c r="H8907" i="36"/>
  <c r="I8906" i="36"/>
  <c r="H8906" i="36"/>
  <c r="I8905" i="36"/>
  <c r="H8905" i="36"/>
  <c r="I8904" i="36"/>
  <c r="H8904" i="36"/>
  <c r="I8903" i="36"/>
  <c r="H8903" i="36"/>
  <c r="I8902" i="36"/>
  <c r="H8902" i="36"/>
  <c r="I8901" i="36"/>
  <c r="H8901" i="36"/>
  <c r="I8900" i="36"/>
  <c r="H8900" i="36"/>
  <c r="I8899" i="36"/>
  <c r="H8899" i="36"/>
  <c r="I8898" i="36"/>
  <c r="H8898" i="36"/>
  <c r="I8897" i="36"/>
  <c r="H8897" i="36"/>
  <c r="I8896" i="36"/>
  <c r="H8896" i="36"/>
  <c r="I8895" i="36"/>
  <c r="H8895" i="36"/>
  <c r="I8894" i="36"/>
  <c r="H8894" i="36"/>
  <c r="I8893" i="36"/>
  <c r="H8893" i="36"/>
  <c r="I8892" i="36"/>
  <c r="H8892" i="36"/>
  <c r="I8891" i="36"/>
  <c r="H8891" i="36"/>
  <c r="I8890" i="36"/>
  <c r="H8890" i="36"/>
  <c r="I8889" i="36"/>
  <c r="H8889" i="36"/>
  <c r="I8888" i="36"/>
  <c r="H8888" i="36"/>
  <c r="I8887" i="36"/>
  <c r="H8887" i="36"/>
  <c r="I8886" i="36"/>
  <c r="H8886" i="36"/>
  <c r="I8885" i="36"/>
  <c r="H8885" i="36"/>
  <c r="I8884" i="36"/>
  <c r="H8884" i="36"/>
  <c r="I8883" i="36"/>
  <c r="H8883" i="36"/>
  <c r="I8882" i="36"/>
  <c r="H8882" i="36"/>
  <c r="I8881" i="36"/>
  <c r="H8881" i="36"/>
  <c r="I8880" i="36"/>
  <c r="H8880" i="36"/>
  <c r="I8879" i="36"/>
  <c r="H8879" i="36"/>
  <c r="I8878" i="36"/>
  <c r="H8878" i="36"/>
  <c r="I8877" i="36"/>
  <c r="H8877" i="36"/>
  <c r="I8876" i="36"/>
  <c r="H8876" i="36"/>
  <c r="I8875" i="36"/>
  <c r="H8875" i="36"/>
  <c r="I8874" i="36"/>
  <c r="H8874" i="36"/>
  <c r="I8873" i="36"/>
  <c r="H8873" i="36"/>
  <c r="I8872" i="36"/>
  <c r="H8872" i="36"/>
  <c r="I8871" i="36"/>
  <c r="H8871" i="36"/>
  <c r="I8870" i="36"/>
  <c r="H8870" i="36"/>
  <c r="I8869" i="36"/>
  <c r="H8869" i="36"/>
  <c r="I8868" i="36"/>
  <c r="H8868" i="36"/>
  <c r="I8867" i="36"/>
  <c r="H8867" i="36"/>
  <c r="I8866" i="36"/>
  <c r="H8866" i="36"/>
  <c r="I8865" i="36"/>
  <c r="H8865" i="36"/>
  <c r="I8864" i="36"/>
  <c r="H8864" i="36"/>
  <c r="I8863" i="36"/>
  <c r="H8863" i="36"/>
  <c r="I8862" i="36"/>
  <c r="H8862" i="36"/>
  <c r="I8861" i="36"/>
  <c r="H8861" i="36"/>
  <c r="I8860" i="36"/>
  <c r="H8860" i="36"/>
  <c r="I8859" i="36"/>
  <c r="H8859" i="36"/>
  <c r="I8858" i="36"/>
  <c r="H8858" i="36"/>
  <c r="I8857" i="36"/>
  <c r="H8857" i="36"/>
  <c r="I8856" i="36"/>
  <c r="H8856" i="36"/>
  <c r="I8855" i="36"/>
  <c r="H8855" i="36"/>
  <c r="I8854" i="36"/>
  <c r="H8854" i="36"/>
  <c r="I8853" i="36"/>
  <c r="H8853" i="36"/>
  <c r="I8852" i="36"/>
  <c r="H8852" i="36"/>
  <c r="I8851" i="36"/>
  <c r="H8851" i="36"/>
  <c r="I8850" i="36"/>
  <c r="H8850" i="36"/>
  <c r="I8849" i="36"/>
  <c r="H8849" i="36"/>
  <c r="I8848" i="36"/>
  <c r="H8848" i="36"/>
  <c r="I8847" i="36"/>
  <c r="H8847" i="36"/>
  <c r="I8846" i="36"/>
  <c r="H8846" i="36"/>
  <c r="I8845" i="36"/>
  <c r="H8845" i="36"/>
  <c r="I8844" i="36"/>
  <c r="H8844" i="36"/>
  <c r="I8843" i="36"/>
  <c r="H8843" i="36"/>
  <c r="I8842" i="36"/>
  <c r="H8842" i="36"/>
  <c r="I8841" i="36"/>
  <c r="H8841" i="36"/>
  <c r="I8840" i="36"/>
  <c r="H8840" i="36"/>
  <c r="I8839" i="36"/>
  <c r="H8839" i="36"/>
  <c r="I8838" i="36"/>
  <c r="H8838" i="36"/>
  <c r="I8837" i="36"/>
  <c r="H8837" i="36"/>
  <c r="I8836" i="36"/>
  <c r="H8836" i="36"/>
  <c r="I8835" i="36"/>
  <c r="H8835" i="36"/>
  <c r="I8834" i="36"/>
  <c r="H8834" i="36"/>
  <c r="I8833" i="36"/>
  <c r="H8833" i="36"/>
  <c r="I8832" i="36"/>
  <c r="H8832" i="36"/>
  <c r="I8831" i="36"/>
  <c r="H8831" i="36"/>
  <c r="I8830" i="36"/>
  <c r="H8830" i="36"/>
  <c r="I8829" i="36"/>
  <c r="H8829" i="36"/>
  <c r="I8828" i="36"/>
  <c r="H8828" i="36"/>
  <c r="I8827" i="36"/>
  <c r="H8827" i="36"/>
  <c r="I8826" i="36"/>
  <c r="H8826" i="36"/>
  <c r="I8825" i="36"/>
  <c r="H8825" i="36"/>
  <c r="I8824" i="36"/>
  <c r="H8824" i="36"/>
  <c r="I8823" i="36"/>
  <c r="H8823" i="36"/>
  <c r="I8822" i="36"/>
  <c r="H8822" i="36"/>
  <c r="I8821" i="36"/>
  <c r="H8821" i="36"/>
  <c r="I8820" i="36"/>
  <c r="H8820" i="36"/>
  <c r="I8819" i="36"/>
  <c r="H8819" i="36"/>
  <c r="I8818" i="36"/>
  <c r="H8818" i="36"/>
  <c r="I8817" i="36"/>
  <c r="H8817" i="36"/>
  <c r="I8816" i="36"/>
  <c r="H8816" i="36"/>
  <c r="I8815" i="36"/>
  <c r="H8815" i="36"/>
  <c r="I8814" i="36"/>
  <c r="H8814" i="36"/>
  <c r="I8813" i="36"/>
  <c r="H8813" i="36"/>
  <c r="I8812" i="36"/>
  <c r="H8812" i="36"/>
  <c r="I8811" i="36"/>
  <c r="H8811" i="36"/>
  <c r="I8810" i="36"/>
  <c r="H8810" i="36"/>
  <c r="I8809" i="36"/>
  <c r="H8809" i="36"/>
  <c r="I8808" i="36"/>
  <c r="H8808" i="36"/>
  <c r="I8807" i="36"/>
  <c r="H8807" i="36"/>
  <c r="I8806" i="36"/>
  <c r="H8806" i="36"/>
  <c r="I8805" i="36"/>
  <c r="H8805" i="36"/>
  <c r="I8804" i="36"/>
  <c r="H8804" i="36"/>
  <c r="I8803" i="36"/>
  <c r="H8803" i="36"/>
  <c r="I8802" i="36"/>
  <c r="H8802" i="36"/>
  <c r="I8801" i="36"/>
  <c r="H8801" i="36"/>
  <c r="I8800" i="36"/>
  <c r="H8800" i="36"/>
  <c r="I8799" i="36"/>
  <c r="H8799" i="36"/>
  <c r="I8798" i="36"/>
  <c r="H8798" i="36"/>
  <c r="I8797" i="36"/>
  <c r="H8797" i="36"/>
  <c r="I8796" i="36"/>
  <c r="H8796" i="36"/>
  <c r="I8795" i="36"/>
  <c r="H8795" i="36"/>
  <c r="I8794" i="36"/>
  <c r="H8794" i="36"/>
  <c r="I8793" i="36"/>
  <c r="H8793" i="36"/>
  <c r="I8792" i="36"/>
  <c r="H8792" i="36"/>
  <c r="I8791" i="36"/>
  <c r="H8791" i="36"/>
  <c r="I8790" i="36"/>
  <c r="H8790" i="36"/>
  <c r="I8789" i="36"/>
  <c r="H8789" i="36"/>
  <c r="I8788" i="36"/>
  <c r="H8788" i="36"/>
  <c r="I8787" i="36"/>
  <c r="H8787" i="36"/>
  <c r="I8786" i="36"/>
  <c r="H8786" i="36"/>
  <c r="I8785" i="36"/>
  <c r="H8785" i="36"/>
  <c r="I8784" i="36"/>
  <c r="H8784" i="36"/>
  <c r="I8783" i="36"/>
  <c r="H8783" i="36"/>
  <c r="I8782" i="36"/>
  <c r="H8782" i="36"/>
  <c r="I8781" i="36"/>
  <c r="H8781" i="36"/>
  <c r="I8780" i="36"/>
  <c r="H8780" i="36"/>
  <c r="I8779" i="36"/>
  <c r="H8779" i="36"/>
  <c r="I8778" i="36"/>
  <c r="H8778" i="36"/>
  <c r="I8777" i="36"/>
  <c r="H8777" i="36"/>
  <c r="I8776" i="36"/>
  <c r="H8776" i="36"/>
  <c r="I8775" i="36"/>
  <c r="H8775" i="36"/>
  <c r="I8774" i="36"/>
  <c r="H8774" i="36"/>
  <c r="I8773" i="36"/>
  <c r="H8773" i="36"/>
  <c r="I8772" i="36"/>
  <c r="H8772" i="36"/>
  <c r="I8771" i="36"/>
  <c r="H8771" i="36"/>
  <c r="I8770" i="36"/>
  <c r="H8770" i="36"/>
  <c r="I8769" i="36"/>
  <c r="H8769" i="36"/>
  <c r="I8768" i="36"/>
  <c r="H8768" i="36"/>
  <c r="I8767" i="36"/>
  <c r="H8767" i="36"/>
  <c r="I8766" i="36"/>
  <c r="H8766" i="36"/>
  <c r="I8765" i="36"/>
  <c r="H8765" i="36"/>
  <c r="I8764" i="36"/>
  <c r="H8764" i="36"/>
  <c r="I8763" i="36"/>
  <c r="H8763" i="36"/>
  <c r="I8762" i="36"/>
  <c r="H8762" i="36"/>
  <c r="I8761" i="36"/>
  <c r="H8761" i="36"/>
  <c r="I8760" i="36"/>
  <c r="H8760" i="36"/>
  <c r="I8759" i="36"/>
  <c r="H8759" i="36"/>
  <c r="I8758" i="36"/>
  <c r="H8758" i="36"/>
  <c r="I8757" i="36"/>
  <c r="H8757" i="36"/>
  <c r="I8756" i="36"/>
  <c r="H8756" i="36"/>
  <c r="I8755" i="36"/>
  <c r="H8755" i="36"/>
  <c r="I8754" i="36"/>
  <c r="H8754" i="36"/>
  <c r="I8753" i="36"/>
  <c r="H8753" i="36"/>
  <c r="I8752" i="36"/>
  <c r="H8752" i="36"/>
  <c r="I8751" i="36"/>
  <c r="H8751" i="36"/>
  <c r="I8750" i="36"/>
  <c r="H8750" i="36"/>
  <c r="I8749" i="36"/>
  <c r="H8749" i="36"/>
  <c r="I8748" i="36"/>
  <c r="H8748" i="36"/>
  <c r="I8747" i="36"/>
  <c r="H8747" i="36"/>
  <c r="I8746" i="36"/>
  <c r="H8746" i="36"/>
  <c r="I8745" i="36"/>
  <c r="H8745" i="36"/>
  <c r="I8744" i="36"/>
  <c r="H8744" i="36"/>
  <c r="I8743" i="36"/>
  <c r="H8743" i="36"/>
  <c r="I8742" i="36"/>
  <c r="H8742" i="36"/>
  <c r="I8741" i="36"/>
  <c r="H8741" i="36"/>
  <c r="I8740" i="36"/>
  <c r="H8740" i="36"/>
  <c r="I8739" i="36"/>
  <c r="H8739" i="36"/>
  <c r="I8738" i="36"/>
  <c r="H8738" i="36"/>
  <c r="I8737" i="36"/>
  <c r="H8737" i="36"/>
  <c r="I8736" i="36"/>
  <c r="H8736" i="36"/>
  <c r="I8735" i="36"/>
  <c r="H8735" i="36"/>
  <c r="I8734" i="36"/>
  <c r="H8734" i="36"/>
  <c r="I8733" i="36"/>
  <c r="H8733" i="36"/>
  <c r="I8732" i="36"/>
  <c r="H8732" i="36"/>
  <c r="I8731" i="36"/>
  <c r="H8731" i="36"/>
  <c r="I8730" i="36"/>
  <c r="H8730" i="36"/>
  <c r="I8729" i="36"/>
  <c r="H8729" i="36"/>
  <c r="I8728" i="36"/>
  <c r="H8728" i="36"/>
  <c r="I8727" i="36"/>
  <c r="H8727" i="36"/>
  <c r="I8726" i="36"/>
  <c r="H8726" i="36"/>
  <c r="I8725" i="36"/>
  <c r="H8725" i="36"/>
  <c r="I8724" i="36"/>
  <c r="H8724" i="36"/>
  <c r="I8723" i="36"/>
  <c r="H8723" i="36"/>
  <c r="I8722" i="36"/>
  <c r="H8722" i="36"/>
  <c r="I8721" i="36"/>
  <c r="H8721" i="36"/>
  <c r="I8720" i="36"/>
  <c r="H8720" i="36"/>
  <c r="I8719" i="36"/>
  <c r="H8719" i="36"/>
  <c r="I8718" i="36"/>
  <c r="H8718" i="36"/>
  <c r="I8717" i="36"/>
  <c r="H8717" i="36"/>
  <c r="I8716" i="36"/>
  <c r="H8716" i="36"/>
  <c r="I8715" i="36"/>
  <c r="H8715" i="36"/>
  <c r="I8714" i="36"/>
  <c r="H8714" i="36"/>
  <c r="I8713" i="36"/>
  <c r="H8713" i="36"/>
  <c r="I8712" i="36"/>
  <c r="H8712" i="36"/>
  <c r="I8711" i="36"/>
  <c r="H8711" i="36"/>
  <c r="I8710" i="36"/>
  <c r="H8710" i="36"/>
  <c r="I8709" i="36"/>
  <c r="H8709" i="36"/>
  <c r="I8708" i="36"/>
  <c r="H8708" i="36"/>
  <c r="I8707" i="36"/>
  <c r="H8707" i="36"/>
  <c r="I8706" i="36"/>
  <c r="H8706" i="36"/>
  <c r="I8705" i="36"/>
  <c r="H8705" i="36"/>
  <c r="I8704" i="36"/>
  <c r="H8704" i="36"/>
  <c r="I8703" i="36"/>
  <c r="H8703" i="36"/>
  <c r="I8702" i="36"/>
  <c r="H8702" i="36"/>
  <c r="I8701" i="36"/>
  <c r="H8701" i="36"/>
  <c r="I8700" i="36"/>
  <c r="H8700" i="36"/>
  <c r="I8699" i="36"/>
  <c r="H8699" i="36"/>
  <c r="I8698" i="36"/>
  <c r="H8698" i="36"/>
  <c r="I8697" i="36"/>
  <c r="H8697" i="36"/>
  <c r="I8696" i="36"/>
  <c r="H8696" i="36"/>
  <c r="I8695" i="36"/>
  <c r="H8695" i="36"/>
  <c r="I8694" i="36"/>
  <c r="H8694" i="36"/>
  <c r="I8693" i="36"/>
  <c r="H8693" i="36"/>
  <c r="I8692" i="36"/>
  <c r="H8692" i="36"/>
  <c r="I8691" i="36"/>
  <c r="H8691" i="36"/>
  <c r="I8690" i="36"/>
  <c r="H8690" i="36"/>
  <c r="I8689" i="36"/>
  <c r="H8689" i="36"/>
  <c r="I8688" i="36"/>
  <c r="H8688" i="36"/>
  <c r="I8687" i="36"/>
  <c r="H8687" i="36"/>
  <c r="I8686" i="36"/>
  <c r="H8686" i="36"/>
  <c r="I8685" i="36"/>
  <c r="H8685" i="36"/>
  <c r="I8684" i="36"/>
  <c r="H8684" i="36"/>
  <c r="I8683" i="36"/>
  <c r="H8683" i="36"/>
  <c r="I8682" i="36"/>
  <c r="H8682" i="36"/>
  <c r="I8681" i="36"/>
  <c r="H8681" i="36"/>
  <c r="I8680" i="36"/>
  <c r="H8680" i="36"/>
  <c r="I8679" i="36"/>
  <c r="H8679" i="36"/>
  <c r="I8678" i="36"/>
  <c r="H8678" i="36"/>
  <c r="I8677" i="36"/>
  <c r="H8677" i="36"/>
  <c r="I8676" i="36"/>
  <c r="H8676" i="36"/>
  <c r="I8675" i="36"/>
  <c r="H8675" i="36"/>
  <c r="I8674" i="36"/>
  <c r="H8674" i="36"/>
  <c r="I8673" i="36"/>
  <c r="H8673" i="36"/>
  <c r="I8672" i="36"/>
  <c r="H8672" i="36"/>
  <c r="I8671" i="36"/>
  <c r="H8671" i="36"/>
  <c r="I8670" i="36"/>
  <c r="H8670" i="36"/>
  <c r="I8669" i="36"/>
  <c r="H8669" i="36"/>
  <c r="I8668" i="36"/>
  <c r="H8668" i="36"/>
  <c r="I8667" i="36"/>
  <c r="H8667" i="36"/>
  <c r="I8666" i="36"/>
  <c r="H8666" i="36"/>
  <c r="I8665" i="36"/>
  <c r="H8665" i="36"/>
  <c r="I8664" i="36"/>
  <c r="H8664" i="36"/>
  <c r="I8663" i="36"/>
  <c r="H8663" i="36"/>
  <c r="I8662" i="36"/>
  <c r="H8662" i="36"/>
  <c r="I8661" i="36"/>
  <c r="H8661" i="36"/>
  <c r="I8660" i="36"/>
  <c r="H8660" i="36"/>
  <c r="I8659" i="36"/>
  <c r="H8659" i="36"/>
  <c r="I8658" i="36"/>
  <c r="H8658" i="36"/>
  <c r="I8657" i="36"/>
  <c r="H8657" i="36"/>
  <c r="I8656" i="36"/>
  <c r="H8656" i="36"/>
  <c r="I8655" i="36"/>
  <c r="H8655" i="36"/>
  <c r="I8654" i="36"/>
  <c r="H8654" i="36"/>
  <c r="I8653" i="36"/>
  <c r="H8653" i="36"/>
  <c r="I8652" i="36"/>
  <c r="H8652" i="36"/>
  <c r="I8651" i="36"/>
  <c r="H8651" i="36"/>
  <c r="I8650" i="36"/>
  <c r="H8650" i="36"/>
  <c r="I8649" i="36"/>
  <c r="H8649" i="36"/>
  <c r="I8648" i="36"/>
  <c r="H8648" i="36"/>
  <c r="I8647" i="36"/>
  <c r="H8647" i="36"/>
  <c r="I8646" i="36"/>
  <c r="H8646" i="36"/>
  <c r="I8645" i="36"/>
  <c r="H8645" i="36"/>
  <c r="I8644" i="36"/>
  <c r="H8644" i="36"/>
  <c r="I8643" i="36"/>
  <c r="H8643" i="36"/>
  <c r="I8642" i="36"/>
  <c r="H8642" i="36"/>
  <c r="I8641" i="36"/>
  <c r="H8641" i="36"/>
  <c r="I8640" i="36"/>
  <c r="H8640" i="36"/>
  <c r="I8639" i="36"/>
  <c r="H8639" i="36"/>
  <c r="I8638" i="36"/>
  <c r="H8638" i="36"/>
  <c r="I8637" i="36"/>
  <c r="H8637" i="36"/>
  <c r="I8636" i="36"/>
  <c r="H8636" i="36"/>
  <c r="I8635" i="36"/>
  <c r="H8635" i="36"/>
  <c r="I8634" i="36"/>
  <c r="H8634" i="36"/>
  <c r="I8633" i="36"/>
  <c r="H8633" i="36"/>
  <c r="I8632" i="36"/>
  <c r="H8632" i="36"/>
  <c r="I8631" i="36"/>
  <c r="H8631" i="36"/>
  <c r="I8630" i="36"/>
  <c r="H8630" i="36"/>
  <c r="I8629" i="36"/>
  <c r="H8629" i="36"/>
  <c r="I8628" i="36"/>
  <c r="H8628" i="36"/>
  <c r="I8627" i="36"/>
  <c r="H8627" i="36"/>
  <c r="I8626" i="36"/>
  <c r="H8626" i="36"/>
  <c r="I8625" i="36"/>
  <c r="H8625" i="36"/>
  <c r="I8624" i="36"/>
  <c r="H8624" i="36"/>
  <c r="I8623" i="36"/>
  <c r="H8623" i="36"/>
  <c r="I8622" i="36"/>
  <c r="H8622" i="36"/>
  <c r="I8621" i="36"/>
  <c r="H8621" i="36"/>
  <c r="I8620" i="36"/>
  <c r="H8620" i="36"/>
  <c r="I8619" i="36"/>
  <c r="H8619" i="36"/>
  <c r="I8618" i="36"/>
  <c r="H8618" i="36"/>
  <c r="I8617" i="36"/>
  <c r="H8617" i="36"/>
  <c r="I8616" i="36"/>
  <c r="H8616" i="36"/>
  <c r="I8615" i="36"/>
  <c r="H8615" i="36"/>
  <c r="I8614" i="36"/>
  <c r="H8614" i="36"/>
  <c r="I8613" i="36"/>
  <c r="H8613" i="36"/>
  <c r="I8612" i="36"/>
  <c r="H8612" i="36"/>
  <c r="I8611" i="36"/>
  <c r="H8611" i="36"/>
  <c r="I8610" i="36"/>
  <c r="H8610" i="36"/>
  <c r="I8609" i="36"/>
  <c r="H8609" i="36"/>
  <c r="I8608" i="36"/>
  <c r="H8608" i="36"/>
  <c r="I8607" i="36"/>
  <c r="H8607" i="36"/>
  <c r="I8606" i="36"/>
  <c r="H8606" i="36"/>
  <c r="I8605" i="36"/>
  <c r="H8605" i="36"/>
  <c r="I8604" i="36"/>
  <c r="H8604" i="36"/>
  <c r="I8603" i="36"/>
  <c r="H8603" i="36"/>
  <c r="I8602" i="36"/>
  <c r="H8602" i="36"/>
  <c r="I8601" i="36"/>
  <c r="H8601" i="36"/>
  <c r="I8600" i="36"/>
  <c r="H8600" i="36"/>
  <c r="I8599" i="36"/>
  <c r="H8599" i="36"/>
  <c r="I8598" i="36"/>
  <c r="H8598" i="36"/>
  <c r="I8597" i="36"/>
  <c r="H8597" i="36"/>
  <c r="I8596" i="36"/>
  <c r="H8596" i="36"/>
  <c r="I8595" i="36"/>
  <c r="H8595" i="36"/>
  <c r="I8594" i="36"/>
  <c r="H8594" i="36"/>
  <c r="I8593" i="36"/>
  <c r="H8593" i="36"/>
  <c r="I8592" i="36"/>
  <c r="H8592" i="36"/>
  <c r="I8591" i="36"/>
  <c r="H8591" i="36"/>
  <c r="I8590" i="36"/>
  <c r="H8590" i="36"/>
  <c r="I8589" i="36"/>
  <c r="H8589" i="36"/>
  <c r="I8588" i="36"/>
  <c r="H8588" i="36"/>
  <c r="I8587" i="36"/>
  <c r="H8587" i="36"/>
  <c r="I8586" i="36"/>
  <c r="H8586" i="36"/>
  <c r="I8585" i="36"/>
  <c r="H8585" i="36"/>
  <c r="I8584" i="36"/>
  <c r="H8584" i="36"/>
  <c r="I8583" i="36"/>
  <c r="H8583" i="36"/>
  <c r="I8582" i="36"/>
  <c r="H8582" i="36"/>
  <c r="I8581" i="36"/>
  <c r="H8581" i="36"/>
  <c r="I8580" i="36"/>
  <c r="H8580" i="36"/>
  <c r="I8579" i="36"/>
  <c r="H8579" i="36"/>
  <c r="I8578" i="36"/>
  <c r="H8578" i="36"/>
  <c r="I8577" i="36"/>
  <c r="H8577" i="36"/>
  <c r="I8576" i="36"/>
  <c r="H8576" i="36"/>
  <c r="I8575" i="36"/>
  <c r="H8575" i="36"/>
  <c r="I8574" i="36"/>
  <c r="H8574" i="36"/>
  <c r="I8573" i="36"/>
  <c r="H8573" i="36"/>
  <c r="I8572" i="36"/>
  <c r="H8572" i="36"/>
  <c r="I8571" i="36"/>
  <c r="H8571" i="36"/>
  <c r="I8570" i="36"/>
  <c r="H8570" i="36"/>
  <c r="I8569" i="36"/>
  <c r="H8569" i="36"/>
  <c r="I8568" i="36"/>
  <c r="H8568" i="36"/>
  <c r="I8567" i="36"/>
  <c r="H8567" i="36"/>
  <c r="I8566" i="36"/>
  <c r="H8566" i="36"/>
  <c r="I8565" i="36"/>
  <c r="H8565" i="36"/>
  <c r="I8564" i="36"/>
  <c r="H8564" i="36"/>
  <c r="I8563" i="36"/>
  <c r="H8563" i="36"/>
  <c r="I8562" i="36"/>
  <c r="H8562" i="36"/>
  <c r="I8561" i="36"/>
  <c r="H8561" i="36"/>
  <c r="I8560" i="36"/>
  <c r="H8560" i="36"/>
  <c r="I8559" i="36"/>
  <c r="H8559" i="36"/>
  <c r="I8558" i="36"/>
  <c r="H8558" i="36"/>
  <c r="I8557" i="36"/>
  <c r="H8557" i="36"/>
  <c r="I8556" i="36"/>
  <c r="H8556" i="36"/>
  <c r="I8555" i="36"/>
  <c r="H8555" i="36"/>
  <c r="I8554" i="36"/>
  <c r="H8554" i="36"/>
  <c r="I8553" i="36"/>
  <c r="H8553" i="36"/>
  <c r="I8552" i="36"/>
  <c r="H8552" i="36"/>
  <c r="I8551" i="36"/>
  <c r="H8551" i="36"/>
  <c r="I8550" i="36"/>
  <c r="H8550" i="36"/>
  <c r="I8549" i="36"/>
  <c r="H8549" i="36"/>
  <c r="I8548" i="36"/>
  <c r="H8548" i="36"/>
  <c r="I8547" i="36"/>
  <c r="H8547" i="36"/>
  <c r="I8546" i="36"/>
  <c r="H8546" i="36"/>
  <c r="I8545" i="36"/>
  <c r="H8545" i="36"/>
  <c r="I8544" i="36"/>
  <c r="H8544" i="36"/>
  <c r="I8543" i="36"/>
  <c r="H8543" i="36"/>
  <c r="I8542" i="36"/>
  <c r="H8542" i="36"/>
  <c r="I8541" i="36"/>
  <c r="H8541" i="36"/>
  <c r="I8540" i="36"/>
  <c r="H8540" i="36"/>
  <c r="I8539" i="36"/>
  <c r="H8539" i="36"/>
  <c r="I8538" i="36"/>
  <c r="H8538" i="36"/>
  <c r="I8537" i="36"/>
  <c r="H8537" i="36"/>
  <c r="I8536" i="36"/>
  <c r="H8536" i="36"/>
  <c r="I8535" i="36"/>
  <c r="H8535" i="36"/>
  <c r="I8534" i="36"/>
  <c r="H8534" i="36"/>
  <c r="I8533" i="36"/>
  <c r="H8533" i="36"/>
  <c r="I8532" i="36"/>
  <c r="H8532" i="36"/>
  <c r="I8531" i="36"/>
  <c r="H8531" i="36"/>
  <c r="I8530" i="36"/>
  <c r="H8530" i="36"/>
  <c r="I8529" i="36"/>
  <c r="H8529" i="36"/>
  <c r="I8528" i="36"/>
  <c r="H8528" i="36"/>
  <c r="I8527" i="36"/>
  <c r="H8527" i="36"/>
  <c r="I8526" i="36"/>
  <c r="H8526" i="36"/>
  <c r="I8525" i="36"/>
  <c r="H8525" i="36"/>
  <c r="I8524" i="36"/>
  <c r="H8524" i="36"/>
  <c r="I8523" i="36"/>
  <c r="H8523" i="36"/>
  <c r="I8522" i="36"/>
  <c r="H8522" i="36"/>
  <c r="I8521" i="36"/>
  <c r="H8521" i="36"/>
  <c r="I8520" i="36"/>
  <c r="H8520" i="36"/>
  <c r="I8519" i="36"/>
  <c r="H8519" i="36"/>
  <c r="I8518" i="36"/>
  <c r="H8518" i="36"/>
  <c r="I8517" i="36"/>
  <c r="H8517" i="36"/>
  <c r="I8516" i="36"/>
  <c r="H8516" i="36"/>
  <c r="I8515" i="36"/>
  <c r="H8515" i="36"/>
  <c r="I8514" i="36"/>
  <c r="H8514" i="36"/>
  <c r="I8513" i="36"/>
  <c r="H8513" i="36"/>
  <c r="I8512" i="36"/>
  <c r="H8512" i="36"/>
  <c r="I8511" i="36"/>
  <c r="H8511" i="36"/>
  <c r="I8510" i="36"/>
  <c r="H8510" i="36"/>
  <c r="I8509" i="36"/>
  <c r="H8509" i="36"/>
  <c r="I8508" i="36"/>
  <c r="H8508" i="36"/>
  <c r="I8507" i="36"/>
  <c r="H8507" i="36"/>
  <c r="I8506" i="36"/>
  <c r="H8506" i="36"/>
  <c r="I8505" i="36"/>
  <c r="H8505" i="36"/>
  <c r="I8504" i="36"/>
  <c r="H8504" i="36"/>
  <c r="I8503" i="36"/>
  <c r="H8503" i="36"/>
  <c r="I8502" i="36"/>
  <c r="H8502" i="36"/>
  <c r="I8501" i="36"/>
  <c r="H8501" i="36"/>
  <c r="I8500" i="36"/>
  <c r="H8500" i="36"/>
  <c r="I8499" i="36"/>
  <c r="H8499" i="36"/>
  <c r="I8498" i="36"/>
  <c r="H8498" i="36"/>
  <c r="I8497" i="36"/>
  <c r="H8497" i="36"/>
  <c r="I8496" i="36"/>
  <c r="H8496" i="36"/>
  <c r="I8495" i="36"/>
  <c r="H8495" i="36"/>
  <c r="I8494" i="36"/>
  <c r="H8494" i="36"/>
  <c r="I8493" i="36"/>
  <c r="H8493" i="36"/>
  <c r="I8492" i="36"/>
  <c r="H8492" i="36"/>
  <c r="I8491" i="36"/>
  <c r="H8491" i="36"/>
  <c r="I8490" i="36"/>
  <c r="H8490" i="36"/>
  <c r="I8489" i="36"/>
  <c r="H8489" i="36"/>
  <c r="I8488" i="36"/>
  <c r="H8488" i="36"/>
  <c r="I8487" i="36"/>
  <c r="H8487" i="36"/>
  <c r="I8486" i="36"/>
  <c r="H8486" i="36"/>
  <c r="I8485" i="36"/>
  <c r="H8485" i="36"/>
  <c r="I8484" i="36"/>
  <c r="H8484" i="36"/>
  <c r="I8483" i="36"/>
  <c r="H8483" i="36"/>
  <c r="I8482" i="36"/>
  <c r="H8482" i="36"/>
  <c r="I8481" i="36"/>
  <c r="H8481" i="36"/>
  <c r="I8480" i="36"/>
  <c r="H8480" i="36"/>
  <c r="I8479" i="36"/>
  <c r="H8479" i="36"/>
  <c r="I8478" i="36"/>
  <c r="H8478" i="36"/>
  <c r="I8477" i="36"/>
  <c r="H8477" i="36"/>
  <c r="I8476" i="36"/>
  <c r="H8476" i="36"/>
  <c r="I8475" i="36"/>
  <c r="H8475" i="36"/>
  <c r="I8474" i="36"/>
  <c r="H8474" i="36"/>
  <c r="I8473" i="36"/>
  <c r="H8473" i="36"/>
  <c r="I8472" i="36"/>
  <c r="H8472" i="36"/>
  <c r="I8471" i="36"/>
  <c r="H8471" i="36"/>
  <c r="I8470" i="36"/>
  <c r="H8470" i="36"/>
  <c r="I8469" i="36"/>
  <c r="H8469" i="36"/>
  <c r="I8468" i="36"/>
  <c r="H8468" i="36"/>
  <c r="I8467" i="36"/>
  <c r="H8467" i="36"/>
  <c r="I8466" i="36"/>
  <c r="H8466" i="36"/>
  <c r="I8465" i="36"/>
  <c r="H8465" i="36"/>
  <c r="I8464" i="36"/>
  <c r="H8464" i="36"/>
  <c r="I8463" i="36"/>
  <c r="H8463" i="36"/>
  <c r="I8462" i="36"/>
  <c r="H8462" i="36"/>
  <c r="I8461" i="36"/>
  <c r="H8461" i="36"/>
  <c r="I8460" i="36"/>
  <c r="H8460" i="36"/>
  <c r="I8459" i="36"/>
  <c r="H8459" i="36"/>
  <c r="I8458" i="36"/>
  <c r="H8458" i="36"/>
  <c r="I8457" i="36"/>
  <c r="H8457" i="36"/>
  <c r="I8456" i="36"/>
  <c r="H8456" i="36"/>
  <c r="I8455" i="36"/>
  <c r="H8455" i="36"/>
  <c r="I8454" i="36"/>
  <c r="H8454" i="36"/>
  <c r="I8453" i="36"/>
  <c r="H8453" i="36"/>
  <c r="I8452" i="36"/>
  <c r="H8452" i="36"/>
  <c r="I8451" i="36"/>
  <c r="H8451" i="36"/>
  <c r="I8450" i="36"/>
  <c r="H8450" i="36"/>
  <c r="I8449" i="36"/>
  <c r="H8449" i="36"/>
  <c r="I8448" i="36"/>
  <c r="H8448" i="36"/>
  <c r="I8447" i="36"/>
  <c r="H8447" i="36"/>
  <c r="I8446" i="36"/>
  <c r="H8446" i="36"/>
  <c r="I8445" i="36"/>
  <c r="H8445" i="36"/>
  <c r="I8444" i="36"/>
  <c r="H8444" i="36"/>
  <c r="I8443" i="36"/>
  <c r="H8443" i="36"/>
  <c r="I8442" i="36"/>
  <c r="H8442" i="36"/>
  <c r="I8441" i="36"/>
  <c r="H8441" i="36"/>
  <c r="I8440" i="36"/>
  <c r="H8440" i="36"/>
  <c r="I8439" i="36"/>
  <c r="H8439" i="36"/>
  <c r="I8438" i="36"/>
  <c r="H8438" i="36"/>
  <c r="I8437" i="36"/>
  <c r="H8437" i="36"/>
  <c r="I8436" i="36"/>
  <c r="H8436" i="36"/>
  <c r="I8435" i="36"/>
  <c r="H8435" i="36"/>
  <c r="I8434" i="36"/>
  <c r="H8434" i="36"/>
  <c r="I8433" i="36"/>
  <c r="H8433" i="36"/>
  <c r="I8432" i="36"/>
  <c r="H8432" i="36"/>
  <c r="I8431" i="36"/>
  <c r="H8431" i="36"/>
  <c r="I8430" i="36"/>
  <c r="H8430" i="36"/>
  <c r="I8429" i="36"/>
  <c r="H8429" i="36"/>
  <c r="I8428" i="36"/>
  <c r="H8428" i="36"/>
  <c r="I8427" i="36"/>
  <c r="H8427" i="36"/>
  <c r="I8426" i="36"/>
  <c r="H8426" i="36"/>
  <c r="I8425" i="36"/>
  <c r="H8425" i="36"/>
  <c r="I8424" i="36"/>
  <c r="H8424" i="36"/>
  <c r="I8423" i="36"/>
  <c r="H8423" i="36"/>
  <c r="I8422" i="36"/>
  <c r="H8422" i="36"/>
  <c r="I8421" i="36"/>
  <c r="H8421" i="36"/>
  <c r="I8420" i="36"/>
  <c r="H8420" i="36"/>
  <c r="I8419" i="36"/>
  <c r="H8419" i="36"/>
  <c r="I8418" i="36"/>
  <c r="H8418" i="36"/>
  <c r="I8417" i="36"/>
  <c r="H8417" i="36"/>
  <c r="I8416" i="36"/>
  <c r="H8416" i="36"/>
  <c r="I8415" i="36"/>
  <c r="H8415" i="36"/>
  <c r="I8414" i="36"/>
  <c r="H8414" i="36"/>
  <c r="I8413" i="36"/>
  <c r="H8413" i="36"/>
  <c r="I8412" i="36"/>
  <c r="H8412" i="36"/>
  <c r="I8411" i="36"/>
  <c r="H8411" i="36"/>
  <c r="I8410" i="36"/>
  <c r="H8410" i="36"/>
  <c r="I8409" i="36"/>
  <c r="H8409" i="36"/>
  <c r="I8408" i="36"/>
  <c r="H8408" i="36"/>
  <c r="I8407" i="36"/>
  <c r="H8407" i="36"/>
  <c r="I8406" i="36"/>
  <c r="H8406" i="36"/>
  <c r="I8405" i="36"/>
  <c r="H8405" i="36"/>
  <c r="I8404" i="36"/>
  <c r="H8404" i="36"/>
  <c r="I8403" i="36"/>
  <c r="H8403" i="36"/>
  <c r="I8402" i="36"/>
  <c r="H8402" i="36"/>
  <c r="I8401" i="36"/>
  <c r="H8401" i="36"/>
  <c r="I8400" i="36"/>
  <c r="H8400" i="36"/>
  <c r="I8399" i="36"/>
  <c r="H8399" i="36"/>
  <c r="I8398" i="36"/>
  <c r="H8398" i="36"/>
  <c r="I8397" i="36"/>
  <c r="H8397" i="36"/>
  <c r="I8396" i="36"/>
  <c r="H8396" i="36"/>
  <c r="I8395" i="36"/>
  <c r="H8395" i="36"/>
  <c r="I8394" i="36"/>
  <c r="H8394" i="36"/>
  <c r="I8393" i="36"/>
  <c r="H8393" i="36"/>
  <c r="I8392" i="36"/>
  <c r="H8392" i="36"/>
  <c r="I8391" i="36"/>
  <c r="H8391" i="36"/>
  <c r="I8390" i="36"/>
  <c r="H8390" i="36"/>
  <c r="I8389" i="36"/>
  <c r="H8389" i="36"/>
  <c r="I8388" i="36"/>
  <c r="H8388" i="36"/>
  <c r="I8387" i="36"/>
  <c r="H8387" i="36"/>
  <c r="I8386" i="36"/>
  <c r="H8386" i="36"/>
  <c r="I8385" i="36"/>
  <c r="H8385" i="36"/>
  <c r="I8384" i="36"/>
  <c r="H8384" i="36"/>
  <c r="I8383" i="36"/>
  <c r="H8383" i="36"/>
  <c r="I8382" i="36"/>
  <c r="H8382" i="36"/>
  <c r="I8381" i="36"/>
  <c r="H8381" i="36"/>
  <c r="I8380" i="36"/>
  <c r="H8380" i="36"/>
  <c r="I8379" i="36"/>
  <c r="H8379" i="36"/>
  <c r="I8378" i="36"/>
  <c r="H8378" i="36"/>
  <c r="I8377" i="36"/>
  <c r="H8377" i="36"/>
  <c r="I8376" i="36"/>
  <c r="H8376" i="36"/>
  <c r="I8375" i="36"/>
  <c r="H8375" i="36"/>
  <c r="I8374" i="36"/>
  <c r="H8374" i="36"/>
  <c r="I8373" i="36"/>
  <c r="H8373" i="36"/>
  <c r="I8372" i="36"/>
  <c r="H8372" i="36"/>
  <c r="I8371" i="36"/>
  <c r="H8371" i="36"/>
  <c r="I8370" i="36"/>
  <c r="H8370" i="36"/>
  <c r="I8369" i="36"/>
  <c r="H8369" i="36"/>
  <c r="I8368" i="36"/>
  <c r="H8368" i="36"/>
  <c r="I8367" i="36"/>
  <c r="H8367" i="36"/>
  <c r="I8366" i="36"/>
  <c r="H8366" i="36"/>
  <c r="I8365" i="36"/>
  <c r="H8365" i="36"/>
  <c r="I8364" i="36"/>
  <c r="H8364" i="36"/>
  <c r="I8363" i="36"/>
  <c r="H8363" i="36"/>
  <c r="I8362" i="36"/>
  <c r="H8362" i="36"/>
  <c r="I8361" i="36"/>
  <c r="H8361" i="36"/>
  <c r="I8360" i="36"/>
  <c r="H8360" i="36"/>
  <c r="I8359" i="36"/>
  <c r="H8359" i="36"/>
  <c r="I8358" i="36"/>
  <c r="H8358" i="36"/>
  <c r="I8357" i="36"/>
  <c r="H8357" i="36"/>
  <c r="I8356" i="36"/>
  <c r="H8356" i="36"/>
  <c r="I8355" i="36"/>
  <c r="H8355" i="36"/>
  <c r="I8354" i="36"/>
  <c r="H8354" i="36"/>
  <c r="I8353" i="36"/>
  <c r="H8353" i="36"/>
  <c r="I8352" i="36"/>
  <c r="H8352" i="36"/>
  <c r="I8351" i="36"/>
  <c r="H8351" i="36"/>
  <c r="I8350" i="36"/>
  <c r="H8350" i="36"/>
  <c r="I8349" i="36"/>
  <c r="H8349" i="36"/>
  <c r="I8348" i="36"/>
  <c r="H8348" i="36"/>
  <c r="I8347" i="36"/>
  <c r="H8347" i="36"/>
  <c r="I8346" i="36"/>
  <c r="H8346" i="36"/>
  <c r="I8345" i="36"/>
  <c r="H8345" i="36"/>
  <c r="I8344" i="36"/>
  <c r="H8344" i="36"/>
  <c r="I8343" i="36"/>
  <c r="H8343" i="36"/>
  <c r="I8342" i="36"/>
  <c r="H8342" i="36"/>
  <c r="I8341" i="36"/>
  <c r="H8341" i="36"/>
  <c r="I8340" i="36"/>
  <c r="H8340" i="36"/>
  <c r="I8339" i="36"/>
  <c r="H8339" i="36"/>
  <c r="I8338" i="36"/>
  <c r="H8338" i="36"/>
  <c r="I8337" i="36"/>
  <c r="H8337" i="36"/>
  <c r="I8336" i="36"/>
  <c r="H8336" i="36"/>
  <c r="I8335" i="36"/>
  <c r="H8335" i="36"/>
  <c r="I8334" i="36"/>
  <c r="H8334" i="36"/>
  <c r="I8333" i="36"/>
  <c r="H8333" i="36"/>
  <c r="I8332" i="36"/>
  <c r="H8332" i="36"/>
  <c r="I8331" i="36"/>
  <c r="H8331" i="36"/>
  <c r="I8330" i="36"/>
  <c r="H8330" i="36"/>
  <c r="I8329" i="36"/>
  <c r="H8329" i="36"/>
  <c r="I8328" i="36"/>
  <c r="H8328" i="36"/>
  <c r="I8327" i="36"/>
  <c r="H8327" i="36"/>
  <c r="I8326" i="36"/>
  <c r="H8326" i="36"/>
  <c r="I8325" i="36"/>
  <c r="H8325" i="36"/>
  <c r="I8324" i="36"/>
  <c r="H8324" i="36"/>
  <c r="I8323" i="36"/>
  <c r="H8323" i="36"/>
  <c r="I8322" i="36"/>
  <c r="H8322" i="36"/>
  <c r="I8321" i="36"/>
  <c r="H8321" i="36"/>
  <c r="I8320" i="36"/>
  <c r="H8320" i="36"/>
  <c r="I8319" i="36"/>
  <c r="H8319" i="36"/>
  <c r="I8318" i="36"/>
  <c r="H8318" i="36"/>
  <c r="I8317" i="36"/>
  <c r="H8317" i="36"/>
  <c r="I8316" i="36"/>
  <c r="H8316" i="36"/>
  <c r="I8315" i="36"/>
  <c r="H8315" i="36"/>
  <c r="I8314" i="36"/>
  <c r="H8314" i="36"/>
  <c r="I8313" i="36"/>
  <c r="H8313" i="36"/>
  <c r="I8312" i="36"/>
  <c r="H8312" i="36"/>
  <c r="I8311" i="36"/>
  <c r="H8311" i="36"/>
  <c r="I8310" i="36"/>
  <c r="H8310" i="36"/>
  <c r="I8309" i="36"/>
  <c r="H8309" i="36"/>
  <c r="I8308" i="36"/>
  <c r="H8308" i="36"/>
  <c r="I8307" i="36"/>
  <c r="H8307" i="36"/>
  <c r="I8306" i="36"/>
  <c r="H8306" i="36"/>
  <c r="I8305" i="36"/>
  <c r="H8305" i="36"/>
  <c r="I8304" i="36"/>
  <c r="H8304" i="36"/>
  <c r="I8303" i="36"/>
  <c r="H8303" i="36"/>
  <c r="I8302" i="36"/>
  <c r="H8302" i="36"/>
  <c r="I8301" i="36"/>
  <c r="H8301" i="36"/>
  <c r="I8300" i="36"/>
  <c r="H8300" i="36"/>
  <c r="I8299" i="36"/>
  <c r="H8299" i="36"/>
  <c r="I8298" i="36"/>
  <c r="H8298" i="36"/>
  <c r="I8297" i="36"/>
  <c r="H8297" i="36"/>
  <c r="I8296" i="36"/>
  <c r="H8296" i="36"/>
  <c r="I8295" i="36"/>
  <c r="H8295" i="36"/>
  <c r="I8294" i="36"/>
  <c r="H8294" i="36"/>
  <c r="I8293" i="36"/>
  <c r="H8293" i="36"/>
  <c r="I8292" i="36"/>
  <c r="H8292" i="36"/>
  <c r="I8291" i="36"/>
  <c r="H8291" i="36"/>
  <c r="I8290" i="36"/>
  <c r="H8290" i="36"/>
  <c r="I8289" i="36"/>
  <c r="H8289" i="36"/>
  <c r="I8288" i="36"/>
  <c r="H8288" i="36"/>
  <c r="I8287" i="36"/>
  <c r="H8287" i="36"/>
  <c r="I8286" i="36"/>
  <c r="H8286" i="36"/>
  <c r="I8285" i="36"/>
  <c r="H8285" i="36"/>
  <c r="I8284" i="36"/>
  <c r="H8284" i="36"/>
  <c r="I8283" i="36"/>
  <c r="H8283" i="36"/>
  <c r="I8282" i="36"/>
  <c r="H8282" i="36"/>
  <c r="I8281" i="36"/>
  <c r="H8281" i="36"/>
  <c r="I8280" i="36"/>
  <c r="H8280" i="36"/>
  <c r="I8279" i="36"/>
  <c r="H8279" i="36"/>
  <c r="I8278" i="36"/>
  <c r="H8278" i="36"/>
  <c r="I8277" i="36"/>
  <c r="H8277" i="36"/>
  <c r="I8276" i="36"/>
  <c r="H8276" i="36"/>
  <c r="I8275" i="36"/>
  <c r="H8275" i="36"/>
  <c r="I8274" i="36"/>
  <c r="H8274" i="36"/>
  <c r="I8273" i="36"/>
  <c r="H8273" i="36"/>
  <c r="I8272" i="36"/>
  <c r="H8272" i="36"/>
  <c r="I8271" i="36"/>
  <c r="H8271" i="36"/>
  <c r="I8270" i="36"/>
  <c r="H8270" i="36"/>
  <c r="I8269" i="36"/>
  <c r="H8269" i="36"/>
  <c r="I8268" i="36"/>
  <c r="H8268" i="36"/>
  <c r="I8267" i="36"/>
  <c r="H8267" i="36"/>
  <c r="I8266" i="36"/>
  <c r="H8266" i="36"/>
  <c r="I8265" i="36"/>
  <c r="H8265" i="36"/>
  <c r="I8264" i="36"/>
  <c r="H8264" i="36"/>
  <c r="I8263" i="36"/>
  <c r="H8263" i="36"/>
  <c r="I8262" i="36"/>
  <c r="H8262" i="36"/>
  <c r="I8261" i="36"/>
  <c r="H8261" i="36"/>
  <c r="I8260" i="36"/>
  <c r="H8260" i="36"/>
  <c r="I8259" i="36"/>
  <c r="H8259" i="36"/>
  <c r="I8258" i="36"/>
  <c r="H8258" i="36"/>
  <c r="I8257" i="36"/>
  <c r="H8257" i="36"/>
  <c r="I8256" i="36"/>
  <c r="H8256" i="36"/>
  <c r="I8255" i="36"/>
  <c r="H8255" i="36"/>
  <c r="I8254" i="36"/>
  <c r="H8254" i="36"/>
  <c r="I8253" i="36"/>
  <c r="H8253" i="36"/>
  <c r="I8252" i="36"/>
  <c r="H8252" i="36"/>
  <c r="I8251" i="36"/>
  <c r="H8251" i="36"/>
  <c r="I8250" i="36"/>
  <c r="H8250" i="36"/>
  <c r="I8249" i="36"/>
  <c r="H8249" i="36"/>
  <c r="I8248" i="36"/>
  <c r="H8248" i="36"/>
  <c r="I8247" i="36"/>
  <c r="H8247" i="36"/>
  <c r="I8246" i="36"/>
  <c r="H8246" i="36"/>
  <c r="I8245" i="36"/>
  <c r="H8245" i="36"/>
  <c r="I8244" i="36"/>
  <c r="H8244" i="36"/>
  <c r="I8243" i="36"/>
  <c r="H8243" i="36"/>
  <c r="I8242" i="36"/>
  <c r="H8242" i="36"/>
  <c r="I8241" i="36"/>
  <c r="H8241" i="36"/>
  <c r="I8240" i="36"/>
  <c r="H8240" i="36"/>
  <c r="I8239" i="36"/>
  <c r="H8239" i="36"/>
  <c r="I8238" i="36"/>
  <c r="H8238" i="36"/>
  <c r="I8237" i="36"/>
  <c r="H8237" i="36"/>
  <c r="I8236" i="36"/>
  <c r="H8236" i="36"/>
  <c r="I8235" i="36"/>
  <c r="H8235" i="36"/>
  <c r="I8234" i="36"/>
  <c r="H8234" i="36"/>
  <c r="I8233" i="36"/>
  <c r="H8233" i="36"/>
  <c r="I8232" i="36"/>
  <c r="H8232" i="36"/>
  <c r="I8231" i="36"/>
  <c r="H8231" i="36"/>
  <c r="I8230" i="36"/>
  <c r="H8230" i="36"/>
  <c r="I8229" i="36"/>
  <c r="H8229" i="36"/>
  <c r="I8228" i="36"/>
  <c r="H8228" i="36"/>
  <c r="I8227" i="36"/>
  <c r="H8227" i="36"/>
  <c r="I8226" i="36"/>
  <c r="H8226" i="36"/>
  <c r="I8225" i="36"/>
  <c r="H8225" i="36"/>
  <c r="I8224" i="36"/>
  <c r="H8224" i="36"/>
  <c r="I8223" i="36"/>
  <c r="H8223" i="36"/>
  <c r="I8222" i="36"/>
  <c r="H8222" i="36"/>
  <c r="I8221" i="36"/>
  <c r="H8221" i="36"/>
  <c r="I8220" i="36"/>
  <c r="H8220" i="36"/>
  <c r="I8219" i="36"/>
  <c r="H8219" i="36"/>
  <c r="I8218" i="36"/>
  <c r="H8218" i="36"/>
  <c r="I8217" i="36"/>
  <c r="H8217" i="36"/>
  <c r="I8216" i="36"/>
  <c r="H8216" i="36"/>
  <c r="I8215" i="36"/>
  <c r="H8215" i="36"/>
  <c r="I8214" i="36"/>
  <c r="H8214" i="36"/>
  <c r="I8213" i="36"/>
  <c r="H8213" i="36"/>
  <c r="I8212" i="36"/>
  <c r="H8212" i="36"/>
  <c r="I8211" i="36"/>
  <c r="H8211" i="36"/>
  <c r="I8210" i="36"/>
  <c r="H8210" i="36"/>
  <c r="I8209" i="36"/>
  <c r="H8209" i="36"/>
  <c r="I8208" i="36"/>
  <c r="H8208" i="36"/>
  <c r="I8207" i="36"/>
  <c r="H8207" i="36"/>
  <c r="I8206" i="36"/>
  <c r="H8206" i="36"/>
  <c r="I8205" i="36"/>
  <c r="H8205" i="36"/>
  <c r="I8204" i="36"/>
  <c r="H8204" i="36"/>
  <c r="I8203" i="36"/>
  <c r="H8203" i="36"/>
  <c r="I8202" i="36"/>
  <c r="H8202" i="36"/>
  <c r="I8201" i="36"/>
  <c r="H8201" i="36"/>
  <c r="I8200" i="36"/>
  <c r="H8200" i="36"/>
  <c r="I8199" i="36"/>
  <c r="H8199" i="36"/>
  <c r="I8198" i="36"/>
  <c r="H8198" i="36"/>
  <c r="I8197" i="36"/>
  <c r="H8197" i="36"/>
  <c r="I8196" i="36"/>
  <c r="H8196" i="36"/>
  <c r="I8195" i="36"/>
  <c r="H8195" i="36"/>
  <c r="I8194" i="36"/>
  <c r="H8194" i="36"/>
  <c r="I8193" i="36"/>
  <c r="H8193" i="36"/>
  <c r="I8192" i="36"/>
  <c r="H8192" i="36"/>
  <c r="I8191" i="36"/>
  <c r="H8191" i="36"/>
  <c r="I8190" i="36"/>
  <c r="H8190" i="36"/>
  <c r="I8189" i="36"/>
  <c r="H8189" i="36"/>
  <c r="I8188" i="36"/>
  <c r="H8188" i="36"/>
  <c r="I8187" i="36"/>
  <c r="H8187" i="36"/>
  <c r="I8186" i="36"/>
  <c r="H8186" i="36"/>
  <c r="I8185" i="36"/>
  <c r="H8185" i="36"/>
  <c r="I8184" i="36"/>
  <c r="H8184" i="36"/>
  <c r="I8183" i="36"/>
  <c r="H8183" i="36"/>
  <c r="I8182" i="36"/>
  <c r="H8182" i="36"/>
  <c r="I8181" i="36"/>
  <c r="H8181" i="36"/>
  <c r="I8180" i="36"/>
  <c r="H8180" i="36"/>
  <c r="I8179" i="36"/>
  <c r="H8179" i="36"/>
  <c r="I8178" i="36"/>
  <c r="H8178" i="36"/>
  <c r="I8177" i="36"/>
  <c r="H8177" i="36"/>
  <c r="I8176" i="36"/>
  <c r="H8176" i="36"/>
  <c r="I8175" i="36"/>
  <c r="H8175" i="36"/>
  <c r="I8174" i="36"/>
  <c r="H8174" i="36"/>
  <c r="I8173" i="36"/>
  <c r="H8173" i="36"/>
  <c r="I8172" i="36"/>
  <c r="H8172" i="36"/>
  <c r="I8171" i="36"/>
  <c r="H8171" i="36"/>
  <c r="I8170" i="36"/>
  <c r="H8170" i="36"/>
  <c r="I8169" i="36"/>
  <c r="H8169" i="36"/>
  <c r="I8168" i="36"/>
  <c r="H8168" i="36"/>
  <c r="I8167" i="36"/>
  <c r="H8167" i="36"/>
  <c r="I8166" i="36"/>
  <c r="H8166" i="36"/>
  <c r="I8165" i="36"/>
  <c r="H8165" i="36"/>
  <c r="I8164" i="36"/>
  <c r="H8164" i="36"/>
  <c r="I8163" i="36"/>
  <c r="H8163" i="36"/>
  <c r="I8162" i="36"/>
  <c r="H8162" i="36"/>
  <c r="I8161" i="36"/>
  <c r="H8161" i="36"/>
  <c r="I8160" i="36"/>
  <c r="H8160" i="36"/>
  <c r="I8159" i="36"/>
  <c r="H8159" i="36"/>
  <c r="I8158" i="36"/>
  <c r="H8158" i="36"/>
  <c r="I8157" i="36"/>
  <c r="H8157" i="36"/>
  <c r="I8156" i="36"/>
  <c r="H8156" i="36"/>
  <c r="I8155" i="36"/>
  <c r="H8155" i="36"/>
  <c r="I8154" i="36"/>
  <c r="H8154" i="36"/>
  <c r="I8153" i="36"/>
  <c r="H8153" i="36"/>
  <c r="I8152" i="36"/>
  <c r="H8152" i="36"/>
  <c r="I8151" i="36"/>
  <c r="H8151" i="36"/>
  <c r="I8150" i="36"/>
  <c r="H8150" i="36"/>
  <c r="I8149" i="36"/>
  <c r="H8149" i="36"/>
  <c r="I8148" i="36"/>
  <c r="H8148" i="36"/>
  <c r="I8147" i="36"/>
  <c r="H8147" i="36"/>
  <c r="I8146" i="36"/>
  <c r="H8146" i="36"/>
  <c r="I8145" i="36"/>
  <c r="H8145" i="36"/>
  <c r="I8144" i="36"/>
  <c r="H8144" i="36"/>
  <c r="I8143" i="36"/>
  <c r="H8143" i="36"/>
  <c r="I8142" i="36"/>
  <c r="H8142" i="36"/>
  <c r="I8141" i="36"/>
  <c r="H8141" i="36"/>
  <c r="I8140" i="36"/>
  <c r="H8140" i="36"/>
  <c r="I8139" i="36"/>
  <c r="H8139" i="36"/>
  <c r="I8138" i="36"/>
  <c r="H8138" i="36"/>
  <c r="I8137" i="36"/>
  <c r="H8137" i="36"/>
  <c r="I8136" i="36"/>
  <c r="H8136" i="36"/>
  <c r="I8135" i="36"/>
  <c r="H8135" i="36"/>
  <c r="I8134" i="36"/>
  <c r="H8134" i="36"/>
  <c r="I8133" i="36"/>
  <c r="H8133" i="36"/>
  <c r="I8132" i="36"/>
  <c r="H8132" i="36"/>
  <c r="I8131" i="36"/>
  <c r="H8131" i="36"/>
  <c r="I8130" i="36"/>
  <c r="H8130" i="36"/>
  <c r="I8129" i="36"/>
  <c r="H8129" i="36"/>
  <c r="I8128" i="36"/>
  <c r="H8128" i="36"/>
  <c r="I8127" i="36"/>
  <c r="H8127" i="36"/>
  <c r="I8126" i="36"/>
  <c r="H8126" i="36"/>
  <c r="I8125" i="36"/>
  <c r="H8125" i="36"/>
  <c r="I8124" i="36"/>
  <c r="H8124" i="36"/>
  <c r="I8123" i="36"/>
  <c r="H8123" i="36"/>
  <c r="I8122" i="36"/>
  <c r="H8122" i="36"/>
  <c r="I8121" i="36"/>
  <c r="H8121" i="36"/>
  <c r="I8120" i="36"/>
  <c r="H8120" i="36"/>
  <c r="I8119" i="36"/>
  <c r="H8119" i="36"/>
  <c r="I8118" i="36"/>
  <c r="H8118" i="36"/>
  <c r="I8117" i="36"/>
  <c r="H8117" i="36"/>
  <c r="I8116" i="36"/>
  <c r="H8116" i="36"/>
  <c r="I8115" i="36"/>
  <c r="H8115" i="36"/>
  <c r="I8114" i="36"/>
  <c r="H8114" i="36"/>
  <c r="I8113" i="36"/>
  <c r="H8113" i="36"/>
  <c r="I8112" i="36"/>
  <c r="H8112" i="36"/>
  <c r="I8111" i="36"/>
  <c r="H8111" i="36"/>
  <c r="I8110" i="36"/>
  <c r="H8110" i="36"/>
  <c r="I8109" i="36"/>
  <c r="H8109" i="36"/>
  <c r="I8108" i="36"/>
  <c r="H8108" i="36"/>
  <c r="I8107" i="36"/>
  <c r="H8107" i="36"/>
  <c r="I8106" i="36"/>
  <c r="H8106" i="36"/>
  <c r="I8105" i="36"/>
  <c r="H8105" i="36"/>
  <c r="I8104" i="36"/>
  <c r="H8104" i="36"/>
  <c r="I8103" i="36"/>
  <c r="H8103" i="36"/>
  <c r="I8102" i="36"/>
  <c r="H8102" i="36"/>
  <c r="I8101" i="36"/>
  <c r="H8101" i="36"/>
  <c r="I8100" i="36"/>
  <c r="H8100" i="36"/>
  <c r="I8099" i="36"/>
  <c r="H8099" i="36"/>
  <c r="I8098" i="36"/>
  <c r="H8098" i="36"/>
  <c r="I8097" i="36"/>
  <c r="H8097" i="36"/>
  <c r="I8096" i="36"/>
  <c r="H8096" i="36"/>
  <c r="I8095" i="36"/>
  <c r="H8095" i="36"/>
  <c r="I8094" i="36"/>
  <c r="H8094" i="36"/>
  <c r="I8093" i="36"/>
  <c r="H8093" i="36"/>
  <c r="I8092" i="36"/>
  <c r="H8092" i="36"/>
  <c r="I8091" i="36"/>
  <c r="H8091" i="36"/>
  <c r="I8090" i="36"/>
  <c r="H8090" i="36"/>
  <c r="I8089" i="36"/>
  <c r="H8089" i="36"/>
  <c r="I8088" i="36"/>
  <c r="H8088" i="36"/>
  <c r="I8087" i="36"/>
  <c r="H8087" i="36"/>
  <c r="I8086" i="36"/>
  <c r="H8086" i="36"/>
  <c r="I8085" i="36"/>
  <c r="H8085" i="36"/>
  <c r="I8084" i="36"/>
  <c r="H8084" i="36"/>
  <c r="I8083" i="36"/>
  <c r="H8083" i="36"/>
  <c r="I8082" i="36"/>
  <c r="H8082" i="36"/>
  <c r="I8081" i="36"/>
  <c r="H8081" i="36"/>
  <c r="I8080" i="36"/>
  <c r="H8080" i="36"/>
  <c r="I8079" i="36"/>
  <c r="H8079" i="36"/>
  <c r="I8078" i="36"/>
  <c r="H8078" i="36"/>
  <c r="I8077" i="36"/>
  <c r="H8077" i="36"/>
  <c r="I8076" i="36"/>
  <c r="H8076" i="36"/>
  <c r="I8075" i="36"/>
  <c r="H8075" i="36"/>
  <c r="I8074" i="36"/>
  <c r="H8074" i="36"/>
  <c r="I8073" i="36"/>
  <c r="H8073" i="36"/>
  <c r="I8072" i="36"/>
  <c r="H8072" i="36"/>
  <c r="I8071" i="36"/>
  <c r="H8071" i="36"/>
  <c r="I8070" i="36"/>
  <c r="H8070" i="36"/>
  <c r="I8069" i="36"/>
  <c r="H8069" i="36"/>
  <c r="I8068" i="36"/>
  <c r="H8068" i="36"/>
  <c r="I8067" i="36"/>
  <c r="H8067" i="36"/>
  <c r="I8066" i="36"/>
  <c r="H8066" i="36"/>
  <c r="I8065" i="36"/>
  <c r="H8065" i="36"/>
  <c r="I8064" i="36"/>
  <c r="H8064" i="36"/>
  <c r="I8063" i="36"/>
  <c r="H8063" i="36"/>
  <c r="I8062" i="36"/>
  <c r="H8062" i="36"/>
  <c r="I8061" i="36"/>
  <c r="H8061" i="36"/>
  <c r="I8060" i="36"/>
  <c r="H8060" i="36"/>
  <c r="I8059" i="36"/>
  <c r="H8059" i="36"/>
  <c r="I8058" i="36"/>
  <c r="H8058" i="36"/>
  <c r="I8057" i="36"/>
  <c r="H8057" i="36"/>
  <c r="I8056" i="36"/>
  <c r="H8056" i="36"/>
  <c r="I8055" i="36"/>
  <c r="H8055" i="36"/>
  <c r="I8054" i="36"/>
  <c r="H8054" i="36"/>
  <c r="I8053" i="36"/>
  <c r="H8053" i="36"/>
  <c r="I8052" i="36"/>
  <c r="H8052" i="36"/>
  <c r="I8051" i="36"/>
  <c r="H8051" i="36"/>
  <c r="I8050" i="36"/>
  <c r="H8050" i="36"/>
  <c r="I8049" i="36"/>
  <c r="H8049" i="36"/>
  <c r="I8048" i="36"/>
  <c r="H8048" i="36"/>
  <c r="I8047" i="36"/>
  <c r="H8047" i="36"/>
  <c r="I8046" i="36"/>
  <c r="H8046" i="36"/>
  <c r="I8045" i="36"/>
  <c r="H8045" i="36"/>
  <c r="I8044" i="36"/>
  <c r="H8044" i="36"/>
  <c r="I8043" i="36"/>
  <c r="H8043" i="36"/>
  <c r="I8042" i="36"/>
  <c r="H8042" i="36"/>
  <c r="I8041" i="36"/>
  <c r="H8041" i="36"/>
  <c r="I8040" i="36"/>
  <c r="H8040" i="36"/>
  <c r="I8039" i="36"/>
  <c r="H8039" i="36"/>
  <c r="I8038" i="36"/>
  <c r="H8038" i="36"/>
  <c r="I8037" i="36"/>
  <c r="H8037" i="36"/>
  <c r="I8036" i="36"/>
  <c r="H8036" i="36"/>
  <c r="I8035" i="36"/>
  <c r="H8035" i="36"/>
  <c r="I8034" i="36"/>
  <c r="H8034" i="36"/>
  <c r="I8033" i="36"/>
  <c r="H8033" i="36"/>
  <c r="I8032" i="36"/>
  <c r="H8032" i="36"/>
  <c r="I8031" i="36"/>
  <c r="H8031" i="36"/>
  <c r="I8030" i="36"/>
  <c r="H8030" i="36"/>
  <c r="I8029" i="36"/>
  <c r="H8029" i="36"/>
  <c r="I8028" i="36"/>
  <c r="H8028" i="36"/>
  <c r="I8027" i="36"/>
  <c r="H8027" i="36"/>
  <c r="I8026" i="36"/>
  <c r="H8026" i="36"/>
  <c r="I8025" i="36"/>
  <c r="H8025" i="36"/>
  <c r="I8024" i="36"/>
  <c r="H8024" i="36"/>
  <c r="I8023" i="36"/>
  <c r="H8023" i="36"/>
  <c r="I8022" i="36"/>
  <c r="H8022" i="36"/>
  <c r="I8021" i="36"/>
  <c r="H8021" i="36"/>
  <c r="I8020" i="36"/>
  <c r="H8020" i="36"/>
  <c r="I8019" i="36"/>
  <c r="H8019" i="36"/>
  <c r="I8018" i="36"/>
  <c r="H8018" i="36"/>
  <c r="I8017" i="36"/>
  <c r="H8017" i="36"/>
  <c r="I8016" i="36"/>
  <c r="H8016" i="36"/>
  <c r="I8015" i="36"/>
  <c r="H8015" i="36"/>
  <c r="I8014" i="36"/>
  <c r="H8014" i="36"/>
  <c r="I8013" i="36"/>
  <c r="H8013" i="36"/>
  <c r="I8012" i="36"/>
  <c r="H8012" i="36"/>
  <c r="I8011" i="36"/>
  <c r="H8011" i="36"/>
  <c r="I8010" i="36"/>
  <c r="H8010" i="36"/>
  <c r="I8009" i="36"/>
  <c r="H8009" i="36"/>
  <c r="I8008" i="36"/>
  <c r="H8008" i="36"/>
  <c r="I8007" i="36"/>
  <c r="H8007" i="36"/>
  <c r="I8006" i="36"/>
  <c r="H8006" i="36"/>
  <c r="I8005" i="36"/>
  <c r="H8005" i="36"/>
  <c r="I8004" i="36"/>
  <c r="H8004" i="36"/>
  <c r="I8003" i="36"/>
  <c r="H8003" i="36"/>
  <c r="I8002" i="36"/>
  <c r="H8002" i="36"/>
  <c r="I8001" i="36"/>
  <c r="H8001" i="36"/>
  <c r="I8000" i="36"/>
  <c r="H8000" i="36"/>
  <c r="I7999" i="36"/>
  <c r="H7999" i="36"/>
  <c r="I7998" i="36"/>
  <c r="H7998" i="36"/>
  <c r="I7997" i="36"/>
  <c r="H7997" i="36"/>
  <c r="I7996" i="36"/>
  <c r="H7996" i="36"/>
  <c r="I7995" i="36"/>
  <c r="H7995" i="36"/>
  <c r="I7994" i="36"/>
  <c r="H7994" i="36"/>
  <c r="I7993" i="36"/>
  <c r="H7993" i="36"/>
  <c r="I7992" i="36"/>
  <c r="H7992" i="36"/>
  <c r="I7991" i="36"/>
  <c r="H7991" i="36"/>
  <c r="I7990" i="36"/>
  <c r="H7990" i="36"/>
  <c r="I7989" i="36"/>
  <c r="H7989" i="36"/>
  <c r="I7988" i="36"/>
  <c r="H7988" i="36"/>
  <c r="I7987" i="36"/>
  <c r="H7987" i="36"/>
  <c r="I7986" i="36"/>
  <c r="H7986" i="36"/>
  <c r="I7985" i="36"/>
  <c r="H7985" i="36"/>
  <c r="I7984" i="36"/>
  <c r="H7984" i="36"/>
  <c r="I7983" i="36"/>
  <c r="H7983" i="36"/>
  <c r="I7982" i="36"/>
  <c r="H7982" i="36"/>
  <c r="I7981" i="36"/>
  <c r="H7981" i="36"/>
  <c r="I7980" i="36"/>
  <c r="H7980" i="36"/>
  <c r="I7979" i="36"/>
  <c r="H7979" i="36"/>
  <c r="I7978" i="36"/>
  <c r="H7978" i="36"/>
  <c r="I7977" i="36"/>
  <c r="H7977" i="36"/>
  <c r="I7976" i="36"/>
  <c r="H7976" i="36"/>
  <c r="I7975" i="36"/>
  <c r="H7975" i="36"/>
  <c r="I7974" i="36"/>
  <c r="H7974" i="36"/>
  <c r="I7973" i="36"/>
  <c r="H7973" i="36"/>
  <c r="I7972" i="36"/>
  <c r="H7972" i="36"/>
  <c r="I7971" i="36"/>
  <c r="H7971" i="36"/>
  <c r="I7970" i="36"/>
  <c r="H7970" i="36"/>
  <c r="I7969" i="36"/>
  <c r="H7969" i="36"/>
  <c r="I7968" i="36"/>
  <c r="H7968" i="36"/>
  <c r="I7967" i="36"/>
  <c r="H7967" i="36"/>
  <c r="I7966" i="36"/>
  <c r="H7966" i="36"/>
  <c r="I7965" i="36"/>
  <c r="H7965" i="36"/>
  <c r="I7964" i="36"/>
  <c r="H7964" i="36"/>
  <c r="I7963" i="36"/>
  <c r="H7963" i="36"/>
  <c r="I7962" i="36"/>
  <c r="H7962" i="36"/>
  <c r="I7961" i="36"/>
  <c r="H7961" i="36"/>
  <c r="I7960" i="36"/>
  <c r="H7960" i="36"/>
  <c r="I7959" i="36"/>
  <c r="H7959" i="36"/>
  <c r="I7958" i="36"/>
  <c r="H7958" i="36"/>
  <c r="I7957" i="36"/>
  <c r="H7957" i="36"/>
  <c r="I7956" i="36"/>
  <c r="H7956" i="36"/>
  <c r="I7955" i="36"/>
  <c r="H7955" i="36"/>
  <c r="I7954" i="36"/>
  <c r="H7954" i="36"/>
  <c r="I7953" i="36"/>
  <c r="H7953" i="36"/>
  <c r="I7952" i="36"/>
  <c r="H7952" i="36"/>
  <c r="I7951" i="36"/>
  <c r="H7951" i="36"/>
  <c r="I7950" i="36"/>
  <c r="H7950" i="36"/>
  <c r="I7949" i="36"/>
  <c r="H7949" i="36"/>
  <c r="I7948" i="36"/>
  <c r="H7948" i="36"/>
  <c r="I7947" i="36"/>
  <c r="H7947" i="36"/>
  <c r="I7946" i="36"/>
  <c r="H7946" i="36"/>
  <c r="I7945" i="36"/>
  <c r="H7945" i="36"/>
  <c r="I7944" i="36"/>
  <c r="H7944" i="36"/>
  <c r="I7943" i="36"/>
  <c r="H7943" i="36"/>
  <c r="I7942" i="36"/>
  <c r="H7942" i="36"/>
  <c r="I7941" i="36"/>
  <c r="H7941" i="36"/>
  <c r="I7940" i="36"/>
  <c r="H7940" i="36"/>
  <c r="I7939" i="36"/>
  <c r="H7939" i="36"/>
  <c r="I7938" i="36"/>
  <c r="H7938" i="36"/>
  <c r="I7937" i="36"/>
  <c r="H7937" i="36"/>
  <c r="I7936" i="36"/>
  <c r="H7936" i="36"/>
  <c r="I7935" i="36"/>
  <c r="H7935" i="36"/>
  <c r="I7934" i="36"/>
  <c r="H7934" i="36"/>
  <c r="I7933" i="36"/>
  <c r="H7933" i="36"/>
  <c r="I7932" i="36"/>
  <c r="H7932" i="36"/>
  <c r="I7931" i="36"/>
  <c r="H7931" i="36"/>
  <c r="I7930" i="36"/>
  <c r="H7930" i="36"/>
  <c r="I7929" i="36"/>
  <c r="H7929" i="36"/>
  <c r="I7928" i="36"/>
  <c r="H7928" i="36"/>
  <c r="I7927" i="36"/>
  <c r="H7927" i="36"/>
  <c r="I7926" i="36"/>
  <c r="H7926" i="36"/>
  <c r="I7925" i="36"/>
  <c r="H7925" i="36"/>
  <c r="I7924" i="36"/>
  <c r="H7924" i="36"/>
  <c r="I7923" i="36"/>
  <c r="H7923" i="36"/>
  <c r="I7922" i="36"/>
  <c r="H7922" i="36"/>
  <c r="I7921" i="36"/>
  <c r="H7921" i="36"/>
  <c r="I7920" i="36"/>
  <c r="H7920" i="36"/>
  <c r="I7919" i="36"/>
  <c r="H7919" i="36"/>
  <c r="I7918" i="36"/>
  <c r="H7918" i="36"/>
  <c r="I7917" i="36"/>
  <c r="H7917" i="36"/>
  <c r="I7916" i="36"/>
  <c r="H7916" i="36"/>
  <c r="I7915" i="36"/>
  <c r="H7915" i="36"/>
  <c r="I7914" i="36"/>
  <c r="H7914" i="36"/>
  <c r="I7913" i="36"/>
  <c r="H7913" i="36"/>
  <c r="I7912" i="36"/>
  <c r="H7912" i="36"/>
  <c r="I7911" i="36"/>
  <c r="H7911" i="36"/>
  <c r="I7910" i="36"/>
  <c r="H7910" i="36"/>
  <c r="I7909" i="36"/>
  <c r="H7909" i="36"/>
  <c r="I7908" i="36"/>
  <c r="H7908" i="36"/>
  <c r="I7907" i="36"/>
  <c r="H7907" i="36"/>
  <c r="I7906" i="36"/>
  <c r="H7906" i="36"/>
  <c r="I7905" i="36"/>
  <c r="H7905" i="36"/>
  <c r="I7904" i="36"/>
  <c r="H7904" i="36"/>
  <c r="I7903" i="36"/>
  <c r="H7903" i="36"/>
  <c r="I7902" i="36"/>
  <c r="H7902" i="36"/>
  <c r="I7901" i="36"/>
  <c r="H7901" i="36"/>
  <c r="I7900" i="36"/>
  <c r="H7900" i="36"/>
  <c r="I7899" i="36"/>
  <c r="H7899" i="36"/>
  <c r="I7898" i="36"/>
  <c r="H7898" i="36"/>
  <c r="I7897" i="36"/>
  <c r="H7897" i="36"/>
  <c r="I7896" i="36"/>
  <c r="H7896" i="36"/>
  <c r="I7895" i="36"/>
  <c r="H7895" i="36"/>
  <c r="I7894" i="36"/>
  <c r="H7894" i="36"/>
  <c r="I7893" i="36"/>
  <c r="H7893" i="36"/>
  <c r="I7892" i="36"/>
  <c r="H7892" i="36"/>
  <c r="I7891" i="36"/>
  <c r="H7891" i="36"/>
  <c r="I7890" i="36"/>
  <c r="H7890" i="36"/>
  <c r="I7889" i="36"/>
  <c r="H7889" i="36"/>
  <c r="I7888" i="36"/>
  <c r="H7888" i="36"/>
  <c r="I7887" i="36"/>
  <c r="H7887" i="36"/>
  <c r="I7886" i="36"/>
  <c r="H7886" i="36"/>
  <c r="I7885" i="36"/>
  <c r="H7885" i="36"/>
  <c r="I7884" i="36"/>
  <c r="H7884" i="36"/>
  <c r="I7883" i="36"/>
  <c r="H7883" i="36"/>
  <c r="I7882" i="36"/>
  <c r="H7882" i="36"/>
  <c r="I7881" i="36"/>
  <c r="H7881" i="36"/>
  <c r="I7880" i="36"/>
  <c r="H7880" i="36"/>
  <c r="I7879" i="36"/>
  <c r="H7879" i="36"/>
  <c r="I7878" i="36"/>
  <c r="H7878" i="36"/>
  <c r="I7877" i="36"/>
  <c r="H7877" i="36"/>
  <c r="I7876" i="36"/>
  <c r="H7876" i="36"/>
  <c r="I7875" i="36"/>
  <c r="H7875" i="36"/>
  <c r="I7874" i="36"/>
  <c r="H7874" i="36"/>
  <c r="I7873" i="36"/>
  <c r="H7873" i="36"/>
  <c r="I7872" i="36"/>
  <c r="H7872" i="36"/>
  <c r="I7871" i="36"/>
  <c r="H7871" i="36"/>
  <c r="I7870" i="36"/>
  <c r="H7870" i="36"/>
  <c r="I7869" i="36"/>
  <c r="H7869" i="36"/>
  <c r="I7868" i="36"/>
  <c r="H7868" i="36"/>
  <c r="I7867" i="36"/>
  <c r="H7867" i="36"/>
  <c r="I7866" i="36"/>
  <c r="H7866" i="36"/>
  <c r="I7865" i="36"/>
  <c r="H7865" i="36"/>
  <c r="I7864" i="36"/>
  <c r="H7864" i="36"/>
  <c r="I7863" i="36"/>
  <c r="H7863" i="36"/>
  <c r="I7862" i="36"/>
  <c r="H7862" i="36"/>
  <c r="I7861" i="36"/>
  <c r="H7861" i="36"/>
  <c r="I7860" i="36"/>
  <c r="H7860" i="36"/>
  <c r="I7859" i="36"/>
  <c r="H7859" i="36"/>
  <c r="I7858" i="36"/>
  <c r="H7858" i="36"/>
  <c r="I7857" i="36"/>
  <c r="H7857" i="36"/>
  <c r="I7856" i="36"/>
  <c r="H7856" i="36"/>
  <c r="I7855" i="36"/>
  <c r="H7855" i="36"/>
  <c r="I7854" i="36"/>
  <c r="H7854" i="36"/>
  <c r="I7853" i="36"/>
  <c r="H7853" i="36"/>
  <c r="I7852" i="36"/>
  <c r="H7852" i="36"/>
  <c r="I7851" i="36"/>
  <c r="H7851" i="36"/>
  <c r="I7850" i="36"/>
  <c r="H7850" i="36"/>
  <c r="I7849" i="36"/>
  <c r="H7849" i="36"/>
  <c r="I7848" i="36"/>
  <c r="H7848" i="36"/>
  <c r="I7847" i="36"/>
  <c r="H7847" i="36"/>
  <c r="I7846" i="36"/>
  <c r="H7846" i="36"/>
  <c r="I7845" i="36"/>
  <c r="H7845" i="36"/>
  <c r="I7844" i="36"/>
  <c r="H7844" i="36"/>
  <c r="I7843" i="36"/>
  <c r="H7843" i="36"/>
  <c r="I7842" i="36"/>
  <c r="H7842" i="36"/>
  <c r="I7841" i="36"/>
  <c r="H7841" i="36"/>
  <c r="I7840" i="36"/>
  <c r="H7840" i="36"/>
  <c r="I7839" i="36"/>
  <c r="H7839" i="36"/>
  <c r="I7838" i="36"/>
  <c r="H7838" i="36"/>
  <c r="I7837" i="36"/>
  <c r="H7837" i="36"/>
  <c r="I7836" i="36"/>
  <c r="H7836" i="36"/>
  <c r="I7835" i="36"/>
  <c r="H7835" i="36"/>
  <c r="I7834" i="36"/>
  <c r="H7834" i="36"/>
  <c r="I7833" i="36"/>
  <c r="H7833" i="36"/>
  <c r="I7832" i="36"/>
  <c r="H7832" i="36"/>
  <c r="I7831" i="36"/>
  <c r="H7831" i="36"/>
  <c r="I7830" i="36"/>
  <c r="H7830" i="36"/>
  <c r="I7829" i="36"/>
  <c r="H7829" i="36"/>
  <c r="I7828" i="36"/>
  <c r="H7828" i="36"/>
  <c r="I7827" i="36"/>
  <c r="H7827" i="36"/>
  <c r="I7826" i="36"/>
  <c r="H7826" i="36"/>
  <c r="I7825" i="36"/>
  <c r="H7825" i="36"/>
  <c r="I7824" i="36"/>
  <c r="H7824" i="36"/>
  <c r="I7823" i="36"/>
  <c r="H7823" i="36"/>
  <c r="I7822" i="36"/>
  <c r="H7822" i="36"/>
  <c r="I7821" i="36"/>
  <c r="H7821" i="36"/>
  <c r="I7820" i="36"/>
  <c r="H7820" i="36"/>
  <c r="I7819" i="36"/>
  <c r="H7819" i="36"/>
  <c r="I7818" i="36"/>
  <c r="H7818" i="36"/>
  <c r="I7817" i="36"/>
  <c r="H7817" i="36"/>
  <c r="I7816" i="36"/>
  <c r="H7816" i="36"/>
  <c r="I7815" i="36"/>
  <c r="H7815" i="36"/>
  <c r="I7814" i="36"/>
  <c r="H7814" i="36"/>
  <c r="I7813" i="36"/>
  <c r="H7813" i="36"/>
  <c r="I7812" i="36"/>
  <c r="H7812" i="36"/>
  <c r="I7811" i="36"/>
  <c r="H7811" i="36"/>
  <c r="I7810" i="36"/>
  <c r="H7810" i="36"/>
  <c r="I7809" i="36"/>
  <c r="H7809" i="36"/>
  <c r="I7808" i="36"/>
  <c r="H7808" i="36"/>
  <c r="I7807" i="36"/>
  <c r="H7807" i="36"/>
  <c r="I7806" i="36"/>
  <c r="H7806" i="36"/>
  <c r="I7805" i="36"/>
  <c r="H7805" i="36"/>
  <c r="I7804" i="36"/>
  <c r="H7804" i="36"/>
  <c r="I7803" i="36"/>
  <c r="H7803" i="36"/>
  <c r="I7802" i="36"/>
  <c r="H7802" i="36"/>
  <c r="I7801" i="36"/>
  <c r="H7801" i="36"/>
  <c r="I7800" i="36"/>
  <c r="H7800" i="36"/>
  <c r="I7799" i="36"/>
  <c r="H7799" i="36"/>
  <c r="I7798" i="36"/>
  <c r="H7798" i="36"/>
  <c r="I7797" i="36"/>
  <c r="H7797" i="36"/>
  <c r="I7796" i="36"/>
  <c r="H7796" i="36"/>
  <c r="I7795" i="36"/>
  <c r="H7795" i="36"/>
  <c r="I7794" i="36"/>
  <c r="H7794" i="36"/>
  <c r="I7793" i="36"/>
  <c r="H7793" i="36"/>
  <c r="I7792" i="36"/>
  <c r="H7792" i="36"/>
  <c r="I7791" i="36"/>
  <c r="H7791" i="36"/>
  <c r="I7790" i="36"/>
  <c r="H7790" i="36"/>
  <c r="I7789" i="36"/>
  <c r="H7789" i="36"/>
  <c r="I7788" i="36"/>
  <c r="H7788" i="36"/>
  <c r="I7787" i="36"/>
  <c r="H7787" i="36"/>
  <c r="I7786" i="36"/>
  <c r="H7786" i="36"/>
  <c r="I7785" i="36"/>
  <c r="H7785" i="36"/>
  <c r="I7784" i="36"/>
  <c r="H7784" i="36"/>
  <c r="I7783" i="36"/>
  <c r="H7783" i="36"/>
  <c r="I7782" i="36"/>
  <c r="H7782" i="36"/>
  <c r="I7781" i="36"/>
  <c r="H7781" i="36"/>
  <c r="I7780" i="36"/>
  <c r="H7780" i="36"/>
  <c r="I7779" i="36"/>
  <c r="H7779" i="36"/>
  <c r="I7778" i="36"/>
  <c r="H7778" i="36"/>
  <c r="I7777" i="36"/>
  <c r="H7777" i="36"/>
  <c r="I7776" i="36"/>
  <c r="H7776" i="36"/>
  <c r="I7775" i="36"/>
  <c r="H7775" i="36"/>
  <c r="I7774" i="36"/>
  <c r="H7774" i="36"/>
  <c r="I7773" i="36"/>
  <c r="H7773" i="36"/>
  <c r="I7772" i="36"/>
  <c r="H7772" i="36"/>
  <c r="I7771" i="36"/>
  <c r="H7771" i="36"/>
  <c r="I7770" i="36"/>
  <c r="H7770" i="36"/>
  <c r="I7769" i="36"/>
  <c r="H7769" i="36"/>
  <c r="I7768" i="36"/>
  <c r="H7768" i="36"/>
  <c r="I7767" i="36"/>
  <c r="H7767" i="36"/>
  <c r="I7766" i="36"/>
  <c r="H7766" i="36"/>
  <c r="I7765" i="36"/>
  <c r="H7765" i="36"/>
  <c r="I7764" i="36"/>
  <c r="H7764" i="36"/>
  <c r="I7763" i="36"/>
  <c r="H7763" i="36"/>
  <c r="I7762" i="36"/>
  <c r="H7762" i="36"/>
  <c r="I7761" i="36"/>
  <c r="H7761" i="36"/>
  <c r="I7760" i="36"/>
  <c r="H7760" i="36"/>
  <c r="I7759" i="36"/>
  <c r="H7759" i="36"/>
  <c r="I7758" i="36"/>
  <c r="H7758" i="36"/>
  <c r="I7757" i="36"/>
  <c r="H7757" i="36"/>
  <c r="I7756" i="36"/>
  <c r="H7756" i="36"/>
  <c r="I7755" i="36"/>
  <c r="H7755" i="36"/>
  <c r="I7754" i="36"/>
  <c r="H7754" i="36"/>
  <c r="I7753" i="36"/>
  <c r="H7753" i="36"/>
  <c r="I7752" i="36"/>
  <c r="H7752" i="36"/>
  <c r="I7751" i="36"/>
  <c r="H7751" i="36"/>
  <c r="I7750" i="36"/>
  <c r="H7750" i="36"/>
  <c r="I7749" i="36"/>
  <c r="H7749" i="36"/>
  <c r="I7748" i="36"/>
  <c r="H7748" i="36"/>
  <c r="I7747" i="36"/>
  <c r="H7747" i="36"/>
  <c r="I7746" i="36"/>
  <c r="H7746" i="36"/>
  <c r="I7745" i="36"/>
  <c r="H7745" i="36"/>
  <c r="I7744" i="36"/>
  <c r="H7744" i="36"/>
  <c r="I7743" i="36"/>
  <c r="H7743" i="36"/>
  <c r="I7742" i="36"/>
  <c r="H7742" i="36"/>
  <c r="I7741" i="36"/>
  <c r="H7741" i="36"/>
  <c r="I7740" i="36"/>
  <c r="H7740" i="36"/>
  <c r="I7739" i="36"/>
  <c r="H7739" i="36"/>
  <c r="I7738" i="36"/>
  <c r="H7738" i="36"/>
  <c r="I7737" i="36"/>
  <c r="H7737" i="36"/>
  <c r="I7736" i="36"/>
  <c r="H7736" i="36"/>
  <c r="I7735" i="36"/>
  <c r="H7735" i="36"/>
  <c r="I7734" i="36"/>
  <c r="H7734" i="36"/>
  <c r="I7733" i="36"/>
  <c r="H7733" i="36"/>
  <c r="I7732" i="36"/>
  <c r="H7732" i="36"/>
  <c r="I7731" i="36"/>
  <c r="H7731" i="36"/>
  <c r="I7730" i="36"/>
  <c r="H7730" i="36"/>
  <c r="I7729" i="36"/>
  <c r="H7729" i="36"/>
  <c r="I7728" i="36"/>
  <c r="H7728" i="36"/>
  <c r="I7727" i="36"/>
  <c r="H7727" i="36"/>
  <c r="I7726" i="36"/>
  <c r="H7726" i="36"/>
  <c r="I7725" i="36"/>
  <c r="H7725" i="36"/>
  <c r="I7724" i="36"/>
  <c r="H7724" i="36"/>
  <c r="I7723" i="36"/>
  <c r="H7723" i="36"/>
  <c r="I7722" i="36"/>
  <c r="H7722" i="36"/>
  <c r="I7721" i="36"/>
  <c r="H7721" i="36"/>
  <c r="I7720" i="36"/>
  <c r="H7720" i="36"/>
  <c r="I7719" i="36"/>
  <c r="H7719" i="36"/>
  <c r="I7718" i="36"/>
  <c r="H7718" i="36"/>
  <c r="I7717" i="36"/>
  <c r="H7717" i="36"/>
  <c r="I7716" i="36"/>
  <c r="H7716" i="36"/>
  <c r="I7715" i="36"/>
  <c r="H7715" i="36"/>
  <c r="I7714" i="36"/>
  <c r="H7714" i="36"/>
  <c r="I7713" i="36"/>
  <c r="H7713" i="36"/>
  <c r="I7712" i="36"/>
  <c r="H7712" i="36"/>
  <c r="I7711" i="36"/>
  <c r="H7711" i="36"/>
  <c r="I7710" i="36"/>
  <c r="H7710" i="36"/>
  <c r="I7709" i="36"/>
  <c r="H7709" i="36"/>
  <c r="I7708" i="36"/>
  <c r="H7708" i="36"/>
  <c r="I7707" i="36"/>
  <c r="H7707" i="36"/>
  <c r="I7706" i="36"/>
  <c r="H7706" i="36"/>
  <c r="I7705" i="36"/>
  <c r="H7705" i="36"/>
  <c r="I7704" i="36"/>
  <c r="H7704" i="36"/>
  <c r="I7703" i="36"/>
  <c r="H7703" i="36"/>
  <c r="I7702" i="36"/>
  <c r="H7702" i="36"/>
  <c r="I7701" i="36"/>
  <c r="H7701" i="36"/>
  <c r="I7700" i="36"/>
  <c r="H7700" i="36"/>
  <c r="I7699" i="36"/>
  <c r="H7699" i="36"/>
  <c r="I7698" i="36"/>
  <c r="H7698" i="36"/>
  <c r="I7697" i="36"/>
  <c r="H7697" i="36"/>
  <c r="I7696" i="36"/>
  <c r="H7696" i="36"/>
  <c r="I7695" i="36"/>
  <c r="H7695" i="36"/>
  <c r="I7694" i="36"/>
  <c r="H7694" i="36"/>
  <c r="I7693" i="36"/>
  <c r="H7693" i="36"/>
  <c r="I7692" i="36"/>
  <c r="H7692" i="36"/>
  <c r="I7691" i="36"/>
  <c r="H7691" i="36"/>
  <c r="I7690" i="36"/>
  <c r="H7690" i="36"/>
  <c r="I7689" i="36"/>
  <c r="H7689" i="36"/>
  <c r="I7688" i="36"/>
  <c r="H7688" i="36"/>
  <c r="I7687" i="36"/>
  <c r="H7687" i="36"/>
  <c r="I7686" i="36"/>
  <c r="H7686" i="36"/>
  <c r="I7685" i="36"/>
  <c r="H7685" i="36"/>
  <c r="I7684" i="36"/>
  <c r="H7684" i="36"/>
  <c r="I7683" i="36"/>
  <c r="H7683" i="36"/>
  <c r="I7682" i="36"/>
  <c r="H7682" i="36"/>
  <c r="I7681" i="36"/>
  <c r="H7681" i="36"/>
  <c r="I7680" i="36"/>
  <c r="H7680" i="36"/>
  <c r="I7679" i="36"/>
  <c r="H7679" i="36"/>
  <c r="I7678" i="36"/>
  <c r="H7678" i="36"/>
  <c r="I7677" i="36"/>
  <c r="H7677" i="36"/>
  <c r="I7676" i="36"/>
  <c r="H7676" i="36"/>
  <c r="I7675" i="36"/>
  <c r="H7675" i="36"/>
  <c r="I7674" i="36"/>
  <c r="H7674" i="36"/>
  <c r="I7673" i="36"/>
  <c r="H7673" i="36"/>
  <c r="I7672" i="36"/>
  <c r="H7672" i="36"/>
  <c r="I7671" i="36"/>
  <c r="H7671" i="36"/>
  <c r="I7670" i="36"/>
  <c r="H7670" i="36"/>
  <c r="I7669" i="36"/>
  <c r="H7669" i="36"/>
  <c r="I7668" i="36"/>
  <c r="H7668" i="36"/>
  <c r="I7667" i="36"/>
  <c r="H7667" i="36"/>
  <c r="I7666" i="36"/>
  <c r="H7666" i="36"/>
  <c r="I7665" i="36"/>
  <c r="H7665" i="36"/>
  <c r="I7664" i="36"/>
  <c r="H7664" i="36"/>
  <c r="I7663" i="36"/>
  <c r="H7663" i="36"/>
  <c r="I7662" i="36"/>
  <c r="H7662" i="36"/>
  <c r="I7661" i="36"/>
  <c r="H7661" i="36"/>
  <c r="I7660" i="36"/>
  <c r="H7660" i="36"/>
  <c r="I7659" i="36"/>
  <c r="H7659" i="36"/>
  <c r="I7658" i="36"/>
  <c r="H7658" i="36"/>
  <c r="I7657" i="36"/>
  <c r="H7657" i="36"/>
  <c r="I7656" i="36"/>
  <c r="H7656" i="36"/>
  <c r="I7655" i="36"/>
  <c r="H7655" i="36"/>
  <c r="I7654" i="36"/>
  <c r="H7654" i="36"/>
  <c r="I7653" i="36"/>
  <c r="H7653" i="36"/>
  <c r="I7652" i="36"/>
  <c r="H7652" i="36"/>
  <c r="I7651" i="36"/>
  <c r="H7651" i="36"/>
  <c r="I7650" i="36"/>
  <c r="H7650" i="36"/>
  <c r="I7649" i="36"/>
  <c r="H7649" i="36"/>
  <c r="I7648" i="36"/>
  <c r="H7648" i="36"/>
  <c r="I7647" i="36"/>
  <c r="H7647" i="36"/>
  <c r="I7646" i="36"/>
  <c r="H7646" i="36"/>
  <c r="I7645" i="36"/>
  <c r="H7645" i="36"/>
  <c r="I7644" i="36"/>
  <c r="H7644" i="36"/>
  <c r="I7643" i="36"/>
  <c r="H7643" i="36"/>
  <c r="I7642" i="36"/>
  <c r="H7642" i="36"/>
  <c r="I7641" i="36"/>
  <c r="H7641" i="36"/>
  <c r="I7640" i="36"/>
  <c r="H7640" i="36"/>
  <c r="I7639" i="36"/>
  <c r="H7639" i="36"/>
  <c r="I7638" i="36"/>
  <c r="H7638" i="36"/>
  <c r="I7637" i="36"/>
  <c r="H7637" i="36"/>
  <c r="I7636" i="36"/>
  <c r="H7636" i="36"/>
  <c r="I7635" i="36"/>
  <c r="H7635" i="36"/>
  <c r="I7634" i="36"/>
  <c r="H7634" i="36"/>
  <c r="I7633" i="36"/>
  <c r="H7633" i="36"/>
  <c r="I7632" i="36"/>
  <c r="H7632" i="36"/>
  <c r="I7631" i="36"/>
  <c r="H7631" i="36"/>
  <c r="I7630" i="36"/>
  <c r="H7630" i="36"/>
  <c r="I7629" i="36"/>
  <c r="H7629" i="36"/>
  <c r="I7628" i="36"/>
  <c r="H7628" i="36"/>
  <c r="I7627" i="36"/>
  <c r="H7627" i="36"/>
  <c r="I7626" i="36"/>
  <c r="H7626" i="36"/>
  <c r="I7625" i="36"/>
  <c r="H7625" i="36"/>
  <c r="I7624" i="36"/>
  <c r="H7624" i="36"/>
  <c r="I7623" i="36"/>
  <c r="H7623" i="36"/>
  <c r="I7622" i="36"/>
  <c r="H7622" i="36"/>
  <c r="I7621" i="36"/>
  <c r="H7621" i="36"/>
  <c r="I7620" i="36"/>
  <c r="H7620" i="36"/>
  <c r="I7619" i="36"/>
  <c r="H7619" i="36"/>
  <c r="I7618" i="36"/>
  <c r="H7618" i="36"/>
  <c r="I7617" i="36"/>
  <c r="H7617" i="36"/>
  <c r="I7616" i="36"/>
  <c r="H7616" i="36"/>
  <c r="I7615" i="36"/>
  <c r="H7615" i="36"/>
  <c r="I7614" i="36"/>
  <c r="H7614" i="36"/>
  <c r="I7613" i="36"/>
  <c r="H7613" i="36"/>
  <c r="I7612" i="36"/>
  <c r="H7612" i="36"/>
  <c r="I7611" i="36"/>
  <c r="H7611" i="36"/>
  <c r="I7610" i="36"/>
  <c r="H7610" i="36"/>
  <c r="I7609" i="36"/>
  <c r="H7609" i="36"/>
  <c r="I7608" i="36"/>
  <c r="H7608" i="36"/>
  <c r="I7607" i="36"/>
  <c r="H7607" i="36"/>
  <c r="I7606" i="36"/>
  <c r="H7606" i="36"/>
  <c r="I7605" i="36"/>
  <c r="H7605" i="36"/>
  <c r="I7604" i="36"/>
  <c r="H7604" i="36"/>
  <c r="I7603" i="36"/>
  <c r="H7603" i="36"/>
  <c r="I7602" i="36"/>
  <c r="H7602" i="36"/>
  <c r="I7601" i="36"/>
  <c r="H7601" i="36"/>
  <c r="I7600" i="36"/>
  <c r="H7600" i="36"/>
  <c r="I7599" i="36"/>
  <c r="H7599" i="36"/>
  <c r="I7598" i="36"/>
  <c r="H7598" i="36"/>
  <c r="I7597" i="36"/>
  <c r="H7597" i="36"/>
  <c r="I7596" i="36"/>
  <c r="H7596" i="36"/>
  <c r="I7595" i="36"/>
  <c r="H7595" i="36"/>
  <c r="I7594" i="36"/>
  <c r="H7594" i="36"/>
  <c r="I7593" i="36"/>
  <c r="H7593" i="36"/>
  <c r="I7592" i="36"/>
  <c r="H7592" i="36"/>
  <c r="I7591" i="36"/>
  <c r="H7591" i="36"/>
  <c r="I7590" i="36"/>
  <c r="H7590" i="36"/>
  <c r="I7589" i="36"/>
  <c r="H7589" i="36"/>
  <c r="I7588" i="36"/>
  <c r="H7588" i="36"/>
  <c r="I7587" i="36"/>
  <c r="H7587" i="36"/>
  <c r="I7586" i="36"/>
  <c r="H7586" i="36"/>
  <c r="I7585" i="36"/>
  <c r="H7585" i="36"/>
  <c r="I7584" i="36"/>
  <c r="H7584" i="36"/>
  <c r="I7583" i="36"/>
  <c r="H7583" i="36"/>
  <c r="I7582" i="36"/>
  <c r="H7582" i="36"/>
  <c r="I7581" i="36"/>
  <c r="H7581" i="36"/>
  <c r="I7580" i="36"/>
  <c r="H7580" i="36"/>
  <c r="I7579" i="36"/>
  <c r="H7579" i="36"/>
  <c r="I7578" i="36"/>
  <c r="H7578" i="36"/>
  <c r="I7577" i="36"/>
  <c r="H7577" i="36"/>
  <c r="I7576" i="36"/>
  <c r="H7576" i="36"/>
  <c r="I7575" i="36"/>
  <c r="H7575" i="36"/>
  <c r="I7574" i="36"/>
  <c r="H7574" i="36"/>
  <c r="I7573" i="36"/>
  <c r="H7573" i="36"/>
  <c r="I7572" i="36"/>
  <c r="H7572" i="36"/>
  <c r="I7571" i="36"/>
  <c r="H7571" i="36"/>
  <c r="I7570" i="36"/>
  <c r="H7570" i="36"/>
  <c r="I7569" i="36"/>
  <c r="H7569" i="36"/>
  <c r="I7568" i="36"/>
  <c r="H7568" i="36"/>
  <c r="I7567" i="36"/>
  <c r="H7567" i="36"/>
  <c r="I7566" i="36"/>
  <c r="H7566" i="36"/>
  <c r="I7565" i="36"/>
  <c r="H7565" i="36"/>
  <c r="I7564" i="36"/>
  <c r="H7564" i="36"/>
  <c r="I7563" i="36"/>
  <c r="H7563" i="36"/>
  <c r="I7562" i="36"/>
  <c r="H7562" i="36"/>
  <c r="I7561" i="36"/>
  <c r="H7561" i="36"/>
  <c r="I7560" i="36"/>
  <c r="H7560" i="36"/>
  <c r="I7559" i="36"/>
  <c r="H7559" i="36"/>
  <c r="I7558" i="36"/>
  <c r="H7558" i="36"/>
  <c r="I7557" i="36"/>
  <c r="H7557" i="36"/>
  <c r="I7556" i="36"/>
  <c r="H7556" i="36"/>
  <c r="I7555" i="36"/>
  <c r="H7555" i="36"/>
  <c r="I7554" i="36"/>
  <c r="H7554" i="36"/>
  <c r="I7553" i="36"/>
  <c r="H7553" i="36"/>
  <c r="I7552" i="36"/>
  <c r="H7552" i="36"/>
  <c r="I7551" i="36"/>
  <c r="H7551" i="36"/>
  <c r="I7550" i="36"/>
  <c r="H7550" i="36"/>
  <c r="I7549" i="36"/>
  <c r="H7549" i="36"/>
  <c r="I7548" i="36"/>
  <c r="H7548" i="36"/>
  <c r="I7547" i="36"/>
  <c r="H7547" i="36"/>
  <c r="I7546" i="36"/>
  <c r="H7546" i="36"/>
  <c r="I7545" i="36"/>
  <c r="H7545" i="36"/>
  <c r="I7544" i="36"/>
  <c r="H7544" i="36"/>
  <c r="I7543" i="36"/>
  <c r="H7543" i="36"/>
  <c r="I7542" i="36"/>
  <c r="H7542" i="36"/>
  <c r="I7541" i="36"/>
  <c r="H7541" i="36"/>
  <c r="I7540" i="36"/>
  <c r="H7540" i="36"/>
  <c r="I7539" i="36"/>
  <c r="H7539" i="36"/>
  <c r="I7538" i="36"/>
  <c r="H7538" i="36"/>
  <c r="I7537" i="36"/>
  <c r="H7537" i="36"/>
  <c r="I7536" i="36"/>
  <c r="H7536" i="36"/>
  <c r="I7535" i="36"/>
  <c r="H7535" i="36"/>
  <c r="I7534" i="36"/>
  <c r="H7534" i="36"/>
  <c r="I7533" i="36"/>
  <c r="H7533" i="36"/>
  <c r="I7532" i="36"/>
  <c r="H7532" i="36"/>
  <c r="I7531" i="36"/>
  <c r="H7531" i="36"/>
  <c r="I7530" i="36"/>
  <c r="H7530" i="36"/>
  <c r="I7529" i="36"/>
  <c r="H7529" i="36"/>
  <c r="I7528" i="36"/>
  <c r="H7528" i="36"/>
  <c r="I7527" i="36"/>
  <c r="H7527" i="36"/>
  <c r="I7526" i="36"/>
  <c r="H7526" i="36"/>
  <c r="I7525" i="36"/>
  <c r="H7525" i="36"/>
  <c r="I7524" i="36"/>
  <c r="H7524" i="36"/>
  <c r="I7523" i="36"/>
  <c r="H7523" i="36"/>
  <c r="I7522" i="36"/>
  <c r="H7522" i="36"/>
  <c r="I7521" i="36"/>
  <c r="H7521" i="36"/>
  <c r="I7520" i="36"/>
  <c r="H7520" i="36"/>
  <c r="I7519" i="36"/>
  <c r="H7519" i="36"/>
  <c r="I7518" i="36"/>
  <c r="H7518" i="36"/>
  <c r="I7517" i="36"/>
  <c r="H7517" i="36"/>
  <c r="I7516" i="36"/>
  <c r="H7516" i="36"/>
  <c r="I7515" i="36"/>
  <c r="H7515" i="36"/>
  <c r="I7514" i="36"/>
  <c r="H7514" i="36"/>
  <c r="I7513" i="36"/>
  <c r="H7513" i="36"/>
  <c r="I7512" i="36"/>
  <c r="H7512" i="36"/>
  <c r="I7511" i="36"/>
  <c r="H7511" i="36"/>
  <c r="I7510" i="36"/>
  <c r="H7510" i="36"/>
  <c r="I7509" i="36"/>
  <c r="H7509" i="36"/>
  <c r="I7508" i="36"/>
  <c r="H7508" i="36"/>
  <c r="I7507" i="36"/>
  <c r="H7507" i="36"/>
  <c r="I7506" i="36"/>
  <c r="H7506" i="36"/>
  <c r="I7505" i="36"/>
  <c r="H7505" i="36"/>
  <c r="I7504" i="36"/>
  <c r="H7504" i="36"/>
  <c r="I7503" i="36"/>
  <c r="H7503" i="36"/>
  <c r="I7502" i="36"/>
  <c r="H7502" i="36"/>
  <c r="I7501" i="36"/>
  <c r="H7501" i="36"/>
  <c r="I7500" i="36"/>
  <c r="H7500" i="36"/>
  <c r="I7499" i="36"/>
  <c r="H7499" i="36"/>
  <c r="I7498" i="36"/>
  <c r="H7498" i="36"/>
  <c r="I7497" i="36"/>
  <c r="H7497" i="36"/>
  <c r="I7496" i="36"/>
  <c r="H7496" i="36"/>
  <c r="I7495" i="36"/>
  <c r="H7495" i="36"/>
  <c r="I7494" i="36"/>
  <c r="H7494" i="36"/>
  <c r="I7493" i="36"/>
  <c r="H7493" i="36"/>
  <c r="I7492" i="36"/>
  <c r="H7492" i="36"/>
  <c r="I7491" i="36"/>
  <c r="H7491" i="36"/>
  <c r="I7490" i="36"/>
  <c r="H7490" i="36"/>
  <c r="I7489" i="36"/>
  <c r="H7489" i="36"/>
  <c r="I7488" i="36"/>
  <c r="H7488" i="36"/>
  <c r="I7487" i="36"/>
  <c r="H7487" i="36"/>
  <c r="I7486" i="36"/>
  <c r="H7486" i="36"/>
  <c r="I7485" i="36"/>
  <c r="H7485" i="36"/>
  <c r="I7484" i="36"/>
  <c r="H7484" i="36"/>
  <c r="I7483" i="36"/>
  <c r="H7483" i="36"/>
  <c r="I7482" i="36"/>
  <c r="H7482" i="36"/>
  <c r="I7481" i="36"/>
  <c r="H7481" i="36"/>
  <c r="I7480" i="36"/>
  <c r="H7480" i="36"/>
  <c r="I7479" i="36"/>
  <c r="H7479" i="36"/>
  <c r="I7478" i="36"/>
  <c r="H7478" i="36"/>
  <c r="I7477" i="36"/>
  <c r="H7477" i="36"/>
  <c r="I7476" i="36"/>
  <c r="H7476" i="36"/>
  <c r="I7475" i="36"/>
  <c r="H7475" i="36"/>
  <c r="I7474" i="36"/>
  <c r="H7474" i="36"/>
  <c r="I7473" i="36"/>
  <c r="H7473" i="36"/>
  <c r="I7472" i="36"/>
  <c r="H7472" i="36"/>
  <c r="I7471" i="36"/>
  <c r="H7471" i="36"/>
  <c r="I7470" i="36"/>
  <c r="H7470" i="36"/>
  <c r="I7469" i="36"/>
  <c r="H7469" i="36"/>
  <c r="I7468" i="36"/>
  <c r="H7468" i="36"/>
  <c r="I7467" i="36"/>
  <c r="H7467" i="36"/>
  <c r="I7466" i="36"/>
  <c r="H7466" i="36"/>
  <c r="I7465" i="36"/>
  <c r="H7465" i="36"/>
  <c r="I7464" i="36"/>
  <c r="H7464" i="36"/>
  <c r="I7463" i="36"/>
  <c r="H7463" i="36"/>
  <c r="I7462" i="36"/>
  <c r="H7462" i="36"/>
  <c r="I7461" i="36"/>
  <c r="H7461" i="36"/>
  <c r="I7460" i="36"/>
  <c r="H7460" i="36"/>
  <c r="I7459" i="36"/>
  <c r="H7459" i="36"/>
  <c r="I7458" i="36"/>
  <c r="H7458" i="36"/>
  <c r="I7457" i="36"/>
  <c r="H7457" i="36"/>
  <c r="I7456" i="36"/>
  <c r="H7456" i="36"/>
  <c r="I7455" i="36"/>
  <c r="H7455" i="36"/>
  <c r="I7454" i="36"/>
  <c r="H7454" i="36"/>
  <c r="I7453" i="36"/>
  <c r="H7453" i="36"/>
  <c r="I7452" i="36"/>
  <c r="H7452" i="36"/>
  <c r="I7451" i="36"/>
  <c r="H7451" i="36"/>
  <c r="I7450" i="36"/>
  <c r="H7450" i="36"/>
  <c r="I7449" i="36"/>
  <c r="H7449" i="36"/>
  <c r="I7448" i="36"/>
  <c r="H7448" i="36"/>
  <c r="I7447" i="36"/>
  <c r="H7447" i="36"/>
  <c r="I7446" i="36"/>
  <c r="H7446" i="36"/>
  <c r="I7445" i="36"/>
  <c r="H7445" i="36"/>
  <c r="I7444" i="36"/>
  <c r="H7444" i="36"/>
  <c r="I7443" i="36"/>
  <c r="H7443" i="36"/>
  <c r="I7442" i="36"/>
  <c r="H7442" i="36"/>
  <c r="I7441" i="36"/>
  <c r="H7441" i="36"/>
  <c r="I7440" i="36"/>
  <c r="H7440" i="36"/>
  <c r="I7439" i="36"/>
  <c r="H7439" i="36"/>
  <c r="I7438" i="36"/>
  <c r="H7438" i="36"/>
  <c r="I7437" i="36"/>
  <c r="H7437" i="36"/>
  <c r="I7436" i="36"/>
  <c r="H7436" i="36"/>
  <c r="I7435" i="36"/>
  <c r="H7435" i="36"/>
  <c r="I7434" i="36"/>
  <c r="H7434" i="36"/>
  <c r="I7433" i="36"/>
  <c r="H7433" i="36"/>
  <c r="I7432" i="36"/>
  <c r="H7432" i="36"/>
  <c r="I7431" i="36"/>
  <c r="H7431" i="36"/>
  <c r="I7430" i="36"/>
  <c r="H7430" i="36"/>
  <c r="I7429" i="36"/>
  <c r="H7429" i="36"/>
  <c r="I7428" i="36"/>
  <c r="H7428" i="36"/>
  <c r="I7427" i="36"/>
  <c r="H7427" i="36"/>
  <c r="I7426" i="36"/>
  <c r="H7426" i="36"/>
  <c r="I7425" i="36"/>
  <c r="H7425" i="36"/>
  <c r="I7424" i="36"/>
  <c r="H7424" i="36"/>
  <c r="I7423" i="36"/>
  <c r="H7423" i="36"/>
  <c r="I7422" i="36"/>
  <c r="H7422" i="36"/>
  <c r="I7421" i="36"/>
  <c r="H7421" i="36"/>
  <c r="I7420" i="36"/>
  <c r="H7420" i="36"/>
  <c r="I7419" i="36"/>
  <c r="H7419" i="36"/>
  <c r="I7418" i="36"/>
  <c r="H7418" i="36"/>
  <c r="I7417" i="36"/>
  <c r="H7417" i="36"/>
  <c r="I7416" i="36"/>
  <c r="H7416" i="36"/>
  <c r="I7415" i="36"/>
  <c r="H7415" i="36"/>
  <c r="I7414" i="36"/>
  <c r="H7414" i="36"/>
  <c r="I7413" i="36"/>
  <c r="H7413" i="36"/>
  <c r="I7412" i="36"/>
  <c r="H7412" i="36"/>
  <c r="I7411" i="36"/>
  <c r="H7411" i="36"/>
  <c r="I7410" i="36"/>
  <c r="H7410" i="36"/>
  <c r="I7409" i="36"/>
  <c r="H7409" i="36"/>
  <c r="I7408" i="36"/>
  <c r="H7408" i="36"/>
  <c r="I7407" i="36"/>
  <c r="H7407" i="36"/>
  <c r="I7406" i="36"/>
  <c r="H7406" i="36"/>
  <c r="I7405" i="36"/>
  <c r="H7405" i="36"/>
  <c r="I7404" i="36"/>
  <c r="H7404" i="36"/>
  <c r="I7403" i="36"/>
  <c r="H7403" i="36"/>
  <c r="I7402" i="36"/>
  <c r="H7402" i="36"/>
  <c r="I7401" i="36"/>
  <c r="H7401" i="36"/>
  <c r="I7400" i="36"/>
  <c r="H7400" i="36"/>
  <c r="I7399" i="36"/>
  <c r="H7399" i="36"/>
  <c r="I7398" i="36"/>
  <c r="H7398" i="36"/>
  <c r="I7397" i="36"/>
  <c r="H7397" i="36"/>
  <c r="I7396" i="36"/>
  <c r="H7396" i="36"/>
  <c r="I7395" i="36"/>
  <c r="H7395" i="36"/>
  <c r="I7394" i="36"/>
  <c r="H7394" i="36"/>
  <c r="I7393" i="36"/>
  <c r="H7393" i="36"/>
  <c r="I7392" i="36"/>
  <c r="H7392" i="36"/>
  <c r="I7391" i="36"/>
  <c r="H7391" i="36"/>
  <c r="I7390" i="36"/>
  <c r="H7390" i="36"/>
  <c r="I7389" i="36"/>
  <c r="H7389" i="36"/>
  <c r="I7388" i="36"/>
  <c r="H7388" i="36"/>
  <c r="I7387" i="36"/>
  <c r="H7387" i="36"/>
  <c r="I7386" i="36"/>
  <c r="H7386" i="36"/>
  <c r="I7385" i="36"/>
  <c r="H7385" i="36"/>
  <c r="I7384" i="36"/>
  <c r="H7384" i="36"/>
  <c r="I7383" i="36"/>
  <c r="H7383" i="36"/>
  <c r="I7382" i="36"/>
  <c r="H7382" i="36"/>
  <c r="I7381" i="36"/>
  <c r="H7381" i="36"/>
  <c r="I7380" i="36"/>
  <c r="H7380" i="36"/>
  <c r="I7379" i="36"/>
  <c r="H7379" i="36"/>
  <c r="I7378" i="36"/>
  <c r="H7378" i="36"/>
  <c r="I7377" i="36"/>
  <c r="H7377" i="36"/>
  <c r="I7376" i="36"/>
  <c r="H7376" i="36"/>
  <c r="I7375" i="36"/>
  <c r="H7375" i="36"/>
  <c r="I7374" i="36"/>
  <c r="H7374" i="36"/>
  <c r="I7373" i="36"/>
  <c r="H7373" i="36"/>
  <c r="I7372" i="36"/>
  <c r="H7372" i="36"/>
  <c r="I7371" i="36"/>
  <c r="H7371" i="36"/>
  <c r="I7370" i="36"/>
  <c r="H7370" i="36"/>
  <c r="I7369" i="36"/>
  <c r="H7369" i="36"/>
  <c r="I7368" i="36"/>
  <c r="H7368" i="36"/>
  <c r="I7367" i="36"/>
  <c r="H7367" i="36"/>
  <c r="I7366" i="36"/>
  <c r="H7366" i="36"/>
  <c r="I7365" i="36"/>
  <c r="H7365" i="36"/>
  <c r="I7364" i="36"/>
  <c r="H7364" i="36"/>
  <c r="I7363" i="36"/>
  <c r="H7363" i="36"/>
  <c r="I7362" i="36"/>
  <c r="H7362" i="36"/>
  <c r="I7361" i="36"/>
  <c r="H7361" i="36"/>
  <c r="I7360" i="36"/>
  <c r="H7360" i="36"/>
  <c r="I7359" i="36"/>
  <c r="H7359" i="36"/>
  <c r="I7358" i="36"/>
  <c r="H7358" i="36"/>
  <c r="I7357" i="36"/>
  <c r="H7357" i="36"/>
  <c r="I7356" i="36"/>
  <c r="H7356" i="36"/>
  <c r="I7355" i="36"/>
  <c r="H7355" i="36"/>
  <c r="I7354" i="36"/>
  <c r="H7354" i="36"/>
  <c r="I7353" i="36"/>
  <c r="H7353" i="36"/>
  <c r="I7352" i="36"/>
  <c r="H7352" i="36"/>
  <c r="I7351" i="36"/>
  <c r="H7351" i="36"/>
  <c r="I7350" i="36"/>
  <c r="H7350" i="36"/>
  <c r="I7349" i="36"/>
  <c r="H7349" i="36"/>
  <c r="I7348" i="36"/>
  <c r="H7348" i="36"/>
  <c r="I7347" i="36"/>
  <c r="H7347" i="36"/>
  <c r="I7346" i="36"/>
  <c r="H7346" i="36"/>
  <c r="I7345" i="36"/>
  <c r="H7345" i="36"/>
  <c r="I7344" i="36"/>
  <c r="H7344" i="36"/>
  <c r="I7343" i="36"/>
  <c r="H7343" i="36"/>
  <c r="I7342" i="36"/>
  <c r="H7342" i="36"/>
  <c r="I7341" i="36"/>
  <c r="H7341" i="36"/>
  <c r="I7340" i="36"/>
  <c r="H7340" i="36"/>
  <c r="I7339" i="36"/>
  <c r="H7339" i="36"/>
  <c r="I7338" i="36"/>
  <c r="H7338" i="36"/>
  <c r="I7337" i="36"/>
  <c r="H7337" i="36"/>
  <c r="I7336" i="36"/>
  <c r="H7336" i="36"/>
  <c r="I7335" i="36"/>
  <c r="H7335" i="36"/>
  <c r="I7334" i="36"/>
  <c r="H7334" i="36"/>
  <c r="I7333" i="36"/>
  <c r="H7333" i="36"/>
  <c r="I7332" i="36"/>
  <c r="H7332" i="36"/>
  <c r="I7331" i="36"/>
  <c r="H7331" i="36"/>
  <c r="I7330" i="36"/>
  <c r="H7330" i="36"/>
  <c r="I7329" i="36"/>
  <c r="H7329" i="36"/>
  <c r="I7328" i="36"/>
  <c r="H7328" i="36"/>
  <c r="I7327" i="36"/>
  <c r="H7327" i="36"/>
  <c r="I7326" i="36"/>
  <c r="H7326" i="36"/>
  <c r="I7325" i="36"/>
  <c r="H7325" i="36"/>
  <c r="I7324" i="36"/>
  <c r="H7324" i="36"/>
  <c r="I7323" i="36"/>
  <c r="H7323" i="36"/>
  <c r="I7322" i="36"/>
  <c r="H7322" i="36"/>
  <c r="I7321" i="36"/>
  <c r="H7321" i="36"/>
  <c r="I7320" i="36"/>
  <c r="H7320" i="36"/>
  <c r="I7319" i="36"/>
  <c r="H7319" i="36"/>
  <c r="I7318" i="36"/>
  <c r="H7318" i="36"/>
  <c r="I7317" i="36"/>
  <c r="H7317" i="36"/>
  <c r="I7316" i="36"/>
  <c r="H7316" i="36"/>
  <c r="I7315" i="36"/>
  <c r="H7315" i="36"/>
  <c r="I7314" i="36"/>
  <c r="H7314" i="36"/>
  <c r="I7313" i="36"/>
  <c r="H7313" i="36"/>
  <c r="I7312" i="36"/>
  <c r="H7312" i="36"/>
  <c r="I7311" i="36"/>
  <c r="H7311" i="36"/>
  <c r="I7310" i="36"/>
  <c r="H7310" i="36"/>
  <c r="I7309" i="36"/>
  <c r="H7309" i="36"/>
  <c r="I7308" i="36"/>
  <c r="H7308" i="36"/>
  <c r="I7307" i="36"/>
  <c r="H7307" i="36"/>
  <c r="I7306" i="36"/>
  <c r="H7306" i="36"/>
  <c r="I7305" i="36"/>
  <c r="H7305" i="36"/>
  <c r="I7304" i="36"/>
  <c r="H7304" i="36"/>
  <c r="I7303" i="36"/>
  <c r="H7303" i="36"/>
  <c r="I7302" i="36"/>
  <c r="H7302" i="36"/>
  <c r="I7301" i="36"/>
  <c r="H7301" i="36"/>
  <c r="I7300" i="36"/>
  <c r="H7300" i="36"/>
  <c r="I7299" i="36"/>
  <c r="H7299" i="36"/>
  <c r="I7298" i="36"/>
  <c r="H7298" i="36"/>
  <c r="I7297" i="36"/>
  <c r="H7297" i="36"/>
  <c r="I7296" i="36"/>
  <c r="H7296" i="36"/>
  <c r="I7295" i="36"/>
  <c r="H7295" i="36"/>
  <c r="I7294" i="36"/>
  <c r="H7294" i="36"/>
  <c r="I7293" i="36"/>
  <c r="H7293" i="36"/>
  <c r="I7292" i="36"/>
  <c r="H7292" i="36"/>
  <c r="I7291" i="36"/>
  <c r="H7291" i="36"/>
  <c r="I7290" i="36"/>
  <c r="H7290" i="36"/>
  <c r="I7289" i="36"/>
  <c r="H7289" i="36"/>
  <c r="I7288" i="36"/>
  <c r="H7288" i="36"/>
  <c r="I7287" i="36"/>
  <c r="H7287" i="36"/>
  <c r="I7286" i="36"/>
  <c r="H7286" i="36"/>
  <c r="I7285" i="36"/>
  <c r="H7285" i="36"/>
  <c r="I7284" i="36"/>
  <c r="H7284" i="36"/>
  <c r="I7283" i="36"/>
  <c r="H7283" i="36"/>
  <c r="I7282" i="36"/>
  <c r="H7282" i="36"/>
  <c r="I7281" i="36"/>
  <c r="H7281" i="36"/>
  <c r="I7280" i="36"/>
  <c r="H7280" i="36"/>
  <c r="I7279" i="36"/>
  <c r="H7279" i="36"/>
  <c r="I7278" i="36"/>
  <c r="H7278" i="36"/>
  <c r="I7277" i="36"/>
  <c r="H7277" i="36"/>
  <c r="I7276" i="36"/>
  <c r="H7276" i="36"/>
  <c r="I7275" i="36"/>
  <c r="H7275" i="36"/>
  <c r="I7274" i="36"/>
  <c r="H7274" i="36"/>
  <c r="I7273" i="36"/>
  <c r="H7273" i="36"/>
  <c r="I7272" i="36"/>
  <c r="H7272" i="36"/>
  <c r="I7271" i="36"/>
  <c r="H7271" i="36"/>
  <c r="I7270" i="36"/>
  <c r="H7270" i="36"/>
  <c r="I7269" i="36"/>
  <c r="H7269" i="36"/>
  <c r="I7268" i="36"/>
  <c r="H7268" i="36"/>
  <c r="I7267" i="36"/>
  <c r="H7267" i="36"/>
  <c r="I7266" i="36"/>
  <c r="H7266" i="36"/>
  <c r="I7265" i="36"/>
  <c r="H7265" i="36"/>
  <c r="I7264" i="36"/>
  <c r="H7264" i="36"/>
  <c r="I7263" i="36"/>
  <c r="H7263" i="36"/>
  <c r="I7262" i="36"/>
  <c r="H7262" i="36"/>
  <c r="I7261" i="36"/>
  <c r="H7261" i="36"/>
  <c r="I7260" i="36"/>
  <c r="H7260" i="36"/>
  <c r="I7259" i="36"/>
  <c r="H7259" i="36"/>
  <c r="I7258" i="36"/>
  <c r="H7258" i="36"/>
  <c r="I7257" i="36"/>
  <c r="H7257" i="36"/>
  <c r="I7256" i="36"/>
  <c r="H7256" i="36"/>
  <c r="I7255" i="36"/>
  <c r="H7255" i="36"/>
  <c r="I7254" i="36"/>
  <c r="H7254" i="36"/>
  <c r="I7253" i="36"/>
  <c r="H7253" i="36"/>
  <c r="I7252" i="36"/>
  <c r="H7252" i="36"/>
  <c r="I7251" i="36"/>
  <c r="H7251" i="36"/>
  <c r="I7250" i="36"/>
  <c r="H7250" i="36"/>
  <c r="I7249" i="36"/>
  <c r="H7249" i="36"/>
  <c r="I7248" i="36"/>
  <c r="H7248" i="36"/>
  <c r="I7247" i="36"/>
  <c r="H7247" i="36"/>
  <c r="I7246" i="36"/>
  <c r="H7246" i="36"/>
  <c r="I7245" i="36"/>
  <c r="H7245" i="36"/>
  <c r="I7244" i="36"/>
  <c r="H7244" i="36"/>
  <c r="I7243" i="36"/>
  <c r="H7243" i="36"/>
  <c r="I7242" i="36"/>
  <c r="H7242" i="36"/>
  <c r="I7241" i="36"/>
  <c r="H7241" i="36"/>
  <c r="I7240" i="36"/>
  <c r="H7240" i="36"/>
  <c r="I7239" i="36"/>
  <c r="H7239" i="36"/>
  <c r="I7238" i="36"/>
  <c r="H7238" i="36"/>
  <c r="I7237" i="36"/>
  <c r="H7237" i="36"/>
  <c r="I7236" i="36"/>
  <c r="H7236" i="36"/>
  <c r="I7235" i="36"/>
  <c r="H7235" i="36"/>
  <c r="I7234" i="36"/>
  <c r="H7234" i="36"/>
  <c r="I7233" i="36"/>
  <c r="H7233" i="36"/>
  <c r="I7232" i="36"/>
  <c r="H7232" i="36"/>
  <c r="I7231" i="36"/>
  <c r="H7231" i="36"/>
  <c r="I7230" i="36"/>
  <c r="H7230" i="36"/>
  <c r="I7229" i="36"/>
  <c r="H7229" i="36"/>
  <c r="I7228" i="36"/>
  <c r="H7228" i="36"/>
  <c r="I7227" i="36"/>
  <c r="H7227" i="36"/>
  <c r="I7226" i="36"/>
  <c r="H7226" i="36"/>
  <c r="I7225" i="36"/>
  <c r="H7225" i="36"/>
  <c r="I7224" i="36"/>
  <c r="H7224" i="36"/>
  <c r="I7223" i="36"/>
  <c r="H7223" i="36"/>
  <c r="I7222" i="36"/>
  <c r="H7222" i="36"/>
  <c r="I7221" i="36"/>
  <c r="H7221" i="36"/>
  <c r="I7220" i="36"/>
  <c r="H7220" i="36"/>
  <c r="I7219" i="36"/>
  <c r="H7219" i="36"/>
  <c r="I7218" i="36"/>
  <c r="H7218" i="36"/>
  <c r="I7217" i="36"/>
  <c r="H7217" i="36"/>
  <c r="I7216" i="36"/>
  <c r="H7216" i="36"/>
  <c r="I7215" i="36"/>
  <c r="H7215" i="36"/>
  <c r="I7214" i="36"/>
  <c r="H7214" i="36"/>
  <c r="I7213" i="36"/>
  <c r="H7213" i="36"/>
  <c r="I7212" i="36"/>
  <c r="H7212" i="36"/>
  <c r="I7211" i="36"/>
  <c r="H7211" i="36"/>
  <c r="I7210" i="36"/>
  <c r="H7210" i="36"/>
  <c r="I7209" i="36"/>
  <c r="H7209" i="36"/>
  <c r="I7208" i="36"/>
  <c r="H7208" i="36"/>
  <c r="I7207" i="36"/>
  <c r="H7207" i="36"/>
  <c r="I7206" i="36"/>
  <c r="H7206" i="36"/>
  <c r="I7205" i="36"/>
  <c r="H7205" i="36"/>
  <c r="I7204" i="36"/>
  <c r="H7204" i="36"/>
  <c r="I7203" i="36"/>
  <c r="H7203" i="36"/>
  <c r="I7202" i="36"/>
  <c r="H7202" i="36"/>
  <c r="I7201" i="36"/>
  <c r="H7201" i="36"/>
  <c r="I7200" i="36"/>
  <c r="H7200" i="36"/>
  <c r="I7199" i="36"/>
  <c r="H7199" i="36"/>
  <c r="I7198" i="36"/>
  <c r="H7198" i="36"/>
  <c r="I7197" i="36"/>
  <c r="H7197" i="36"/>
  <c r="I7196" i="36"/>
  <c r="H7196" i="36"/>
  <c r="I7195" i="36"/>
  <c r="H7195" i="36"/>
  <c r="I7194" i="36"/>
  <c r="H7194" i="36"/>
  <c r="I7193" i="36"/>
  <c r="H7193" i="36"/>
  <c r="I7192" i="36"/>
  <c r="H7192" i="36"/>
  <c r="I7191" i="36"/>
  <c r="H7191" i="36"/>
  <c r="I7190" i="36"/>
  <c r="H7190" i="36"/>
  <c r="I7189" i="36"/>
  <c r="H7189" i="36"/>
  <c r="I7188" i="36"/>
  <c r="H7188" i="36"/>
  <c r="I7187" i="36"/>
  <c r="H7187" i="36"/>
  <c r="I7186" i="36"/>
  <c r="H7186" i="36"/>
  <c r="I7185" i="36"/>
  <c r="H7185" i="36"/>
  <c r="I7184" i="36"/>
  <c r="H7184" i="36"/>
  <c r="I7183" i="36"/>
  <c r="H7183" i="36"/>
  <c r="I7182" i="36"/>
  <c r="H7182" i="36"/>
  <c r="I7181" i="36"/>
  <c r="H7181" i="36"/>
  <c r="I7180" i="36"/>
  <c r="H7180" i="36"/>
  <c r="I7179" i="36"/>
  <c r="H7179" i="36"/>
  <c r="I7178" i="36"/>
  <c r="H7178" i="36"/>
  <c r="I7177" i="36"/>
  <c r="H7177" i="36"/>
  <c r="I7176" i="36"/>
  <c r="H7176" i="36"/>
  <c r="I7175" i="36"/>
  <c r="H7175" i="36"/>
  <c r="I7174" i="36"/>
  <c r="H7174" i="36"/>
  <c r="I7173" i="36"/>
  <c r="H7173" i="36"/>
  <c r="I7172" i="36"/>
  <c r="H7172" i="36"/>
  <c r="I7171" i="36"/>
  <c r="H7171" i="36"/>
  <c r="I7170" i="36"/>
  <c r="H7170" i="36"/>
  <c r="I7169" i="36"/>
  <c r="H7169" i="36"/>
  <c r="I7168" i="36"/>
  <c r="H7168" i="36"/>
  <c r="I7167" i="36"/>
  <c r="H7167" i="36"/>
  <c r="I7166" i="36"/>
  <c r="H7166" i="36"/>
  <c r="I7165" i="36"/>
  <c r="H7165" i="36"/>
  <c r="I7164" i="36"/>
  <c r="H7164" i="36"/>
  <c r="I7163" i="36"/>
  <c r="H7163" i="36"/>
  <c r="I7162" i="36"/>
  <c r="H7162" i="36"/>
  <c r="I7161" i="36"/>
  <c r="H7161" i="36"/>
  <c r="I7160" i="36"/>
  <c r="H7160" i="36"/>
  <c r="I7159" i="36"/>
  <c r="H7159" i="36"/>
  <c r="I7158" i="36"/>
  <c r="H7158" i="36"/>
  <c r="I7157" i="36"/>
  <c r="H7157" i="36"/>
  <c r="I7156" i="36"/>
  <c r="H7156" i="36"/>
  <c r="I7155" i="36"/>
  <c r="H7155" i="36"/>
  <c r="I7154" i="36"/>
  <c r="H7154" i="36"/>
  <c r="I7153" i="36"/>
  <c r="H7153" i="36"/>
  <c r="I7152" i="36"/>
  <c r="H7152" i="36"/>
  <c r="I7151" i="36"/>
  <c r="H7151" i="36"/>
  <c r="I7150" i="36"/>
  <c r="H7150" i="36"/>
  <c r="I7149" i="36"/>
  <c r="H7149" i="36"/>
  <c r="I7148" i="36"/>
  <c r="H7148" i="36"/>
  <c r="I7147" i="36"/>
  <c r="H7147" i="36"/>
  <c r="I7146" i="36"/>
  <c r="H7146" i="36"/>
  <c r="I7145" i="36"/>
  <c r="H7145" i="36"/>
  <c r="I7144" i="36"/>
  <c r="H7144" i="36"/>
  <c r="I7143" i="36"/>
  <c r="H7143" i="36"/>
  <c r="I7142" i="36"/>
  <c r="H7142" i="36"/>
  <c r="I7141" i="36"/>
  <c r="H7141" i="36"/>
  <c r="I7140" i="36"/>
  <c r="H7140" i="36"/>
  <c r="I7139" i="36"/>
  <c r="H7139" i="36"/>
  <c r="I7138" i="36"/>
  <c r="H7138" i="36"/>
  <c r="I7137" i="36"/>
  <c r="H7137" i="36"/>
  <c r="I7136" i="36"/>
  <c r="H7136" i="36"/>
  <c r="I7135" i="36"/>
  <c r="H7135" i="36"/>
  <c r="I7134" i="36"/>
  <c r="H7134" i="36"/>
  <c r="I7133" i="36"/>
  <c r="H7133" i="36"/>
  <c r="I7132" i="36"/>
  <c r="H7132" i="36"/>
  <c r="I7131" i="36"/>
  <c r="H7131" i="36"/>
  <c r="I7130" i="36"/>
  <c r="H7130" i="36"/>
  <c r="I7129" i="36"/>
  <c r="H7129" i="36"/>
  <c r="I7128" i="36"/>
  <c r="H7128" i="36"/>
  <c r="I7127" i="36"/>
  <c r="H7127" i="36"/>
  <c r="I7126" i="36"/>
  <c r="H7126" i="36"/>
  <c r="I7125" i="36"/>
  <c r="H7125" i="36"/>
  <c r="I7124" i="36"/>
  <c r="H7124" i="36"/>
  <c r="I7123" i="36"/>
  <c r="H7123" i="36"/>
  <c r="I7122" i="36"/>
  <c r="H7122" i="36"/>
  <c r="I7121" i="36"/>
  <c r="H7121" i="36"/>
  <c r="I7120" i="36"/>
  <c r="H7120" i="36"/>
  <c r="I7119" i="36"/>
  <c r="H7119" i="36"/>
  <c r="I7118" i="36"/>
  <c r="H7118" i="36"/>
  <c r="I7117" i="36"/>
  <c r="H7117" i="36"/>
  <c r="I7116" i="36"/>
  <c r="H7116" i="36"/>
  <c r="I7115" i="36"/>
  <c r="H7115" i="36"/>
  <c r="I7114" i="36"/>
  <c r="H7114" i="36"/>
  <c r="I7113" i="36"/>
  <c r="H7113" i="36"/>
  <c r="I7112" i="36"/>
  <c r="H7112" i="36"/>
  <c r="I7111" i="36"/>
  <c r="H7111" i="36"/>
  <c r="I7110" i="36"/>
  <c r="H7110" i="36"/>
  <c r="I7109" i="36"/>
  <c r="H7109" i="36"/>
  <c r="I7108" i="36"/>
  <c r="H7108" i="36"/>
  <c r="I7107" i="36"/>
  <c r="H7107" i="36"/>
  <c r="I7106" i="36"/>
  <c r="H7106" i="36"/>
  <c r="I7105" i="36"/>
  <c r="H7105" i="36"/>
  <c r="I7104" i="36"/>
  <c r="H7104" i="36"/>
  <c r="I7103" i="36"/>
  <c r="H7103" i="36"/>
  <c r="I7102" i="36"/>
  <c r="H7102" i="36"/>
  <c r="I7101" i="36"/>
  <c r="H7101" i="36"/>
  <c r="I7100" i="36"/>
  <c r="H7100" i="36"/>
  <c r="I7099" i="36"/>
  <c r="H7099" i="36"/>
  <c r="I7098" i="36"/>
  <c r="H7098" i="36"/>
  <c r="I7097" i="36"/>
  <c r="H7097" i="36"/>
  <c r="I7096" i="36"/>
  <c r="H7096" i="36"/>
  <c r="I7095" i="36"/>
  <c r="H7095" i="36"/>
  <c r="I7094" i="36"/>
  <c r="H7094" i="36"/>
  <c r="I7093" i="36"/>
  <c r="H7093" i="36"/>
  <c r="I7092" i="36"/>
  <c r="H7092" i="36"/>
  <c r="I7091" i="36"/>
  <c r="H7091" i="36"/>
  <c r="I7090" i="36"/>
  <c r="H7090" i="36"/>
  <c r="I7089" i="36"/>
  <c r="H7089" i="36"/>
  <c r="I7088" i="36"/>
  <c r="H7088" i="36"/>
  <c r="I7087" i="36"/>
  <c r="H7087" i="36"/>
  <c r="I7086" i="36"/>
  <c r="H7086" i="36"/>
  <c r="I7085" i="36"/>
  <c r="H7085" i="36"/>
  <c r="I7084" i="36"/>
  <c r="H7084" i="36"/>
  <c r="I7083" i="36"/>
  <c r="H7083" i="36"/>
  <c r="I7082" i="36"/>
  <c r="H7082" i="36"/>
  <c r="I7081" i="36"/>
  <c r="H7081" i="36"/>
  <c r="I7080" i="36"/>
  <c r="H7080" i="36"/>
  <c r="I7079" i="36"/>
  <c r="H7079" i="36"/>
  <c r="I7078" i="36"/>
  <c r="H7078" i="36"/>
  <c r="I7077" i="36"/>
  <c r="H7077" i="36"/>
  <c r="I7076" i="36"/>
  <c r="H7076" i="36"/>
  <c r="I7075" i="36"/>
  <c r="H7075" i="36"/>
  <c r="I7074" i="36"/>
  <c r="H7074" i="36"/>
  <c r="I7073" i="36"/>
  <c r="H7073" i="36"/>
  <c r="I7072" i="36"/>
  <c r="H7072" i="36"/>
  <c r="I7071" i="36"/>
  <c r="H7071" i="36"/>
  <c r="I7070" i="36"/>
  <c r="H7070" i="36"/>
  <c r="I7069" i="36"/>
  <c r="H7069" i="36"/>
  <c r="I7068" i="36"/>
  <c r="H7068" i="36"/>
  <c r="I7067" i="36"/>
  <c r="H7067" i="36"/>
  <c r="I7066" i="36"/>
  <c r="H7066" i="36"/>
  <c r="I7065" i="36"/>
  <c r="H7065" i="36"/>
  <c r="I7064" i="36"/>
  <c r="H7064" i="36"/>
  <c r="I7063" i="36"/>
  <c r="H7063" i="36"/>
  <c r="I7062" i="36"/>
  <c r="H7062" i="36"/>
  <c r="I7061" i="36"/>
  <c r="H7061" i="36"/>
  <c r="I7060" i="36"/>
  <c r="H7060" i="36"/>
  <c r="I7059" i="36"/>
  <c r="H7059" i="36"/>
  <c r="I7058" i="36"/>
  <c r="H7058" i="36"/>
  <c r="I7057" i="36"/>
  <c r="H7057" i="36"/>
  <c r="I7056" i="36"/>
  <c r="H7056" i="36"/>
  <c r="I7055" i="36"/>
  <c r="H7055" i="36"/>
  <c r="I7054" i="36"/>
  <c r="H7054" i="36"/>
  <c r="I7053" i="36"/>
  <c r="H7053" i="36"/>
  <c r="I7052" i="36"/>
  <c r="H7052" i="36"/>
  <c r="I7051" i="36"/>
  <c r="H7051" i="36"/>
  <c r="I7050" i="36"/>
  <c r="H7050" i="36"/>
  <c r="I7049" i="36"/>
  <c r="H7049" i="36"/>
  <c r="I7048" i="36"/>
  <c r="H7048" i="36"/>
  <c r="I7047" i="36"/>
  <c r="H7047" i="36"/>
  <c r="I7046" i="36"/>
  <c r="H7046" i="36"/>
  <c r="I7045" i="36"/>
  <c r="H7045" i="36"/>
  <c r="I7044" i="36"/>
  <c r="H7044" i="36"/>
  <c r="I7043" i="36"/>
  <c r="H7043" i="36"/>
  <c r="I7042" i="36"/>
  <c r="H7042" i="36"/>
  <c r="I7041" i="36"/>
  <c r="H7041" i="36"/>
  <c r="I7040" i="36"/>
  <c r="H7040" i="36"/>
  <c r="I7039" i="36"/>
  <c r="H7039" i="36"/>
  <c r="I7038" i="36"/>
  <c r="H7038" i="36"/>
  <c r="I7037" i="36"/>
  <c r="H7037" i="36"/>
  <c r="I7036" i="36"/>
  <c r="H7036" i="36"/>
  <c r="I7035" i="36"/>
  <c r="H7035" i="36"/>
  <c r="I7034" i="36"/>
  <c r="H7034" i="36"/>
  <c r="I7033" i="36"/>
  <c r="H7033" i="36"/>
  <c r="I7032" i="36"/>
  <c r="H7032" i="36"/>
  <c r="I7031" i="36"/>
  <c r="H7031" i="36"/>
  <c r="I7030" i="36"/>
  <c r="H7030" i="36"/>
  <c r="I7029" i="36"/>
  <c r="H7029" i="36"/>
  <c r="I7028" i="36"/>
  <c r="H7028" i="36"/>
  <c r="I7027" i="36"/>
  <c r="H7027" i="36"/>
  <c r="I7026" i="36"/>
  <c r="H7026" i="36"/>
  <c r="I7025" i="36"/>
  <c r="H7025" i="36"/>
  <c r="I7024" i="36"/>
  <c r="H7024" i="36"/>
  <c r="I7023" i="36"/>
  <c r="H7023" i="36"/>
  <c r="I7022" i="36"/>
  <c r="H7022" i="36"/>
  <c r="I7021" i="36"/>
  <c r="H7021" i="36"/>
  <c r="I7020" i="36"/>
  <c r="H7020" i="36"/>
  <c r="I7019" i="36"/>
  <c r="H7019" i="36"/>
  <c r="I7018" i="36"/>
  <c r="H7018" i="36"/>
  <c r="I7017" i="36"/>
  <c r="H7017" i="36"/>
  <c r="I7016" i="36"/>
  <c r="H7016" i="36"/>
  <c r="I7015" i="36"/>
  <c r="H7015" i="36"/>
  <c r="I7014" i="36"/>
  <c r="H7014" i="36"/>
  <c r="I7013" i="36"/>
  <c r="H7013" i="36"/>
  <c r="I7012" i="36"/>
  <c r="H7012" i="36"/>
  <c r="I7011" i="36"/>
  <c r="H7011" i="36"/>
  <c r="I7010" i="36"/>
  <c r="H7010" i="36"/>
  <c r="I7009" i="36"/>
  <c r="H7009" i="36"/>
  <c r="I7008" i="36"/>
  <c r="H7008" i="36"/>
  <c r="I7007" i="36"/>
  <c r="H7007" i="36"/>
  <c r="I7006" i="36"/>
  <c r="H7006" i="36"/>
  <c r="I7005" i="36"/>
  <c r="H7005" i="36"/>
  <c r="I7004" i="36"/>
  <c r="H7004" i="36"/>
  <c r="I7003" i="36"/>
  <c r="H7003" i="36"/>
  <c r="I7002" i="36"/>
  <c r="H7002" i="36"/>
  <c r="I7001" i="36"/>
  <c r="H7001" i="36"/>
  <c r="I7000" i="36"/>
  <c r="H7000" i="36"/>
  <c r="I6999" i="36"/>
  <c r="H6999" i="36"/>
  <c r="I6998" i="36"/>
  <c r="H6998" i="36"/>
  <c r="I6997" i="36"/>
  <c r="H6997" i="36"/>
  <c r="I6996" i="36"/>
  <c r="H6996" i="36"/>
  <c r="I6995" i="36"/>
  <c r="H6995" i="36"/>
  <c r="I6994" i="36"/>
  <c r="H6994" i="36"/>
  <c r="I6993" i="36"/>
  <c r="H6993" i="36"/>
  <c r="I6992" i="36"/>
  <c r="H6992" i="36"/>
  <c r="I6991" i="36"/>
  <c r="H6991" i="36"/>
  <c r="I6990" i="36"/>
  <c r="H6990" i="36"/>
  <c r="I6989" i="36"/>
  <c r="H6989" i="36"/>
  <c r="I6988" i="36"/>
  <c r="H6988" i="36"/>
  <c r="I6987" i="36"/>
  <c r="H6987" i="36"/>
  <c r="I6986" i="36"/>
  <c r="H6986" i="36"/>
  <c r="I6985" i="36"/>
  <c r="H6985" i="36"/>
  <c r="I6984" i="36"/>
  <c r="H6984" i="36"/>
  <c r="I6983" i="36"/>
  <c r="H6983" i="36"/>
  <c r="I6982" i="36"/>
  <c r="H6982" i="36"/>
  <c r="I6981" i="36"/>
  <c r="H6981" i="36"/>
  <c r="I6980" i="36"/>
  <c r="H6980" i="36"/>
  <c r="I6979" i="36"/>
  <c r="H6979" i="36"/>
  <c r="I6978" i="36"/>
  <c r="H6978" i="36"/>
  <c r="I6977" i="36"/>
  <c r="H6977" i="36"/>
  <c r="I6976" i="36"/>
  <c r="H6976" i="36"/>
  <c r="I6975" i="36"/>
  <c r="H6975" i="36"/>
  <c r="I6974" i="36"/>
  <c r="H6974" i="36"/>
  <c r="I6973" i="36"/>
  <c r="H6973" i="36"/>
  <c r="I6972" i="36"/>
  <c r="H6972" i="36"/>
  <c r="I6971" i="36"/>
  <c r="H6971" i="36"/>
  <c r="I6970" i="36"/>
  <c r="H6970" i="36"/>
  <c r="I6969" i="36"/>
  <c r="H6969" i="36"/>
  <c r="I6968" i="36"/>
  <c r="H6968" i="36"/>
  <c r="I6967" i="36"/>
  <c r="H6967" i="36"/>
  <c r="I6966" i="36"/>
  <c r="H6966" i="36"/>
  <c r="I6965" i="36"/>
  <c r="H6965" i="36"/>
  <c r="I6964" i="36"/>
  <c r="H6964" i="36"/>
  <c r="I6963" i="36"/>
  <c r="H6963" i="36"/>
  <c r="I6962" i="36"/>
  <c r="H6962" i="36"/>
  <c r="I6961" i="36"/>
  <c r="H6961" i="36"/>
  <c r="I6960" i="36"/>
  <c r="H6960" i="36"/>
  <c r="I6959" i="36"/>
  <c r="H6959" i="36"/>
  <c r="I6958" i="36"/>
  <c r="H6958" i="36"/>
  <c r="I6957" i="36"/>
  <c r="H6957" i="36"/>
  <c r="I6956" i="36"/>
  <c r="H6956" i="36"/>
  <c r="I6955" i="36"/>
  <c r="H6955" i="36"/>
  <c r="I6954" i="36"/>
  <c r="H6954" i="36"/>
  <c r="I6953" i="36"/>
  <c r="H6953" i="36"/>
  <c r="I6952" i="36"/>
  <c r="H6952" i="36"/>
  <c r="I6951" i="36"/>
  <c r="H6951" i="36"/>
  <c r="I6950" i="36"/>
  <c r="H6950" i="36"/>
  <c r="I6949" i="36"/>
  <c r="H6949" i="36"/>
  <c r="I6948" i="36"/>
  <c r="H6948" i="36"/>
  <c r="I6947" i="36"/>
  <c r="H6947" i="36"/>
  <c r="I6946" i="36"/>
  <c r="H6946" i="36"/>
  <c r="I6945" i="36"/>
  <c r="H6945" i="36"/>
  <c r="I6944" i="36"/>
  <c r="H6944" i="36"/>
  <c r="I6943" i="36"/>
  <c r="H6943" i="36"/>
  <c r="I6942" i="36"/>
  <c r="H6942" i="36"/>
  <c r="I6941" i="36"/>
  <c r="H6941" i="36"/>
  <c r="I6940" i="36"/>
  <c r="H6940" i="36"/>
  <c r="I6939" i="36"/>
  <c r="H6939" i="36"/>
  <c r="I6938" i="36"/>
  <c r="H6938" i="36"/>
  <c r="I6937" i="36"/>
  <c r="H6937" i="36"/>
  <c r="I6936" i="36"/>
  <c r="H6936" i="36"/>
  <c r="I6935" i="36"/>
  <c r="H6935" i="36"/>
  <c r="I6934" i="36"/>
  <c r="H6934" i="36"/>
  <c r="I6933" i="36"/>
  <c r="H6933" i="36"/>
  <c r="I6932" i="36"/>
  <c r="H6932" i="36"/>
  <c r="I6931" i="36"/>
  <c r="H6931" i="36"/>
  <c r="I6930" i="36"/>
  <c r="H6930" i="36"/>
  <c r="I6929" i="36"/>
  <c r="H6929" i="36"/>
  <c r="I6928" i="36"/>
  <c r="H6928" i="36"/>
  <c r="I6927" i="36"/>
  <c r="H6927" i="36"/>
  <c r="I6926" i="36"/>
  <c r="H6926" i="36"/>
  <c r="I6925" i="36"/>
  <c r="H6925" i="36"/>
  <c r="I6924" i="36"/>
  <c r="H6924" i="36"/>
  <c r="I6923" i="36"/>
  <c r="H6923" i="36"/>
  <c r="I6922" i="36"/>
  <c r="H6922" i="36"/>
  <c r="I6921" i="36"/>
  <c r="H6921" i="36"/>
  <c r="I6920" i="36"/>
  <c r="H6920" i="36"/>
  <c r="I6919" i="36"/>
  <c r="H6919" i="36"/>
  <c r="I6918" i="36"/>
  <c r="H6918" i="36"/>
  <c r="I6917" i="36"/>
  <c r="H6917" i="36"/>
  <c r="I6916" i="36"/>
  <c r="H6916" i="36"/>
  <c r="I6915" i="36"/>
  <c r="H6915" i="36"/>
  <c r="I6914" i="36"/>
  <c r="H6914" i="36"/>
  <c r="I6913" i="36"/>
  <c r="H6913" i="36"/>
  <c r="I6912" i="36"/>
  <c r="H6912" i="36"/>
  <c r="I6911" i="36"/>
  <c r="H6911" i="36"/>
  <c r="I6910" i="36"/>
  <c r="H6910" i="36"/>
  <c r="I6909" i="36"/>
  <c r="H6909" i="36"/>
  <c r="I6908" i="36"/>
  <c r="H6908" i="36"/>
  <c r="I6907" i="36"/>
  <c r="H6907" i="36"/>
  <c r="I6906" i="36"/>
  <c r="H6906" i="36"/>
  <c r="I6905" i="36"/>
  <c r="H6905" i="36"/>
  <c r="I6904" i="36"/>
  <c r="H6904" i="36"/>
  <c r="I6903" i="36"/>
  <c r="H6903" i="36"/>
  <c r="I6902" i="36"/>
  <c r="H6902" i="36"/>
  <c r="I6901" i="36"/>
  <c r="H6901" i="36"/>
  <c r="I6900" i="36"/>
  <c r="H6900" i="36"/>
  <c r="I6899" i="36"/>
  <c r="H6899" i="36"/>
  <c r="I6898" i="36"/>
  <c r="H6898" i="36"/>
  <c r="I6897" i="36"/>
  <c r="H6897" i="36"/>
  <c r="I6896" i="36"/>
  <c r="H6896" i="36"/>
  <c r="I6895" i="36"/>
  <c r="H6895" i="36"/>
  <c r="I6894" i="36"/>
  <c r="H6894" i="36"/>
  <c r="I6893" i="36"/>
  <c r="H6893" i="36"/>
  <c r="I6892" i="36"/>
  <c r="H6892" i="36"/>
  <c r="I6891" i="36"/>
  <c r="H6891" i="36"/>
  <c r="I6890" i="36"/>
  <c r="H6890" i="36"/>
  <c r="I6889" i="36"/>
  <c r="H6889" i="36"/>
  <c r="I6888" i="36"/>
  <c r="H6888" i="36"/>
  <c r="I6887" i="36"/>
  <c r="H6887" i="36"/>
  <c r="I6886" i="36"/>
  <c r="H6886" i="36"/>
  <c r="I6885" i="36"/>
  <c r="H6885" i="36"/>
  <c r="I6884" i="36"/>
  <c r="H6884" i="36"/>
  <c r="I6883" i="36"/>
  <c r="H6883" i="36"/>
  <c r="I6882" i="36"/>
  <c r="H6882" i="36"/>
  <c r="I6881" i="36"/>
  <c r="H6881" i="36"/>
  <c r="I6880" i="36"/>
  <c r="H6880" i="36"/>
  <c r="I6879" i="36"/>
  <c r="H6879" i="36"/>
  <c r="I6878" i="36"/>
  <c r="H6878" i="36"/>
  <c r="I6877" i="36"/>
  <c r="H6877" i="36"/>
  <c r="I6876" i="36"/>
  <c r="H6876" i="36"/>
  <c r="I6875" i="36"/>
  <c r="H6875" i="36"/>
  <c r="I6874" i="36"/>
  <c r="H6874" i="36"/>
  <c r="I6873" i="36"/>
  <c r="H6873" i="36"/>
  <c r="I6872" i="36"/>
  <c r="H6872" i="36"/>
  <c r="I6871" i="36"/>
  <c r="H6871" i="36"/>
  <c r="I6870" i="36"/>
  <c r="H6870" i="36"/>
  <c r="I6869" i="36"/>
  <c r="H6869" i="36"/>
  <c r="I6868" i="36"/>
  <c r="H6868" i="36"/>
  <c r="I6867" i="36"/>
  <c r="H6867" i="36"/>
  <c r="I6866" i="36"/>
  <c r="H6866" i="36"/>
  <c r="I6865" i="36"/>
  <c r="H6865" i="36"/>
  <c r="I6864" i="36"/>
  <c r="H6864" i="36"/>
  <c r="I6863" i="36"/>
  <c r="H6863" i="36"/>
  <c r="I6862" i="36"/>
  <c r="H6862" i="36"/>
  <c r="I6861" i="36"/>
  <c r="H6861" i="36"/>
  <c r="I6860" i="36"/>
  <c r="H6860" i="36"/>
  <c r="I6859" i="36"/>
  <c r="H6859" i="36"/>
  <c r="I6858" i="36"/>
  <c r="H6858" i="36"/>
  <c r="I6857" i="36"/>
  <c r="H6857" i="36"/>
  <c r="I6856" i="36"/>
  <c r="H6856" i="36"/>
  <c r="I6855" i="36"/>
  <c r="H6855" i="36"/>
  <c r="I6854" i="36"/>
  <c r="H6854" i="36"/>
  <c r="I6853" i="36"/>
  <c r="H6853" i="36"/>
  <c r="I6852" i="36"/>
  <c r="H6852" i="36"/>
  <c r="I6851" i="36"/>
  <c r="H6851" i="36"/>
  <c r="I6850" i="36"/>
  <c r="H6850" i="36"/>
  <c r="I6849" i="36"/>
  <c r="H6849" i="36"/>
  <c r="I6848" i="36"/>
  <c r="H6848" i="36"/>
  <c r="I6847" i="36"/>
  <c r="H6847" i="36"/>
  <c r="I6846" i="36"/>
  <c r="H6846" i="36"/>
  <c r="I6845" i="36"/>
  <c r="H6845" i="36"/>
  <c r="I6844" i="36"/>
  <c r="H6844" i="36"/>
  <c r="I6843" i="36"/>
  <c r="H6843" i="36"/>
  <c r="I6842" i="36"/>
  <c r="H6842" i="36"/>
  <c r="I6841" i="36"/>
  <c r="H6841" i="36"/>
  <c r="I6840" i="36"/>
  <c r="H6840" i="36"/>
  <c r="I6839" i="36"/>
  <c r="H6839" i="36"/>
  <c r="I6838" i="36"/>
  <c r="H6838" i="36"/>
  <c r="I6837" i="36"/>
  <c r="H6837" i="36"/>
  <c r="I6836" i="36"/>
  <c r="H6836" i="36"/>
  <c r="I6835" i="36"/>
  <c r="H6835" i="36"/>
  <c r="I6834" i="36"/>
  <c r="H6834" i="36"/>
  <c r="I6833" i="36"/>
  <c r="H6833" i="36"/>
  <c r="I6832" i="36"/>
  <c r="H6832" i="36"/>
  <c r="I6831" i="36"/>
  <c r="H6831" i="36"/>
  <c r="I6830" i="36"/>
  <c r="H6830" i="36"/>
  <c r="I6829" i="36"/>
  <c r="H6829" i="36"/>
  <c r="I6828" i="36"/>
  <c r="H6828" i="36"/>
  <c r="I6827" i="36"/>
  <c r="H6827" i="36"/>
  <c r="I6826" i="36"/>
  <c r="H6826" i="36"/>
  <c r="I6825" i="36"/>
  <c r="H6825" i="36"/>
  <c r="I6824" i="36"/>
  <c r="H6824" i="36"/>
  <c r="I6823" i="36"/>
  <c r="H6823" i="36"/>
  <c r="I6822" i="36"/>
  <c r="H6822" i="36"/>
  <c r="I6821" i="36"/>
  <c r="H6821" i="36"/>
  <c r="I6820" i="36"/>
  <c r="H6820" i="36"/>
  <c r="I6819" i="36"/>
  <c r="H6819" i="36"/>
  <c r="I6818" i="36"/>
  <c r="H6818" i="36"/>
  <c r="I6817" i="36"/>
  <c r="H6817" i="36"/>
  <c r="I6816" i="36"/>
  <c r="H6816" i="36"/>
  <c r="I6815" i="36"/>
  <c r="H6815" i="36"/>
  <c r="I6814" i="36"/>
  <c r="H6814" i="36"/>
  <c r="I6813" i="36"/>
  <c r="H6813" i="36"/>
  <c r="I6812" i="36"/>
  <c r="H6812" i="36"/>
  <c r="I6811" i="36"/>
  <c r="H6811" i="36"/>
  <c r="I6810" i="36"/>
  <c r="H6810" i="36"/>
  <c r="I6809" i="36"/>
  <c r="H6809" i="36"/>
  <c r="I6808" i="36"/>
  <c r="H6808" i="36"/>
  <c r="I6807" i="36"/>
  <c r="H6807" i="36"/>
  <c r="I6806" i="36"/>
  <c r="H6806" i="36"/>
  <c r="I6805" i="36"/>
  <c r="H6805" i="36"/>
  <c r="I6804" i="36"/>
  <c r="H6804" i="36"/>
  <c r="I6803" i="36"/>
  <c r="H6803" i="36"/>
  <c r="I6802" i="36"/>
  <c r="H6802" i="36"/>
  <c r="I6801" i="36"/>
  <c r="H6801" i="36"/>
  <c r="I6800" i="36"/>
  <c r="H6800" i="36"/>
  <c r="I6799" i="36"/>
  <c r="H6799" i="36"/>
  <c r="I6798" i="36"/>
  <c r="H6798" i="36"/>
  <c r="I6797" i="36"/>
  <c r="H6797" i="36"/>
  <c r="I6796" i="36"/>
  <c r="H6796" i="36"/>
  <c r="I6795" i="36"/>
  <c r="H6795" i="36"/>
  <c r="I6794" i="36"/>
  <c r="H6794" i="36"/>
  <c r="I6793" i="36"/>
  <c r="H6793" i="36"/>
  <c r="I6792" i="36"/>
  <c r="H6792" i="36"/>
  <c r="I6791" i="36"/>
  <c r="H6791" i="36"/>
  <c r="I6790" i="36"/>
  <c r="H6790" i="36"/>
  <c r="I6789" i="36"/>
  <c r="H6789" i="36"/>
  <c r="I6788" i="36"/>
  <c r="H6788" i="36"/>
  <c r="I6787" i="36"/>
  <c r="H6787" i="36"/>
  <c r="I6786" i="36"/>
  <c r="H6786" i="36"/>
  <c r="I6785" i="36"/>
  <c r="H6785" i="36"/>
  <c r="I6784" i="36"/>
  <c r="H6784" i="36"/>
  <c r="I6783" i="36"/>
  <c r="H6783" i="36"/>
  <c r="I6782" i="36"/>
  <c r="H6782" i="36"/>
  <c r="I6781" i="36"/>
  <c r="H6781" i="36"/>
  <c r="I6780" i="36"/>
  <c r="H6780" i="36"/>
  <c r="I6779" i="36"/>
  <c r="H6779" i="36"/>
  <c r="I6778" i="36"/>
  <c r="H6778" i="36"/>
  <c r="I6777" i="36"/>
  <c r="H6777" i="36"/>
  <c r="I6776" i="36"/>
  <c r="H6776" i="36"/>
  <c r="I6775" i="36"/>
  <c r="H6775" i="36"/>
  <c r="I6774" i="36"/>
  <c r="H6774" i="36"/>
  <c r="I6773" i="36"/>
  <c r="H6773" i="36"/>
  <c r="I6772" i="36"/>
  <c r="H6772" i="36"/>
  <c r="I6771" i="36"/>
  <c r="H6771" i="36"/>
  <c r="I6770" i="36"/>
  <c r="H6770" i="36"/>
  <c r="I6769" i="36"/>
  <c r="H6769" i="36"/>
  <c r="I6768" i="36"/>
  <c r="H6768" i="36"/>
  <c r="I6767" i="36"/>
  <c r="H6767" i="36"/>
  <c r="I6766" i="36"/>
  <c r="H6766" i="36"/>
  <c r="I6765" i="36"/>
  <c r="H6765" i="36"/>
  <c r="I6764" i="36"/>
  <c r="H6764" i="36"/>
  <c r="I6763" i="36"/>
  <c r="H6763" i="36"/>
  <c r="I6762" i="36"/>
  <c r="H6762" i="36"/>
  <c r="I6761" i="36"/>
  <c r="H6761" i="36"/>
  <c r="I6760" i="36"/>
  <c r="H6760" i="36"/>
  <c r="I6759" i="36"/>
  <c r="H6759" i="36"/>
  <c r="I6758" i="36"/>
  <c r="H6758" i="36"/>
  <c r="I6757" i="36"/>
  <c r="H6757" i="36"/>
  <c r="I6756" i="36"/>
  <c r="H6756" i="36"/>
  <c r="I6755" i="36"/>
  <c r="H6755" i="36"/>
  <c r="I6754" i="36"/>
  <c r="H6754" i="36"/>
  <c r="I6753" i="36"/>
  <c r="H6753" i="36"/>
  <c r="I6752" i="36"/>
  <c r="H6752" i="36"/>
  <c r="I6751" i="36"/>
  <c r="H6751" i="36"/>
  <c r="I6750" i="36"/>
  <c r="H6750" i="36"/>
  <c r="I6749" i="36"/>
  <c r="H6749" i="36"/>
  <c r="I6748" i="36"/>
  <c r="H6748" i="36"/>
  <c r="I6747" i="36"/>
  <c r="H6747" i="36"/>
  <c r="I6746" i="36"/>
  <c r="H6746" i="36"/>
  <c r="I6745" i="36"/>
  <c r="H6745" i="36"/>
  <c r="I6744" i="36"/>
  <c r="H6744" i="36"/>
  <c r="I6743" i="36"/>
  <c r="H6743" i="36"/>
  <c r="I6742" i="36"/>
  <c r="H6742" i="36"/>
  <c r="I6741" i="36"/>
  <c r="H6741" i="36"/>
  <c r="I6740" i="36"/>
  <c r="H6740" i="36"/>
  <c r="I6739" i="36"/>
  <c r="H6739" i="36"/>
  <c r="I6738" i="36"/>
  <c r="H6738" i="36"/>
  <c r="I6737" i="36"/>
  <c r="H6737" i="36"/>
  <c r="I6736" i="36"/>
  <c r="H6736" i="36"/>
  <c r="I6735" i="36"/>
  <c r="H6735" i="36"/>
  <c r="I6734" i="36"/>
  <c r="H6734" i="36"/>
  <c r="I6733" i="36"/>
  <c r="H6733" i="36"/>
  <c r="I6732" i="36"/>
  <c r="H6732" i="36"/>
  <c r="I6731" i="36"/>
  <c r="H6731" i="36"/>
  <c r="I6730" i="36"/>
  <c r="H6730" i="36"/>
  <c r="I6729" i="36"/>
  <c r="H6729" i="36"/>
  <c r="I6728" i="36"/>
  <c r="H6728" i="36"/>
  <c r="I6727" i="36"/>
  <c r="H6727" i="36"/>
  <c r="I6726" i="36"/>
  <c r="H6726" i="36"/>
  <c r="I6725" i="36"/>
  <c r="H6725" i="36"/>
  <c r="I6724" i="36"/>
  <c r="H6724" i="36"/>
  <c r="I6723" i="36"/>
  <c r="H6723" i="36"/>
  <c r="I6722" i="36"/>
  <c r="H6722" i="36"/>
  <c r="I6721" i="36"/>
  <c r="H6721" i="36"/>
  <c r="I6720" i="36"/>
  <c r="H6720" i="36"/>
  <c r="I6719" i="36"/>
  <c r="H6719" i="36"/>
  <c r="I6718" i="36"/>
  <c r="H6718" i="36"/>
  <c r="I6717" i="36"/>
  <c r="H6717" i="36"/>
  <c r="I6716" i="36"/>
  <c r="H6716" i="36"/>
  <c r="I6715" i="36"/>
  <c r="H6715" i="36"/>
  <c r="I6714" i="36"/>
  <c r="H6714" i="36"/>
  <c r="I6713" i="36"/>
  <c r="H6713" i="36"/>
  <c r="I6712" i="36"/>
  <c r="H6712" i="36"/>
  <c r="I6711" i="36"/>
  <c r="H6711" i="36"/>
  <c r="I6710" i="36"/>
  <c r="H6710" i="36"/>
  <c r="I6709" i="36"/>
  <c r="H6709" i="36"/>
  <c r="I6708" i="36"/>
  <c r="H6708" i="36"/>
  <c r="I6707" i="36"/>
  <c r="H6707" i="36"/>
  <c r="I6706" i="36"/>
  <c r="H6706" i="36"/>
  <c r="I6705" i="36"/>
  <c r="H6705" i="36"/>
  <c r="I6704" i="36"/>
  <c r="H6704" i="36"/>
  <c r="I6703" i="36"/>
  <c r="H6703" i="36"/>
  <c r="I6702" i="36"/>
  <c r="H6702" i="36"/>
  <c r="I6701" i="36"/>
  <c r="H6701" i="36"/>
  <c r="I6700" i="36"/>
  <c r="H6700" i="36"/>
  <c r="I6699" i="36"/>
  <c r="H6699" i="36"/>
  <c r="I6698" i="36"/>
  <c r="H6698" i="36"/>
  <c r="I6697" i="36"/>
  <c r="H6697" i="36"/>
  <c r="I6696" i="36"/>
  <c r="H6696" i="36"/>
  <c r="I6695" i="36"/>
  <c r="H6695" i="36"/>
  <c r="I6694" i="36"/>
  <c r="H6694" i="36"/>
  <c r="I6693" i="36"/>
  <c r="H6693" i="36"/>
  <c r="I6692" i="36"/>
  <c r="H6692" i="36"/>
  <c r="I6691" i="36"/>
  <c r="H6691" i="36"/>
  <c r="I6690" i="36"/>
  <c r="H6690" i="36"/>
  <c r="I6689" i="36"/>
  <c r="H6689" i="36"/>
  <c r="I6688" i="36"/>
  <c r="H6688" i="36"/>
  <c r="I6687" i="36"/>
  <c r="H6687" i="36"/>
  <c r="I6686" i="36"/>
  <c r="H6686" i="36"/>
  <c r="I6685" i="36"/>
  <c r="H6685" i="36"/>
  <c r="I6684" i="36"/>
  <c r="H6684" i="36"/>
  <c r="I6683" i="36"/>
  <c r="H6683" i="36"/>
  <c r="I6682" i="36"/>
  <c r="H6682" i="36"/>
  <c r="I6681" i="36"/>
  <c r="H6681" i="36"/>
  <c r="I6680" i="36"/>
  <c r="H6680" i="36"/>
  <c r="I6679" i="36"/>
  <c r="H6679" i="36"/>
  <c r="I6678" i="36"/>
  <c r="H6678" i="36"/>
  <c r="I6677" i="36"/>
  <c r="H6677" i="36"/>
  <c r="I6676" i="36"/>
  <c r="H6676" i="36"/>
  <c r="I6675" i="36"/>
  <c r="H6675" i="36"/>
  <c r="I6674" i="36"/>
  <c r="H6674" i="36"/>
  <c r="I6673" i="36"/>
  <c r="H6673" i="36"/>
  <c r="I6672" i="36"/>
  <c r="H6672" i="36"/>
  <c r="I6671" i="36"/>
  <c r="H6671" i="36"/>
  <c r="I6670" i="36"/>
  <c r="H6670" i="36"/>
  <c r="I6669" i="36"/>
  <c r="H6669" i="36"/>
  <c r="I6668" i="36"/>
  <c r="H6668" i="36"/>
  <c r="I6667" i="36"/>
  <c r="H6667" i="36"/>
  <c r="I6666" i="36"/>
  <c r="H6666" i="36"/>
  <c r="I6665" i="36"/>
  <c r="H6665" i="36"/>
  <c r="I6664" i="36"/>
  <c r="H6664" i="36"/>
  <c r="I6663" i="36"/>
  <c r="H6663" i="36"/>
  <c r="I6662" i="36"/>
  <c r="H6662" i="36"/>
  <c r="I6661" i="36"/>
  <c r="H6661" i="36"/>
  <c r="I6660" i="36"/>
  <c r="H6660" i="36"/>
  <c r="I6659" i="36"/>
  <c r="H6659" i="36"/>
  <c r="I6658" i="36"/>
  <c r="H6658" i="36"/>
  <c r="I6657" i="36"/>
  <c r="H6657" i="36"/>
  <c r="I6656" i="36"/>
  <c r="H6656" i="36"/>
  <c r="I6655" i="36"/>
  <c r="H6655" i="36"/>
  <c r="I6654" i="36"/>
  <c r="H6654" i="36"/>
  <c r="I6653" i="36"/>
  <c r="H6653" i="36"/>
  <c r="I6652" i="36"/>
  <c r="H6652" i="36"/>
  <c r="I6651" i="36"/>
  <c r="H6651" i="36"/>
  <c r="I6650" i="36"/>
  <c r="H6650" i="36"/>
  <c r="I6649" i="36"/>
  <c r="H6649" i="36"/>
  <c r="I6648" i="36"/>
  <c r="H6648" i="36"/>
  <c r="I6647" i="36"/>
  <c r="H6647" i="36"/>
  <c r="I6646" i="36"/>
  <c r="H6646" i="36"/>
  <c r="I6645" i="36"/>
  <c r="H6645" i="36"/>
  <c r="I6644" i="36"/>
  <c r="H6644" i="36"/>
  <c r="I6643" i="36"/>
  <c r="H6643" i="36"/>
  <c r="I6642" i="36"/>
  <c r="H6642" i="36"/>
  <c r="I6641" i="36"/>
  <c r="H6641" i="36"/>
  <c r="I6640" i="36"/>
  <c r="H6640" i="36"/>
  <c r="I6639" i="36"/>
  <c r="H6639" i="36"/>
  <c r="I6638" i="36"/>
  <c r="H6638" i="36"/>
  <c r="I6637" i="36"/>
  <c r="H6637" i="36"/>
  <c r="I6636" i="36"/>
  <c r="H6636" i="36"/>
  <c r="I6635" i="36"/>
  <c r="H6635" i="36"/>
  <c r="I6634" i="36"/>
  <c r="H6634" i="36"/>
  <c r="I6633" i="36"/>
  <c r="H6633" i="36"/>
  <c r="I6632" i="36"/>
  <c r="H6632" i="36"/>
  <c r="I6631" i="36"/>
  <c r="H6631" i="36"/>
  <c r="I6630" i="36"/>
  <c r="H6630" i="36"/>
  <c r="I6629" i="36"/>
  <c r="H6629" i="36"/>
  <c r="I6628" i="36"/>
  <c r="H6628" i="36"/>
  <c r="I6627" i="36"/>
  <c r="H6627" i="36"/>
  <c r="I6626" i="36"/>
  <c r="H6626" i="36"/>
  <c r="I6625" i="36"/>
  <c r="H6625" i="36"/>
  <c r="I6624" i="36"/>
  <c r="H6624" i="36"/>
  <c r="I6623" i="36"/>
  <c r="H6623" i="36"/>
  <c r="I6622" i="36"/>
  <c r="H6622" i="36"/>
  <c r="I6621" i="36"/>
  <c r="H6621" i="36"/>
  <c r="I6620" i="36"/>
  <c r="H6620" i="36"/>
  <c r="I6619" i="36"/>
  <c r="H6619" i="36"/>
  <c r="I6618" i="36"/>
  <c r="H6618" i="36"/>
  <c r="I6617" i="36"/>
  <c r="H6617" i="36"/>
  <c r="I6616" i="36"/>
  <c r="H6616" i="36"/>
  <c r="I6615" i="36"/>
  <c r="H6615" i="36"/>
  <c r="I6614" i="36"/>
  <c r="H6614" i="36"/>
  <c r="I6613" i="36"/>
  <c r="H6613" i="36"/>
  <c r="I6612" i="36"/>
  <c r="H6612" i="36"/>
  <c r="I6611" i="36"/>
  <c r="H6611" i="36"/>
  <c r="I6610" i="36"/>
  <c r="H6610" i="36"/>
  <c r="I6609" i="36"/>
  <c r="H6609" i="36"/>
  <c r="I6608" i="36"/>
  <c r="H6608" i="36"/>
  <c r="I6607" i="36"/>
  <c r="H6607" i="36"/>
  <c r="I6606" i="36"/>
  <c r="H6606" i="36"/>
  <c r="I6605" i="36"/>
  <c r="H6605" i="36"/>
  <c r="I6604" i="36"/>
  <c r="H6604" i="36"/>
  <c r="I6603" i="36"/>
  <c r="H6603" i="36"/>
  <c r="I6602" i="36"/>
  <c r="H6602" i="36"/>
  <c r="I6601" i="36"/>
  <c r="H6601" i="36"/>
  <c r="I6600" i="36"/>
  <c r="H6600" i="36"/>
  <c r="I6599" i="36"/>
  <c r="H6599" i="36"/>
  <c r="I6598" i="36"/>
  <c r="H6598" i="36"/>
  <c r="I6597" i="36"/>
  <c r="H6597" i="36"/>
  <c r="I6596" i="36"/>
  <c r="H6596" i="36"/>
  <c r="I6595" i="36"/>
  <c r="H6595" i="36"/>
  <c r="I6594" i="36"/>
  <c r="H6594" i="36"/>
  <c r="I6593" i="36"/>
  <c r="H6593" i="36"/>
  <c r="I6592" i="36"/>
  <c r="H6592" i="36"/>
  <c r="I6591" i="36"/>
  <c r="H6591" i="36"/>
  <c r="I6590" i="36"/>
  <c r="H6590" i="36"/>
  <c r="I6589" i="36"/>
  <c r="H6589" i="36"/>
  <c r="I6588" i="36"/>
  <c r="H6588" i="36"/>
  <c r="I6587" i="36"/>
  <c r="H6587" i="36"/>
  <c r="I6586" i="36"/>
  <c r="H6586" i="36"/>
  <c r="I6585" i="36"/>
  <c r="H6585" i="36"/>
  <c r="I6584" i="36"/>
  <c r="H6584" i="36"/>
  <c r="I6583" i="36"/>
  <c r="H6583" i="36"/>
  <c r="I6582" i="36"/>
  <c r="H6582" i="36"/>
  <c r="I6581" i="36"/>
  <c r="H6581" i="36"/>
  <c r="I6580" i="36"/>
  <c r="H6580" i="36"/>
  <c r="I6579" i="36"/>
  <c r="H6579" i="36"/>
  <c r="I6578" i="36"/>
  <c r="H6578" i="36"/>
  <c r="I6577" i="36"/>
  <c r="H6577" i="36"/>
  <c r="I6576" i="36"/>
  <c r="H6576" i="36"/>
  <c r="I6575" i="36"/>
  <c r="H6575" i="36"/>
  <c r="I6574" i="36"/>
  <c r="H6574" i="36"/>
  <c r="I6573" i="36"/>
  <c r="H6573" i="36"/>
  <c r="I6572" i="36"/>
  <c r="H6572" i="36"/>
  <c r="I6571" i="36"/>
  <c r="H6571" i="36"/>
  <c r="I6570" i="36"/>
  <c r="H6570" i="36"/>
  <c r="I6569" i="36"/>
  <c r="H6569" i="36"/>
  <c r="I6568" i="36"/>
  <c r="H6568" i="36"/>
  <c r="I6567" i="36"/>
  <c r="H6567" i="36"/>
  <c r="I6566" i="36"/>
  <c r="H6566" i="36"/>
  <c r="I6565" i="36"/>
  <c r="H6565" i="36"/>
  <c r="I6564" i="36"/>
  <c r="H6564" i="36"/>
  <c r="I6563" i="36"/>
  <c r="H6563" i="36"/>
  <c r="I6562" i="36"/>
  <c r="H6562" i="36"/>
  <c r="I6561" i="36"/>
  <c r="H6561" i="36"/>
  <c r="I6560" i="36"/>
  <c r="H6560" i="36"/>
  <c r="I6559" i="36"/>
  <c r="H6559" i="36"/>
  <c r="I6558" i="36"/>
  <c r="H6558" i="36"/>
  <c r="I6557" i="36"/>
  <c r="H6557" i="36"/>
  <c r="I6556" i="36"/>
  <c r="H6556" i="36"/>
  <c r="I6555" i="36"/>
  <c r="H6555" i="36"/>
  <c r="I6554" i="36"/>
  <c r="H6554" i="36"/>
  <c r="I6553" i="36"/>
  <c r="H6553" i="36"/>
  <c r="I6552" i="36"/>
  <c r="H6552" i="36"/>
  <c r="I6551" i="36"/>
  <c r="H6551" i="36"/>
  <c r="I6550" i="36"/>
  <c r="H6550" i="36"/>
  <c r="I6549" i="36"/>
  <c r="H6549" i="36"/>
  <c r="I6548" i="36"/>
  <c r="H6548" i="36"/>
  <c r="I6547" i="36"/>
  <c r="H6547" i="36"/>
  <c r="I6546" i="36"/>
  <c r="H6546" i="36"/>
  <c r="I6545" i="36"/>
  <c r="H6545" i="36"/>
  <c r="I6544" i="36"/>
  <c r="H6544" i="36"/>
  <c r="I6543" i="36"/>
  <c r="H6543" i="36"/>
  <c r="I6542" i="36"/>
  <c r="H6542" i="36"/>
  <c r="I6541" i="36"/>
  <c r="H6541" i="36"/>
  <c r="I6540" i="36"/>
  <c r="H6540" i="36"/>
  <c r="I6539" i="36"/>
  <c r="H6539" i="36"/>
  <c r="I6538" i="36"/>
  <c r="H6538" i="36"/>
  <c r="I6537" i="36"/>
  <c r="H6537" i="36"/>
  <c r="I6536" i="36"/>
  <c r="H6536" i="36"/>
  <c r="I6535" i="36"/>
  <c r="H6535" i="36"/>
  <c r="I6534" i="36"/>
  <c r="H6534" i="36"/>
  <c r="I6533" i="36"/>
  <c r="H6533" i="36"/>
  <c r="I6532" i="36"/>
  <c r="H6532" i="36"/>
  <c r="I6531" i="36"/>
  <c r="H6531" i="36"/>
  <c r="I6530" i="36"/>
  <c r="H6530" i="36"/>
  <c r="I6529" i="36"/>
  <c r="H6529" i="36"/>
  <c r="I6528" i="36"/>
  <c r="H6528" i="36"/>
  <c r="I6527" i="36"/>
  <c r="H6527" i="36"/>
  <c r="I6526" i="36"/>
  <c r="H6526" i="36"/>
  <c r="I6525" i="36"/>
  <c r="H6525" i="36"/>
  <c r="I6524" i="36"/>
  <c r="H6524" i="36"/>
  <c r="I6523" i="36"/>
  <c r="H6523" i="36"/>
  <c r="I6522" i="36"/>
  <c r="H6522" i="36"/>
  <c r="I6521" i="36"/>
  <c r="H6521" i="36"/>
  <c r="I6520" i="36"/>
  <c r="H6520" i="36"/>
  <c r="I6519" i="36"/>
  <c r="H6519" i="36"/>
  <c r="I6518" i="36"/>
  <c r="H6518" i="36"/>
  <c r="I6517" i="36"/>
  <c r="H6517" i="36"/>
  <c r="I6516" i="36"/>
  <c r="H6516" i="36"/>
  <c r="I6515" i="36"/>
  <c r="H6515" i="36"/>
  <c r="I6514" i="36"/>
  <c r="H6514" i="36"/>
  <c r="I6513" i="36"/>
  <c r="H6513" i="36"/>
  <c r="I6512" i="36"/>
  <c r="H6512" i="36"/>
  <c r="I6511" i="36"/>
  <c r="H6511" i="36"/>
  <c r="I6510" i="36"/>
  <c r="H6510" i="36"/>
  <c r="I6509" i="36"/>
  <c r="H6509" i="36"/>
  <c r="I6508" i="36"/>
  <c r="H6508" i="36"/>
  <c r="I6507" i="36"/>
  <c r="H6507" i="36"/>
  <c r="I6506" i="36"/>
  <c r="H6506" i="36"/>
  <c r="I6505" i="36"/>
  <c r="H6505" i="36"/>
  <c r="I6504" i="36"/>
  <c r="H6504" i="36"/>
  <c r="I6503" i="36"/>
  <c r="H6503" i="36"/>
  <c r="I6502" i="36"/>
  <c r="H6502" i="36"/>
  <c r="I6501" i="36"/>
  <c r="H6501" i="36"/>
  <c r="I6500" i="36"/>
  <c r="H6500" i="36"/>
  <c r="I6499" i="36"/>
  <c r="H6499" i="36"/>
  <c r="I6498" i="36"/>
  <c r="H6498" i="36"/>
  <c r="I6497" i="36"/>
  <c r="H6497" i="36"/>
  <c r="I6496" i="36"/>
  <c r="H6496" i="36"/>
  <c r="I6495" i="36"/>
  <c r="H6495" i="36"/>
  <c r="I6494" i="36"/>
  <c r="H6494" i="36"/>
  <c r="I6493" i="36"/>
  <c r="H6493" i="36"/>
  <c r="I6492" i="36"/>
  <c r="H6492" i="36"/>
  <c r="I6491" i="36"/>
  <c r="H6491" i="36"/>
  <c r="I6490" i="36"/>
  <c r="H6490" i="36"/>
  <c r="I6489" i="36"/>
  <c r="H6489" i="36"/>
  <c r="I6488" i="36"/>
  <c r="H6488" i="36"/>
  <c r="I6487" i="36"/>
  <c r="H6487" i="36"/>
  <c r="I6486" i="36"/>
  <c r="H6486" i="36"/>
  <c r="I6485" i="36"/>
  <c r="H6485" i="36"/>
  <c r="I6484" i="36"/>
  <c r="H6484" i="36"/>
  <c r="I6483" i="36"/>
  <c r="H6483" i="36"/>
  <c r="I6482" i="36"/>
  <c r="H6482" i="36"/>
  <c r="I6481" i="36"/>
  <c r="H6481" i="36"/>
  <c r="I6480" i="36"/>
  <c r="H6480" i="36"/>
  <c r="I6479" i="36"/>
  <c r="H6479" i="36"/>
  <c r="I6478" i="36"/>
  <c r="H6478" i="36"/>
  <c r="I6477" i="36"/>
  <c r="H6477" i="36"/>
  <c r="I6476" i="36"/>
  <c r="H6476" i="36"/>
  <c r="I6475" i="36"/>
  <c r="H6475" i="36"/>
  <c r="I6474" i="36"/>
  <c r="H6474" i="36"/>
  <c r="I6473" i="36"/>
  <c r="H6473" i="36"/>
  <c r="I6472" i="36"/>
  <c r="H6472" i="36"/>
  <c r="I6471" i="36"/>
  <c r="H6471" i="36"/>
  <c r="I6470" i="36"/>
  <c r="H6470" i="36"/>
  <c r="I6469" i="36"/>
  <c r="H6469" i="36"/>
  <c r="I6468" i="36"/>
  <c r="H6468" i="36"/>
  <c r="I6467" i="36"/>
  <c r="H6467" i="36"/>
  <c r="I6466" i="36"/>
  <c r="H6466" i="36"/>
  <c r="I6465" i="36"/>
  <c r="H6465" i="36"/>
  <c r="I6464" i="36"/>
  <c r="H6464" i="36"/>
  <c r="I6463" i="36"/>
  <c r="H6463" i="36"/>
  <c r="I6462" i="36"/>
  <c r="H6462" i="36"/>
  <c r="I6461" i="36"/>
  <c r="H6461" i="36"/>
  <c r="I6460" i="36"/>
  <c r="H6460" i="36"/>
  <c r="I6459" i="36"/>
  <c r="H6459" i="36"/>
  <c r="I6458" i="36"/>
  <c r="H6458" i="36"/>
  <c r="I6457" i="36"/>
  <c r="H6457" i="36"/>
  <c r="I6456" i="36"/>
  <c r="H6456" i="36"/>
  <c r="I6455" i="36"/>
  <c r="H6455" i="36"/>
  <c r="I6454" i="36"/>
  <c r="H6454" i="36"/>
  <c r="I6453" i="36"/>
  <c r="H6453" i="36"/>
  <c r="I6452" i="36"/>
  <c r="H6452" i="36"/>
  <c r="I6451" i="36"/>
  <c r="H6451" i="36"/>
  <c r="I6450" i="36"/>
  <c r="H6450" i="36"/>
  <c r="I6449" i="36"/>
  <c r="H6449" i="36"/>
  <c r="I6448" i="36"/>
  <c r="H6448" i="36"/>
  <c r="I6447" i="36"/>
  <c r="H6447" i="36"/>
  <c r="I6446" i="36"/>
  <c r="H6446" i="36"/>
  <c r="I6445" i="36"/>
  <c r="H6445" i="36"/>
  <c r="I6444" i="36"/>
  <c r="H6444" i="36"/>
  <c r="I6443" i="36"/>
  <c r="H6443" i="36"/>
  <c r="I6442" i="36"/>
  <c r="H6442" i="36"/>
  <c r="I6441" i="36"/>
  <c r="H6441" i="36"/>
  <c r="I6440" i="36"/>
  <c r="H6440" i="36"/>
  <c r="I6439" i="36"/>
  <c r="H6439" i="36"/>
  <c r="I6438" i="36"/>
  <c r="H6438" i="36"/>
  <c r="I6437" i="36"/>
  <c r="H6437" i="36"/>
  <c r="I6436" i="36"/>
  <c r="H6436" i="36"/>
  <c r="I6435" i="36"/>
  <c r="H6435" i="36"/>
  <c r="I6434" i="36"/>
  <c r="H6434" i="36"/>
  <c r="I6433" i="36"/>
  <c r="H6433" i="36"/>
  <c r="I6432" i="36"/>
  <c r="H6432" i="36"/>
  <c r="I6431" i="36"/>
  <c r="H6431" i="36"/>
  <c r="I6430" i="36"/>
  <c r="H6430" i="36"/>
  <c r="I6429" i="36"/>
  <c r="H6429" i="36"/>
  <c r="I6428" i="36"/>
  <c r="H6428" i="36"/>
  <c r="I6427" i="36"/>
  <c r="H6427" i="36"/>
  <c r="I6426" i="36"/>
  <c r="H6426" i="36"/>
  <c r="I6425" i="36"/>
  <c r="H6425" i="36"/>
  <c r="I6424" i="36"/>
  <c r="H6424" i="36"/>
  <c r="I6423" i="36"/>
  <c r="H6423" i="36"/>
  <c r="I6422" i="36"/>
  <c r="H6422" i="36"/>
  <c r="I6421" i="36"/>
  <c r="H6421" i="36"/>
  <c r="I6420" i="36"/>
  <c r="H6420" i="36"/>
  <c r="I6419" i="36"/>
  <c r="H6419" i="36"/>
  <c r="I6418" i="36"/>
  <c r="H6418" i="36"/>
  <c r="I6417" i="36"/>
  <c r="H6417" i="36"/>
  <c r="I6416" i="36"/>
  <c r="H6416" i="36"/>
  <c r="I6415" i="36"/>
  <c r="H6415" i="36"/>
  <c r="I6414" i="36"/>
  <c r="H6414" i="36"/>
  <c r="I6413" i="36"/>
  <c r="H6413" i="36"/>
  <c r="I6412" i="36"/>
  <c r="H6412" i="36"/>
  <c r="I6411" i="36"/>
  <c r="H6411" i="36"/>
  <c r="I6410" i="36"/>
  <c r="H6410" i="36"/>
  <c r="I6409" i="36"/>
  <c r="H6409" i="36"/>
  <c r="I6408" i="36"/>
  <c r="H6408" i="36"/>
  <c r="I6407" i="36"/>
  <c r="H6407" i="36"/>
  <c r="I6406" i="36"/>
  <c r="H6406" i="36"/>
  <c r="I6405" i="36"/>
  <c r="H6405" i="36"/>
  <c r="I6404" i="36"/>
  <c r="H6404" i="36"/>
  <c r="I6403" i="36"/>
  <c r="H6403" i="36"/>
  <c r="I6402" i="36"/>
  <c r="H6402" i="36"/>
  <c r="I6401" i="36"/>
  <c r="H6401" i="36"/>
  <c r="I6400" i="36"/>
  <c r="H6400" i="36"/>
  <c r="I6399" i="36"/>
  <c r="H6399" i="36"/>
  <c r="I6398" i="36"/>
  <c r="H6398" i="36"/>
  <c r="I6397" i="36"/>
  <c r="H6397" i="36"/>
  <c r="I6396" i="36"/>
  <c r="H6396" i="36"/>
  <c r="I6395" i="36"/>
  <c r="H6395" i="36"/>
  <c r="I6394" i="36"/>
  <c r="H6394" i="36"/>
  <c r="I6393" i="36"/>
  <c r="H6393" i="36"/>
  <c r="I6392" i="36"/>
  <c r="H6392" i="36"/>
  <c r="I6391" i="36"/>
  <c r="H6391" i="36"/>
  <c r="I6390" i="36"/>
  <c r="H6390" i="36"/>
  <c r="I6389" i="36"/>
  <c r="H6389" i="36"/>
  <c r="I6388" i="36"/>
  <c r="H6388" i="36"/>
  <c r="I6387" i="36"/>
  <c r="H6387" i="36"/>
  <c r="I6386" i="36"/>
  <c r="H6386" i="36"/>
  <c r="I6385" i="36"/>
  <c r="H6385" i="36"/>
  <c r="I6384" i="36"/>
  <c r="H6384" i="36"/>
  <c r="I6383" i="36"/>
  <c r="H6383" i="36"/>
  <c r="I6382" i="36"/>
  <c r="H6382" i="36"/>
  <c r="I6381" i="36"/>
  <c r="H6381" i="36"/>
  <c r="I6380" i="36"/>
  <c r="H6380" i="36"/>
  <c r="I6379" i="36"/>
  <c r="H6379" i="36"/>
  <c r="I6378" i="36"/>
  <c r="H6378" i="36"/>
  <c r="I6377" i="36"/>
  <c r="H6377" i="36"/>
  <c r="I6376" i="36"/>
  <c r="H6376" i="36"/>
  <c r="I6375" i="36"/>
  <c r="H6375" i="36"/>
  <c r="I6374" i="36"/>
  <c r="H6374" i="36"/>
  <c r="I6373" i="36"/>
  <c r="H6373" i="36"/>
  <c r="I6372" i="36"/>
  <c r="H6372" i="36"/>
  <c r="I6371" i="36"/>
  <c r="H6371" i="36"/>
  <c r="I6370" i="36"/>
  <c r="H6370" i="36"/>
  <c r="I6369" i="36"/>
  <c r="H6369" i="36"/>
  <c r="I6368" i="36"/>
  <c r="H6368" i="36"/>
  <c r="I6367" i="36"/>
  <c r="H6367" i="36"/>
  <c r="I6366" i="36"/>
  <c r="H6366" i="36"/>
  <c r="I6365" i="36"/>
  <c r="H6365" i="36"/>
  <c r="I6364" i="36"/>
  <c r="H6364" i="36"/>
  <c r="I6363" i="36"/>
  <c r="H6363" i="36"/>
  <c r="I6362" i="36"/>
  <c r="H6362" i="36"/>
  <c r="I6361" i="36"/>
  <c r="H6361" i="36"/>
  <c r="I6360" i="36"/>
  <c r="H6360" i="36"/>
  <c r="I6359" i="36"/>
  <c r="H6359" i="36"/>
  <c r="I6358" i="36"/>
  <c r="H6358" i="36"/>
  <c r="I6357" i="36"/>
  <c r="H6357" i="36"/>
  <c r="I6356" i="36"/>
  <c r="H6356" i="36"/>
  <c r="I6355" i="36"/>
  <c r="H6355" i="36"/>
  <c r="I6354" i="36"/>
  <c r="H6354" i="36"/>
  <c r="I6353" i="36"/>
  <c r="H6353" i="36"/>
  <c r="I6352" i="36"/>
  <c r="H6352" i="36"/>
  <c r="I6351" i="36"/>
  <c r="H6351" i="36"/>
  <c r="I6350" i="36"/>
  <c r="H6350" i="36"/>
  <c r="I6349" i="36"/>
  <c r="H6349" i="36"/>
  <c r="I6348" i="36"/>
  <c r="H6348" i="36"/>
  <c r="I6347" i="36"/>
  <c r="H6347" i="36"/>
  <c r="I6346" i="36"/>
  <c r="H6346" i="36"/>
  <c r="I6345" i="36"/>
  <c r="H6345" i="36"/>
  <c r="I6344" i="36"/>
  <c r="H6344" i="36"/>
  <c r="I6343" i="36"/>
  <c r="H6343" i="36"/>
  <c r="I6342" i="36"/>
  <c r="H6342" i="36"/>
  <c r="I6341" i="36"/>
  <c r="H6341" i="36"/>
  <c r="I6340" i="36"/>
  <c r="H6340" i="36"/>
  <c r="I6339" i="36"/>
  <c r="H6339" i="36"/>
  <c r="I6338" i="36"/>
  <c r="H6338" i="36"/>
  <c r="I6337" i="36"/>
  <c r="H6337" i="36"/>
  <c r="I6336" i="36"/>
  <c r="H6336" i="36"/>
  <c r="I6335" i="36"/>
  <c r="H6335" i="36"/>
  <c r="I6334" i="36"/>
  <c r="H6334" i="36"/>
  <c r="I6333" i="36"/>
  <c r="H6333" i="36"/>
  <c r="I6332" i="36"/>
  <c r="H6332" i="36"/>
  <c r="I6331" i="36"/>
  <c r="H6331" i="36"/>
  <c r="I6330" i="36"/>
  <c r="H6330" i="36"/>
  <c r="I6329" i="36"/>
  <c r="H6329" i="36"/>
  <c r="I6328" i="36"/>
  <c r="H6328" i="36"/>
  <c r="I6327" i="36"/>
  <c r="H6327" i="36"/>
  <c r="I6326" i="36"/>
  <c r="H6326" i="36"/>
  <c r="I6325" i="36"/>
  <c r="H6325" i="36"/>
  <c r="I6324" i="36"/>
  <c r="H6324" i="36"/>
  <c r="I6323" i="36"/>
  <c r="H6323" i="36"/>
  <c r="I6322" i="36"/>
  <c r="H6322" i="36"/>
  <c r="I6321" i="36"/>
  <c r="H6321" i="36"/>
  <c r="I6320" i="36"/>
  <c r="H6320" i="36"/>
  <c r="I6319" i="36"/>
  <c r="H6319" i="36"/>
  <c r="I6318" i="36"/>
  <c r="H6318" i="36"/>
  <c r="I6317" i="36"/>
  <c r="H6317" i="36"/>
  <c r="I6316" i="36"/>
  <c r="H6316" i="36"/>
  <c r="I6315" i="36"/>
  <c r="H6315" i="36"/>
  <c r="I6314" i="36"/>
  <c r="H6314" i="36"/>
  <c r="I6313" i="36"/>
  <c r="H6313" i="36"/>
  <c r="I6312" i="36"/>
  <c r="H6312" i="36"/>
  <c r="I6311" i="36"/>
  <c r="H6311" i="36"/>
  <c r="I6310" i="36"/>
  <c r="H6310" i="36"/>
  <c r="I6309" i="36"/>
  <c r="H6309" i="36"/>
  <c r="I6308" i="36"/>
  <c r="H6308" i="36"/>
  <c r="I6307" i="36"/>
  <c r="H6307" i="36"/>
  <c r="I6306" i="36"/>
  <c r="H6306" i="36"/>
  <c r="I6305" i="36"/>
  <c r="H6305" i="36"/>
  <c r="I6304" i="36"/>
  <c r="H6304" i="36"/>
  <c r="I6303" i="36"/>
  <c r="H6303" i="36"/>
  <c r="I6302" i="36"/>
  <c r="H6302" i="36"/>
  <c r="I6301" i="36"/>
  <c r="H6301" i="36"/>
  <c r="I6300" i="36"/>
  <c r="H6300" i="36"/>
  <c r="I6299" i="36"/>
  <c r="H6299" i="36"/>
  <c r="I6298" i="36"/>
  <c r="H6298" i="36"/>
  <c r="I6297" i="36"/>
  <c r="H6297" i="36"/>
  <c r="I6296" i="36"/>
  <c r="H6296" i="36"/>
  <c r="I6295" i="36"/>
  <c r="H6295" i="36"/>
  <c r="I6294" i="36"/>
  <c r="H6294" i="36"/>
  <c r="I6293" i="36"/>
  <c r="H6293" i="36"/>
  <c r="I6292" i="36"/>
  <c r="H6292" i="36"/>
  <c r="I6291" i="36"/>
  <c r="H6291" i="36"/>
  <c r="I6290" i="36"/>
  <c r="H6290" i="36"/>
  <c r="I6289" i="36"/>
  <c r="H6289" i="36"/>
  <c r="I6288" i="36"/>
  <c r="H6288" i="36"/>
  <c r="I6287" i="36"/>
  <c r="H6287" i="36"/>
  <c r="I6286" i="36"/>
  <c r="H6286" i="36"/>
  <c r="I6285" i="36"/>
  <c r="H6285" i="36"/>
  <c r="I6284" i="36"/>
  <c r="H6284" i="36"/>
  <c r="I6283" i="36"/>
  <c r="H6283" i="36"/>
  <c r="I6282" i="36"/>
  <c r="H6282" i="36"/>
  <c r="I6281" i="36"/>
  <c r="H6281" i="36"/>
  <c r="I6280" i="36"/>
  <c r="H6280" i="36"/>
  <c r="I6279" i="36"/>
  <c r="H6279" i="36"/>
  <c r="I6278" i="36"/>
  <c r="H6278" i="36"/>
  <c r="I6277" i="36"/>
  <c r="H6277" i="36"/>
  <c r="I6276" i="36"/>
  <c r="H6276" i="36"/>
  <c r="I6275" i="36"/>
  <c r="H6275" i="36"/>
  <c r="I6274" i="36"/>
  <c r="H6274" i="36"/>
  <c r="I6273" i="36"/>
  <c r="H6273" i="36"/>
  <c r="I6272" i="36"/>
  <c r="H6272" i="36"/>
  <c r="I6271" i="36"/>
  <c r="H6271" i="36"/>
  <c r="I6270" i="36"/>
  <c r="H6270" i="36"/>
  <c r="I6269" i="36"/>
  <c r="H6269" i="36"/>
  <c r="I6268" i="36"/>
  <c r="H6268" i="36"/>
  <c r="I6267" i="36"/>
  <c r="H6267" i="36"/>
  <c r="I6266" i="36"/>
  <c r="H6266" i="36"/>
  <c r="I6265" i="36"/>
  <c r="H6265" i="36"/>
  <c r="I6264" i="36"/>
  <c r="H6264" i="36"/>
  <c r="I6263" i="36"/>
  <c r="H6263" i="36"/>
  <c r="I6262" i="36"/>
  <c r="H6262" i="36"/>
  <c r="I6261" i="36"/>
  <c r="H6261" i="36"/>
  <c r="I6260" i="36"/>
  <c r="H6260" i="36"/>
  <c r="I6259" i="36"/>
  <c r="H6259" i="36"/>
  <c r="I6258" i="36"/>
  <c r="H6258" i="36"/>
  <c r="I6257" i="36"/>
  <c r="H6257" i="36"/>
  <c r="I6256" i="36"/>
  <c r="H6256" i="36"/>
  <c r="I6255" i="36"/>
  <c r="H6255" i="36"/>
  <c r="I6254" i="36"/>
  <c r="H6254" i="36"/>
  <c r="I6253" i="36"/>
  <c r="H6253" i="36"/>
  <c r="I6252" i="36"/>
  <c r="H6252" i="36"/>
  <c r="I6251" i="36"/>
  <c r="H6251" i="36"/>
  <c r="I6250" i="36"/>
  <c r="H6250" i="36"/>
  <c r="I6249" i="36"/>
  <c r="H6249" i="36"/>
  <c r="I6248" i="36"/>
  <c r="H6248" i="36"/>
  <c r="I6247" i="36"/>
  <c r="H6247" i="36"/>
  <c r="I6246" i="36"/>
  <c r="H6246" i="36"/>
  <c r="I6245" i="36"/>
  <c r="H6245" i="36"/>
  <c r="I6244" i="36"/>
  <c r="H6244" i="36"/>
  <c r="I6243" i="36"/>
  <c r="H6243" i="36"/>
  <c r="I6242" i="36"/>
  <c r="H6242" i="36"/>
  <c r="I6241" i="36"/>
  <c r="H6241" i="36"/>
  <c r="I6240" i="36"/>
  <c r="H6240" i="36"/>
  <c r="I6239" i="36"/>
  <c r="H6239" i="36"/>
  <c r="I6238" i="36"/>
  <c r="H6238" i="36"/>
  <c r="I6237" i="36"/>
  <c r="H6237" i="36"/>
  <c r="I6236" i="36"/>
  <c r="H6236" i="36"/>
  <c r="I6235" i="36"/>
  <c r="H6235" i="36"/>
  <c r="I6234" i="36"/>
  <c r="H6234" i="36"/>
  <c r="I6233" i="36"/>
  <c r="H6233" i="36"/>
  <c r="I6232" i="36"/>
  <c r="H6232" i="36"/>
  <c r="I6231" i="36"/>
  <c r="H6231" i="36"/>
  <c r="I6230" i="36"/>
  <c r="H6230" i="36"/>
  <c r="I6229" i="36"/>
  <c r="H6229" i="36"/>
  <c r="I6228" i="36"/>
  <c r="H6228" i="36"/>
  <c r="I6227" i="36"/>
  <c r="H6227" i="36"/>
  <c r="I6226" i="36"/>
  <c r="H6226" i="36"/>
  <c r="I6225" i="36"/>
  <c r="H6225" i="36"/>
  <c r="I6224" i="36"/>
  <c r="H6224" i="36"/>
  <c r="I6223" i="36"/>
  <c r="H6223" i="36"/>
  <c r="I6222" i="36"/>
  <c r="H6222" i="36"/>
  <c r="I6221" i="36"/>
  <c r="H6221" i="36"/>
  <c r="I6220" i="36"/>
  <c r="H6220" i="36"/>
  <c r="I6219" i="36"/>
  <c r="H6219" i="36"/>
  <c r="I6218" i="36"/>
  <c r="H6218" i="36"/>
  <c r="I6217" i="36"/>
  <c r="H6217" i="36"/>
  <c r="I6216" i="36"/>
  <c r="H6216" i="36"/>
  <c r="I6215" i="36"/>
  <c r="H6215" i="36"/>
  <c r="I6214" i="36"/>
  <c r="H6214" i="36"/>
  <c r="I6213" i="36"/>
  <c r="H6213" i="36"/>
  <c r="I6212" i="36"/>
  <c r="H6212" i="36"/>
  <c r="I6211" i="36"/>
  <c r="H6211" i="36"/>
  <c r="I6210" i="36"/>
  <c r="H6210" i="36"/>
  <c r="I6209" i="36"/>
  <c r="H6209" i="36"/>
  <c r="I6208" i="36"/>
  <c r="H6208" i="36"/>
  <c r="I6207" i="36"/>
  <c r="H6207" i="36"/>
  <c r="I6206" i="36"/>
  <c r="H6206" i="36"/>
  <c r="I6205" i="36"/>
  <c r="H6205" i="36"/>
  <c r="I6204" i="36"/>
  <c r="H6204" i="36"/>
  <c r="I6203" i="36"/>
  <c r="H6203" i="36"/>
  <c r="I6202" i="36"/>
  <c r="H6202" i="36"/>
  <c r="I6201" i="36"/>
  <c r="H6201" i="36"/>
  <c r="I6200" i="36"/>
  <c r="H6200" i="36"/>
  <c r="I6199" i="36"/>
  <c r="H6199" i="36"/>
  <c r="I6198" i="36"/>
  <c r="H6198" i="36"/>
  <c r="I6197" i="36"/>
  <c r="H6197" i="36"/>
  <c r="I6196" i="36"/>
  <c r="H6196" i="36"/>
  <c r="I6195" i="36"/>
  <c r="H6195" i="36"/>
  <c r="I6194" i="36"/>
  <c r="H6194" i="36"/>
  <c r="I6193" i="36"/>
  <c r="H6193" i="36"/>
  <c r="I6192" i="36"/>
  <c r="H6192" i="36"/>
  <c r="I6191" i="36"/>
  <c r="H6191" i="36"/>
  <c r="I6190" i="36"/>
  <c r="H6190" i="36"/>
  <c r="I6189" i="36"/>
  <c r="H6189" i="36"/>
  <c r="I6188" i="36"/>
  <c r="H6188" i="36"/>
  <c r="I6187" i="36"/>
  <c r="H6187" i="36"/>
  <c r="I6186" i="36"/>
  <c r="H6186" i="36"/>
  <c r="I6185" i="36"/>
  <c r="H6185" i="36"/>
  <c r="I6184" i="36"/>
  <c r="H6184" i="36"/>
  <c r="I6183" i="36"/>
  <c r="H6183" i="36"/>
  <c r="I6182" i="36"/>
  <c r="H6182" i="36"/>
  <c r="I6181" i="36"/>
  <c r="H6181" i="36"/>
  <c r="I6180" i="36"/>
  <c r="H6180" i="36"/>
  <c r="I6179" i="36"/>
  <c r="H6179" i="36"/>
  <c r="I6178" i="36"/>
  <c r="H6178" i="36"/>
  <c r="I6177" i="36"/>
  <c r="H6177" i="36"/>
  <c r="I6176" i="36"/>
  <c r="H6176" i="36"/>
  <c r="I6175" i="36"/>
  <c r="H6175" i="36"/>
  <c r="I6174" i="36"/>
  <c r="H6174" i="36"/>
  <c r="I6173" i="36"/>
  <c r="H6173" i="36"/>
  <c r="I6172" i="36"/>
  <c r="H6172" i="36"/>
  <c r="I6171" i="36"/>
  <c r="H6171" i="36"/>
  <c r="I6170" i="36"/>
  <c r="H6170" i="36"/>
  <c r="I6169" i="36"/>
  <c r="H6169" i="36"/>
  <c r="I6168" i="36"/>
  <c r="H6168" i="36"/>
  <c r="I6167" i="36"/>
  <c r="H6167" i="36"/>
  <c r="I6166" i="36"/>
  <c r="H6166" i="36"/>
  <c r="I6165" i="36"/>
  <c r="H6165" i="36"/>
  <c r="I6164" i="36"/>
  <c r="H6164" i="36"/>
  <c r="I6163" i="36"/>
  <c r="H6163" i="36"/>
  <c r="I6162" i="36"/>
  <c r="H6162" i="36"/>
  <c r="I6161" i="36"/>
  <c r="H6161" i="36"/>
  <c r="I6160" i="36"/>
  <c r="H6160" i="36"/>
  <c r="I6159" i="36"/>
  <c r="H6159" i="36"/>
  <c r="I6158" i="36"/>
  <c r="H6158" i="36"/>
  <c r="I6157" i="36"/>
  <c r="H6157" i="36"/>
  <c r="I6156" i="36"/>
  <c r="H6156" i="36"/>
  <c r="I6155" i="36"/>
  <c r="H6155" i="36"/>
  <c r="I6154" i="36"/>
  <c r="H6154" i="36"/>
  <c r="I6153" i="36"/>
  <c r="H6153" i="36"/>
  <c r="I6152" i="36"/>
  <c r="H6152" i="36"/>
  <c r="I6151" i="36"/>
  <c r="H6151" i="36"/>
  <c r="I6150" i="36"/>
  <c r="H6150" i="36"/>
  <c r="I6149" i="36"/>
  <c r="H6149" i="36"/>
  <c r="I6148" i="36"/>
  <c r="H6148" i="36"/>
  <c r="I6147" i="36"/>
  <c r="H6147" i="36"/>
  <c r="I6146" i="36"/>
  <c r="H6146" i="36"/>
  <c r="I6145" i="36"/>
  <c r="H6145" i="36"/>
  <c r="I6144" i="36"/>
  <c r="H6144" i="36"/>
  <c r="I6143" i="36"/>
  <c r="H6143" i="36"/>
  <c r="I6142" i="36"/>
  <c r="H6142" i="36"/>
  <c r="I6141" i="36"/>
  <c r="H6141" i="36"/>
  <c r="I6140" i="36"/>
  <c r="H6140" i="36"/>
  <c r="I6139" i="36"/>
  <c r="H6139" i="36"/>
  <c r="I6138" i="36"/>
  <c r="H6138" i="36"/>
  <c r="I6137" i="36"/>
  <c r="H6137" i="36"/>
  <c r="I6136" i="36"/>
  <c r="H6136" i="36"/>
  <c r="I6135" i="36"/>
  <c r="H6135" i="36"/>
  <c r="I6134" i="36"/>
  <c r="H6134" i="36"/>
  <c r="I6133" i="36"/>
  <c r="H6133" i="36"/>
  <c r="I6132" i="36"/>
  <c r="H6132" i="36"/>
  <c r="I6131" i="36"/>
  <c r="H6131" i="36"/>
  <c r="I6130" i="36"/>
  <c r="H6130" i="36"/>
  <c r="I6129" i="36"/>
  <c r="H6129" i="36"/>
  <c r="I6128" i="36"/>
  <c r="H6128" i="36"/>
  <c r="I6127" i="36"/>
  <c r="H6127" i="36"/>
  <c r="I6126" i="36"/>
  <c r="H6126" i="36"/>
  <c r="I6125" i="36"/>
  <c r="H6125" i="36"/>
  <c r="I6124" i="36"/>
  <c r="H6124" i="36"/>
  <c r="I6123" i="36"/>
  <c r="H6123" i="36"/>
  <c r="I6122" i="36"/>
  <c r="H6122" i="36"/>
  <c r="I6121" i="36"/>
  <c r="H6121" i="36"/>
  <c r="I6120" i="36"/>
  <c r="H6120" i="36"/>
  <c r="I6119" i="36"/>
  <c r="H6119" i="36"/>
  <c r="I6118" i="36"/>
  <c r="H6118" i="36"/>
  <c r="I6117" i="36"/>
  <c r="H6117" i="36"/>
  <c r="I6116" i="36"/>
  <c r="H6116" i="36"/>
  <c r="I6115" i="36"/>
  <c r="H6115" i="36"/>
  <c r="I6114" i="36"/>
  <c r="H6114" i="36"/>
  <c r="I6113" i="36"/>
  <c r="H6113" i="36"/>
  <c r="I6112" i="36"/>
  <c r="H6112" i="36"/>
  <c r="I6111" i="36"/>
  <c r="H6111" i="36"/>
  <c r="I6110" i="36"/>
  <c r="H6110" i="36"/>
  <c r="I6109" i="36"/>
  <c r="H6109" i="36"/>
  <c r="I6108" i="36"/>
  <c r="H6108" i="36"/>
  <c r="I6107" i="36"/>
  <c r="H6107" i="36"/>
  <c r="I6106" i="36"/>
  <c r="H6106" i="36"/>
  <c r="I6105" i="36"/>
  <c r="H6105" i="36"/>
  <c r="I6104" i="36"/>
  <c r="H6104" i="36"/>
  <c r="I6103" i="36"/>
  <c r="H6103" i="36"/>
  <c r="I6102" i="36"/>
  <c r="H6102" i="36"/>
  <c r="I6101" i="36"/>
  <c r="H6101" i="36"/>
  <c r="I6100" i="36"/>
  <c r="H6100" i="36"/>
  <c r="I6099" i="36"/>
  <c r="H6099" i="36"/>
  <c r="I6098" i="36"/>
  <c r="H6098" i="36"/>
  <c r="I6097" i="36"/>
  <c r="H6097" i="36"/>
  <c r="I6096" i="36"/>
  <c r="H6096" i="36"/>
  <c r="I6095" i="36"/>
  <c r="H6095" i="36"/>
  <c r="I6094" i="36"/>
  <c r="H6094" i="36"/>
  <c r="I6093" i="36"/>
  <c r="H6093" i="36"/>
  <c r="I6092" i="36"/>
  <c r="H6092" i="36"/>
  <c r="I6091" i="36"/>
  <c r="H6091" i="36"/>
  <c r="I6090" i="36"/>
  <c r="H6090" i="36"/>
  <c r="I6089" i="36"/>
  <c r="H6089" i="36"/>
  <c r="I6088" i="36"/>
  <c r="H6088" i="36"/>
  <c r="I6087" i="36"/>
  <c r="H6087" i="36"/>
  <c r="I6086" i="36"/>
  <c r="H6086" i="36"/>
  <c r="I6085" i="36"/>
  <c r="H6085" i="36"/>
  <c r="I6084" i="36"/>
  <c r="H6084" i="36"/>
  <c r="I6083" i="36"/>
  <c r="H6083" i="36"/>
  <c r="I6082" i="36"/>
  <c r="H6082" i="36"/>
  <c r="I6081" i="36"/>
  <c r="H6081" i="36"/>
  <c r="I6080" i="36"/>
  <c r="H6080" i="36"/>
  <c r="I6079" i="36"/>
  <c r="H6079" i="36"/>
  <c r="I6078" i="36"/>
  <c r="H6078" i="36"/>
  <c r="I6077" i="36"/>
  <c r="H6077" i="36"/>
  <c r="I6076" i="36"/>
  <c r="H6076" i="36"/>
  <c r="I6075" i="36"/>
  <c r="H6075" i="36"/>
  <c r="I6074" i="36"/>
  <c r="H6074" i="36"/>
  <c r="I6073" i="36"/>
  <c r="H6073" i="36"/>
  <c r="I6072" i="36"/>
  <c r="H6072" i="36"/>
  <c r="I6071" i="36"/>
  <c r="H6071" i="36"/>
  <c r="I6070" i="36"/>
  <c r="H6070" i="36"/>
  <c r="I6069" i="36"/>
  <c r="H6069" i="36"/>
  <c r="I6068" i="36"/>
  <c r="H6068" i="36"/>
  <c r="I6067" i="36"/>
  <c r="H6067" i="36"/>
  <c r="I6066" i="36"/>
  <c r="H6066" i="36"/>
  <c r="I6065" i="36"/>
  <c r="H6065" i="36"/>
  <c r="I6064" i="36"/>
  <c r="H6064" i="36"/>
  <c r="I6063" i="36"/>
  <c r="H6063" i="36"/>
  <c r="I6062" i="36"/>
  <c r="H6062" i="36"/>
  <c r="I6061" i="36"/>
  <c r="H6061" i="36"/>
  <c r="I6060" i="36"/>
  <c r="H6060" i="36"/>
  <c r="I6059" i="36"/>
  <c r="H6059" i="36"/>
  <c r="I6058" i="36"/>
  <c r="H6058" i="36"/>
  <c r="I6057" i="36"/>
  <c r="H6057" i="36"/>
  <c r="I6056" i="36"/>
  <c r="H6056" i="36"/>
  <c r="I6055" i="36"/>
  <c r="H6055" i="36"/>
  <c r="I6054" i="36"/>
  <c r="H6054" i="36"/>
  <c r="I6053" i="36"/>
  <c r="H6053" i="36"/>
  <c r="I6052" i="36"/>
  <c r="H6052" i="36"/>
  <c r="I6051" i="36"/>
  <c r="H6051" i="36"/>
  <c r="I6050" i="36"/>
  <c r="H6050" i="36"/>
  <c r="I6049" i="36"/>
  <c r="H6049" i="36"/>
  <c r="I6048" i="36"/>
  <c r="H6048" i="36"/>
  <c r="I6047" i="36"/>
  <c r="H6047" i="36"/>
  <c r="I6046" i="36"/>
  <c r="H6046" i="36"/>
  <c r="I6045" i="36"/>
  <c r="H6045" i="36"/>
  <c r="I6044" i="36"/>
  <c r="H6044" i="36"/>
  <c r="I6043" i="36"/>
  <c r="H6043" i="36"/>
  <c r="I6042" i="36"/>
  <c r="H6042" i="36"/>
  <c r="I6041" i="36"/>
  <c r="H6041" i="36"/>
  <c r="I6040" i="36"/>
  <c r="H6040" i="36"/>
  <c r="I6039" i="36"/>
  <c r="H6039" i="36"/>
  <c r="I6038" i="36"/>
  <c r="H6038" i="36"/>
  <c r="I6037" i="36"/>
  <c r="H6037" i="36"/>
  <c r="I6036" i="36"/>
  <c r="H6036" i="36"/>
  <c r="I6035" i="36"/>
  <c r="H6035" i="36"/>
  <c r="I6034" i="36"/>
  <c r="H6034" i="36"/>
  <c r="I6033" i="36"/>
  <c r="H6033" i="36"/>
  <c r="I6032" i="36"/>
  <c r="H6032" i="36"/>
  <c r="I6031" i="36"/>
  <c r="H6031" i="36"/>
  <c r="I6030" i="36"/>
  <c r="H6030" i="36"/>
  <c r="I6029" i="36"/>
  <c r="H6029" i="36"/>
  <c r="I6028" i="36"/>
  <c r="H6028" i="36"/>
  <c r="I6027" i="36"/>
  <c r="H6027" i="36"/>
  <c r="I6026" i="36"/>
  <c r="H6026" i="36"/>
  <c r="I6025" i="36"/>
  <c r="H6025" i="36"/>
  <c r="I6024" i="36"/>
  <c r="H6024" i="36"/>
  <c r="I6023" i="36"/>
  <c r="H6023" i="36"/>
  <c r="I6022" i="36"/>
  <c r="H6022" i="36"/>
  <c r="I6021" i="36"/>
  <c r="H6021" i="36"/>
  <c r="I6020" i="36"/>
  <c r="H6020" i="36"/>
  <c r="I6019" i="36"/>
  <c r="H6019" i="36"/>
  <c r="I6018" i="36"/>
  <c r="H6018" i="36"/>
  <c r="I6017" i="36"/>
  <c r="H6017" i="36"/>
  <c r="I6016" i="36"/>
  <c r="H6016" i="36"/>
  <c r="I6015" i="36"/>
  <c r="H6015" i="36"/>
  <c r="I6014" i="36"/>
  <c r="H6014" i="36"/>
  <c r="I6013" i="36"/>
  <c r="H6013" i="36"/>
  <c r="I6012" i="36"/>
  <c r="H6012" i="36"/>
  <c r="I6011" i="36"/>
  <c r="H6011" i="36"/>
  <c r="I6010" i="36"/>
  <c r="H6010" i="36"/>
  <c r="I6009" i="36"/>
  <c r="H6009" i="36"/>
  <c r="I6008" i="36"/>
  <c r="H6008" i="36"/>
  <c r="I6007" i="36"/>
  <c r="H6007" i="36"/>
  <c r="I6006" i="36"/>
  <c r="H6006" i="36"/>
  <c r="I6005" i="36"/>
  <c r="H6005" i="36"/>
  <c r="I6004" i="36"/>
  <c r="H6004" i="36"/>
  <c r="I6003" i="36"/>
  <c r="H6003" i="36"/>
  <c r="I6002" i="36"/>
  <c r="H6002" i="36"/>
  <c r="I6001" i="36"/>
  <c r="H6001" i="36"/>
  <c r="I6000" i="36"/>
  <c r="H6000" i="36"/>
  <c r="I5999" i="36"/>
  <c r="H5999" i="36"/>
  <c r="I5998" i="36"/>
  <c r="H5998" i="36"/>
  <c r="I5997" i="36"/>
  <c r="H5997" i="36"/>
  <c r="I5996" i="36"/>
  <c r="H5996" i="36"/>
  <c r="I5995" i="36"/>
  <c r="H5995" i="36"/>
  <c r="I5994" i="36"/>
  <c r="H5994" i="36"/>
  <c r="I5993" i="36"/>
  <c r="H5993" i="36"/>
  <c r="I5992" i="36"/>
  <c r="H5992" i="36"/>
  <c r="I5991" i="36"/>
  <c r="H5991" i="36"/>
  <c r="I5990" i="36"/>
  <c r="H5990" i="36"/>
  <c r="I5989" i="36"/>
  <c r="H5989" i="36"/>
  <c r="I5988" i="36"/>
  <c r="H5988" i="36"/>
  <c r="I5987" i="36"/>
  <c r="H5987" i="36"/>
  <c r="I5986" i="36"/>
  <c r="H5986" i="36"/>
  <c r="I5985" i="36"/>
  <c r="H5985" i="36"/>
  <c r="I5984" i="36"/>
  <c r="H5984" i="36"/>
  <c r="I5983" i="36"/>
  <c r="H5983" i="36"/>
  <c r="I5982" i="36"/>
  <c r="H5982" i="36"/>
  <c r="I5981" i="36"/>
  <c r="H5981" i="36"/>
  <c r="I5980" i="36"/>
  <c r="H5980" i="36"/>
  <c r="I5979" i="36"/>
  <c r="H5979" i="36"/>
  <c r="I5978" i="36"/>
  <c r="H5978" i="36"/>
  <c r="I5977" i="36"/>
  <c r="H5977" i="36"/>
  <c r="I5976" i="36"/>
  <c r="H5976" i="36"/>
  <c r="I5975" i="36"/>
  <c r="H5975" i="36"/>
  <c r="I5974" i="36"/>
  <c r="H5974" i="36"/>
  <c r="I5973" i="36"/>
  <c r="H5973" i="36"/>
  <c r="I5972" i="36"/>
  <c r="H5972" i="36"/>
  <c r="I5971" i="36"/>
  <c r="H5971" i="36"/>
  <c r="I5970" i="36"/>
  <c r="H5970" i="36"/>
  <c r="I5969" i="36"/>
  <c r="H5969" i="36"/>
  <c r="I5968" i="36"/>
  <c r="H5968" i="36"/>
  <c r="I5967" i="36"/>
  <c r="H5967" i="36"/>
  <c r="I5966" i="36"/>
  <c r="H5966" i="36"/>
  <c r="I5965" i="36"/>
  <c r="H5965" i="36"/>
  <c r="I5964" i="36"/>
  <c r="H5964" i="36"/>
  <c r="I5963" i="36"/>
  <c r="H5963" i="36"/>
  <c r="I5962" i="36"/>
  <c r="H5962" i="36"/>
  <c r="I5961" i="36"/>
  <c r="H5961" i="36"/>
  <c r="I5960" i="36"/>
  <c r="H5960" i="36"/>
  <c r="I5959" i="36"/>
  <c r="H5959" i="36"/>
  <c r="I5958" i="36"/>
  <c r="H5958" i="36"/>
  <c r="I5957" i="36"/>
  <c r="H5957" i="36"/>
  <c r="I5956" i="36"/>
  <c r="H5956" i="36"/>
  <c r="I5955" i="36"/>
  <c r="H5955" i="36"/>
  <c r="I5954" i="36"/>
  <c r="H5954" i="36"/>
  <c r="I5953" i="36"/>
  <c r="H5953" i="36"/>
  <c r="I5952" i="36"/>
  <c r="H5952" i="36"/>
  <c r="I5951" i="36"/>
  <c r="H5951" i="36"/>
  <c r="I5950" i="36"/>
  <c r="H5950" i="36"/>
  <c r="I5949" i="36"/>
  <c r="H5949" i="36"/>
  <c r="I5948" i="36"/>
  <c r="H5948" i="36"/>
  <c r="I5947" i="36"/>
  <c r="H5947" i="36"/>
  <c r="I5946" i="36"/>
  <c r="H5946" i="36"/>
  <c r="I5945" i="36"/>
  <c r="H5945" i="36"/>
  <c r="I5944" i="36"/>
  <c r="H5944" i="36"/>
  <c r="I5943" i="36"/>
  <c r="H5943" i="36"/>
  <c r="I5942" i="36"/>
  <c r="H5942" i="36"/>
  <c r="I5941" i="36"/>
  <c r="H5941" i="36"/>
  <c r="I5940" i="36"/>
  <c r="H5940" i="36"/>
  <c r="I5939" i="36"/>
  <c r="H5939" i="36"/>
  <c r="I5938" i="36"/>
  <c r="H5938" i="36"/>
  <c r="I5937" i="36"/>
  <c r="H5937" i="36"/>
  <c r="I5936" i="36"/>
  <c r="H5936" i="36"/>
  <c r="I5935" i="36"/>
  <c r="H5935" i="36"/>
  <c r="I5934" i="36"/>
  <c r="H5934" i="36"/>
  <c r="I5933" i="36"/>
  <c r="H5933" i="36"/>
  <c r="I5932" i="36"/>
  <c r="H5932" i="36"/>
  <c r="I5931" i="36"/>
  <c r="H5931" i="36"/>
  <c r="I5930" i="36"/>
  <c r="H5930" i="36"/>
  <c r="I5929" i="36"/>
  <c r="H5929" i="36"/>
  <c r="I5928" i="36"/>
  <c r="H5928" i="36"/>
  <c r="I5927" i="36"/>
  <c r="H5927" i="36"/>
  <c r="I5926" i="36"/>
  <c r="H5926" i="36"/>
  <c r="I5925" i="36"/>
  <c r="H5925" i="36"/>
  <c r="I5924" i="36"/>
  <c r="H5924" i="36"/>
  <c r="I5923" i="36"/>
  <c r="H5923" i="36"/>
  <c r="I5922" i="36"/>
  <c r="H5922" i="36"/>
  <c r="I5921" i="36"/>
  <c r="H5921" i="36"/>
  <c r="I5920" i="36"/>
  <c r="H5920" i="36"/>
  <c r="I5919" i="36"/>
  <c r="H5919" i="36"/>
  <c r="I5918" i="36"/>
  <c r="H5918" i="36"/>
  <c r="I5917" i="36"/>
  <c r="H5917" i="36"/>
  <c r="I5916" i="36"/>
  <c r="H5916" i="36"/>
  <c r="I5915" i="36"/>
  <c r="H5915" i="36"/>
  <c r="I5914" i="36"/>
  <c r="H5914" i="36"/>
  <c r="I5913" i="36"/>
  <c r="H5913" i="36"/>
  <c r="I5912" i="36"/>
  <c r="H5912" i="36"/>
  <c r="I5911" i="36"/>
  <c r="H5911" i="36"/>
  <c r="I5910" i="36"/>
  <c r="H5910" i="36"/>
  <c r="I5909" i="36"/>
  <c r="H5909" i="36"/>
  <c r="I5908" i="36"/>
  <c r="H5908" i="36"/>
  <c r="I5907" i="36"/>
  <c r="H5907" i="36"/>
  <c r="I5906" i="36"/>
  <c r="H5906" i="36"/>
  <c r="I5905" i="36"/>
  <c r="H5905" i="36"/>
  <c r="I5904" i="36"/>
  <c r="H5904" i="36"/>
  <c r="I5903" i="36"/>
  <c r="H5903" i="36"/>
  <c r="I5902" i="36"/>
  <c r="H5902" i="36"/>
  <c r="I5901" i="36"/>
  <c r="H5901" i="36"/>
  <c r="I5900" i="36"/>
  <c r="H5900" i="36"/>
  <c r="I5899" i="36"/>
  <c r="H5899" i="36"/>
  <c r="I5898" i="36"/>
  <c r="H5898" i="36"/>
  <c r="I5897" i="36"/>
  <c r="H5897" i="36"/>
  <c r="I5896" i="36"/>
  <c r="H5896" i="36"/>
  <c r="I5895" i="36"/>
  <c r="H5895" i="36"/>
  <c r="I5894" i="36"/>
  <c r="H5894" i="36"/>
  <c r="I5893" i="36"/>
  <c r="H5893" i="36"/>
  <c r="I5892" i="36"/>
  <c r="H5892" i="36"/>
  <c r="I5891" i="36"/>
  <c r="H5891" i="36"/>
  <c r="I5890" i="36"/>
  <c r="H5890" i="36"/>
  <c r="I5889" i="36"/>
  <c r="H5889" i="36"/>
  <c r="I5888" i="36"/>
  <c r="H5888" i="36"/>
  <c r="I5887" i="36"/>
  <c r="H5887" i="36"/>
  <c r="I5886" i="36"/>
  <c r="H5886" i="36"/>
  <c r="I5885" i="36"/>
  <c r="H5885" i="36"/>
  <c r="I5884" i="36"/>
  <c r="H5884" i="36"/>
  <c r="I5883" i="36"/>
  <c r="H5883" i="36"/>
  <c r="I5882" i="36"/>
  <c r="H5882" i="36"/>
  <c r="I5881" i="36"/>
  <c r="H5881" i="36"/>
  <c r="I5880" i="36"/>
  <c r="H5880" i="36"/>
  <c r="I5879" i="36"/>
  <c r="H5879" i="36"/>
  <c r="I5878" i="36"/>
  <c r="H5878" i="36"/>
  <c r="I5877" i="36"/>
  <c r="H5877" i="36"/>
  <c r="I5876" i="36"/>
  <c r="H5876" i="36"/>
  <c r="I5875" i="36"/>
  <c r="H5875" i="36"/>
  <c r="I5874" i="36"/>
  <c r="H5874" i="36"/>
  <c r="I5873" i="36"/>
  <c r="H5873" i="36"/>
  <c r="I5872" i="36"/>
  <c r="H5872" i="36"/>
  <c r="I5871" i="36"/>
  <c r="H5871" i="36"/>
  <c r="I5870" i="36"/>
  <c r="H5870" i="36"/>
  <c r="I5869" i="36"/>
  <c r="H5869" i="36"/>
  <c r="I5868" i="36"/>
  <c r="H5868" i="36"/>
  <c r="I5867" i="36"/>
  <c r="H5867" i="36"/>
  <c r="I5866" i="36"/>
  <c r="H5866" i="36"/>
  <c r="I5865" i="36"/>
  <c r="H5865" i="36"/>
  <c r="I5864" i="36"/>
  <c r="H5864" i="36"/>
  <c r="I5863" i="36"/>
  <c r="H5863" i="36"/>
  <c r="I5862" i="36"/>
  <c r="H5862" i="36"/>
  <c r="I5861" i="36"/>
  <c r="H5861" i="36"/>
  <c r="I5860" i="36"/>
  <c r="H5860" i="36"/>
  <c r="I5859" i="36"/>
  <c r="H5859" i="36"/>
  <c r="I5858" i="36"/>
  <c r="H5858" i="36"/>
  <c r="I5857" i="36"/>
  <c r="H5857" i="36"/>
  <c r="I5856" i="36"/>
  <c r="H5856" i="36"/>
  <c r="I5855" i="36"/>
  <c r="H5855" i="36"/>
  <c r="I5854" i="36"/>
  <c r="H5854" i="36"/>
  <c r="I5853" i="36"/>
  <c r="H5853" i="36"/>
  <c r="I5852" i="36"/>
  <c r="H5852" i="36"/>
  <c r="I5851" i="36"/>
  <c r="H5851" i="36"/>
  <c r="I5850" i="36"/>
  <c r="H5850" i="36"/>
  <c r="I5849" i="36"/>
  <c r="H5849" i="36"/>
  <c r="I5848" i="36"/>
  <c r="H5848" i="36"/>
  <c r="I5847" i="36"/>
  <c r="H5847" i="36"/>
  <c r="I5846" i="36"/>
  <c r="H5846" i="36"/>
  <c r="I5845" i="36"/>
  <c r="H5845" i="36"/>
  <c r="I5844" i="36"/>
  <c r="H5844" i="36"/>
  <c r="I5843" i="36"/>
  <c r="H5843" i="36"/>
  <c r="I5842" i="36"/>
  <c r="H5842" i="36"/>
  <c r="I5841" i="36"/>
  <c r="H5841" i="36"/>
  <c r="I5840" i="36"/>
  <c r="H5840" i="36"/>
  <c r="I5839" i="36"/>
  <c r="H5839" i="36"/>
  <c r="I5838" i="36"/>
  <c r="H5838" i="36"/>
  <c r="I5837" i="36"/>
  <c r="H5837" i="36"/>
  <c r="I5836" i="36"/>
  <c r="H5836" i="36"/>
  <c r="I5835" i="36"/>
  <c r="H5835" i="36"/>
  <c r="I5834" i="36"/>
  <c r="H5834" i="36"/>
  <c r="I5833" i="36"/>
  <c r="H5833" i="36"/>
  <c r="I5832" i="36"/>
  <c r="H5832" i="36"/>
  <c r="I5831" i="36"/>
  <c r="H5831" i="36"/>
  <c r="I5830" i="36"/>
  <c r="H5830" i="36"/>
  <c r="I5829" i="36"/>
  <c r="H5829" i="36"/>
  <c r="I5828" i="36"/>
  <c r="H5828" i="36"/>
  <c r="I5827" i="36"/>
  <c r="H5827" i="36"/>
  <c r="I5826" i="36"/>
  <c r="H5826" i="36"/>
  <c r="I5825" i="36"/>
  <c r="H5825" i="36"/>
  <c r="I5824" i="36"/>
  <c r="H5824" i="36"/>
  <c r="I5823" i="36"/>
  <c r="H5823" i="36"/>
  <c r="I5822" i="36"/>
  <c r="H5822" i="36"/>
  <c r="I5821" i="36"/>
  <c r="H5821" i="36"/>
  <c r="I5820" i="36"/>
  <c r="H5820" i="36"/>
  <c r="I5819" i="36"/>
  <c r="H5819" i="36"/>
  <c r="I5818" i="36"/>
  <c r="H5818" i="36"/>
  <c r="I5817" i="36"/>
  <c r="H5817" i="36"/>
  <c r="I5816" i="36"/>
  <c r="H5816" i="36"/>
  <c r="I5815" i="36"/>
  <c r="H5815" i="36"/>
  <c r="I5814" i="36"/>
  <c r="H5814" i="36"/>
  <c r="I5813" i="36"/>
  <c r="H5813" i="36"/>
  <c r="I5812" i="36"/>
  <c r="H5812" i="36"/>
  <c r="I5811" i="36"/>
  <c r="H5811" i="36"/>
  <c r="I5810" i="36"/>
  <c r="H5810" i="36"/>
  <c r="I5809" i="36"/>
  <c r="H5809" i="36"/>
  <c r="I5808" i="36"/>
  <c r="H5808" i="36"/>
  <c r="I5807" i="36"/>
  <c r="H5807" i="36"/>
  <c r="I5806" i="36"/>
  <c r="H5806" i="36"/>
  <c r="I5805" i="36"/>
  <c r="H5805" i="36"/>
  <c r="I5804" i="36"/>
  <c r="H5804" i="36"/>
  <c r="I5803" i="36"/>
  <c r="H5803" i="36"/>
  <c r="I5802" i="36"/>
  <c r="H5802" i="36"/>
  <c r="I5801" i="36"/>
  <c r="H5801" i="36"/>
  <c r="I5800" i="36"/>
  <c r="H5800" i="36"/>
  <c r="I5799" i="36"/>
  <c r="H5799" i="36"/>
  <c r="I5798" i="36"/>
  <c r="H5798" i="36"/>
  <c r="I5797" i="36"/>
  <c r="H5797" i="36"/>
  <c r="I5796" i="36"/>
  <c r="H5796" i="36"/>
  <c r="I5795" i="36"/>
  <c r="H5795" i="36"/>
  <c r="I5794" i="36"/>
  <c r="H5794" i="36"/>
  <c r="I5793" i="36"/>
  <c r="H5793" i="36"/>
  <c r="I5792" i="36"/>
  <c r="H5792" i="36"/>
  <c r="I5791" i="36"/>
  <c r="H5791" i="36"/>
  <c r="I5790" i="36"/>
  <c r="H5790" i="36"/>
  <c r="I5789" i="36"/>
  <c r="H5789" i="36"/>
  <c r="I5788" i="36"/>
  <c r="H5788" i="36"/>
  <c r="I5787" i="36"/>
  <c r="H5787" i="36"/>
  <c r="I5786" i="36"/>
  <c r="H5786" i="36"/>
  <c r="I5785" i="36"/>
  <c r="H5785" i="36"/>
  <c r="I5784" i="36"/>
  <c r="H5784" i="36"/>
  <c r="I5783" i="36"/>
  <c r="H5783" i="36"/>
  <c r="I5782" i="36"/>
  <c r="H5782" i="36"/>
  <c r="I5781" i="36"/>
  <c r="H5781" i="36"/>
  <c r="I5780" i="36"/>
  <c r="H5780" i="36"/>
  <c r="I5779" i="36"/>
  <c r="H5779" i="36"/>
  <c r="I5778" i="36"/>
  <c r="H5778" i="36"/>
  <c r="I5777" i="36"/>
  <c r="H5777" i="36"/>
  <c r="I5776" i="36"/>
  <c r="H5776" i="36"/>
  <c r="I5775" i="36"/>
  <c r="H5775" i="36"/>
  <c r="I5774" i="36"/>
  <c r="H5774" i="36"/>
  <c r="I5773" i="36"/>
  <c r="H5773" i="36"/>
  <c r="I5772" i="36"/>
  <c r="H5772" i="36"/>
  <c r="I5771" i="36"/>
  <c r="H5771" i="36"/>
  <c r="I5770" i="36"/>
  <c r="H5770" i="36"/>
  <c r="I5769" i="36"/>
  <c r="H5769" i="36"/>
  <c r="I5768" i="36"/>
  <c r="H5768" i="36"/>
  <c r="I5767" i="36"/>
  <c r="H5767" i="36"/>
  <c r="I5766" i="36"/>
  <c r="H5766" i="36"/>
  <c r="I5765" i="36"/>
  <c r="H5765" i="36"/>
  <c r="I5764" i="36"/>
  <c r="H5764" i="36"/>
  <c r="I5763" i="36"/>
  <c r="H5763" i="36"/>
  <c r="I5762" i="36"/>
  <c r="H5762" i="36"/>
  <c r="I5761" i="36"/>
  <c r="H5761" i="36"/>
  <c r="I5760" i="36"/>
  <c r="H5760" i="36"/>
  <c r="I5759" i="36"/>
  <c r="H5759" i="36"/>
  <c r="I5758" i="36"/>
  <c r="H5758" i="36"/>
  <c r="I5757" i="36"/>
  <c r="H5757" i="36"/>
  <c r="I5756" i="36"/>
  <c r="H5756" i="36"/>
  <c r="I5755" i="36"/>
  <c r="H5755" i="36"/>
  <c r="I5754" i="36"/>
  <c r="H5754" i="36"/>
  <c r="I5753" i="36"/>
  <c r="H5753" i="36"/>
  <c r="I5752" i="36"/>
  <c r="H5752" i="36"/>
  <c r="I5751" i="36"/>
  <c r="H5751" i="36"/>
  <c r="I5750" i="36"/>
  <c r="H5750" i="36"/>
  <c r="I5749" i="36"/>
  <c r="H5749" i="36"/>
  <c r="I5748" i="36"/>
  <c r="H5748" i="36"/>
  <c r="I5747" i="36"/>
  <c r="H5747" i="36"/>
  <c r="I5746" i="36"/>
  <c r="H5746" i="36"/>
  <c r="I5745" i="36"/>
  <c r="H5745" i="36"/>
  <c r="I5744" i="36"/>
  <c r="H5744" i="36"/>
  <c r="I5743" i="36"/>
  <c r="H5743" i="36"/>
  <c r="I5742" i="36"/>
  <c r="H5742" i="36"/>
  <c r="I5741" i="36"/>
  <c r="H5741" i="36"/>
  <c r="I5740" i="36"/>
  <c r="H5740" i="36"/>
  <c r="I5739" i="36"/>
  <c r="H5739" i="36"/>
  <c r="I5738" i="36"/>
  <c r="H5738" i="36"/>
  <c r="I5737" i="36"/>
  <c r="H5737" i="36"/>
  <c r="I5736" i="36"/>
  <c r="H5736" i="36"/>
  <c r="I5735" i="36"/>
  <c r="H5735" i="36"/>
  <c r="I5734" i="36"/>
  <c r="H5734" i="36"/>
  <c r="I5733" i="36"/>
  <c r="H5733" i="36"/>
  <c r="I5732" i="36"/>
  <c r="H5732" i="36"/>
  <c r="I5731" i="36"/>
  <c r="H5731" i="36"/>
  <c r="I5730" i="36"/>
  <c r="H5730" i="36"/>
  <c r="I5729" i="36"/>
  <c r="H5729" i="36"/>
  <c r="I5728" i="36"/>
  <c r="H5728" i="36"/>
  <c r="I5727" i="36"/>
  <c r="H5727" i="36"/>
  <c r="I5726" i="36"/>
  <c r="H5726" i="36"/>
  <c r="I5725" i="36"/>
  <c r="H5725" i="36"/>
  <c r="I5724" i="36"/>
  <c r="H5724" i="36"/>
  <c r="I5723" i="36"/>
  <c r="H5723" i="36"/>
  <c r="I5722" i="36"/>
  <c r="H5722" i="36"/>
  <c r="I5721" i="36"/>
  <c r="H5721" i="36"/>
  <c r="I5720" i="36"/>
  <c r="H5720" i="36"/>
  <c r="I5719" i="36"/>
  <c r="H5719" i="36"/>
  <c r="I5718" i="36"/>
  <c r="H5718" i="36"/>
  <c r="I5717" i="36"/>
  <c r="H5717" i="36"/>
  <c r="I5716" i="36"/>
  <c r="H5716" i="36"/>
  <c r="I5715" i="36"/>
  <c r="H5715" i="36"/>
  <c r="I5714" i="36"/>
  <c r="H5714" i="36"/>
  <c r="I5713" i="36"/>
  <c r="H5713" i="36"/>
  <c r="I5712" i="36"/>
  <c r="H5712" i="36"/>
  <c r="I5711" i="36"/>
  <c r="H5711" i="36"/>
  <c r="I5710" i="36"/>
  <c r="H5710" i="36"/>
  <c r="I5709" i="36"/>
  <c r="H5709" i="36"/>
  <c r="I5708" i="36"/>
  <c r="H5708" i="36"/>
  <c r="I5707" i="36"/>
  <c r="H5707" i="36"/>
  <c r="I5706" i="36"/>
  <c r="H5706" i="36"/>
  <c r="I5705" i="36"/>
  <c r="H5705" i="36"/>
  <c r="I5704" i="36"/>
  <c r="H5704" i="36"/>
  <c r="I5703" i="36"/>
  <c r="H5703" i="36"/>
  <c r="I5702" i="36"/>
  <c r="H5702" i="36"/>
  <c r="I5701" i="36"/>
  <c r="H5701" i="36"/>
  <c r="I5700" i="36"/>
  <c r="H5700" i="36"/>
  <c r="I5699" i="36"/>
  <c r="H5699" i="36"/>
  <c r="I5698" i="36"/>
  <c r="H5698" i="36"/>
  <c r="I5697" i="36"/>
  <c r="H5697" i="36"/>
  <c r="I5696" i="36"/>
  <c r="H5696" i="36"/>
  <c r="I5695" i="36"/>
  <c r="H5695" i="36"/>
  <c r="I5694" i="36"/>
  <c r="H5694" i="36"/>
  <c r="I5693" i="36"/>
  <c r="H5693" i="36"/>
  <c r="I5692" i="36"/>
  <c r="H5692" i="36"/>
  <c r="I5691" i="36"/>
  <c r="H5691" i="36"/>
  <c r="I5690" i="36"/>
  <c r="H5690" i="36"/>
  <c r="I5689" i="36"/>
  <c r="H5689" i="36"/>
  <c r="I5688" i="36"/>
  <c r="H5688" i="36"/>
  <c r="I5687" i="36"/>
  <c r="H5687" i="36"/>
  <c r="I5686" i="36"/>
  <c r="H5686" i="36"/>
  <c r="I5685" i="36"/>
  <c r="H5685" i="36"/>
  <c r="I5684" i="36"/>
  <c r="H5684" i="36"/>
  <c r="I5683" i="36"/>
  <c r="H5683" i="36"/>
  <c r="I5682" i="36"/>
  <c r="H5682" i="36"/>
  <c r="I5681" i="36"/>
  <c r="H5681" i="36"/>
  <c r="I5680" i="36"/>
  <c r="H5680" i="36"/>
  <c r="I5679" i="36"/>
  <c r="H5679" i="36"/>
  <c r="I5678" i="36"/>
  <c r="H5678" i="36"/>
  <c r="I5677" i="36"/>
  <c r="H5677" i="36"/>
  <c r="I5676" i="36"/>
  <c r="H5676" i="36"/>
  <c r="I5675" i="36"/>
  <c r="H5675" i="36"/>
  <c r="I5674" i="36"/>
  <c r="H5674" i="36"/>
  <c r="I5673" i="36"/>
  <c r="H5673" i="36"/>
  <c r="I5672" i="36"/>
  <c r="H5672" i="36"/>
  <c r="I5671" i="36"/>
  <c r="H5671" i="36"/>
  <c r="I5670" i="36"/>
  <c r="H5670" i="36"/>
  <c r="I5669" i="36"/>
  <c r="H5669" i="36"/>
  <c r="I5668" i="36"/>
  <c r="H5668" i="36"/>
  <c r="I5667" i="36"/>
  <c r="H5667" i="36"/>
  <c r="I5666" i="36"/>
  <c r="H5666" i="36"/>
  <c r="I5665" i="36"/>
  <c r="H5665" i="36"/>
  <c r="I5664" i="36"/>
  <c r="H5664" i="36"/>
  <c r="I5663" i="36"/>
  <c r="H5663" i="36"/>
  <c r="I5662" i="36"/>
  <c r="H5662" i="36"/>
  <c r="I5661" i="36"/>
  <c r="H5661" i="36"/>
  <c r="I5660" i="36"/>
  <c r="H5660" i="36"/>
  <c r="I5659" i="36"/>
  <c r="H5659" i="36"/>
  <c r="I5658" i="36"/>
  <c r="H5658" i="36"/>
  <c r="I5657" i="36"/>
  <c r="H5657" i="36"/>
  <c r="I5656" i="36"/>
  <c r="H5656" i="36"/>
  <c r="I5655" i="36"/>
  <c r="H5655" i="36"/>
  <c r="I5654" i="36"/>
  <c r="H5654" i="36"/>
  <c r="I5653" i="36"/>
  <c r="H5653" i="36"/>
  <c r="I5652" i="36"/>
  <c r="H5652" i="36"/>
  <c r="I5651" i="36"/>
  <c r="H5651" i="36"/>
  <c r="I5650" i="36"/>
  <c r="H5650" i="36"/>
  <c r="I5649" i="36"/>
  <c r="H5649" i="36"/>
  <c r="I5648" i="36"/>
  <c r="H5648" i="36"/>
  <c r="I5647" i="36"/>
  <c r="H5647" i="36"/>
  <c r="I5646" i="36"/>
  <c r="H5646" i="36"/>
  <c r="I5645" i="36"/>
  <c r="H5645" i="36"/>
  <c r="I5644" i="36"/>
  <c r="H5644" i="36"/>
  <c r="I5643" i="36"/>
  <c r="H5643" i="36"/>
  <c r="I5642" i="36"/>
  <c r="H5642" i="36"/>
  <c r="I5641" i="36"/>
  <c r="H5641" i="36"/>
  <c r="I5640" i="36"/>
  <c r="H5640" i="36"/>
  <c r="I5639" i="36"/>
  <c r="H5639" i="36"/>
  <c r="I5638" i="36"/>
  <c r="H5638" i="36"/>
  <c r="I5637" i="36"/>
  <c r="H5637" i="36"/>
  <c r="I5636" i="36"/>
  <c r="H5636" i="36"/>
  <c r="I5635" i="36"/>
  <c r="H5635" i="36"/>
  <c r="I5634" i="36"/>
  <c r="H5634" i="36"/>
  <c r="I5633" i="36"/>
  <c r="H5633" i="36"/>
  <c r="I5632" i="36"/>
  <c r="H5632" i="36"/>
  <c r="I5631" i="36"/>
  <c r="H5631" i="36"/>
  <c r="I5630" i="36"/>
  <c r="H5630" i="36"/>
  <c r="I5629" i="36"/>
  <c r="H5629" i="36"/>
  <c r="I5628" i="36"/>
  <c r="H5628" i="36"/>
  <c r="I5627" i="36"/>
  <c r="H5627" i="36"/>
  <c r="I5626" i="36"/>
  <c r="H5626" i="36"/>
  <c r="I5625" i="36"/>
  <c r="H5625" i="36"/>
  <c r="I5624" i="36"/>
  <c r="H5624" i="36"/>
  <c r="I5623" i="36"/>
  <c r="H5623" i="36"/>
  <c r="I5622" i="36"/>
  <c r="H5622" i="36"/>
  <c r="I5621" i="36"/>
  <c r="H5621" i="36"/>
  <c r="I5620" i="36"/>
  <c r="H5620" i="36"/>
  <c r="I5619" i="36"/>
  <c r="H5619" i="36"/>
  <c r="I5618" i="36"/>
  <c r="H5618" i="36"/>
  <c r="I5617" i="36"/>
  <c r="H5617" i="36"/>
  <c r="I5616" i="36"/>
  <c r="H5616" i="36"/>
  <c r="I5615" i="36"/>
  <c r="H5615" i="36"/>
  <c r="I5614" i="36"/>
  <c r="H5614" i="36"/>
  <c r="I5613" i="36"/>
  <c r="H5613" i="36"/>
  <c r="I5612" i="36"/>
  <c r="H5612" i="36"/>
  <c r="I5611" i="36"/>
  <c r="H5611" i="36"/>
  <c r="I5610" i="36"/>
  <c r="H5610" i="36"/>
  <c r="I5609" i="36"/>
  <c r="H5609" i="36"/>
  <c r="I5608" i="36"/>
  <c r="H5608" i="36"/>
  <c r="I5607" i="36"/>
  <c r="H5607" i="36"/>
  <c r="I5606" i="36"/>
  <c r="H5606" i="36"/>
  <c r="I5605" i="36"/>
  <c r="H5605" i="36"/>
  <c r="I5604" i="36"/>
  <c r="H5604" i="36"/>
  <c r="I5603" i="36"/>
  <c r="H5603" i="36"/>
  <c r="I5602" i="36"/>
  <c r="H5602" i="36"/>
  <c r="I5601" i="36"/>
  <c r="H5601" i="36"/>
  <c r="I5600" i="36"/>
  <c r="H5600" i="36"/>
  <c r="I5599" i="36"/>
  <c r="H5599" i="36"/>
  <c r="I5598" i="36"/>
  <c r="H5598" i="36"/>
  <c r="I5597" i="36"/>
  <c r="H5597" i="36"/>
  <c r="I5596" i="36"/>
  <c r="H5596" i="36"/>
  <c r="I5595" i="36"/>
  <c r="H5595" i="36"/>
  <c r="I5594" i="36"/>
  <c r="H5594" i="36"/>
  <c r="I5593" i="36"/>
  <c r="H5593" i="36"/>
  <c r="I5592" i="36"/>
  <c r="H5592" i="36"/>
  <c r="I5591" i="36"/>
  <c r="H5591" i="36"/>
  <c r="I5590" i="36"/>
  <c r="H5590" i="36"/>
  <c r="I5589" i="36"/>
  <c r="H5589" i="36"/>
  <c r="I5588" i="36"/>
  <c r="H5588" i="36"/>
  <c r="I5587" i="36"/>
  <c r="H5587" i="36"/>
  <c r="I5586" i="36"/>
  <c r="H5586" i="36"/>
  <c r="I5585" i="36"/>
  <c r="H5585" i="36"/>
  <c r="I5584" i="36"/>
  <c r="H5584" i="36"/>
  <c r="I5583" i="36"/>
  <c r="H5583" i="36"/>
  <c r="I5582" i="36"/>
  <c r="H5582" i="36"/>
  <c r="I5581" i="36"/>
  <c r="H5581" i="36"/>
  <c r="I5580" i="36"/>
  <c r="H5580" i="36"/>
  <c r="I5579" i="36"/>
  <c r="H5579" i="36"/>
  <c r="I5578" i="36"/>
  <c r="H5578" i="36"/>
  <c r="I5577" i="36"/>
  <c r="H5577" i="36"/>
  <c r="I5576" i="36"/>
  <c r="H5576" i="36"/>
  <c r="I5575" i="36"/>
  <c r="H5575" i="36"/>
  <c r="I5574" i="36"/>
  <c r="H5574" i="36"/>
  <c r="I5573" i="36"/>
  <c r="H5573" i="36"/>
  <c r="I5572" i="36"/>
  <c r="H5572" i="36"/>
  <c r="I5571" i="36"/>
  <c r="H5571" i="36"/>
  <c r="I5570" i="36"/>
  <c r="H5570" i="36"/>
  <c r="I5569" i="36"/>
  <c r="H5569" i="36"/>
  <c r="I5568" i="36"/>
  <c r="H5568" i="36"/>
  <c r="I5567" i="36"/>
  <c r="H5567" i="36"/>
  <c r="I5566" i="36"/>
  <c r="H5566" i="36"/>
  <c r="I5565" i="36"/>
  <c r="H5565" i="36"/>
  <c r="I5564" i="36"/>
  <c r="H5564" i="36"/>
  <c r="I5563" i="36"/>
  <c r="H5563" i="36"/>
  <c r="I5562" i="36"/>
  <c r="H5562" i="36"/>
  <c r="I5561" i="36"/>
  <c r="H5561" i="36"/>
  <c r="I5560" i="36"/>
  <c r="H5560" i="36"/>
  <c r="I5559" i="36"/>
  <c r="H5559" i="36"/>
  <c r="I5558" i="36"/>
  <c r="H5558" i="36"/>
  <c r="I5557" i="36"/>
  <c r="H5557" i="36"/>
  <c r="I5556" i="36"/>
  <c r="H5556" i="36"/>
  <c r="I5555" i="36"/>
  <c r="H5555" i="36"/>
  <c r="I5554" i="36"/>
  <c r="H5554" i="36"/>
  <c r="I5553" i="36"/>
  <c r="H5553" i="36"/>
  <c r="I5552" i="36"/>
  <c r="H5552" i="36"/>
  <c r="I5551" i="36"/>
  <c r="H5551" i="36"/>
  <c r="I5550" i="36"/>
  <c r="H5550" i="36"/>
  <c r="I5549" i="36"/>
  <c r="H5549" i="36"/>
  <c r="I5548" i="36"/>
  <c r="H5548" i="36"/>
  <c r="I5547" i="36"/>
  <c r="H5547" i="36"/>
  <c r="I5546" i="36"/>
  <c r="H5546" i="36"/>
  <c r="I5545" i="36"/>
  <c r="H5545" i="36"/>
  <c r="I5544" i="36"/>
  <c r="H5544" i="36"/>
  <c r="I5543" i="36"/>
  <c r="H5543" i="36"/>
  <c r="I5542" i="36"/>
  <c r="H5542" i="36"/>
  <c r="I5541" i="36"/>
  <c r="H5541" i="36"/>
  <c r="I5540" i="36"/>
  <c r="H5540" i="36"/>
  <c r="I5539" i="36"/>
  <c r="H5539" i="36"/>
  <c r="I5538" i="36"/>
  <c r="H5538" i="36"/>
  <c r="I5537" i="36"/>
  <c r="H5537" i="36"/>
  <c r="I5536" i="36"/>
  <c r="H5536" i="36"/>
  <c r="I5535" i="36"/>
  <c r="H5535" i="36"/>
  <c r="I5534" i="36"/>
  <c r="H5534" i="36"/>
  <c r="I5533" i="36"/>
  <c r="H5533" i="36"/>
  <c r="I5532" i="36"/>
  <c r="H5532" i="36"/>
  <c r="I5531" i="36"/>
  <c r="H5531" i="36"/>
  <c r="I5530" i="36"/>
  <c r="H5530" i="36"/>
  <c r="I5529" i="36"/>
  <c r="H5529" i="36"/>
  <c r="I5528" i="36"/>
  <c r="H5528" i="36"/>
  <c r="I5527" i="36"/>
  <c r="H5527" i="36"/>
  <c r="I5526" i="36"/>
  <c r="H5526" i="36"/>
  <c r="I5525" i="36"/>
  <c r="H5525" i="36"/>
  <c r="I5524" i="36"/>
  <c r="H5524" i="36"/>
  <c r="I5523" i="36"/>
  <c r="H5523" i="36"/>
  <c r="I5522" i="36"/>
  <c r="H5522" i="36"/>
  <c r="I5521" i="36"/>
  <c r="H5521" i="36"/>
  <c r="I5520" i="36"/>
  <c r="H5520" i="36"/>
  <c r="I5519" i="36"/>
  <c r="H5519" i="36"/>
  <c r="I5518" i="36"/>
  <c r="H5518" i="36"/>
  <c r="I5517" i="36"/>
  <c r="H5517" i="36"/>
  <c r="I5516" i="36"/>
  <c r="H5516" i="36"/>
  <c r="I5515" i="36"/>
  <c r="H5515" i="36"/>
  <c r="I5514" i="36"/>
  <c r="H5514" i="36"/>
  <c r="I5513" i="36"/>
  <c r="H5513" i="36"/>
  <c r="I5512" i="36"/>
  <c r="H5512" i="36"/>
  <c r="I5511" i="36"/>
  <c r="H5511" i="36"/>
  <c r="I5510" i="36"/>
  <c r="H5510" i="36"/>
  <c r="I5509" i="36"/>
  <c r="H5509" i="36"/>
  <c r="I5508" i="36"/>
  <c r="H5508" i="36"/>
  <c r="I5507" i="36"/>
  <c r="H5507" i="36"/>
  <c r="I5506" i="36"/>
  <c r="H5506" i="36"/>
  <c r="I5505" i="36"/>
  <c r="H5505" i="36"/>
  <c r="I5504" i="36"/>
  <c r="H5504" i="36"/>
  <c r="I5503" i="36"/>
  <c r="H5503" i="36"/>
  <c r="I5502" i="36"/>
  <c r="H5502" i="36"/>
  <c r="I5501" i="36"/>
  <c r="H5501" i="36"/>
  <c r="I5500" i="36"/>
  <c r="H5500" i="36"/>
  <c r="I5499" i="36"/>
  <c r="H5499" i="36"/>
  <c r="I5498" i="36"/>
  <c r="H5498" i="36"/>
  <c r="I5497" i="36"/>
  <c r="H5497" i="36"/>
  <c r="I5496" i="36"/>
  <c r="H5496" i="36"/>
  <c r="I5495" i="36"/>
  <c r="H5495" i="36"/>
  <c r="I5494" i="36"/>
  <c r="H5494" i="36"/>
  <c r="I5493" i="36"/>
  <c r="H5493" i="36"/>
  <c r="I5492" i="36"/>
  <c r="H5492" i="36"/>
  <c r="I5491" i="36"/>
  <c r="H5491" i="36"/>
  <c r="I5490" i="36"/>
  <c r="H5490" i="36"/>
  <c r="I5489" i="36"/>
  <c r="H5489" i="36"/>
  <c r="I5488" i="36"/>
  <c r="H5488" i="36"/>
  <c r="I5487" i="36"/>
  <c r="H5487" i="36"/>
  <c r="I5486" i="36"/>
  <c r="H5486" i="36"/>
  <c r="I5485" i="36"/>
  <c r="H5485" i="36"/>
  <c r="I5484" i="36"/>
  <c r="H5484" i="36"/>
  <c r="I5483" i="36"/>
  <c r="H5483" i="36"/>
  <c r="I5482" i="36"/>
  <c r="H5482" i="36"/>
  <c r="I5481" i="36"/>
  <c r="H5481" i="36"/>
  <c r="I5480" i="36"/>
  <c r="H5480" i="36"/>
  <c r="I5479" i="36"/>
  <c r="H5479" i="36"/>
  <c r="I5478" i="36"/>
  <c r="H5478" i="36"/>
  <c r="I5477" i="36"/>
  <c r="H5477" i="36"/>
  <c r="I5476" i="36"/>
  <c r="H5476" i="36"/>
  <c r="I5475" i="36"/>
  <c r="H5475" i="36"/>
  <c r="I5474" i="36"/>
  <c r="H5474" i="36"/>
  <c r="I5473" i="36"/>
  <c r="H5473" i="36"/>
  <c r="I5472" i="36"/>
  <c r="H5472" i="36"/>
  <c r="I5471" i="36"/>
  <c r="H5471" i="36"/>
  <c r="I5470" i="36"/>
  <c r="H5470" i="36"/>
  <c r="I5469" i="36"/>
  <c r="H5469" i="36"/>
  <c r="I5468" i="36"/>
  <c r="H5468" i="36"/>
  <c r="I5467" i="36"/>
  <c r="H5467" i="36"/>
  <c r="I5466" i="36"/>
  <c r="H5466" i="36"/>
  <c r="I5465" i="36"/>
  <c r="H5465" i="36"/>
  <c r="I5464" i="36"/>
  <c r="H5464" i="36"/>
  <c r="I5463" i="36"/>
  <c r="H5463" i="36"/>
  <c r="I5462" i="36"/>
  <c r="H5462" i="36"/>
  <c r="I5461" i="36"/>
  <c r="H5461" i="36"/>
  <c r="I5460" i="36"/>
  <c r="H5460" i="36"/>
  <c r="I5459" i="36"/>
  <c r="H5459" i="36"/>
  <c r="I5458" i="36"/>
  <c r="H5458" i="36"/>
  <c r="I5457" i="36"/>
  <c r="H5457" i="36"/>
  <c r="I5456" i="36"/>
  <c r="H5456" i="36"/>
  <c r="I5455" i="36"/>
  <c r="H5455" i="36"/>
  <c r="I5454" i="36"/>
  <c r="H5454" i="36"/>
  <c r="I5453" i="36"/>
  <c r="H5453" i="36"/>
  <c r="I5452" i="36"/>
  <c r="H5452" i="36"/>
  <c r="I5451" i="36"/>
  <c r="H5451" i="36"/>
  <c r="I5450" i="36"/>
  <c r="H5450" i="36"/>
  <c r="I5449" i="36"/>
  <c r="H5449" i="36"/>
  <c r="I5448" i="36"/>
  <c r="H5448" i="36"/>
  <c r="I5447" i="36"/>
  <c r="H5447" i="36"/>
  <c r="I5446" i="36"/>
  <c r="H5446" i="36"/>
  <c r="I5445" i="36"/>
  <c r="H5445" i="36"/>
  <c r="I5444" i="36"/>
  <c r="H5444" i="36"/>
  <c r="I5443" i="36"/>
  <c r="H5443" i="36"/>
  <c r="I5442" i="36"/>
  <c r="H5442" i="36"/>
  <c r="I5441" i="36"/>
  <c r="H5441" i="36"/>
  <c r="I5440" i="36"/>
  <c r="H5440" i="36"/>
  <c r="I5439" i="36"/>
  <c r="H5439" i="36"/>
  <c r="I5438" i="36"/>
  <c r="H5438" i="36"/>
  <c r="I5437" i="36"/>
  <c r="H5437" i="36"/>
  <c r="I5436" i="36"/>
  <c r="H5436" i="36"/>
  <c r="I5435" i="36"/>
  <c r="H5435" i="36"/>
  <c r="I5434" i="36"/>
  <c r="H5434" i="36"/>
  <c r="I5433" i="36"/>
  <c r="H5433" i="36"/>
  <c r="I5432" i="36"/>
  <c r="H5432" i="36"/>
  <c r="I5431" i="36"/>
  <c r="H5431" i="36"/>
  <c r="I5430" i="36"/>
  <c r="H5430" i="36"/>
  <c r="I5429" i="36"/>
  <c r="H5429" i="36"/>
  <c r="I5428" i="36"/>
  <c r="H5428" i="36"/>
  <c r="I5427" i="36"/>
  <c r="H5427" i="36"/>
  <c r="I5426" i="36"/>
  <c r="H5426" i="36"/>
  <c r="I5425" i="36"/>
  <c r="H5425" i="36"/>
  <c r="I5424" i="36"/>
  <c r="H5424" i="36"/>
  <c r="I5423" i="36"/>
  <c r="H5423" i="36"/>
  <c r="I5422" i="36"/>
  <c r="H5422" i="36"/>
  <c r="I5421" i="36"/>
  <c r="H5421" i="36"/>
  <c r="I5420" i="36"/>
  <c r="H5420" i="36"/>
  <c r="I5419" i="36"/>
  <c r="H5419" i="36"/>
  <c r="I5418" i="36"/>
  <c r="H5418" i="36"/>
  <c r="I5417" i="36"/>
  <c r="H5417" i="36"/>
  <c r="I5416" i="36"/>
  <c r="H5416" i="36"/>
  <c r="I5415" i="36"/>
  <c r="H5415" i="36"/>
  <c r="I5414" i="36"/>
  <c r="H5414" i="36"/>
  <c r="I5413" i="36"/>
  <c r="H5413" i="36"/>
  <c r="I5412" i="36"/>
  <c r="H5412" i="36"/>
  <c r="I5411" i="36"/>
  <c r="H5411" i="36"/>
  <c r="I5410" i="36"/>
  <c r="H5410" i="36"/>
  <c r="I5409" i="36"/>
  <c r="H5409" i="36"/>
  <c r="I5408" i="36"/>
  <c r="H5408" i="36"/>
  <c r="I5407" i="36"/>
  <c r="H5407" i="36"/>
  <c r="I5406" i="36"/>
  <c r="H5406" i="36"/>
  <c r="I5405" i="36"/>
  <c r="H5405" i="36"/>
  <c r="I5404" i="36"/>
  <c r="H5404" i="36"/>
  <c r="I5403" i="36"/>
  <c r="H5403" i="36"/>
  <c r="I5402" i="36"/>
  <c r="H5402" i="36"/>
  <c r="I5401" i="36"/>
  <c r="H5401" i="36"/>
  <c r="I5400" i="36"/>
  <c r="H5400" i="36"/>
  <c r="I5399" i="36"/>
  <c r="H5399" i="36"/>
  <c r="I5398" i="36"/>
  <c r="H5398" i="36"/>
  <c r="I5397" i="36"/>
  <c r="H5397" i="36"/>
  <c r="I5396" i="36"/>
  <c r="H5396" i="36"/>
  <c r="I5395" i="36"/>
  <c r="H5395" i="36"/>
  <c r="I5394" i="36"/>
  <c r="H5394" i="36"/>
  <c r="I5393" i="36"/>
  <c r="H5393" i="36"/>
  <c r="I5392" i="36"/>
  <c r="H5392" i="36"/>
  <c r="I5391" i="36"/>
  <c r="H5391" i="36"/>
  <c r="I5390" i="36"/>
  <c r="H5390" i="36"/>
  <c r="I5389" i="36"/>
  <c r="H5389" i="36"/>
  <c r="I5388" i="36"/>
  <c r="H5388" i="36"/>
  <c r="I5387" i="36"/>
  <c r="H5387" i="36"/>
  <c r="I5386" i="36"/>
  <c r="H5386" i="36"/>
  <c r="I5385" i="36"/>
  <c r="H5385" i="36"/>
  <c r="I5384" i="36"/>
  <c r="H5384" i="36"/>
  <c r="I5383" i="36"/>
  <c r="H5383" i="36"/>
  <c r="I5382" i="36"/>
  <c r="H5382" i="36"/>
  <c r="I5381" i="36"/>
  <c r="H5381" i="36"/>
  <c r="I5380" i="36"/>
  <c r="H5380" i="36"/>
  <c r="I5379" i="36"/>
  <c r="H5379" i="36"/>
  <c r="I5378" i="36"/>
  <c r="H5378" i="36"/>
  <c r="I5377" i="36"/>
  <c r="H5377" i="36"/>
  <c r="I5376" i="36"/>
  <c r="H5376" i="36"/>
  <c r="I5375" i="36"/>
  <c r="H5375" i="36"/>
  <c r="I5374" i="36"/>
  <c r="H5374" i="36"/>
  <c r="I5373" i="36"/>
  <c r="H5373" i="36"/>
  <c r="I5372" i="36"/>
  <c r="H5372" i="36"/>
  <c r="I5371" i="36"/>
  <c r="H5371" i="36"/>
  <c r="I5370" i="36"/>
  <c r="H5370" i="36"/>
  <c r="I5369" i="36"/>
  <c r="H5369" i="36"/>
  <c r="I5368" i="36"/>
  <c r="H5368" i="36"/>
  <c r="I5367" i="36"/>
  <c r="H5367" i="36"/>
  <c r="I5366" i="36"/>
  <c r="H5366" i="36"/>
  <c r="I5365" i="36"/>
  <c r="H5365" i="36"/>
  <c r="I5364" i="36"/>
  <c r="H5364" i="36"/>
  <c r="I5363" i="36"/>
  <c r="H5363" i="36"/>
  <c r="I5362" i="36"/>
  <c r="H5362" i="36"/>
  <c r="I5361" i="36"/>
  <c r="H5361" i="36"/>
  <c r="I5360" i="36"/>
  <c r="H5360" i="36"/>
  <c r="I5359" i="36"/>
  <c r="H5359" i="36"/>
  <c r="I5358" i="36"/>
  <c r="H5358" i="36"/>
  <c r="I5357" i="36"/>
  <c r="H5357" i="36"/>
  <c r="I5356" i="36"/>
  <c r="H5356" i="36"/>
  <c r="I5355" i="36"/>
  <c r="H5355" i="36"/>
  <c r="I5354" i="36"/>
  <c r="H5354" i="36"/>
  <c r="I5353" i="36"/>
  <c r="H5353" i="36"/>
  <c r="I5352" i="36"/>
  <c r="H5352" i="36"/>
  <c r="I5351" i="36"/>
  <c r="H5351" i="36"/>
  <c r="I5350" i="36"/>
  <c r="H5350" i="36"/>
  <c r="I5349" i="36"/>
  <c r="H5349" i="36"/>
  <c r="I5348" i="36"/>
  <c r="H5348" i="36"/>
  <c r="I5347" i="36"/>
  <c r="H5347" i="36"/>
  <c r="I5346" i="36"/>
  <c r="H5346" i="36"/>
  <c r="I5345" i="36"/>
  <c r="H5345" i="36"/>
  <c r="I5344" i="36"/>
  <c r="H5344" i="36"/>
  <c r="I5343" i="36"/>
  <c r="H5343" i="36"/>
  <c r="I5342" i="36"/>
  <c r="H5342" i="36"/>
  <c r="I5341" i="36"/>
  <c r="H5341" i="36"/>
  <c r="I5340" i="36"/>
  <c r="H5340" i="36"/>
  <c r="I5339" i="36"/>
  <c r="H5339" i="36"/>
  <c r="I5338" i="36"/>
  <c r="H5338" i="36"/>
  <c r="I5337" i="36"/>
  <c r="H5337" i="36"/>
  <c r="I5336" i="36"/>
  <c r="H5336" i="36"/>
  <c r="I5335" i="36"/>
  <c r="H5335" i="36"/>
  <c r="I5334" i="36"/>
  <c r="H5334" i="36"/>
  <c r="I5333" i="36"/>
  <c r="H5333" i="36"/>
  <c r="I5332" i="36"/>
  <c r="H5332" i="36"/>
  <c r="I5331" i="36"/>
  <c r="H5331" i="36"/>
  <c r="I5330" i="36"/>
  <c r="H5330" i="36"/>
  <c r="I5329" i="36"/>
  <c r="H5329" i="36"/>
  <c r="I5328" i="36"/>
  <c r="H5328" i="36"/>
  <c r="I5327" i="36"/>
  <c r="H5327" i="36"/>
  <c r="I5326" i="36"/>
  <c r="H5326" i="36"/>
  <c r="I5325" i="36"/>
  <c r="H5325" i="36"/>
  <c r="I5324" i="36"/>
  <c r="H5324" i="36"/>
  <c r="I5323" i="36"/>
  <c r="H5323" i="36"/>
  <c r="I5322" i="36"/>
  <c r="H5322" i="36"/>
  <c r="I5321" i="36"/>
  <c r="H5321" i="36"/>
  <c r="I5320" i="36"/>
  <c r="H5320" i="36"/>
  <c r="I5319" i="36"/>
  <c r="H5319" i="36"/>
  <c r="I5318" i="36"/>
  <c r="H5318" i="36"/>
  <c r="I5317" i="36"/>
  <c r="H5317" i="36"/>
  <c r="I5316" i="36"/>
  <c r="H5316" i="36"/>
  <c r="I5315" i="36"/>
  <c r="H5315" i="36"/>
  <c r="I5314" i="36"/>
  <c r="H5314" i="36"/>
  <c r="I5313" i="36"/>
  <c r="H5313" i="36"/>
  <c r="I5312" i="36"/>
  <c r="H5312" i="36"/>
  <c r="I5311" i="36"/>
  <c r="H5311" i="36"/>
  <c r="I5310" i="36"/>
  <c r="H5310" i="36"/>
  <c r="I5309" i="36"/>
  <c r="H5309" i="36"/>
  <c r="I5308" i="36"/>
  <c r="H5308" i="36"/>
  <c r="I5307" i="36"/>
  <c r="H5307" i="36"/>
  <c r="I5306" i="36"/>
  <c r="H5306" i="36"/>
  <c r="I5305" i="36"/>
  <c r="H5305" i="36"/>
  <c r="I5304" i="36"/>
  <c r="H5304" i="36"/>
  <c r="I5303" i="36"/>
  <c r="H5303" i="36"/>
  <c r="I5302" i="36"/>
  <c r="H5302" i="36"/>
  <c r="I5301" i="36"/>
  <c r="H5301" i="36"/>
  <c r="I5300" i="36"/>
  <c r="H5300" i="36"/>
  <c r="I5299" i="36"/>
  <c r="H5299" i="36"/>
  <c r="I5298" i="36"/>
  <c r="H5298" i="36"/>
  <c r="I5297" i="36"/>
  <c r="H5297" i="36"/>
  <c r="I5296" i="36"/>
  <c r="H5296" i="36"/>
  <c r="I5295" i="36"/>
  <c r="H5295" i="36"/>
  <c r="I5294" i="36"/>
  <c r="H5294" i="36"/>
  <c r="I5293" i="36"/>
  <c r="H5293" i="36"/>
  <c r="I5292" i="36"/>
  <c r="H5292" i="36"/>
  <c r="I5291" i="36"/>
  <c r="H5291" i="36"/>
  <c r="I5290" i="36"/>
  <c r="H5290" i="36"/>
  <c r="I5289" i="36"/>
  <c r="H5289" i="36"/>
  <c r="I5288" i="36"/>
  <c r="H5288" i="36"/>
  <c r="I5287" i="36"/>
  <c r="H5287" i="36"/>
  <c r="I5286" i="36"/>
  <c r="H5286" i="36"/>
  <c r="I5285" i="36"/>
  <c r="H5285" i="36"/>
  <c r="I5284" i="36"/>
  <c r="H5284" i="36"/>
  <c r="I5283" i="36"/>
  <c r="H5283" i="36"/>
  <c r="I5282" i="36"/>
  <c r="H5282" i="36"/>
  <c r="I5281" i="36"/>
  <c r="H5281" i="36"/>
  <c r="I5280" i="36"/>
  <c r="H5280" i="36"/>
  <c r="I5279" i="36"/>
  <c r="H5279" i="36"/>
  <c r="I5278" i="36"/>
  <c r="H5278" i="36"/>
  <c r="I5277" i="36"/>
  <c r="H5277" i="36"/>
  <c r="I5276" i="36"/>
  <c r="H5276" i="36"/>
  <c r="I5275" i="36"/>
  <c r="H5275" i="36"/>
  <c r="I5274" i="36"/>
  <c r="H5274" i="36"/>
  <c r="I5273" i="36"/>
  <c r="H5273" i="36"/>
  <c r="I5272" i="36"/>
  <c r="H5272" i="36"/>
  <c r="I5271" i="36"/>
  <c r="H5271" i="36"/>
  <c r="I5270" i="36"/>
  <c r="H5270" i="36"/>
  <c r="I5269" i="36"/>
  <c r="H5269" i="36"/>
  <c r="I5268" i="36"/>
  <c r="H5268" i="36"/>
  <c r="I5267" i="36"/>
  <c r="H5267" i="36"/>
  <c r="I5266" i="36"/>
  <c r="H5266" i="36"/>
  <c r="I5265" i="36"/>
  <c r="H5265" i="36"/>
  <c r="I5264" i="36"/>
  <c r="H5264" i="36"/>
  <c r="I5263" i="36"/>
  <c r="H5263" i="36"/>
  <c r="I5262" i="36"/>
  <c r="H5262" i="36"/>
  <c r="I5261" i="36"/>
  <c r="H5261" i="36"/>
  <c r="I5260" i="36"/>
  <c r="H5260" i="36"/>
  <c r="I5259" i="36"/>
  <c r="H5259" i="36"/>
  <c r="I5258" i="36"/>
  <c r="H5258" i="36"/>
  <c r="I5257" i="36"/>
  <c r="H5257" i="36"/>
  <c r="I5256" i="36"/>
  <c r="H5256" i="36"/>
  <c r="I5255" i="36"/>
  <c r="H5255" i="36"/>
  <c r="I5254" i="36"/>
  <c r="H5254" i="36"/>
  <c r="I5253" i="36"/>
  <c r="H5253" i="36"/>
  <c r="I5252" i="36"/>
  <c r="H5252" i="36"/>
  <c r="I5251" i="36"/>
  <c r="H5251" i="36"/>
  <c r="I5250" i="36"/>
  <c r="H5250" i="36"/>
  <c r="I5249" i="36"/>
  <c r="H5249" i="36"/>
  <c r="I5248" i="36"/>
  <c r="H5248" i="36"/>
  <c r="I5247" i="36"/>
  <c r="H5247" i="36"/>
  <c r="I5246" i="36"/>
  <c r="H5246" i="36"/>
  <c r="I5245" i="36"/>
  <c r="H5245" i="36"/>
  <c r="I5244" i="36"/>
  <c r="H5244" i="36"/>
  <c r="I5243" i="36"/>
  <c r="H5243" i="36"/>
  <c r="I5242" i="36"/>
  <c r="H5242" i="36"/>
  <c r="I5241" i="36"/>
  <c r="H5241" i="36"/>
  <c r="I5240" i="36"/>
  <c r="H5240" i="36"/>
  <c r="I5239" i="36"/>
  <c r="H5239" i="36"/>
  <c r="I5238" i="36"/>
  <c r="H5238" i="36"/>
  <c r="I5237" i="36"/>
  <c r="H5237" i="36"/>
  <c r="I5236" i="36"/>
  <c r="H5236" i="36"/>
  <c r="I5235" i="36"/>
  <c r="H5235" i="36"/>
  <c r="I5234" i="36"/>
  <c r="H5234" i="36"/>
  <c r="I5233" i="36"/>
  <c r="H5233" i="36"/>
  <c r="I5232" i="36"/>
  <c r="H5232" i="36"/>
  <c r="I5231" i="36"/>
  <c r="H5231" i="36"/>
  <c r="I5230" i="36"/>
  <c r="H5230" i="36"/>
  <c r="I5229" i="36"/>
  <c r="H5229" i="36"/>
  <c r="I5228" i="36"/>
  <c r="H5228" i="36"/>
  <c r="I5227" i="36"/>
  <c r="H5227" i="36"/>
  <c r="I5226" i="36"/>
  <c r="H5226" i="36"/>
  <c r="I5225" i="36"/>
  <c r="H5225" i="36"/>
  <c r="I5224" i="36"/>
  <c r="H5224" i="36"/>
  <c r="I5223" i="36"/>
  <c r="H5223" i="36"/>
  <c r="I5222" i="36"/>
  <c r="H5222" i="36"/>
  <c r="I5221" i="36"/>
  <c r="H5221" i="36"/>
  <c r="I5220" i="36"/>
  <c r="H5220" i="36"/>
  <c r="I5219" i="36"/>
  <c r="H5219" i="36"/>
  <c r="I5218" i="36"/>
  <c r="H5218" i="36"/>
  <c r="I5217" i="36"/>
  <c r="H5217" i="36"/>
  <c r="I5216" i="36"/>
  <c r="H5216" i="36"/>
  <c r="I5215" i="36"/>
  <c r="H5215" i="36"/>
  <c r="I5214" i="36"/>
  <c r="H5214" i="36"/>
  <c r="I5213" i="36"/>
  <c r="H5213" i="36"/>
  <c r="I5212" i="36"/>
  <c r="H5212" i="36"/>
  <c r="I5211" i="36"/>
  <c r="H5211" i="36"/>
  <c r="I5210" i="36"/>
  <c r="H5210" i="36"/>
  <c r="I5209" i="36"/>
  <c r="H5209" i="36"/>
  <c r="I5208" i="36"/>
  <c r="H5208" i="36"/>
  <c r="I5207" i="36"/>
  <c r="H5207" i="36"/>
  <c r="I5206" i="36"/>
  <c r="H5206" i="36"/>
  <c r="I5205" i="36"/>
  <c r="H5205" i="36"/>
  <c r="I5204" i="36"/>
  <c r="H5204" i="36"/>
  <c r="I5203" i="36"/>
  <c r="H5203" i="36"/>
  <c r="I5202" i="36"/>
  <c r="H5202" i="36"/>
  <c r="I5201" i="36"/>
  <c r="H5201" i="36"/>
  <c r="I5200" i="36"/>
  <c r="H5200" i="36"/>
  <c r="I5199" i="36"/>
  <c r="H5199" i="36"/>
  <c r="I5198" i="36"/>
  <c r="H5198" i="36"/>
  <c r="I5197" i="36"/>
  <c r="H5197" i="36"/>
  <c r="I5196" i="36"/>
  <c r="H5196" i="36"/>
  <c r="I5195" i="36"/>
  <c r="H5195" i="36"/>
  <c r="I5194" i="36"/>
  <c r="H5194" i="36"/>
  <c r="I5193" i="36"/>
  <c r="H5193" i="36"/>
  <c r="I5192" i="36"/>
  <c r="H5192" i="36"/>
  <c r="I5191" i="36"/>
  <c r="H5191" i="36"/>
  <c r="I5190" i="36"/>
  <c r="H5190" i="36"/>
  <c r="I5189" i="36"/>
  <c r="H5189" i="36"/>
  <c r="I5188" i="36"/>
  <c r="H5188" i="36"/>
  <c r="I5187" i="36"/>
  <c r="H5187" i="36"/>
  <c r="I5186" i="36"/>
  <c r="H5186" i="36"/>
  <c r="I5185" i="36"/>
  <c r="H5185" i="36"/>
  <c r="I5184" i="36"/>
  <c r="H5184" i="36"/>
  <c r="I5183" i="36"/>
  <c r="H5183" i="36"/>
  <c r="I5182" i="36"/>
  <c r="H5182" i="36"/>
  <c r="I5181" i="36"/>
  <c r="H5181" i="36"/>
  <c r="I5180" i="36"/>
  <c r="H5180" i="36"/>
  <c r="I5179" i="36"/>
  <c r="H5179" i="36"/>
  <c r="I5178" i="36"/>
  <c r="H5178" i="36"/>
  <c r="I5177" i="36"/>
  <c r="H5177" i="36"/>
  <c r="I5176" i="36"/>
  <c r="H5176" i="36"/>
  <c r="I5175" i="36"/>
  <c r="H5175" i="36"/>
  <c r="I5174" i="36"/>
  <c r="H5174" i="36"/>
  <c r="I5173" i="36"/>
  <c r="H5173" i="36"/>
  <c r="I5172" i="36"/>
  <c r="H5172" i="36"/>
  <c r="I5171" i="36"/>
  <c r="H5171" i="36"/>
  <c r="I5170" i="36"/>
  <c r="H5170" i="36"/>
  <c r="I5169" i="36"/>
  <c r="H5169" i="36"/>
  <c r="I5168" i="36"/>
  <c r="H5168" i="36"/>
  <c r="I5167" i="36"/>
  <c r="H5167" i="36"/>
  <c r="I5166" i="36"/>
  <c r="H5166" i="36"/>
  <c r="I5165" i="36"/>
  <c r="H5165" i="36"/>
  <c r="I5164" i="36"/>
  <c r="H5164" i="36"/>
  <c r="I5163" i="36"/>
  <c r="H5163" i="36"/>
  <c r="I5162" i="36"/>
  <c r="H5162" i="36"/>
  <c r="I5161" i="36"/>
  <c r="H5161" i="36"/>
  <c r="I5160" i="36"/>
  <c r="H5160" i="36"/>
  <c r="I5159" i="36"/>
  <c r="H5159" i="36"/>
  <c r="I5158" i="36"/>
  <c r="H5158" i="36"/>
  <c r="I5157" i="36"/>
  <c r="H5157" i="36"/>
  <c r="I5156" i="36"/>
  <c r="H5156" i="36"/>
  <c r="I5155" i="36"/>
  <c r="H5155" i="36"/>
  <c r="I5154" i="36"/>
  <c r="H5154" i="36"/>
  <c r="I5153" i="36"/>
  <c r="H5153" i="36"/>
  <c r="I5152" i="36"/>
  <c r="H5152" i="36"/>
  <c r="I5151" i="36"/>
  <c r="H5151" i="36"/>
  <c r="I5150" i="36"/>
  <c r="H5150" i="36"/>
  <c r="I5149" i="36"/>
  <c r="H5149" i="36"/>
  <c r="I5148" i="36"/>
  <c r="H5148" i="36"/>
  <c r="I5147" i="36"/>
  <c r="H5147" i="36"/>
  <c r="I5146" i="36"/>
  <c r="H5146" i="36"/>
  <c r="I5145" i="36"/>
  <c r="H5145" i="36"/>
  <c r="I5144" i="36"/>
  <c r="H5144" i="36"/>
  <c r="I5143" i="36"/>
  <c r="H5143" i="36"/>
  <c r="I5142" i="36"/>
  <c r="H5142" i="36"/>
  <c r="I5141" i="36"/>
  <c r="H5141" i="36"/>
  <c r="I5140" i="36"/>
  <c r="H5140" i="36"/>
  <c r="I5139" i="36"/>
  <c r="H5139" i="36"/>
  <c r="I5138" i="36"/>
  <c r="H5138" i="36"/>
  <c r="I5137" i="36"/>
  <c r="H5137" i="36"/>
  <c r="I5136" i="36"/>
  <c r="H5136" i="36"/>
  <c r="I5135" i="36"/>
  <c r="H5135" i="36"/>
  <c r="I5134" i="36"/>
  <c r="H5134" i="36"/>
  <c r="I5133" i="36"/>
  <c r="H5133" i="36"/>
  <c r="I5132" i="36"/>
  <c r="H5132" i="36"/>
  <c r="I5131" i="36"/>
  <c r="H5131" i="36"/>
  <c r="I5130" i="36"/>
  <c r="H5130" i="36"/>
  <c r="I5129" i="36"/>
  <c r="H5129" i="36"/>
  <c r="I5128" i="36"/>
  <c r="H5128" i="36"/>
  <c r="I5127" i="36"/>
  <c r="H5127" i="36"/>
  <c r="I5126" i="36"/>
  <c r="H5126" i="36"/>
  <c r="I5125" i="36"/>
  <c r="H5125" i="36"/>
  <c r="I5124" i="36"/>
  <c r="H5124" i="36"/>
  <c r="I5123" i="36"/>
  <c r="H5123" i="36"/>
  <c r="I5122" i="36"/>
  <c r="H5122" i="36"/>
  <c r="I5121" i="36"/>
  <c r="H5121" i="36"/>
  <c r="I5120" i="36"/>
  <c r="H5120" i="36"/>
  <c r="I5119" i="36"/>
  <c r="H5119" i="36"/>
  <c r="I5118" i="36"/>
  <c r="H5118" i="36"/>
  <c r="I5117" i="36"/>
  <c r="H5117" i="36"/>
  <c r="I5116" i="36"/>
  <c r="H5116" i="36"/>
  <c r="I5115" i="36"/>
  <c r="H5115" i="36"/>
  <c r="I5114" i="36"/>
  <c r="H5114" i="36"/>
  <c r="I5113" i="36"/>
  <c r="H5113" i="36"/>
  <c r="I5112" i="36"/>
  <c r="H5112" i="36"/>
  <c r="I5111" i="36"/>
  <c r="H5111" i="36"/>
  <c r="I5110" i="36"/>
  <c r="H5110" i="36"/>
  <c r="I5109" i="36"/>
  <c r="H5109" i="36"/>
  <c r="I5108" i="36"/>
  <c r="H5108" i="36"/>
  <c r="I5107" i="36"/>
  <c r="H5107" i="36"/>
  <c r="I5106" i="36"/>
  <c r="H5106" i="36"/>
  <c r="I5105" i="36"/>
  <c r="H5105" i="36"/>
  <c r="I5104" i="36"/>
  <c r="H5104" i="36"/>
  <c r="I5103" i="36"/>
  <c r="H5103" i="36"/>
  <c r="I5102" i="36"/>
  <c r="H5102" i="36"/>
  <c r="I5101" i="36"/>
  <c r="H5101" i="36"/>
  <c r="I5100" i="36"/>
  <c r="H5100" i="36"/>
  <c r="I5099" i="36"/>
  <c r="H5099" i="36"/>
  <c r="I5098" i="36"/>
  <c r="H5098" i="36"/>
  <c r="I5097" i="36"/>
  <c r="H5097" i="36"/>
  <c r="I5096" i="36"/>
  <c r="H5096" i="36"/>
  <c r="I5095" i="36"/>
  <c r="H5095" i="36"/>
  <c r="I5094" i="36"/>
  <c r="H5094" i="36"/>
  <c r="I5093" i="36"/>
  <c r="H5093" i="36"/>
  <c r="I5092" i="36"/>
  <c r="H5092" i="36"/>
  <c r="I5091" i="36"/>
  <c r="H5091" i="36"/>
  <c r="I5090" i="36"/>
  <c r="H5090" i="36"/>
  <c r="I5089" i="36"/>
  <c r="H5089" i="36"/>
  <c r="I5088" i="36"/>
  <c r="H5088" i="36"/>
  <c r="I5087" i="36"/>
  <c r="H5087" i="36"/>
  <c r="I5086" i="36"/>
  <c r="H5086" i="36"/>
  <c r="I5085" i="36"/>
  <c r="H5085" i="36"/>
  <c r="I5084" i="36"/>
  <c r="H5084" i="36"/>
  <c r="I5083" i="36"/>
  <c r="H5083" i="36"/>
  <c r="I5082" i="36"/>
  <c r="H5082" i="36"/>
  <c r="I5081" i="36"/>
  <c r="H5081" i="36"/>
  <c r="I5080" i="36"/>
  <c r="H5080" i="36"/>
  <c r="I5079" i="36"/>
  <c r="H5079" i="36"/>
  <c r="I5078" i="36"/>
  <c r="H5078" i="36"/>
  <c r="I5077" i="36"/>
  <c r="H5077" i="36"/>
  <c r="I5076" i="36"/>
  <c r="H5076" i="36"/>
  <c r="I5075" i="36"/>
  <c r="H5075" i="36"/>
  <c r="I5074" i="36"/>
  <c r="H5074" i="36"/>
  <c r="I5073" i="36"/>
  <c r="H5073" i="36"/>
  <c r="I5072" i="36"/>
  <c r="H5072" i="36"/>
  <c r="I5071" i="36"/>
  <c r="H5071" i="36"/>
  <c r="I5070" i="36"/>
  <c r="H5070" i="36"/>
  <c r="I5069" i="36"/>
  <c r="H5069" i="36"/>
  <c r="I5068" i="36"/>
  <c r="H5068" i="36"/>
  <c r="I5067" i="36"/>
  <c r="H5067" i="36"/>
  <c r="I5066" i="36"/>
  <c r="H5066" i="36"/>
  <c r="I5065" i="36"/>
  <c r="H5065" i="36"/>
  <c r="I5064" i="36"/>
  <c r="H5064" i="36"/>
  <c r="I5063" i="36"/>
  <c r="H5063" i="36"/>
  <c r="I5062" i="36"/>
  <c r="H5062" i="36"/>
  <c r="I5061" i="36"/>
  <c r="H5061" i="36"/>
  <c r="I5060" i="36"/>
  <c r="H5060" i="36"/>
  <c r="I5059" i="36"/>
  <c r="H5059" i="36"/>
  <c r="I5058" i="36"/>
  <c r="H5058" i="36"/>
  <c r="I5057" i="36"/>
  <c r="H5057" i="36"/>
  <c r="I5056" i="36"/>
  <c r="H5056" i="36"/>
  <c r="I5055" i="36"/>
  <c r="H5055" i="36"/>
  <c r="I5054" i="36"/>
  <c r="H5054" i="36"/>
  <c r="I5053" i="36"/>
  <c r="H5053" i="36"/>
  <c r="I5052" i="36"/>
  <c r="H5052" i="36"/>
  <c r="I5051" i="36"/>
  <c r="H5051" i="36"/>
  <c r="I5050" i="36"/>
  <c r="H5050" i="36"/>
  <c r="I5049" i="36"/>
  <c r="H5049" i="36"/>
  <c r="I5048" i="36"/>
  <c r="H5048" i="36"/>
  <c r="I5047" i="36"/>
  <c r="H5047" i="36"/>
  <c r="I5046" i="36"/>
  <c r="H5046" i="36"/>
  <c r="I5045" i="36"/>
  <c r="H5045" i="36"/>
  <c r="I5044" i="36"/>
  <c r="H5044" i="36"/>
  <c r="I5043" i="36"/>
  <c r="H5043" i="36"/>
  <c r="I5042" i="36"/>
  <c r="H5042" i="36"/>
  <c r="I5041" i="36"/>
  <c r="H5041" i="36"/>
  <c r="I5040" i="36"/>
  <c r="H5040" i="36"/>
  <c r="I5039" i="36"/>
  <c r="H5039" i="36"/>
  <c r="I5038" i="36"/>
  <c r="H5038" i="36"/>
  <c r="I5037" i="36"/>
  <c r="H5037" i="36"/>
  <c r="I5036" i="36"/>
  <c r="H5036" i="36"/>
  <c r="I5035" i="36"/>
  <c r="H5035" i="36"/>
  <c r="I5034" i="36"/>
  <c r="H5034" i="36"/>
  <c r="I5033" i="36"/>
  <c r="H5033" i="36"/>
  <c r="I5032" i="36"/>
  <c r="H5032" i="36"/>
  <c r="I5031" i="36"/>
  <c r="H5031" i="36"/>
  <c r="I5030" i="36"/>
  <c r="H5030" i="36"/>
  <c r="I5029" i="36"/>
  <c r="H5029" i="36"/>
  <c r="I5028" i="36"/>
  <c r="H5028" i="36"/>
  <c r="I5027" i="36"/>
  <c r="H5027" i="36"/>
  <c r="I5026" i="36"/>
  <c r="H5026" i="36"/>
  <c r="I5025" i="36"/>
  <c r="H5025" i="36"/>
  <c r="I5024" i="36"/>
  <c r="H5024" i="36"/>
  <c r="I5023" i="36"/>
  <c r="H5023" i="36"/>
  <c r="I5022" i="36"/>
  <c r="H5022" i="36"/>
  <c r="I5021" i="36"/>
  <c r="H5021" i="36"/>
  <c r="I5020" i="36"/>
  <c r="H5020" i="36"/>
  <c r="I5019" i="36"/>
  <c r="H5019" i="36"/>
  <c r="I5018" i="36"/>
  <c r="H5018" i="36"/>
  <c r="I5017" i="36"/>
  <c r="H5017" i="36"/>
  <c r="I5016" i="36"/>
  <c r="H5016" i="36"/>
  <c r="I5015" i="36"/>
  <c r="H5015" i="36"/>
  <c r="I5014" i="36"/>
  <c r="H5014" i="36"/>
  <c r="I5013" i="36"/>
  <c r="H5013" i="36"/>
  <c r="I5012" i="36"/>
  <c r="H5012" i="36"/>
  <c r="I5011" i="36"/>
  <c r="H5011" i="36"/>
  <c r="I5010" i="36"/>
  <c r="H5010" i="36"/>
  <c r="I5009" i="36"/>
  <c r="H5009" i="36"/>
  <c r="I5008" i="36"/>
  <c r="H5008" i="36"/>
  <c r="I5007" i="36"/>
  <c r="H5007" i="36"/>
  <c r="I5006" i="36"/>
  <c r="H5006" i="36"/>
  <c r="I5005" i="36"/>
  <c r="H5005" i="36"/>
  <c r="I5004" i="36"/>
  <c r="H5004" i="36"/>
  <c r="I5003" i="36"/>
  <c r="H5003" i="36"/>
  <c r="I5002" i="36"/>
  <c r="H5002" i="36"/>
  <c r="I5001" i="36"/>
  <c r="H5001" i="36"/>
  <c r="I5000" i="36"/>
  <c r="H5000" i="36"/>
  <c r="I4999" i="36"/>
  <c r="H4999" i="36"/>
  <c r="I4998" i="36"/>
  <c r="H4998" i="36"/>
  <c r="I4997" i="36"/>
  <c r="H4997" i="36"/>
  <c r="I4996" i="36"/>
  <c r="H4996" i="36"/>
  <c r="I4995" i="36"/>
  <c r="H4995" i="36"/>
  <c r="I4994" i="36"/>
  <c r="H4994" i="36"/>
  <c r="I4993" i="36"/>
  <c r="H4993" i="36"/>
  <c r="I4992" i="36"/>
  <c r="H4992" i="36"/>
  <c r="I4991" i="36"/>
  <c r="H4991" i="36"/>
  <c r="I4990" i="36"/>
  <c r="H4990" i="36"/>
  <c r="I4989" i="36"/>
  <c r="H4989" i="36"/>
  <c r="I4988" i="36"/>
  <c r="H4988" i="36"/>
  <c r="I4987" i="36"/>
  <c r="H4987" i="36"/>
  <c r="I4986" i="36"/>
  <c r="H4986" i="36"/>
  <c r="I4985" i="36"/>
  <c r="H4985" i="36"/>
  <c r="I4984" i="36"/>
  <c r="H4984" i="36"/>
  <c r="I4983" i="36"/>
  <c r="H4983" i="36"/>
  <c r="I4982" i="36"/>
  <c r="H4982" i="36"/>
  <c r="I4981" i="36"/>
  <c r="H4981" i="36"/>
  <c r="I4980" i="36"/>
  <c r="H4980" i="36"/>
  <c r="I4979" i="36"/>
  <c r="H4979" i="36"/>
  <c r="I4978" i="36"/>
  <c r="H4978" i="36"/>
  <c r="I4977" i="36"/>
  <c r="H4977" i="36"/>
  <c r="I4976" i="36"/>
  <c r="H4976" i="36"/>
  <c r="I4975" i="36"/>
  <c r="H4975" i="36"/>
  <c r="I4974" i="36"/>
  <c r="H4974" i="36"/>
  <c r="I4973" i="36"/>
  <c r="H4973" i="36"/>
  <c r="I4972" i="36"/>
  <c r="H4972" i="36"/>
  <c r="I4971" i="36"/>
  <c r="H4971" i="36"/>
  <c r="I4970" i="36"/>
  <c r="H4970" i="36"/>
  <c r="I4969" i="36"/>
  <c r="H4969" i="36"/>
  <c r="I4968" i="36"/>
  <c r="H4968" i="36"/>
  <c r="I4967" i="36"/>
  <c r="H4967" i="36"/>
  <c r="I4966" i="36"/>
  <c r="H4966" i="36"/>
  <c r="I4965" i="36"/>
  <c r="H4965" i="36"/>
  <c r="I4964" i="36"/>
  <c r="H4964" i="36"/>
  <c r="I4963" i="36"/>
  <c r="H4963" i="36"/>
  <c r="I4962" i="36"/>
  <c r="H4962" i="36"/>
  <c r="I4961" i="36"/>
  <c r="H4961" i="36"/>
  <c r="I4960" i="36"/>
  <c r="H4960" i="36"/>
  <c r="I4959" i="36"/>
  <c r="H4959" i="36"/>
  <c r="I4958" i="36"/>
  <c r="H4958" i="36"/>
  <c r="I4957" i="36"/>
  <c r="H4957" i="36"/>
  <c r="I4956" i="36"/>
  <c r="H4956" i="36"/>
  <c r="I4955" i="36"/>
  <c r="H4955" i="36"/>
  <c r="I4954" i="36"/>
  <c r="H4954" i="36"/>
  <c r="I4953" i="36"/>
  <c r="H4953" i="36"/>
  <c r="I4952" i="36"/>
  <c r="H4952" i="36"/>
  <c r="I4951" i="36"/>
  <c r="H4951" i="36"/>
  <c r="I4950" i="36"/>
  <c r="H4950" i="36"/>
  <c r="I4949" i="36"/>
  <c r="H4949" i="36"/>
  <c r="I4948" i="36"/>
  <c r="H4948" i="36"/>
  <c r="I4947" i="36"/>
  <c r="H4947" i="36"/>
  <c r="I4946" i="36"/>
  <c r="H4946" i="36"/>
  <c r="I4945" i="36"/>
  <c r="H4945" i="36"/>
  <c r="I4944" i="36"/>
  <c r="H4944" i="36"/>
  <c r="I4943" i="36"/>
  <c r="H4943" i="36"/>
  <c r="I4942" i="36"/>
  <c r="H4942" i="36"/>
  <c r="I4941" i="36"/>
  <c r="H4941" i="36"/>
  <c r="I4940" i="36"/>
  <c r="H4940" i="36"/>
  <c r="I4939" i="36"/>
  <c r="H4939" i="36"/>
  <c r="I4938" i="36"/>
  <c r="H4938" i="36"/>
  <c r="I4937" i="36"/>
  <c r="H4937" i="36"/>
  <c r="I4936" i="36"/>
  <c r="H4936" i="36"/>
  <c r="I4935" i="36"/>
  <c r="H4935" i="36"/>
  <c r="I4934" i="36"/>
  <c r="H4934" i="36"/>
  <c r="I4933" i="36"/>
  <c r="H4933" i="36"/>
  <c r="I4932" i="36"/>
  <c r="H4932" i="36"/>
  <c r="I4931" i="36"/>
  <c r="H4931" i="36"/>
  <c r="I4930" i="36"/>
  <c r="H4930" i="36"/>
  <c r="I4929" i="36"/>
  <c r="H4929" i="36"/>
  <c r="I4928" i="36"/>
  <c r="H4928" i="36"/>
  <c r="I4927" i="36"/>
  <c r="H4927" i="36"/>
  <c r="I4926" i="36"/>
  <c r="H4926" i="36"/>
  <c r="I4925" i="36"/>
  <c r="H4925" i="36"/>
  <c r="I4924" i="36"/>
  <c r="H4924" i="36"/>
  <c r="I4923" i="36"/>
  <c r="H4923" i="36"/>
  <c r="I4922" i="36"/>
  <c r="H4922" i="36"/>
  <c r="I4921" i="36"/>
  <c r="H4921" i="36"/>
  <c r="I4920" i="36"/>
  <c r="H4920" i="36"/>
  <c r="I4919" i="36"/>
  <c r="H4919" i="36"/>
  <c r="I4918" i="36"/>
  <c r="H4918" i="36"/>
  <c r="I4917" i="36"/>
  <c r="H4917" i="36"/>
  <c r="I4916" i="36"/>
  <c r="H4916" i="36"/>
  <c r="I4915" i="36"/>
  <c r="H4915" i="36"/>
  <c r="I4914" i="36"/>
  <c r="H4914" i="36"/>
  <c r="I4913" i="36"/>
  <c r="H4913" i="36"/>
  <c r="I4912" i="36"/>
  <c r="H4912" i="36"/>
  <c r="I4911" i="36"/>
  <c r="H4911" i="36"/>
  <c r="I4910" i="36"/>
  <c r="H4910" i="36"/>
  <c r="I4909" i="36"/>
  <c r="H4909" i="36"/>
  <c r="I4908" i="36"/>
  <c r="H4908" i="36"/>
  <c r="I4907" i="36"/>
  <c r="H4907" i="36"/>
  <c r="I4906" i="36"/>
  <c r="H4906" i="36"/>
  <c r="I4905" i="36"/>
  <c r="H4905" i="36"/>
  <c r="I4904" i="36"/>
  <c r="H4904" i="36"/>
  <c r="I4903" i="36"/>
  <c r="H4903" i="36"/>
  <c r="I4902" i="36"/>
  <c r="H4902" i="36"/>
  <c r="I4901" i="36"/>
  <c r="H4901" i="36"/>
  <c r="I4900" i="36"/>
  <c r="H4900" i="36"/>
  <c r="I4899" i="36"/>
  <c r="H4899" i="36"/>
  <c r="I4898" i="36"/>
  <c r="H4898" i="36"/>
  <c r="I4897" i="36"/>
  <c r="H4897" i="36"/>
  <c r="I4896" i="36"/>
  <c r="H4896" i="36"/>
  <c r="I4895" i="36"/>
  <c r="H4895" i="36"/>
  <c r="I4894" i="36"/>
  <c r="H4894" i="36"/>
  <c r="I4893" i="36"/>
  <c r="H4893" i="36"/>
  <c r="I4892" i="36"/>
  <c r="H4892" i="36"/>
  <c r="I4891" i="36"/>
  <c r="H4891" i="36"/>
  <c r="I4890" i="36"/>
  <c r="H4890" i="36"/>
  <c r="I4889" i="36"/>
  <c r="H4889" i="36"/>
  <c r="I4888" i="36"/>
  <c r="H4888" i="36"/>
  <c r="I4887" i="36"/>
  <c r="H4887" i="36"/>
  <c r="I4886" i="36"/>
  <c r="H4886" i="36"/>
  <c r="I4885" i="36"/>
  <c r="H4885" i="36"/>
  <c r="I4884" i="36"/>
  <c r="H4884" i="36"/>
  <c r="I4883" i="36"/>
  <c r="H4883" i="36"/>
  <c r="I4882" i="36"/>
  <c r="H4882" i="36"/>
  <c r="I4881" i="36"/>
  <c r="H4881" i="36"/>
  <c r="I4880" i="36"/>
  <c r="H4880" i="36"/>
  <c r="I4879" i="36"/>
  <c r="H4879" i="36"/>
  <c r="I4878" i="36"/>
  <c r="H4878" i="36"/>
  <c r="I4877" i="36"/>
  <c r="H4877" i="36"/>
  <c r="I4876" i="36"/>
  <c r="H4876" i="36"/>
  <c r="I4875" i="36"/>
  <c r="H4875" i="36"/>
  <c r="I4874" i="36"/>
  <c r="H4874" i="36"/>
  <c r="I4873" i="36"/>
  <c r="H4873" i="36"/>
  <c r="I4872" i="36"/>
  <c r="H4872" i="36"/>
  <c r="I4871" i="36"/>
  <c r="H4871" i="36"/>
  <c r="I4870" i="36"/>
  <c r="H4870" i="36"/>
  <c r="I4869" i="36"/>
  <c r="H4869" i="36"/>
  <c r="I4868" i="36"/>
  <c r="H4868" i="36"/>
  <c r="I4867" i="36"/>
  <c r="H4867" i="36"/>
  <c r="I4866" i="36"/>
  <c r="H4866" i="36"/>
  <c r="I4865" i="36"/>
  <c r="H4865" i="36"/>
  <c r="I4864" i="36"/>
  <c r="H4864" i="36"/>
  <c r="I4863" i="36"/>
  <c r="H4863" i="36"/>
  <c r="I4862" i="36"/>
  <c r="H4862" i="36"/>
  <c r="I4861" i="36"/>
  <c r="H4861" i="36"/>
  <c r="I4860" i="36"/>
  <c r="H4860" i="36"/>
  <c r="I4859" i="36"/>
  <c r="H4859" i="36"/>
  <c r="I4858" i="36"/>
  <c r="H4858" i="36"/>
  <c r="I4857" i="36"/>
  <c r="H4857" i="36"/>
  <c r="I4856" i="36"/>
  <c r="H4856" i="36"/>
  <c r="I4855" i="36"/>
  <c r="H4855" i="36"/>
  <c r="I4854" i="36"/>
  <c r="H4854" i="36"/>
  <c r="I4853" i="36"/>
  <c r="H4853" i="36"/>
  <c r="I4852" i="36"/>
  <c r="H4852" i="36"/>
  <c r="I4851" i="36"/>
  <c r="H4851" i="36"/>
  <c r="I4850" i="36"/>
  <c r="H4850" i="36"/>
  <c r="I4849" i="36"/>
  <c r="H4849" i="36"/>
  <c r="I4848" i="36"/>
  <c r="H4848" i="36"/>
  <c r="I4847" i="36"/>
  <c r="H4847" i="36"/>
  <c r="I4846" i="36"/>
  <c r="H4846" i="36"/>
  <c r="I4845" i="36"/>
  <c r="H4845" i="36"/>
  <c r="I4844" i="36"/>
  <c r="H4844" i="36"/>
  <c r="I4843" i="36"/>
  <c r="H4843" i="36"/>
  <c r="I4842" i="36"/>
  <c r="H4842" i="36"/>
  <c r="I4841" i="36"/>
  <c r="H4841" i="36"/>
  <c r="I4840" i="36"/>
  <c r="H4840" i="36"/>
  <c r="I4839" i="36"/>
  <c r="H4839" i="36"/>
  <c r="I4838" i="36"/>
  <c r="H4838" i="36"/>
  <c r="I4837" i="36"/>
  <c r="H4837" i="36"/>
  <c r="I4836" i="36"/>
  <c r="H4836" i="36"/>
  <c r="I4835" i="36"/>
  <c r="H4835" i="36"/>
  <c r="I4834" i="36"/>
  <c r="H4834" i="36"/>
  <c r="I4833" i="36"/>
  <c r="H4833" i="36"/>
  <c r="I4832" i="36"/>
  <c r="H4832" i="36"/>
  <c r="I4831" i="36"/>
  <c r="H4831" i="36"/>
  <c r="I4830" i="36"/>
  <c r="H4830" i="36"/>
  <c r="I4829" i="36"/>
  <c r="H4829" i="36"/>
  <c r="I4828" i="36"/>
  <c r="H4828" i="36"/>
  <c r="I4827" i="36"/>
  <c r="H4827" i="36"/>
  <c r="I4826" i="36"/>
  <c r="H4826" i="36"/>
  <c r="I4825" i="36"/>
  <c r="H4825" i="36"/>
  <c r="I4824" i="36"/>
  <c r="H4824" i="36"/>
  <c r="I4823" i="36"/>
  <c r="H4823" i="36"/>
  <c r="I4822" i="36"/>
  <c r="H4822" i="36"/>
  <c r="I4821" i="36"/>
  <c r="H4821" i="36"/>
  <c r="I4820" i="36"/>
  <c r="H4820" i="36"/>
  <c r="I4819" i="36"/>
  <c r="H4819" i="36"/>
  <c r="I4818" i="36"/>
  <c r="H4818" i="36"/>
  <c r="I4817" i="36"/>
  <c r="H4817" i="36"/>
  <c r="I4816" i="36"/>
  <c r="H4816" i="36"/>
  <c r="I4815" i="36"/>
  <c r="H4815" i="36"/>
  <c r="I4814" i="36"/>
  <c r="H4814" i="36"/>
  <c r="I4813" i="36"/>
  <c r="H4813" i="36"/>
  <c r="I4812" i="36"/>
  <c r="H4812" i="36"/>
  <c r="I4811" i="36"/>
  <c r="H4811" i="36"/>
  <c r="I4810" i="36"/>
  <c r="H4810" i="36"/>
  <c r="I4809" i="36"/>
  <c r="H4809" i="36"/>
  <c r="I4808" i="36"/>
  <c r="H4808" i="36"/>
  <c r="I4807" i="36"/>
  <c r="H4807" i="36"/>
  <c r="I4806" i="36"/>
  <c r="H4806" i="36"/>
  <c r="I4805" i="36"/>
  <c r="H4805" i="36"/>
  <c r="I4804" i="36"/>
  <c r="H4804" i="36"/>
  <c r="I4803" i="36"/>
  <c r="H4803" i="36"/>
  <c r="I4802" i="36"/>
  <c r="H4802" i="36"/>
  <c r="I4801" i="36"/>
  <c r="H4801" i="36"/>
  <c r="I4800" i="36"/>
  <c r="H4800" i="36"/>
  <c r="I4799" i="36"/>
  <c r="H4799" i="36"/>
  <c r="I4798" i="36"/>
  <c r="H4798" i="36"/>
  <c r="I4797" i="36"/>
  <c r="H4797" i="36"/>
  <c r="I4796" i="36"/>
  <c r="H4796" i="36"/>
  <c r="I4795" i="36"/>
  <c r="H4795" i="36"/>
  <c r="I4794" i="36"/>
  <c r="H4794" i="36"/>
  <c r="I4793" i="36"/>
  <c r="H4793" i="36"/>
  <c r="I4792" i="36"/>
  <c r="H4792" i="36"/>
  <c r="I4791" i="36"/>
  <c r="H4791" i="36"/>
  <c r="I4790" i="36"/>
  <c r="H4790" i="36"/>
  <c r="I4789" i="36"/>
  <c r="H4789" i="36"/>
  <c r="I4788" i="36"/>
  <c r="H4788" i="36"/>
  <c r="I4787" i="36"/>
  <c r="H4787" i="36"/>
  <c r="I4786" i="36"/>
  <c r="H4786" i="36"/>
  <c r="I4785" i="36"/>
  <c r="H4785" i="36"/>
  <c r="I4784" i="36"/>
  <c r="H4784" i="36"/>
  <c r="I4783" i="36"/>
  <c r="H4783" i="36"/>
  <c r="I4782" i="36"/>
  <c r="H4782" i="36"/>
  <c r="I4781" i="36"/>
  <c r="H4781" i="36"/>
  <c r="I4780" i="36"/>
  <c r="H4780" i="36"/>
  <c r="I4779" i="36"/>
  <c r="H4779" i="36"/>
  <c r="I4778" i="36"/>
  <c r="H4778" i="36"/>
  <c r="I4777" i="36"/>
  <c r="H4777" i="36"/>
  <c r="I4776" i="36"/>
  <c r="H4776" i="36"/>
  <c r="I4775" i="36"/>
  <c r="H4775" i="36"/>
  <c r="I4774" i="36"/>
  <c r="H4774" i="36"/>
  <c r="I4773" i="36"/>
  <c r="H4773" i="36"/>
  <c r="I4772" i="36"/>
  <c r="H4772" i="36"/>
  <c r="I4771" i="36"/>
  <c r="H4771" i="36"/>
  <c r="I4770" i="36"/>
  <c r="H4770" i="36"/>
  <c r="I4769" i="36"/>
  <c r="H4769" i="36"/>
  <c r="I4768" i="36"/>
  <c r="H4768" i="36"/>
  <c r="I4767" i="36"/>
  <c r="H4767" i="36"/>
  <c r="I4766" i="36"/>
  <c r="H4766" i="36"/>
  <c r="I4765" i="36"/>
  <c r="H4765" i="36"/>
  <c r="I4764" i="36"/>
  <c r="H4764" i="36"/>
  <c r="I4763" i="36"/>
  <c r="H4763" i="36"/>
  <c r="I4762" i="36"/>
  <c r="H4762" i="36"/>
  <c r="I4761" i="36"/>
  <c r="H4761" i="36"/>
  <c r="I4760" i="36"/>
  <c r="H4760" i="36"/>
  <c r="I4759" i="36"/>
  <c r="H4759" i="36"/>
  <c r="I4758" i="36"/>
  <c r="H4758" i="36"/>
  <c r="I4757" i="36"/>
  <c r="H4757" i="36"/>
  <c r="I4756" i="36"/>
  <c r="H4756" i="36"/>
  <c r="I4755" i="36"/>
  <c r="H4755" i="36"/>
  <c r="I4754" i="36"/>
  <c r="H4754" i="36"/>
  <c r="I4753" i="36"/>
  <c r="H4753" i="36"/>
  <c r="I4752" i="36"/>
  <c r="H4752" i="36"/>
  <c r="I4751" i="36"/>
  <c r="H4751" i="36"/>
  <c r="I4750" i="36"/>
  <c r="H4750" i="36"/>
  <c r="I4749" i="36"/>
  <c r="H4749" i="36"/>
  <c r="I4748" i="36"/>
  <c r="H4748" i="36"/>
  <c r="I4747" i="36"/>
  <c r="H4747" i="36"/>
  <c r="I4746" i="36"/>
  <c r="H4746" i="36"/>
  <c r="I4745" i="36"/>
  <c r="H4745" i="36"/>
  <c r="I4744" i="36"/>
  <c r="H4744" i="36"/>
  <c r="I4743" i="36"/>
  <c r="H4743" i="36"/>
  <c r="I4742" i="36"/>
  <c r="H4742" i="36"/>
  <c r="I4741" i="36"/>
  <c r="H4741" i="36"/>
  <c r="I4740" i="36"/>
  <c r="H4740" i="36"/>
  <c r="I4739" i="36"/>
  <c r="H4739" i="36"/>
  <c r="I4738" i="36"/>
  <c r="H4738" i="36"/>
  <c r="I4737" i="36"/>
  <c r="H4737" i="36"/>
  <c r="I4736" i="36"/>
  <c r="H4736" i="36"/>
  <c r="I4735" i="36"/>
  <c r="H4735" i="36"/>
  <c r="I4734" i="36"/>
  <c r="H4734" i="36"/>
  <c r="I4733" i="36"/>
  <c r="H4733" i="36"/>
  <c r="I4732" i="36"/>
  <c r="H4732" i="36"/>
  <c r="I4731" i="36"/>
  <c r="H4731" i="36"/>
  <c r="I4730" i="36"/>
  <c r="H4730" i="36"/>
  <c r="I4729" i="36"/>
  <c r="H4729" i="36"/>
  <c r="I4728" i="36"/>
  <c r="H4728" i="36"/>
  <c r="I4727" i="36"/>
  <c r="H4727" i="36"/>
  <c r="I4726" i="36"/>
  <c r="H4726" i="36"/>
  <c r="I4725" i="36"/>
  <c r="H4725" i="36"/>
  <c r="I4724" i="36"/>
  <c r="H4724" i="36"/>
  <c r="I4723" i="36"/>
  <c r="H4723" i="36"/>
  <c r="I4722" i="36"/>
  <c r="H4722" i="36"/>
  <c r="I4721" i="36"/>
  <c r="H4721" i="36"/>
  <c r="I4720" i="36"/>
  <c r="H4720" i="36"/>
  <c r="I4719" i="36"/>
  <c r="H4719" i="36"/>
  <c r="I4718" i="36"/>
  <c r="H4718" i="36"/>
  <c r="I4717" i="36"/>
  <c r="H4717" i="36"/>
  <c r="I4716" i="36"/>
  <c r="H4716" i="36"/>
  <c r="I4715" i="36"/>
  <c r="H4715" i="36"/>
  <c r="I4714" i="36"/>
  <c r="H4714" i="36"/>
  <c r="I4713" i="36"/>
  <c r="H4713" i="36"/>
  <c r="I4712" i="36"/>
  <c r="H4712" i="36"/>
  <c r="I4711" i="36"/>
  <c r="H4711" i="36"/>
  <c r="I4710" i="36"/>
  <c r="H4710" i="36"/>
  <c r="I4709" i="36"/>
  <c r="H4709" i="36"/>
  <c r="I4708" i="36"/>
  <c r="H4708" i="36"/>
  <c r="I4707" i="36"/>
  <c r="H4707" i="36"/>
  <c r="I4706" i="36"/>
  <c r="H4706" i="36"/>
  <c r="I4705" i="36"/>
  <c r="H4705" i="36"/>
  <c r="I4704" i="36"/>
  <c r="H4704" i="36"/>
  <c r="I4703" i="36"/>
  <c r="H4703" i="36"/>
  <c r="I4702" i="36"/>
  <c r="H4702" i="36"/>
  <c r="I4701" i="36"/>
  <c r="H4701" i="36"/>
  <c r="I4700" i="36"/>
  <c r="H4700" i="36"/>
  <c r="I4699" i="36"/>
  <c r="H4699" i="36"/>
  <c r="I4698" i="36"/>
  <c r="H4698" i="36"/>
  <c r="I4697" i="36"/>
  <c r="H4697" i="36"/>
  <c r="I4696" i="36"/>
  <c r="H4696" i="36"/>
  <c r="I4695" i="36"/>
  <c r="H4695" i="36"/>
  <c r="I4694" i="36"/>
  <c r="H4694" i="36"/>
  <c r="I4693" i="36"/>
  <c r="H4693" i="36"/>
  <c r="I4692" i="36"/>
  <c r="H4692" i="36"/>
  <c r="I4691" i="36"/>
  <c r="H4691" i="36"/>
  <c r="I4690" i="36"/>
  <c r="H4690" i="36"/>
  <c r="I4689" i="36"/>
  <c r="H4689" i="36"/>
  <c r="I4688" i="36"/>
  <c r="H4688" i="36"/>
  <c r="I4687" i="36"/>
  <c r="H4687" i="36"/>
  <c r="I4686" i="36"/>
  <c r="H4686" i="36"/>
  <c r="I4685" i="36"/>
  <c r="H4685" i="36"/>
  <c r="I4684" i="36"/>
  <c r="H4684" i="36"/>
  <c r="I4683" i="36"/>
  <c r="H4683" i="36"/>
  <c r="I4682" i="36"/>
  <c r="H4682" i="36"/>
  <c r="I4681" i="36"/>
  <c r="H4681" i="36"/>
  <c r="I4680" i="36"/>
  <c r="H4680" i="36"/>
  <c r="I4679" i="36"/>
  <c r="H4679" i="36"/>
  <c r="I4678" i="36"/>
  <c r="H4678" i="36"/>
  <c r="I4677" i="36"/>
  <c r="H4677" i="36"/>
  <c r="I4676" i="36"/>
  <c r="H4676" i="36"/>
  <c r="I4675" i="36"/>
  <c r="H4675" i="36"/>
  <c r="I4674" i="36"/>
  <c r="H4674" i="36"/>
  <c r="I4673" i="36"/>
  <c r="H4673" i="36"/>
  <c r="I4672" i="36"/>
  <c r="H4672" i="36"/>
  <c r="I4671" i="36"/>
  <c r="H4671" i="36"/>
  <c r="I4670" i="36"/>
  <c r="H4670" i="36"/>
  <c r="I4669" i="36"/>
  <c r="H4669" i="36"/>
  <c r="I4668" i="36"/>
  <c r="H4668" i="36"/>
  <c r="I4667" i="36"/>
  <c r="H4667" i="36"/>
  <c r="I4666" i="36"/>
  <c r="H4666" i="36"/>
  <c r="I4665" i="36"/>
  <c r="H4665" i="36"/>
  <c r="I4664" i="36"/>
  <c r="H4664" i="36"/>
  <c r="I4663" i="36"/>
  <c r="H4663" i="36"/>
  <c r="I4662" i="36"/>
  <c r="H4662" i="36"/>
  <c r="I4661" i="36"/>
  <c r="H4661" i="36"/>
  <c r="I4660" i="36"/>
  <c r="H4660" i="36"/>
  <c r="I4659" i="36"/>
  <c r="H4659" i="36"/>
  <c r="I4658" i="36"/>
  <c r="H4658" i="36"/>
  <c r="I4657" i="36"/>
  <c r="H4657" i="36"/>
  <c r="I4656" i="36"/>
  <c r="H4656" i="36"/>
  <c r="I4655" i="36"/>
  <c r="H4655" i="36"/>
  <c r="I4654" i="36"/>
  <c r="H4654" i="36"/>
  <c r="I4653" i="36"/>
  <c r="H4653" i="36"/>
  <c r="I4652" i="36"/>
  <c r="H4652" i="36"/>
  <c r="I4651" i="36"/>
  <c r="H4651" i="36"/>
  <c r="I4650" i="36"/>
  <c r="H4650" i="36"/>
  <c r="I4649" i="36"/>
  <c r="H4649" i="36"/>
  <c r="I4648" i="36"/>
  <c r="H4648" i="36"/>
  <c r="I4647" i="36"/>
  <c r="H4647" i="36"/>
  <c r="I4646" i="36"/>
  <c r="H4646" i="36"/>
  <c r="I4645" i="36"/>
  <c r="H4645" i="36"/>
  <c r="I4644" i="36"/>
  <c r="H4644" i="36"/>
  <c r="I4643" i="36"/>
  <c r="H4643" i="36"/>
  <c r="I4642" i="36"/>
  <c r="H4642" i="36"/>
  <c r="I4641" i="36"/>
  <c r="H4641" i="36"/>
  <c r="I4640" i="36"/>
  <c r="H4640" i="36"/>
  <c r="I4639" i="36"/>
  <c r="H4639" i="36"/>
  <c r="I4638" i="36"/>
  <c r="H4638" i="36"/>
  <c r="I4637" i="36"/>
  <c r="H4637" i="36"/>
  <c r="I4636" i="36"/>
  <c r="H4636" i="36"/>
  <c r="I4635" i="36"/>
  <c r="H4635" i="36"/>
  <c r="I4634" i="36"/>
  <c r="H4634" i="36"/>
  <c r="I4633" i="36"/>
  <c r="H4633" i="36"/>
  <c r="I4632" i="36"/>
  <c r="H4632" i="36"/>
  <c r="I4631" i="36"/>
  <c r="H4631" i="36"/>
  <c r="I4630" i="36"/>
  <c r="H4630" i="36"/>
  <c r="I4629" i="36"/>
  <c r="H4629" i="36"/>
  <c r="I4628" i="36"/>
  <c r="H4628" i="36"/>
  <c r="I4627" i="36"/>
  <c r="H4627" i="36"/>
  <c r="I4626" i="36"/>
  <c r="H4626" i="36"/>
  <c r="I4625" i="36"/>
  <c r="H4625" i="36"/>
  <c r="I4624" i="36"/>
  <c r="H4624" i="36"/>
  <c r="I4623" i="36"/>
  <c r="H4623" i="36"/>
  <c r="I4622" i="36"/>
  <c r="H4622" i="36"/>
  <c r="I4621" i="36"/>
  <c r="H4621" i="36"/>
  <c r="I4620" i="36"/>
  <c r="H4620" i="36"/>
  <c r="I4619" i="36"/>
  <c r="H4619" i="36"/>
  <c r="I4618" i="36"/>
  <c r="H4618" i="36"/>
  <c r="I4617" i="36"/>
  <c r="H4617" i="36"/>
  <c r="I4616" i="36"/>
  <c r="H4616" i="36"/>
  <c r="I4615" i="36"/>
  <c r="H4615" i="36"/>
  <c r="I4614" i="36"/>
  <c r="H4614" i="36"/>
  <c r="I4613" i="36"/>
  <c r="H4613" i="36"/>
  <c r="I4612" i="36"/>
  <c r="H4612" i="36"/>
  <c r="I4611" i="36"/>
  <c r="H4611" i="36"/>
  <c r="I4610" i="36"/>
  <c r="H4610" i="36"/>
  <c r="I4609" i="36"/>
  <c r="H4609" i="36"/>
  <c r="I4608" i="36"/>
  <c r="H4608" i="36"/>
  <c r="I4607" i="36"/>
  <c r="H4607" i="36"/>
  <c r="I4606" i="36"/>
  <c r="H4606" i="36"/>
  <c r="I4605" i="36"/>
  <c r="H4605" i="36"/>
  <c r="I4604" i="36"/>
  <c r="H4604" i="36"/>
  <c r="I4603" i="36"/>
  <c r="H4603" i="36"/>
  <c r="I4602" i="36"/>
  <c r="H4602" i="36"/>
  <c r="I4601" i="36"/>
  <c r="H4601" i="36"/>
  <c r="I4600" i="36"/>
  <c r="H4600" i="36"/>
  <c r="I4599" i="36"/>
  <c r="H4599" i="36"/>
  <c r="I4598" i="36"/>
  <c r="H4598" i="36"/>
  <c r="I4597" i="36"/>
  <c r="H4597" i="36"/>
  <c r="I4596" i="36"/>
  <c r="H4596" i="36"/>
  <c r="I4595" i="36"/>
  <c r="H4595" i="36"/>
  <c r="I4594" i="36"/>
  <c r="H4594" i="36"/>
  <c r="I4593" i="36"/>
  <c r="H4593" i="36"/>
  <c r="I4592" i="36"/>
  <c r="H4592" i="36"/>
  <c r="I4591" i="36"/>
  <c r="H4591" i="36"/>
  <c r="I4590" i="36"/>
  <c r="H4590" i="36"/>
  <c r="I4589" i="36"/>
  <c r="H4589" i="36"/>
  <c r="I4588" i="36"/>
  <c r="H4588" i="36"/>
  <c r="I4587" i="36"/>
  <c r="H4587" i="36"/>
  <c r="I4586" i="36"/>
  <c r="H4586" i="36"/>
  <c r="I4585" i="36"/>
  <c r="H4585" i="36"/>
  <c r="I4584" i="36"/>
  <c r="H4584" i="36"/>
  <c r="I4583" i="36"/>
  <c r="H4583" i="36"/>
  <c r="I4582" i="36"/>
  <c r="H4582" i="36"/>
  <c r="I4581" i="36"/>
  <c r="H4581" i="36"/>
  <c r="I4580" i="36"/>
  <c r="H4580" i="36"/>
  <c r="I4579" i="36"/>
  <c r="H4579" i="36"/>
  <c r="I4578" i="36"/>
  <c r="H4578" i="36"/>
  <c r="I4577" i="36"/>
  <c r="H4577" i="36"/>
  <c r="I4576" i="36"/>
  <c r="H4576" i="36"/>
  <c r="I4575" i="36"/>
  <c r="H4575" i="36"/>
  <c r="I4574" i="36"/>
  <c r="H4574" i="36"/>
  <c r="I4573" i="36"/>
  <c r="H4573" i="36"/>
  <c r="I4572" i="36"/>
  <c r="H4572" i="36"/>
  <c r="I4571" i="36"/>
  <c r="H4571" i="36"/>
  <c r="I4570" i="36"/>
  <c r="H4570" i="36"/>
  <c r="I4569" i="36"/>
  <c r="H4569" i="36"/>
  <c r="I4568" i="36"/>
  <c r="H4568" i="36"/>
  <c r="I4567" i="36"/>
  <c r="H4567" i="36"/>
  <c r="I4566" i="36"/>
  <c r="H4566" i="36"/>
  <c r="I4565" i="36"/>
  <c r="H4565" i="36"/>
  <c r="I4564" i="36"/>
  <c r="H4564" i="36"/>
  <c r="I4563" i="36"/>
  <c r="H4563" i="36"/>
  <c r="I4562" i="36"/>
  <c r="H4562" i="36"/>
  <c r="I4561" i="36"/>
  <c r="H4561" i="36"/>
  <c r="I4560" i="36"/>
  <c r="H4560" i="36"/>
  <c r="I4559" i="36"/>
  <c r="H4559" i="36"/>
  <c r="I4558" i="36"/>
  <c r="H4558" i="36"/>
  <c r="I4557" i="36"/>
  <c r="H4557" i="36"/>
  <c r="I4556" i="36"/>
  <c r="H4556" i="36"/>
  <c r="I4555" i="36"/>
  <c r="H4555" i="36"/>
  <c r="I4554" i="36"/>
  <c r="H4554" i="36"/>
  <c r="I4553" i="36"/>
  <c r="H4553" i="36"/>
  <c r="I4552" i="36"/>
  <c r="H4552" i="36"/>
  <c r="I4551" i="36"/>
  <c r="H4551" i="36"/>
  <c r="I4550" i="36"/>
  <c r="H4550" i="36"/>
  <c r="I4549" i="36"/>
  <c r="H4549" i="36"/>
  <c r="I4548" i="36"/>
  <c r="H4548" i="36"/>
  <c r="I4547" i="36"/>
  <c r="H4547" i="36"/>
  <c r="I4546" i="36"/>
  <c r="H4546" i="36"/>
  <c r="I4545" i="36"/>
  <c r="H4545" i="36"/>
  <c r="I4544" i="36"/>
  <c r="H4544" i="36"/>
  <c r="I4543" i="36"/>
  <c r="H4543" i="36"/>
  <c r="I4542" i="36"/>
  <c r="H4542" i="36"/>
  <c r="I4541" i="36"/>
  <c r="H4541" i="36"/>
  <c r="I4540" i="36"/>
  <c r="H4540" i="36"/>
  <c r="I4539" i="36"/>
  <c r="H4539" i="36"/>
  <c r="I4538" i="36"/>
  <c r="H4538" i="36"/>
  <c r="I4537" i="36"/>
  <c r="H4537" i="36"/>
  <c r="I4536" i="36"/>
  <c r="H4536" i="36"/>
  <c r="I4535" i="36"/>
  <c r="H4535" i="36"/>
  <c r="I4534" i="36"/>
  <c r="H4534" i="36"/>
  <c r="I4533" i="36"/>
  <c r="H4533" i="36"/>
  <c r="I4532" i="36"/>
  <c r="H4532" i="36"/>
  <c r="I4531" i="36"/>
  <c r="H4531" i="36"/>
  <c r="I4530" i="36"/>
  <c r="H4530" i="36"/>
  <c r="I4529" i="36"/>
  <c r="H4529" i="36"/>
  <c r="I4528" i="36"/>
  <c r="H4528" i="36"/>
  <c r="I4527" i="36"/>
  <c r="H4527" i="36"/>
  <c r="I4526" i="36"/>
  <c r="H4526" i="36"/>
  <c r="I4525" i="36"/>
  <c r="H4525" i="36"/>
  <c r="I4524" i="36"/>
  <c r="H4524" i="36"/>
  <c r="I4523" i="36"/>
  <c r="H4523" i="36"/>
  <c r="I4522" i="36"/>
  <c r="H4522" i="36"/>
  <c r="I4521" i="36"/>
  <c r="H4521" i="36"/>
  <c r="I4520" i="36"/>
  <c r="H4520" i="36"/>
  <c r="I4519" i="36"/>
  <c r="H4519" i="36"/>
  <c r="I4518" i="36"/>
  <c r="H4518" i="36"/>
  <c r="I4517" i="36"/>
  <c r="H4517" i="36"/>
  <c r="I4516" i="36"/>
  <c r="H4516" i="36"/>
  <c r="I4515" i="36"/>
  <c r="H4515" i="36"/>
  <c r="I4514" i="36"/>
  <c r="H4514" i="36"/>
  <c r="I4513" i="36"/>
  <c r="H4513" i="36"/>
  <c r="I4512" i="36"/>
  <c r="H4512" i="36"/>
  <c r="I4511" i="36"/>
  <c r="H4511" i="36"/>
  <c r="I4510" i="36"/>
  <c r="H4510" i="36"/>
  <c r="I4509" i="36"/>
  <c r="H4509" i="36"/>
  <c r="I4508" i="36"/>
  <c r="H4508" i="36"/>
  <c r="I4507" i="36"/>
  <c r="H4507" i="36"/>
  <c r="I4506" i="36"/>
  <c r="H4506" i="36"/>
  <c r="I4505" i="36"/>
  <c r="H4505" i="36"/>
  <c r="I4504" i="36"/>
  <c r="H4504" i="36"/>
  <c r="I4503" i="36"/>
  <c r="H4503" i="36"/>
  <c r="I4502" i="36"/>
  <c r="H4502" i="36"/>
  <c r="I4501" i="36"/>
  <c r="H4501" i="36"/>
  <c r="I4500" i="36"/>
  <c r="H4500" i="36"/>
  <c r="I4499" i="36"/>
  <c r="H4499" i="36"/>
  <c r="I4498" i="36"/>
  <c r="H4498" i="36"/>
  <c r="I4497" i="36"/>
  <c r="H4497" i="36"/>
  <c r="I4496" i="36"/>
  <c r="H4496" i="36"/>
  <c r="I4495" i="36"/>
  <c r="H4495" i="36"/>
  <c r="I4494" i="36"/>
  <c r="H4494" i="36"/>
  <c r="I4493" i="36"/>
  <c r="H4493" i="36"/>
  <c r="I4492" i="36"/>
  <c r="H4492" i="36"/>
  <c r="I4491" i="36"/>
  <c r="H4491" i="36"/>
  <c r="I4490" i="36"/>
  <c r="H4490" i="36"/>
  <c r="I4489" i="36"/>
  <c r="H4489" i="36"/>
  <c r="I4488" i="36"/>
  <c r="H4488" i="36"/>
  <c r="I4487" i="36"/>
  <c r="H4487" i="36"/>
  <c r="I4486" i="36"/>
  <c r="H4486" i="36"/>
  <c r="I4485" i="36"/>
  <c r="H4485" i="36"/>
  <c r="I4484" i="36"/>
  <c r="H4484" i="36"/>
  <c r="I4483" i="36"/>
  <c r="H4483" i="36"/>
  <c r="I4482" i="36"/>
  <c r="H4482" i="36"/>
  <c r="I4481" i="36"/>
  <c r="H4481" i="36"/>
  <c r="I4480" i="36"/>
  <c r="H4480" i="36"/>
  <c r="I4479" i="36"/>
  <c r="H4479" i="36"/>
  <c r="I4478" i="36"/>
  <c r="H4478" i="36"/>
  <c r="I4477" i="36"/>
  <c r="H4477" i="36"/>
  <c r="I4476" i="36"/>
  <c r="H4476" i="36"/>
  <c r="I4475" i="36"/>
  <c r="H4475" i="36"/>
  <c r="I4474" i="36"/>
  <c r="H4474" i="36"/>
  <c r="I4473" i="36"/>
  <c r="H4473" i="36"/>
  <c r="I4472" i="36"/>
  <c r="H4472" i="36"/>
  <c r="I4471" i="36"/>
  <c r="H4471" i="36"/>
  <c r="I4470" i="36"/>
  <c r="H4470" i="36"/>
  <c r="I4469" i="36"/>
  <c r="H4469" i="36"/>
  <c r="I4468" i="36"/>
  <c r="H4468" i="36"/>
  <c r="I4467" i="36"/>
  <c r="H4467" i="36"/>
  <c r="I4466" i="36"/>
  <c r="H4466" i="36"/>
  <c r="I4465" i="36"/>
  <c r="H4465" i="36"/>
  <c r="I4464" i="36"/>
  <c r="H4464" i="36"/>
  <c r="I4463" i="36"/>
  <c r="H4463" i="36"/>
  <c r="I4462" i="36"/>
  <c r="H4462" i="36"/>
  <c r="I4461" i="36"/>
  <c r="H4461" i="36"/>
  <c r="I4460" i="36"/>
  <c r="H4460" i="36"/>
  <c r="I4459" i="36"/>
  <c r="H4459" i="36"/>
  <c r="I4458" i="36"/>
  <c r="H4458" i="36"/>
  <c r="I4457" i="36"/>
  <c r="H4457" i="36"/>
  <c r="I4456" i="36"/>
  <c r="H4456" i="36"/>
  <c r="I4455" i="36"/>
  <c r="H4455" i="36"/>
  <c r="I4454" i="36"/>
  <c r="H4454" i="36"/>
  <c r="I4453" i="36"/>
  <c r="H4453" i="36"/>
  <c r="I4452" i="36"/>
  <c r="H4452" i="36"/>
  <c r="I4451" i="36"/>
  <c r="H4451" i="36"/>
  <c r="I4450" i="36"/>
  <c r="H4450" i="36"/>
  <c r="I4449" i="36"/>
  <c r="H4449" i="36"/>
  <c r="I4448" i="36"/>
  <c r="H4448" i="36"/>
  <c r="I4447" i="36"/>
  <c r="H4447" i="36"/>
  <c r="I4446" i="36"/>
  <c r="H4446" i="36"/>
  <c r="I4445" i="36"/>
  <c r="H4445" i="36"/>
  <c r="I4444" i="36"/>
  <c r="H4444" i="36"/>
  <c r="I4443" i="36"/>
  <c r="H4443" i="36"/>
  <c r="I4442" i="36"/>
  <c r="H4442" i="36"/>
  <c r="I4441" i="36"/>
  <c r="H4441" i="36"/>
  <c r="I4440" i="36"/>
  <c r="H4440" i="36"/>
  <c r="I4439" i="36"/>
  <c r="H4439" i="36"/>
  <c r="I4438" i="36"/>
  <c r="H4438" i="36"/>
  <c r="I4437" i="36"/>
  <c r="H4437" i="36"/>
  <c r="I4436" i="36"/>
  <c r="H4436" i="36"/>
  <c r="I4435" i="36"/>
  <c r="H4435" i="36"/>
  <c r="I4434" i="36"/>
  <c r="H4434" i="36"/>
  <c r="I4433" i="36"/>
  <c r="H4433" i="36"/>
  <c r="I4432" i="36"/>
  <c r="H4432" i="36"/>
  <c r="I4431" i="36"/>
  <c r="H4431" i="36"/>
  <c r="I4430" i="36"/>
  <c r="H4430" i="36"/>
  <c r="I4429" i="36"/>
  <c r="H4429" i="36"/>
  <c r="I4428" i="36"/>
  <c r="H4428" i="36"/>
  <c r="I4427" i="36"/>
  <c r="H4427" i="36"/>
  <c r="I4426" i="36"/>
  <c r="H4426" i="36"/>
  <c r="I4425" i="36"/>
  <c r="H4425" i="36"/>
  <c r="I4424" i="36"/>
  <c r="H4424" i="36"/>
  <c r="I4423" i="36"/>
  <c r="H4423" i="36"/>
  <c r="I4422" i="36"/>
  <c r="H4422" i="36"/>
  <c r="I4421" i="36"/>
  <c r="H4421" i="36"/>
  <c r="I4420" i="36"/>
  <c r="H4420" i="36"/>
  <c r="I4419" i="36"/>
  <c r="H4419" i="36"/>
  <c r="I4418" i="36"/>
  <c r="H4418" i="36"/>
  <c r="I4417" i="36"/>
  <c r="H4417" i="36"/>
  <c r="I4416" i="36"/>
  <c r="H4416" i="36"/>
  <c r="I4415" i="36"/>
  <c r="H4415" i="36"/>
  <c r="I4414" i="36"/>
  <c r="H4414" i="36"/>
  <c r="I4413" i="36"/>
  <c r="H4413" i="36"/>
  <c r="I4412" i="36"/>
  <c r="H4412" i="36"/>
  <c r="I4411" i="36"/>
  <c r="H4411" i="36"/>
  <c r="I4410" i="36"/>
  <c r="H4410" i="36"/>
  <c r="I4409" i="36"/>
  <c r="H4409" i="36"/>
  <c r="I4408" i="36"/>
  <c r="H4408" i="36"/>
  <c r="I4407" i="36"/>
  <c r="H4407" i="36"/>
  <c r="I4406" i="36"/>
  <c r="H4406" i="36"/>
  <c r="I4405" i="36"/>
  <c r="H4405" i="36"/>
  <c r="I4404" i="36"/>
  <c r="H4404" i="36"/>
  <c r="I4403" i="36"/>
  <c r="H4403" i="36"/>
  <c r="I4402" i="36"/>
  <c r="H4402" i="36"/>
  <c r="I4401" i="36"/>
  <c r="H4401" i="36"/>
  <c r="I4400" i="36"/>
  <c r="H4400" i="36"/>
  <c r="I4399" i="36"/>
  <c r="H4399" i="36"/>
  <c r="I4398" i="36"/>
  <c r="H4398" i="36"/>
  <c r="I4397" i="36"/>
  <c r="H4397" i="36"/>
  <c r="I4396" i="36"/>
  <c r="H4396" i="36"/>
  <c r="I4395" i="36"/>
  <c r="H4395" i="36"/>
  <c r="I4394" i="36"/>
  <c r="H4394" i="36"/>
  <c r="I4393" i="36"/>
  <c r="H4393" i="36"/>
  <c r="I4392" i="36"/>
  <c r="H4392" i="36"/>
  <c r="I4391" i="36"/>
  <c r="H4391" i="36"/>
  <c r="I4390" i="36"/>
  <c r="H4390" i="36"/>
  <c r="I4389" i="36"/>
  <c r="H4389" i="36"/>
  <c r="I4388" i="36"/>
  <c r="H4388" i="36"/>
  <c r="I4387" i="36"/>
  <c r="H4387" i="36"/>
  <c r="I4386" i="36"/>
  <c r="H4386" i="36"/>
  <c r="I4385" i="36"/>
  <c r="H4385" i="36"/>
  <c r="I4384" i="36"/>
  <c r="H4384" i="36"/>
  <c r="I4383" i="36"/>
  <c r="H4383" i="36"/>
  <c r="I4382" i="36"/>
  <c r="H4382" i="36"/>
  <c r="I4381" i="36"/>
  <c r="H4381" i="36"/>
  <c r="I4380" i="36"/>
  <c r="H4380" i="36"/>
  <c r="I4379" i="36"/>
  <c r="H4379" i="36"/>
  <c r="I4378" i="36"/>
  <c r="H4378" i="36"/>
  <c r="I4377" i="36"/>
  <c r="H4377" i="36"/>
  <c r="I4376" i="36"/>
  <c r="H4376" i="36"/>
  <c r="I4375" i="36"/>
  <c r="H4375" i="36"/>
  <c r="I4374" i="36"/>
  <c r="H4374" i="36"/>
  <c r="I4373" i="36"/>
  <c r="H4373" i="36"/>
  <c r="I4372" i="36"/>
  <c r="H4372" i="36"/>
  <c r="I4371" i="36"/>
  <c r="H4371" i="36"/>
  <c r="I4370" i="36"/>
  <c r="H4370" i="36"/>
  <c r="I4369" i="36"/>
  <c r="H4369" i="36"/>
  <c r="I4368" i="36"/>
  <c r="H4368" i="36"/>
  <c r="I4367" i="36"/>
  <c r="H4367" i="36"/>
  <c r="I4366" i="36"/>
  <c r="H4366" i="36"/>
  <c r="I4365" i="36"/>
  <c r="H4365" i="36"/>
  <c r="I4364" i="36"/>
  <c r="H4364" i="36"/>
  <c r="I4363" i="36"/>
  <c r="H4363" i="36"/>
  <c r="I4362" i="36"/>
  <c r="H4362" i="36"/>
  <c r="I4361" i="36"/>
  <c r="H4361" i="36"/>
  <c r="I4360" i="36"/>
  <c r="H4360" i="36"/>
  <c r="I4359" i="36"/>
  <c r="H4359" i="36"/>
  <c r="I4358" i="36"/>
  <c r="H4358" i="36"/>
  <c r="I4357" i="36"/>
  <c r="H4357" i="36"/>
  <c r="I4356" i="36"/>
  <c r="H4356" i="36"/>
  <c r="I4355" i="36"/>
  <c r="H4355" i="36"/>
  <c r="I4354" i="36"/>
  <c r="H4354" i="36"/>
  <c r="I4353" i="36"/>
  <c r="H4353" i="36"/>
  <c r="I4352" i="36"/>
  <c r="H4352" i="36"/>
  <c r="I4351" i="36"/>
  <c r="H4351" i="36"/>
  <c r="I4350" i="36"/>
  <c r="H4350" i="36"/>
  <c r="I4349" i="36"/>
  <c r="H4349" i="36"/>
  <c r="I4348" i="36"/>
  <c r="H4348" i="36"/>
  <c r="I4347" i="36"/>
  <c r="H4347" i="36"/>
  <c r="I4346" i="36"/>
  <c r="H4346" i="36"/>
  <c r="I4345" i="36"/>
  <c r="H4345" i="36"/>
  <c r="I4344" i="36"/>
  <c r="H4344" i="36"/>
  <c r="I4343" i="36"/>
  <c r="H4343" i="36"/>
  <c r="I4342" i="36"/>
  <c r="H4342" i="36"/>
  <c r="I4341" i="36"/>
  <c r="H4341" i="36"/>
  <c r="I4340" i="36"/>
  <c r="H4340" i="36"/>
  <c r="I4339" i="36"/>
  <c r="H4339" i="36"/>
  <c r="I4338" i="36"/>
  <c r="H4338" i="36"/>
  <c r="I4337" i="36"/>
  <c r="H4337" i="36"/>
  <c r="I4336" i="36"/>
  <c r="H4336" i="36"/>
  <c r="I4335" i="36"/>
  <c r="H4335" i="36"/>
  <c r="I4334" i="36"/>
  <c r="H4334" i="36"/>
  <c r="I4333" i="36"/>
  <c r="H4333" i="36"/>
  <c r="I4332" i="36"/>
  <c r="H4332" i="36"/>
  <c r="I4331" i="36"/>
  <c r="H4331" i="36"/>
  <c r="I4330" i="36"/>
  <c r="H4330" i="36"/>
  <c r="I4329" i="36"/>
  <c r="H4329" i="36"/>
  <c r="I4328" i="36"/>
  <c r="H4328" i="36"/>
  <c r="I4327" i="36"/>
  <c r="H4327" i="36"/>
  <c r="I4326" i="36"/>
  <c r="H4326" i="36"/>
  <c r="I4325" i="36"/>
  <c r="H4325" i="36"/>
  <c r="I4324" i="36"/>
  <c r="H4324" i="36"/>
  <c r="I4323" i="36"/>
  <c r="H4323" i="36"/>
  <c r="I4322" i="36"/>
  <c r="H4322" i="36"/>
  <c r="I4321" i="36"/>
  <c r="H4321" i="36"/>
  <c r="I4320" i="36"/>
  <c r="H4320" i="36"/>
  <c r="I4319" i="36"/>
  <c r="H4319" i="36"/>
  <c r="I4318" i="36"/>
  <c r="H4318" i="36"/>
  <c r="I4317" i="36"/>
  <c r="H4317" i="36"/>
  <c r="I4316" i="36"/>
  <c r="H4316" i="36"/>
  <c r="I4315" i="36"/>
  <c r="H4315" i="36"/>
  <c r="I4314" i="36"/>
  <c r="H4314" i="36"/>
  <c r="I4313" i="36"/>
  <c r="H4313" i="36"/>
  <c r="I4312" i="36"/>
  <c r="H4312" i="36"/>
  <c r="I4311" i="36"/>
  <c r="H4311" i="36"/>
  <c r="I4310" i="36"/>
  <c r="H4310" i="36"/>
  <c r="I4309" i="36"/>
  <c r="H4309" i="36"/>
  <c r="I4308" i="36"/>
  <c r="H4308" i="36"/>
  <c r="I4307" i="36"/>
  <c r="H4307" i="36"/>
  <c r="I4306" i="36"/>
  <c r="H4306" i="36"/>
  <c r="I4305" i="36"/>
  <c r="H4305" i="36"/>
  <c r="I4304" i="36"/>
  <c r="H4304" i="36"/>
  <c r="I4303" i="36"/>
  <c r="H4303" i="36"/>
  <c r="I4302" i="36"/>
  <c r="H4302" i="36"/>
  <c r="I4301" i="36"/>
  <c r="H4301" i="36"/>
  <c r="I4300" i="36"/>
  <c r="H4300" i="36"/>
  <c r="I4299" i="36"/>
  <c r="H4299" i="36"/>
  <c r="I4298" i="36"/>
  <c r="H4298" i="36"/>
  <c r="I4297" i="36"/>
  <c r="H4297" i="36"/>
  <c r="I4296" i="36"/>
  <c r="H4296" i="36"/>
  <c r="I4295" i="36"/>
  <c r="H4295" i="36"/>
  <c r="I4294" i="36"/>
  <c r="H4294" i="36"/>
  <c r="I4293" i="36"/>
  <c r="H4293" i="36"/>
  <c r="I4292" i="36"/>
  <c r="H4292" i="36"/>
  <c r="I4291" i="36"/>
  <c r="H4291" i="36"/>
  <c r="I4290" i="36"/>
  <c r="H4290" i="36"/>
  <c r="I4289" i="36"/>
  <c r="H4289" i="36"/>
  <c r="I4288" i="36"/>
  <c r="H4288" i="36"/>
  <c r="I4287" i="36"/>
  <c r="H4287" i="36"/>
  <c r="I4286" i="36"/>
  <c r="H4286" i="36"/>
  <c r="I4285" i="36"/>
  <c r="H4285" i="36"/>
  <c r="I4284" i="36"/>
  <c r="H4284" i="36"/>
  <c r="I4283" i="36"/>
  <c r="H4283" i="36"/>
  <c r="I4282" i="36"/>
  <c r="H4282" i="36"/>
  <c r="I4281" i="36"/>
  <c r="H4281" i="36"/>
  <c r="I4280" i="36"/>
  <c r="H4280" i="36"/>
  <c r="I4279" i="36"/>
  <c r="H4279" i="36"/>
  <c r="I4278" i="36"/>
  <c r="H4278" i="36"/>
  <c r="I4277" i="36"/>
  <c r="H4277" i="36"/>
  <c r="I4276" i="36"/>
  <c r="H4276" i="36"/>
  <c r="I4275" i="36"/>
  <c r="H4275" i="36"/>
  <c r="I4274" i="36"/>
  <c r="H4274" i="36"/>
  <c r="I4273" i="36"/>
  <c r="H4273" i="36"/>
  <c r="I4272" i="36"/>
  <c r="H4272" i="36"/>
  <c r="I4271" i="36"/>
  <c r="H4271" i="36"/>
  <c r="I4270" i="36"/>
  <c r="H4270" i="36"/>
  <c r="I4269" i="36"/>
  <c r="H4269" i="36"/>
  <c r="I4268" i="36"/>
  <c r="H4268" i="36"/>
  <c r="I4267" i="36"/>
  <c r="H4267" i="36"/>
  <c r="I4266" i="36"/>
  <c r="H4266" i="36"/>
  <c r="I4265" i="36"/>
  <c r="H4265" i="36"/>
  <c r="I4264" i="36"/>
  <c r="H4264" i="36"/>
  <c r="I4263" i="36"/>
  <c r="H4263" i="36"/>
  <c r="I4262" i="36"/>
  <c r="H4262" i="36"/>
  <c r="I4261" i="36"/>
  <c r="H4261" i="36"/>
  <c r="I4260" i="36"/>
  <c r="H4260" i="36"/>
  <c r="I4259" i="36"/>
  <c r="H4259" i="36"/>
  <c r="I4258" i="36"/>
  <c r="H4258" i="36"/>
  <c r="I4257" i="36"/>
  <c r="H4257" i="36"/>
  <c r="I4256" i="36"/>
  <c r="H4256" i="36"/>
  <c r="I4255" i="36"/>
  <c r="H4255" i="36"/>
  <c r="I4254" i="36"/>
  <c r="H4254" i="36"/>
  <c r="I4253" i="36"/>
  <c r="H4253" i="36"/>
  <c r="I4252" i="36"/>
  <c r="H4252" i="36"/>
  <c r="I4251" i="36"/>
  <c r="H4251" i="36"/>
  <c r="I4250" i="36"/>
  <c r="H4250" i="36"/>
  <c r="I4249" i="36"/>
  <c r="H4249" i="36"/>
  <c r="I4248" i="36"/>
  <c r="H4248" i="36"/>
  <c r="I4247" i="36"/>
  <c r="H4247" i="36"/>
  <c r="I4246" i="36"/>
  <c r="H4246" i="36"/>
  <c r="I4245" i="36"/>
  <c r="H4245" i="36"/>
  <c r="I4244" i="36"/>
  <c r="H4244" i="36"/>
  <c r="I4243" i="36"/>
  <c r="H4243" i="36"/>
  <c r="I4242" i="36"/>
  <c r="H4242" i="36"/>
  <c r="I4241" i="36"/>
  <c r="H4241" i="36"/>
  <c r="I4240" i="36"/>
  <c r="H4240" i="36"/>
  <c r="I4239" i="36"/>
  <c r="H4239" i="36"/>
  <c r="I4238" i="36"/>
  <c r="H4238" i="36"/>
  <c r="I4237" i="36"/>
  <c r="H4237" i="36"/>
  <c r="I4236" i="36"/>
  <c r="H4236" i="36"/>
  <c r="I4235" i="36"/>
  <c r="H4235" i="36"/>
  <c r="I4234" i="36"/>
  <c r="H4234" i="36"/>
  <c r="I4233" i="36"/>
  <c r="H4233" i="36"/>
  <c r="I4232" i="36"/>
  <c r="H4232" i="36"/>
  <c r="I4231" i="36"/>
  <c r="H4231" i="36"/>
  <c r="I4230" i="36"/>
  <c r="H4230" i="36"/>
  <c r="I4229" i="36"/>
  <c r="H4229" i="36"/>
  <c r="I4228" i="36"/>
  <c r="H4228" i="36"/>
  <c r="I4227" i="36"/>
  <c r="H4227" i="36"/>
  <c r="I4226" i="36"/>
  <c r="H4226" i="36"/>
  <c r="I4225" i="36"/>
  <c r="H4225" i="36"/>
  <c r="I4224" i="36"/>
  <c r="H4224" i="36"/>
  <c r="I4223" i="36"/>
  <c r="H4223" i="36"/>
  <c r="I4222" i="36"/>
  <c r="H4222" i="36"/>
  <c r="I4221" i="36"/>
  <c r="H4221" i="36"/>
  <c r="I4220" i="36"/>
  <c r="H4220" i="36"/>
  <c r="I4219" i="36"/>
  <c r="H4219" i="36"/>
  <c r="I4218" i="36"/>
  <c r="H4218" i="36"/>
  <c r="I4217" i="36"/>
  <c r="H4217" i="36"/>
  <c r="I4216" i="36"/>
  <c r="H4216" i="36"/>
  <c r="I4215" i="36"/>
  <c r="H4215" i="36"/>
  <c r="I4214" i="36"/>
  <c r="H4214" i="36"/>
  <c r="I4213" i="36"/>
  <c r="H4213" i="36"/>
  <c r="I4212" i="36"/>
  <c r="H4212" i="36"/>
  <c r="I4211" i="36"/>
  <c r="H4211" i="36"/>
  <c r="I4210" i="36"/>
  <c r="H4210" i="36"/>
  <c r="I4209" i="36"/>
  <c r="H4209" i="36"/>
  <c r="I4208" i="36"/>
  <c r="H4208" i="36"/>
  <c r="I4207" i="36"/>
  <c r="H4207" i="36"/>
  <c r="I4206" i="36"/>
  <c r="H4206" i="36"/>
  <c r="I4205" i="36"/>
  <c r="H4205" i="36"/>
  <c r="I4204" i="36"/>
  <c r="H4204" i="36"/>
  <c r="I4203" i="36"/>
  <c r="H4203" i="36"/>
  <c r="I4202" i="36"/>
  <c r="H4202" i="36"/>
  <c r="I4201" i="36"/>
  <c r="H4201" i="36"/>
  <c r="I4200" i="36"/>
  <c r="H4200" i="36"/>
  <c r="I4199" i="36"/>
  <c r="H4199" i="36"/>
  <c r="I4198" i="36"/>
  <c r="H4198" i="36"/>
  <c r="I4197" i="36"/>
  <c r="H4197" i="36"/>
  <c r="I4196" i="36"/>
  <c r="H4196" i="36"/>
  <c r="I4195" i="36"/>
  <c r="H4195" i="36"/>
  <c r="I4194" i="36"/>
  <c r="H4194" i="36"/>
  <c r="I4193" i="36"/>
  <c r="H4193" i="36"/>
  <c r="I4192" i="36"/>
  <c r="H4192" i="36"/>
  <c r="I4191" i="36"/>
  <c r="H4191" i="36"/>
  <c r="I4190" i="36"/>
  <c r="H4190" i="36"/>
  <c r="I4189" i="36"/>
  <c r="H4189" i="36"/>
  <c r="I4188" i="36"/>
  <c r="H4188" i="36"/>
  <c r="I4187" i="36"/>
  <c r="H4187" i="36"/>
  <c r="I4186" i="36"/>
  <c r="H4186" i="36"/>
  <c r="I4185" i="36"/>
  <c r="H4185" i="36"/>
  <c r="I4184" i="36"/>
  <c r="H4184" i="36"/>
  <c r="I4183" i="36"/>
  <c r="H4183" i="36"/>
  <c r="I4182" i="36"/>
  <c r="H4182" i="36"/>
  <c r="I4181" i="36"/>
  <c r="H4181" i="36"/>
  <c r="I4180" i="36"/>
  <c r="H4180" i="36"/>
  <c r="I4179" i="36"/>
  <c r="H4179" i="36"/>
  <c r="I4178" i="36"/>
  <c r="H4178" i="36"/>
  <c r="I4177" i="36"/>
  <c r="H4177" i="36"/>
  <c r="I4176" i="36"/>
  <c r="H4176" i="36"/>
  <c r="I4175" i="36"/>
  <c r="H4175" i="36"/>
  <c r="I4174" i="36"/>
  <c r="H4174" i="36"/>
  <c r="I4173" i="36"/>
  <c r="H4173" i="36"/>
  <c r="I4172" i="36"/>
  <c r="H4172" i="36"/>
  <c r="I4171" i="36"/>
  <c r="H4171" i="36"/>
  <c r="I4170" i="36"/>
  <c r="H4170" i="36"/>
  <c r="I4169" i="36"/>
  <c r="H4169" i="36"/>
  <c r="I4168" i="36"/>
  <c r="H4168" i="36"/>
  <c r="I4167" i="36"/>
  <c r="H4167" i="36"/>
  <c r="I4166" i="36"/>
  <c r="H4166" i="36"/>
  <c r="I4165" i="36"/>
  <c r="H4165" i="36"/>
  <c r="I4164" i="36"/>
  <c r="H4164" i="36"/>
  <c r="I4163" i="36"/>
  <c r="H4163" i="36"/>
  <c r="I4162" i="36"/>
  <c r="H4162" i="36"/>
  <c r="I4161" i="36"/>
  <c r="H4161" i="36"/>
  <c r="I4160" i="36"/>
  <c r="H4160" i="36"/>
  <c r="I4159" i="36"/>
  <c r="H4159" i="36"/>
  <c r="I4158" i="36"/>
  <c r="H4158" i="36"/>
  <c r="I4157" i="36"/>
  <c r="H4157" i="36"/>
  <c r="I4156" i="36"/>
  <c r="H4156" i="36"/>
  <c r="I4155" i="36"/>
  <c r="H4155" i="36"/>
  <c r="I4154" i="36"/>
  <c r="H4154" i="36"/>
  <c r="I4153" i="36"/>
  <c r="H4153" i="36"/>
  <c r="I4152" i="36"/>
  <c r="H4152" i="36"/>
  <c r="I4151" i="36"/>
  <c r="H4151" i="36"/>
  <c r="I4150" i="36"/>
  <c r="H4150" i="36"/>
  <c r="I4149" i="36"/>
  <c r="H4149" i="36"/>
  <c r="I4148" i="36"/>
  <c r="H4148" i="36"/>
  <c r="I4147" i="36"/>
  <c r="H4147" i="36"/>
  <c r="I4146" i="36"/>
  <c r="H4146" i="36"/>
  <c r="I4145" i="36"/>
  <c r="H4145" i="36"/>
  <c r="I4144" i="36"/>
  <c r="H4144" i="36"/>
  <c r="I4143" i="36"/>
  <c r="H4143" i="36"/>
  <c r="I4142" i="36"/>
  <c r="H4142" i="36"/>
  <c r="I4141" i="36"/>
  <c r="H4141" i="36"/>
  <c r="I4140" i="36"/>
  <c r="H4140" i="36"/>
  <c r="I4139" i="36"/>
  <c r="H4139" i="36"/>
  <c r="I4138" i="36"/>
  <c r="H4138" i="36"/>
  <c r="I4137" i="36"/>
  <c r="H4137" i="36"/>
  <c r="I4136" i="36"/>
  <c r="H4136" i="36"/>
  <c r="I4135" i="36"/>
  <c r="H4135" i="36"/>
  <c r="I4134" i="36"/>
  <c r="H4134" i="36"/>
  <c r="I4133" i="36"/>
  <c r="H4133" i="36"/>
  <c r="I4132" i="36"/>
  <c r="H4132" i="36"/>
  <c r="I4131" i="36"/>
  <c r="H4131" i="36"/>
  <c r="I4130" i="36"/>
  <c r="H4130" i="36"/>
  <c r="I4129" i="36"/>
  <c r="H4129" i="36"/>
  <c r="I4128" i="36"/>
  <c r="H4128" i="36"/>
  <c r="I4127" i="36"/>
  <c r="H4127" i="36"/>
  <c r="I4126" i="36"/>
  <c r="H4126" i="36"/>
  <c r="I4125" i="36"/>
  <c r="H4125" i="36"/>
  <c r="I4124" i="36"/>
  <c r="H4124" i="36"/>
  <c r="I4123" i="36"/>
  <c r="H4123" i="36"/>
  <c r="I4122" i="36"/>
  <c r="H4122" i="36"/>
  <c r="I4121" i="36"/>
  <c r="H4121" i="36"/>
  <c r="I4120" i="36"/>
  <c r="H4120" i="36"/>
  <c r="I4119" i="36"/>
  <c r="H4119" i="36"/>
  <c r="I4118" i="36"/>
  <c r="H4118" i="36"/>
  <c r="I4117" i="36"/>
  <c r="H4117" i="36"/>
  <c r="I4116" i="36"/>
  <c r="H4116" i="36"/>
  <c r="I4115" i="36"/>
  <c r="H4115" i="36"/>
  <c r="I4114" i="36"/>
  <c r="H4114" i="36"/>
  <c r="I4113" i="36"/>
  <c r="H4113" i="36"/>
  <c r="I4112" i="36"/>
  <c r="H4112" i="36"/>
  <c r="I4111" i="36"/>
  <c r="H4111" i="36"/>
  <c r="I4110" i="36"/>
  <c r="H4110" i="36"/>
  <c r="I4109" i="36"/>
  <c r="H4109" i="36"/>
  <c r="I4108" i="36"/>
  <c r="H4108" i="36"/>
  <c r="I4107" i="36"/>
  <c r="H4107" i="36"/>
  <c r="I4106" i="36"/>
  <c r="H4106" i="36"/>
  <c r="I4105" i="36"/>
  <c r="H4105" i="36"/>
  <c r="I4104" i="36"/>
  <c r="H4104" i="36"/>
  <c r="I4103" i="36"/>
  <c r="H4103" i="36"/>
  <c r="I4102" i="36"/>
  <c r="H4102" i="36"/>
  <c r="I4101" i="36"/>
  <c r="H4101" i="36"/>
  <c r="I4100" i="36"/>
  <c r="H4100" i="36"/>
  <c r="I4099" i="36"/>
  <c r="H4099" i="36"/>
  <c r="I4098" i="36"/>
  <c r="H4098" i="36"/>
  <c r="I4097" i="36"/>
  <c r="H4097" i="36"/>
  <c r="I4096" i="36"/>
  <c r="H4096" i="36"/>
  <c r="I4095" i="36"/>
  <c r="H4095" i="36"/>
  <c r="I4094" i="36"/>
  <c r="H4094" i="36"/>
  <c r="I4093" i="36"/>
  <c r="H4093" i="36"/>
  <c r="I4092" i="36"/>
  <c r="H4092" i="36"/>
  <c r="I4091" i="36"/>
  <c r="H4091" i="36"/>
  <c r="I4090" i="36"/>
  <c r="H4090" i="36"/>
  <c r="I4089" i="36"/>
  <c r="H4089" i="36"/>
  <c r="I4088" i="36"/>
  <c r="H4088" i="36"/>
  <c r="I4087" i="36"/>
  <c r="H4087" i="36"/>
  <c r="I4086" i="36"/>
  <c r="H4086" i="36"/>
  <c r="I4085" i="36"/>
  <c r="H4085" i="36"/>
  <c r="I4084" i="36"/>
  <c r="H4084" i="36"/>
  <c r="I4083" i="36"/>
  <c r="H4083" i="36"/>
  <c r="I4082" i="36"/>
  <c r="H4082" i="36"/>
  <c r="I4081" i="36"/>
  <c r="H4081" i="36"/>
  <c r="I4080" i="36"/>
  <c r="H4080" i="36"/>
  <c r="I4079" i="36"/>
  <c r="H4079" i="36"/>
  <c r="I4078" i="36"/>
  <c r="H4078" i="36"/>
  <c r="I4077" i="36"/>
  <c r="H4077" i="36"/>
  <c r="I4076" i="36"/>
  <c r="H4076" i="36"/>
  <c r="I4075" i="36"/>
  <c r="H4075" i="36"/>
  <c r="I4074" i="36"/>
  <c r="H4074" i="36"/>
  <c r="I4073" i="36"/>
  <c r="H4073" i="36"/>
  <c r="I4072" i="36"/>
  <c r="H4072" i="36"/>
  <c r="I4071" i="36"/>
  <c r="H4071" i="36"/>
  <c r="I4070" i="36"/>
  <c r="H4070" i="36"/>
  <c r="I4069" i="36"/>
  <c r="H4069" i="36"/>
  <c r="I4068" i="36"/>
  <c r="H4068" i="36"/>
  <c r="I4067" i="36"/>
  <c r="H4067" i="36"/>
  <c r="I4066" i="36"/>
  <c r="H4066" i="36"/>
  <c r="I4065" i="36"/>
  <c r="H4065" i="36"/>
  <c r="I4064" i="36"/>
  <c r="H4064" i="36"/>
  <c r="I4063" i="36"/>
  <c r="H4063" i="36"/>
  <c r="I4062" i="36"/>
  <c r="H4062" i="36"/>
  <c r="I4061" i="36"/>
  <c r="H4061" i="36"/>
  <c r="I4060" i="36"/>
  <c r="H4060" i="36"/>
  <c r="I4059" i="36"/>
  <c r="H4059" i="36"/>
  <c r="I4058" i="36"/>
  <c r="H4058" i="36"/>
  <c r="I4057" i="36"/>
  <c r="H4057" i="36"/>
  <c r="I4056" i="36"/>
  <c r="H4056" i="36"/>
  <c r="I4055" i="36"/>
  <c r="H4055" i="36"/>
  <c r="I4054" i="36"/>
  <c r="H4054" i="36"/>
  <c r="I4053" i="36"/>
  <c r="H4053" i="36"/>
  <c r="I4052" i="36"/>
  <c r="H4052" i="36"/>
  <c r="I4051" i="36"/>
  <c r="H4051" i="36"/>
  <c r="I4050" i="36"/>
  <c r="H4050" i="36"/>
  <c r="I4049" i="36"/>
  <c r="H4049" i="36"/>
  <c r="I4048" i="36"/>
  <c r="H4048" i="36"/>
  <c r="I4047" i="36"/>
  <c r="H4047" i="36"/>
  <c r="I4046" i="36"/>
  <c r="H4046" i="36"/>
  <c r="I4045" i="36"/>
  <c r="H4045" i="36"/>
  <c r="I4044" i="36"/>
  <c r="H4044" i="36"/>
  <c r="I4043" i="36"/>
  <c r="H4043" i="36"/>
  <c r="I4042" i="36"/>
  <c r="H4042" i="36"/>
  <c r="I4041" i="36"/>
  <c r="H4041" i="36"/>
  <c r="I4040" i="36"/>
  <c r="H4040" i="36"/>
  <c r="I4039" i="36"/>
  <c r="H4039" i="36"/>
  <c r="I4038" i="36"/>
  <c r="H4038" i="36"/>
  <c r="I4037" i="36"/>
  <c r="H4037" i="36"/>
  <c r="I4036" i="36"/>
  <c r="H4036" i="36"/>
  <c r="I4035" i="36"/>
  <c r="H4035" i="36"/>
  <c r="I4034" i="36"/>
  <c r="H4034" i="36"/>
  <c r="I4033" i="36"/>
  <c r="H4033" i="36"/>
  <c r="I4032" i="36"/>
  <c r="H4032" i="36"/>
  <c r="I4031" i="36"/>
  <c r="H4031" i="36"/>
  <c r="I4030" i="36"/>
  <c r="H4030" i="36"/>
  <c r="I4029" i="36"/>
  <c r="H4029" i="36"/>
  <c r="I4028" i="36"/>
  <c r="H4028" i="36"/>
  <c r="I4027" i="36"/>
  <c r="H4027" i="36"/>
  <c r="I4026" i="36"/>
  <c r="H4026" i="36"/>
  <c r="I4025" i="36"/>
  <c r="H4025" i="36"/>
  <c r="I4024" i="36"/>
  <c r="H4024" i="36"/>
  <c r="I4023" i="36"/>
  <c r="H4023" i="36"/>
  <c r="I4022" i="36"/>
  <c r="H4022" i="36"/>
  <c r="I4021" i="36"/>
  <c r="H4021" i="36"/>
  <c r="I4020" i="36"/>
  <c r="H4020" i="36"/>
  <c r="I4019" i="36"/>
  <c r="H4019" i="36"/>
  <c r="I4018" i="36"/>
  <c r="H4018" i="36"/>
  <c r="I4017" i="36"/>
  <c r="H4017" i="36"/>
  <c r="I4016" i="36"/>
  <c r="H4016" i="36"/>
  <c r="I4015" i="36"/>
  <c r="H4015" i="36"/>
  <c r="I4014" i="36"/>
  <c r="H4014" i="36"/>
  <c r="I4013" i="36"/>
  <c r="H4013" i="36"/>
  <c r="I4012" i="36"/>
  <c r="H4012" i="36"/>
  <c r="I4011" i="36"/>
  <c r="H4011" i="36"/>
  <c r="I4010" i="36"/>
  <c r="H4010" i="36"/>
  <c r="I4009" i="36"/>
  <c r="H4009" i="36"/>
  <c r="I4008" i="36"/>
  <c r="H4008" i="36"/>
  <c r="I4007" i="36"/>
  <c r="H4007" i="36"/>
  <c r="I4006" i="36"/>
  <c r="H4006" i="36"/>
  <c r="I4005" i="36"/>
  <c r="H4005" i="36"/>
  <c r="I4004" i="36"/>
  <c r="H4004" i="36"/>
  <c r="I4003" i="36"/>
  <c r="H4003" i="36"/>
  <c r="I4002" i="36"/>
  <c r="H4002" i="36"/>
  <c r="I4001" i="36"/>
  <c r="H4001" i="36"/>
  <c r="I4000" i="36"/>
  <c r="H4000" i="36"/>
  <c r="I3999" i="36"/>
  <c r="H3999" i="36"/>
  <c r="I3998" i="36"/>
  <c r="H3998" i="36"/>
  <c r="I3997" i="36"/>
  <c r="H3997" i="36"/>
  <c r="I3996" i="36"/>
  <c r="H3996" i="36"/>
  <c r="I3995" i="36"/>
  <c r="H3995" i="36"/>
  <c r="I3994" i="36"/>
  <c r="H3994" i="36"/>
  <c r="I3993" i="36"/>
  <c r="H3993" i="36"/>
  <c r="I3992" i="36"/>
  <c r="H3992" i="36"/>
  <c r="I3991" i="36"/>
  <c r="H3991" i="36"/>
  <c r="I3990" i="36"/>
  <c r="H3990" i="36"/>
  <c r="I3989" i="36"/>
  <c r="H3989" i="36"/>
  <c r="I3988" i="36"/>
  <c r="H3988" i="36"/>
  <c r="I3987" i="36"/>
  <c r="H3987" i="36"/>
  <c r="I3986" i="36"/>
  <c r="H3986" i="36"/>
  <c r="I3985" i="36"/>
  <c r="H3985" i="36"/>
  <c r="I3984" i="36"/>
  <c r="H3984" i="36"/>
  <c r="I3983" i="36"/>
  <c r="H3983" i="36"/>
  <c r="I3982" i="36"/>
  <c r="H3982" i="36"/>
  <c r="I3981" i="36"/>
  <c r="H3981" i="36"/>
  <c r="I3980" i="36"/>
  <c r="H3980" i="36"/>
  <c r="I3979" i="36"/>
  <c r="H3979" i="36"/>
  <c r="I3978" i="36"/>
  <c r="H3978" i="36"/>
  <c r="I3977" i="36"/>
  <c r="H3977" i="36"/>
  <c r="I3976" i="36"/>
  <c r="H3976" i="36"/>
  <c r="I3975" i="36"/>
  <c r="H3975" i="36"/>
  <c r="I3974" i="36"/>
  <c r="H3974" i="36"/>
  <c r="I3973" i="36"/>
  <c r="H3973" i="36"/>
  <c r="I3972" i="36"/>
  <c r="H3972" i="36"/>
  <c r="I3971" i="36"/>
  <c r="H3971" i="36"/>
  <c r="I3970" i="36"/>
  <c r="H3970" i="36"/>
  <c r="I3969" i="36"/>
  <c r="H3969" i="36"/>
  <c r="I3968" i="36"/>
  <c r="H3968" i="36"/>
  <c r="I3967" i="36"/>
  <c r="H3967" i="36"/>
  <c r="I3966" i="36"/>
  <c r="H3966" i="36"/>
  <c r="I3965" i="36"/>
  <c r="H3965" i="36"/>
  <c r="I3964" i="36"/>
  <c r="H3964" i="36"/>
  <c r="I3963" i="36"/>
  <c r="H3963" i="36"/>
  <c r="I3962" i="36"/>
  <c r="H3962" i="36"/>
  <c r="I3961" i="36"/>
  <c r="H3961" i="36"/>
  <c r="I3960" i="36"/>
  <c r="H3960" i="36"/>
  <c r="I3959" i="36"/>
  <c r="H3959" i="36"/>
  <c r="I3958" i="36"/>
  <c r="H3958" i="36"/>
  <c r="I3957" i="36"/>
  <c r="H3957" i="36"/>
  <c r="I3956" i="36"/>
  <c r="H3956" i="36"/>
  <c r="I3955" i="36"/>
  <c r="H3955" i="36"/>
  <c r="I3954" i="36"/>
  <c r="H3954" i="36"/>
  <c r="I3953" i="36"/>
  <c r="H3953" i="36"/>
  <c r="I3952" i="36"/>
  <c r="H3952" i="36"/>
  <c r="I3951" i="36"/>
  <c r="H3951" i="36"/>
  <c r="I3950" i="36"/>
  <c r="H3950" i="36"/>
  <c r="I3949" i="36"/>
  <c r="H3949" i="36"/>
  <c r="I3948" i="36"/>
  <c r="H3948" i="36"/>
  <c r="I3947" i="36"/>
  <c r="H3947" i="36"/>
  <c r="I3946" i="36"/>
  <c r="H3946" i="36"/>
  <c r="I3945" i="36"/>
  <c r="H3945" i="36"/>
  <c r="I3944" i="36"/>
  <c r="H3944" i="36"/>
  <c r="I3943" i="36"/>
  <c r="H3943" i="36"/>
  <c r="I3942" i="36"/>
  <c r="H3942" i="36"/>
  <c r="I3941" i="36"/>
  <c r="H3941" i="36"/>
  <c r="I3940" i="36"/>
  <c r="H3940" i="36"/>
  <c r="I3939" i="36"/>
  <c r="H3939" i="36"/>
  <c r="I3938" i="36"/>
  <c r="H3938" i="36"/>
  <c r="I3937" i="36"/>
  <c r="H3937" i="36"/>
  <c r="I3936" i="36"/>
  <c r="H3936" i="36"/>
  <c r="I3935" i="36"/>
  <c r="H3935" i="36"/>
  <c r="I3934" i="36"/>
  <c r="H3934" i="36"/>
  <c r="I3933" i="36"/>
  <c r="H3933" i="36"/>
  <c r="I3932" i="36"/>
  <c r="H3932" i="36"/>
  <c r="I3931" i="36"/>
  <c r="H3931" i="36"/>
  <c r="I3930" i="36"/>
  <c r="H3930" i="36"/>
  <c r="I3929" i="36"/>
  <c r="H3929" i="36"/>
  <c r="I3928" i="36"/>
  <c r="H3928" i="36"/>
  <c r="I3927" i="36"/>
  <c r="H3927" i="36"/>
  <c r="I3926" i="36"/>
  <c r="H3926" i="36"/>
  <c r="I3925" i="36"/>
  <c r="H3925" i="36"/>
  <c r="I3924" i="36"/>
  <c r="H3924" i="36"/>
  <c r="I3923" i="36"/>
  <c r="H3923" i="36"/>
  <c r="I3922" i="36"/>
  <c r="H3922" i="36"/>
  <c r="I3921" i="36"/>
  <c r="H3921" i="36"/>
  <c r="I3920" i="36"/>
  <c r="H3920" i="36"/>
  <c r="I3919" i="36"/>
  <c r="H3919" i="36"/>
  <c r="I3918" i="36"/>
  <c r="H3918" i="36"/>
  <c r="I3917" i="36"/>
  <c r="H3917" i="36"/>
  <c r="I3916" i="36"/>
  <c r="H3916" i="36"/>
  <c r="I3915" i="36"/>
  <c r="H3915" i="36"/>
  <c r="I3914" i="36"/>
  <c r="H3914" i="36"/>
  <c r="I3913" i="36"/>
  <c r="H3913" i="36"/>
  <c r="I3912" i="36"/>
  <c r="H3912" i="36"/>
  <c r="I3911" i="36"/>
  <c r="H3911" i="36"/>
  <c r="I3910" i="36"/>
  <c r="H3910" i="36"/>
  <c r="I3909" i="36"/>
  <c r="H3909" i="36"/>
  <c r="I3908" i="36"/>
  <c r="H3908" i="36"/>
  <c r="I3907" i="36"/>
  <c r="H3907" i="36"/>
  <c r="I3906" i="36"/>
  <c r="H3906" i="36"/>
  <c r="I3905" i="36"/>
  <c r="H3905" i="36"/>
  <c r="I3904" i="36"/>
  <c r="H3904" i="36"/>
  <c r="I3903" i="36"/>
  <c r="H3903" i="36"/>
  <c r="I3902" i="36"/>
  <c r="H3902" i="36"/>
  <c r="I3901" i="36"/>
  <c r="H3901" i="36"/>
  <c r="I3900" i="36"/>
  <c r="H3900" i="36"/>
  <c r="I3899" i="36"/>
  <c r="H3899" i="36"/>
  <c r="I3898" i="36"/>
  <c r="H3898" i="36"/>
  <c r="I3897" i="36"/>
  <c r="H3897" i="36"/>
  <c r="I3896" i="36"/>
  <c r="H3896" i="36"/>
  <c r="I3895" i="36"/>
  <c r="H3895" i="36"/>
  <c r="I3894" i="36"/>
  <c r="H3894" i="36"/>
  <c r="I3893" i="36"/>
  <c r="H3893" i="36"/>
  <c r="I3892" i="36"/>
  <c r="H3892" i="36"/>
  <c r="I3891" i="36"/>
  <c r="H3891" i="36"/>
  <c r="I3890" i="36"/>
  <c r="H3890" i="36"/>
  <c r="I3889" i="36"/>
  <c r="H3889" i="36"/>
  <c r="I3888" i="36"/>
  <c r="H3888" i="36"/>
  <c r="I3887" i="36"/>
  <c r="H3887" i="36"/>
  <c r="I3886" i="36"/>
  <c r="H3886" i="36"/>
  <c r="I3885" i="36"/>
  <c r="H3885" i="36"/>
  <c r="I3884" i="36"/>
  <c r="H3884" i="36"/>
  <c r="I3883" i="36"/>
  <c r="H3883" i="36"/>
  <c r="I3882" i="36"/>
  <c r="H3882" i="36"/>
  <c r="I3881" i="36"/>
  <c r="H3881" i="36"/>
  <c r="I3880" i="36"/>
  <c r="H3880" i="36"/>
  <c r="I3879" i="36"/>
  <c r="H3879" i="36"/>
  <c r="I3878" i="36"/>
  <c r="H3878" i="36"/>
  <c r="I3877" i="36"/>
  <c r="H3877" i="36"/>
  <c r="I3876" i="36"/>
  <c r="H3876" i="36"/>
  <c r="I3875" i="36"/>
  <c r="H3875" i="36"/>
  <c r="I3874" i="36"/>
  <c r="H3874" i="36"/>
  <c r="I3873" i="36"/>
  <c r="H3873" i="36"/>
  <c r="I3872" i="36"/>
  <c r="H3872" i="36"/>
  <c r="I3871" i="36"/>
  <c r="H3871" i="36"/>
  <c r="I3870" i="36"/>
  <c r="H3870" i="36"/>
  <c r="I3869" i="36"/>
  <c r="H3869" i="36"/>
  <c r="I3868" i="36"/>
  <c r="H3868" i="36"/>
  <c r="I3867" i="36"/>
  <c r="H3867" i="36"/>
  <c r="I3866" i="36"/>
  <c r="H3866" i="36"/>
  <c r="I3865" i="36"/>
  <c r="H3865" i="36"/>
  <c r="I3864" i="36"/>
  <c r="H3864" i="36"/>
  <c r="I3863" i="36"/>
  <c r="H3863" i="36"/>
  <c r="I3862" i="36"/>
  <c r="H3862" i="36"/>
  <c r="I3861" i="36"/>
  <c r="H3861" i="36"/>
  <c r="I3860" i="36"/>
  <c r="H3860" i="36"/>
  <c r="I3859" i="36"/>
  <c r="H3859" i="36"/>
  <c r="I3858" i="36"/>
  <c r="H3858" i="36"/>
  <c r="I3857" i="36"/>
  <c r="H3857" i="36"/>
  <c r="I3856" i="36"/>
  <c r="H3856" i="36"/>
  <c r="I3855" i="36"/>
  <c r="H3855" i="36"/>
  <c r="I3854" i="36"/>
  <c r="H3854" i="36"/>
  <c r="I3853" i="36"/>
  <c r="H3853" i="36"/>
  <c r="I3852" i="36"/>
  <c r="H3852" i="36"/>
  <c r="I3851" i="36"/>
  <c r="H3851" i="36"/>
  <c r="I3850" i="36"/>
  <c r="H3850" i="36"/>
  <c r="I3849" i="36"/>
  <c r="H3849" i="36"/>
  <c r="I3848" i="36"/>
  <c r="H3848" i="36"/>
  <c r="I3847" i="36"/>
  <c r="H3847" i="36"/>
  <c r="I3846" i="36"/>
  <c r="H3846" i="36"/>
  <c r="I3845" i="36"/>
  <c r="H3845" i="36"/>
  <c r="I3844" i="36"/>
  <c r="H3844" i="36"/>
  <c r="I3843" i="36"/>
  <c r="H3843" i="36"/>
  <c r="I3842" i="36"/>
  <c r="H3842" i="36"/>
  <c r="I3841" i="36"/>
  <c r="H3841" i="36"/>
  <c r="I3840" i="36"/>
  <c r="H3840" i="36"/>
  <c r="I3839" i="36"/>
  <c r="H3839" i="36"/>
  <c r="I3838" i="36"/>
  <c r="H3838" i="36"/>
  <c r="I3837" i="36"/>
  <c r="H3837" i="36"/>
  <c r="I3836" i="36"/>
  <c r="H3836" i="36"/>
  <c r="I3835" i="36"/>
  <c r="H3835" i="36"/>
  <c r="I3834" i="36"/>
  <c r="H3834" i="36"/>
  <c r="I3833" i="36"/>
  <c r="H3833" i="36"/>
  <c r="I3832" i="36"/>
  <c r="H3832" i="36"/>
  <c r="I3831" i="36"/>
  <c r="H3831" i="36"/>
  <c r="I3830" i="36"/>
  <c r="H3830" i="36"/>
  <c r="I3829" i="36"/>
  <c r="H3829" i="36"/>
  <c r="I3828" i="36"/>
  <c r="H3828" i="36"/>
  <c r="I3827" i="36"/>
  <c r="H3827" i="36"/>
  <c r="I3826" i="36"/>
  <c r="H3826" i="36"/>
  <c r="I3825" i="36"/>
  <c r="H3825" i="36"/>
  <c r="I3824" i="36"/>
  <c r="H3824" i="36"/>
  <c r="I3823" i="36"/>
  <c r="H3823" i="36"/>
  <c r="I3822" i="36"/>
  <c r="H3822" i="36"/>
  <c r="I3821" i="36"/>
  <c r="H3821" i="36"/>
  <c r="I3820" i="36"/>
  <c r="H3820" i="36"/>
  <c r="I3819" i="36"/>
  <c r="H3819" i="36"/>
  <c r="I3818" i="36"/>
  <c r="H3818" i="36"/>
  <c r="I3817" i="36"/>
  <c r="H3817" i="36"/>
  <c r="I3816" i="36"/>
  <c r="H3816" i="36"/>
  <c r="I3815" i="36"/>
  <c r="H3815" i="36"/>
  <c r="I3814" i="36"/>
  <c r="H3814" i="36"/>
  <c r="I3813" i="36"/>
  <c r="H3813" i="36"/>
  <c r="I3812" i="36"/>
  <c r="H3812" i="36"/>
  <c r="I3811" i="36"/>
  <c r="H3811" i="36"/>
  <c r="I3810" i="36"/>
  <c r="H3810" i="36"/>
  <c r="I3809" i="36"/>
  <c r="H3809" i="36"/>
  <c r="I3808" i="36"/>
  <c r="H3808" i="36"/>
  <c r="I3807" i="36"/>
  <c r="H3807" i="36"/>
  <c r="I3806" i="36"/>
  <c r="H3806" i="36"/>
  <c r="I3805" i="36"/>
  <c r="H3805" i="36"/>
  <c r="I3804" i="36"/>
  <c r="H3804" i="36"/>
  <c r="I3803" i="36"/>
  <c r="H3803" i="36"/>
  <c r="I3802" i="36"/>
  <c r="H3802" i="36"/>
  <c r="I3801" i="36"/>
  <c r="H3801" i="36"/>
  <c r="I3800" i="36"/>
  <c r="H3800" i="36"/>
  <c r="I3799" i="36"/>
  <c r="H3799" i="36"/>
  <c r="I3798" i="36"/>
  <c r="H3798" i="36"/>
  <c r="I3797" i="36"/>
  <c r="H3797" i="36"/>
  <c r="I3796" i="36"/>
  <c r="H3796" i="36"/>
  <c r="I3795" i="36"/>
  <c r="H3795" i="36"/>
  <c r="I3794" i="36"/>
  <c r="H3794" i="36"/>
  <c r="I3793" i="36"/>
  <c r="H3793" i="36"/>
  <c r="I3792" i="36"/>
  <c r="H3792" i="36"/>
  <c r="I3791" i="36"/>
  <c r="H3791" i="36"/>
  <c r="I3790" i="36"/>
  <c r="H3790" i="36"/>
  <c r="I3789" i="36"/>
  <c r="H3789" i="36"/>
  <c r="I3788" i="36"/>
  <c r="H3788" i="36"/>
  <c r="I3787" i="36"/>
  <c r="H3787" i="36"/>
  <c r="I3786" i="36"/>
  <c r="H3786" i="36"/>
  <c r="I3785" i="36"/>
  <c r="H3785" i="36"/>
  <c r="I3784" i="36"/>
  <c r="H3784" i="36"/>
  <c r="I3783" i="36"/>
  <c r="H3783" i="36"/>
  <c r="I3782" i="36"/>
  <c r="H3782" i="36"/>
  <c r="I3781" i="36"/>
  <c r="H3781" i="36"/>
  <c r="I3780" i="36"/>
  <c r="H3780" i="36"/>
  <c r="I3779" i="36"/>
  <c r="H3779" i="36"/>
  <c r="I3778" i="36"/>
  <c r="H3778" i="36"/>
  <c r="I3777" i="36"/>
  <c r="H3777" i="36"/>
  <c r="I3776" i="36"/>
  <c r="H3776" i="36"/>
  <c r="I3775" i="36"/>
  <c r="H3775" i="36"/>
  <c r="I3774" i="36"/>
  <c r="H3774" i="36"/>
  <c r="I3773" i="36"/>
  <c r="H3773" i="36"/>
  <c r="I3772" i="36"/>
  <c r="H3772" i="36"/>
  <c r="I3771" i="36"/>
  <c r="H3771" i="36"/>
  <c r="I3770" i="36"/>
  <c r="H3770" i="36"/>
  <c r="I3769" i="36"/>
  <c r="H3769" i="36"/>
  <c r="I3768" i="36"/>
  <c r="H3768" i="36"/>
  <c r="I3767" i="36"/>
  <c r="H3767" i="36"/>
  <c r="I3766" i="36"/>
  <c r="H3766" i="36"/>
  <c r="I3765" i="36"/>
  <c r="H3765" i="36"/>
  <c r="I3764" i="36"/>
  <c r="H3764" i="36"/>
  <c r="I3763" i="36"/>
  <c r="H3763" i="36"/>
  <c r="I3762" i="36"/>
  <c r="H3762" i="36"/>
  <c r="I3761" i="36"/>
  <c r="H3761" i="36"/>
  <c r="I3760" i="36"/>
  <c r="H3760" i="36"/>
  <c r="I3759" i="36"/>
  <c r="H3759" i="36"/>
  <c r="I3758" i="36"/>
  <c r="H3758" i="36"/>
  <c r="I3757" i="36"/>
  <c r="H3757" i="36"/>
  <c r="I3756" i="36"/>
  <c r="H3756" i="36"/>
  <c r="I3755" i="36"/>
  <c r="H3755" i="36"/>
  <c r="I3754" i="36"/>
  <c r="H3754" i="36"/>
  <c r="I3753" i="36"/>
  <c r="H3753" i="36"/>
  <c r="I3752" i="36"/>
  <c r="H3752" i="36"/>
  <c r="I3751" i="36"/>
  <c r="H3751" i="36"/>
  <c r="I3750" i="36"/>
  <c r="H3750" i="36"/>
  <c r="I3749" i="36"/>
  <c r="H3749" i="36"/>
  <c r="I3748" i="36"/>
  <c r="H3748" i="36"/>
  <c r="I3747" i="36"/>
  <c r="H3747" i="36"/>
  <c r="I3746" i="36"/>
  <c r="H3746" i="36"/>
  <c r="I3745" i="36"/>
  <c r="H3745" i="36"/>
  <c r="I3744" i="36"/>
  <c r="H3744" i="36"/>
  <c r="I3743" i="36"/>
  <c r="H3743" i="36"/>
  <c r="I3742" i="36"/>
  <c r="H3742" i="36"/>
  <c r="I3741" i="36"/>
  <c r="H3741" i="36"/>
  <c r="I3740" i="36"/>
  <c r="H3740" i="36"/>
  <c r="I3739" i="36"/>
  <c r="H3739" i="36"/>
  <c r="I3738" i="36"/>
  <c r="H3738" i="36"/>
  <c r="I3737" i="36"/>
  <c r="H3737" i="36"/>
  <c r="I3736" i="36"/>
  <c r="H3736" i="36"/>
  <c r="I3735" i="36"/>
  <c r="H3735" i="36"/>
  <c r="I3734" i="36"/>
  <c r="H3734" i="36"/>
  <c r="I3733" i="36"/>
  <c r="H3733" i="36"/>
  <c r="I3732" i="36"/>
  <c r="H3732" i="36"/>
  <c r="I3731" i="36"/>
  <c r="H3731" i="36"/>
  <c r="I3730" i="36"/>
  <c r="H3730" i="36"/>
  <c r="I3729" i="36"/>
  <c r="H3729" i="36"/>
  <c r="I3728" i="36"/>
  <c r="H3728" i="36"/>
  <c r="I3727" i="36"/>
  <c r="H3727" i="36"/>
  <c r="I3726" i="36"/>
  <c r="H3726" i="36"/>
  <c r="I3725" i="36"/>
  <c r="H3725" i="36"/>
  <c r="I3724" i="36"/>
  <c r="H3724" i="36"/>
  <c r="I3723" i="36"/>
  <c r="H3723" i="36"/>
  <c r="I3722" i="36"/>
  <c r="H3722" i="36"/>
  <c r="I3721" i="36"/>
  <c r="H3721" i="36"/>
  <c r="I3720" i="36"/>
  <c r="H3720" i="36"/>
  <c r="I3719" i="36"/>
  <c r="H3719" i="36"/>
  <c r="I3718" i="36"/>
  <c r="H3718" i="36"/>
  <c r="I3717" i="36"/>
  <c r="H3717" i="36"/>
  <c r="I3716" i="36"/>
  <c r="H3716" i="36"/>
  <c r="I3715" i="36"/>
  <c r="H3715" i="36"/>
  <c r="I3714" i="36"/>
  <c r="H3714" i="36"/>
  <c r="I3713" i="36"/>
  <c r="H3713" i="36"/>
  <c r="I3712" i="36"/>
  <c r="H3712" i="36"/>
  <c r="I3711" i="36"/>
  <c r="H3711" i="36"/>
  <c r="I3710" i="36"/>
  <c r="H3710" i="36"/>
  <c r="I3709" i="36"/>
  <c r="H3709" i="36"/>
  <c r="I3708" i="36"/>
  <c r="H3708" i="36"/>
  <c r="I3707" i="36"/>
  <c r="H3707" i="36"/>
  <c r="I3706" i="36"/>
  <c r="H3706" i="36"/>
  <c r="I3705" i="36"/>
  <c r="H3705" i="36"/>
  <c r="I3704" i="36"/>
  <c r="H3704" i="36"/>
  <c r="I3703" i="36"/>
  <c r="H3703" i="36"/>
  <c r="I3702" i="36"/>
  <c r="H3702" i="36"/>
  <c r="I3701" i="36"/>
  <c r="H3701" i="36"/>
  <c r="I3700" i="36"/>
  <c r="H3700" i="36"/>
  <c r="I3699" i="36"/>
  <c r="H3699" i="36"/>
  <c r="I3698" i="36"/>
  <c r="H3698" i="36"/>
  <c r="I3697" i="36"/>
  <c r="H3697" i="36"/>
  <c r="I3696" i="36"/>
  <c r="H3696" i="36"/>
  <c r="I3695" i="36"/>
  <c r="H3695" i="36"/>
  <c r="I3694" i="36"/>
  <c r="H3694" i="36"/>
  <c r="I3693" i="36"/>
  <c r="H3693" i="36"/>
  <c r="I3692" i="36"/>
  <c r="H3692" i="36"/>
  <c r="I3691" i="36"/>
  <c r="H3691" i="36"/>
  <c r="I3690" i="36"/>
  <c r="H3690" i="36"/>
  <c r="I3689" i="36"/>
  <c r="H3689" i="36"/>
  <c r="I3688" i="36"/>
  <c r="H3688" i="36"/>
  <c r="I3687" i="36"/>
  <c r="H3687" i="36"/>
  <c r="I3686" i="36"/>
  <c r="H3686" i="36"/>
  <c r="I3685" i="36"/>
  <c r="H3685" i="36"/>
  <c r="I3684" i="36"/>
  <c r="H3684" i="36"/>
  <c r="I3683" i="36"/>
  <c r="H3683" i="36"/>
  <c r="I3682" i="36"/>
  <c r="H3682" i="36"/>
  <c r="I3681" i="36"/>
  <c r="H3681" i="36"/>
  <c r="I3680" i="36"/>
  <c r="H3680" i="36"/>
  <c r="I3679" i="36"/>
  <c r="H3679" i="36"/>
  <c r="I3678" i="36"/>
  <c r="H3678" i="36"/>
  <c r="I3677" i="36"/>
  <c r="H3677" i="36"/>
  <c r="I3676" i="36"/>
  <c r="H3676" i="36"/>
  <c r="I3675" i="36"/>
  <c r="H3675" i="36"/>
  <c r="I3674" i="36"/>
  <c r="H3674" i="36"/>
  <c r="I3673" i="36"/>
  <c r="H3673" i="36"/>
  <c r="I3672" i="36"/>
  <c r="H3672" i="36"/>
  <c r="I3671" i="36"/>
  <c r="H3671" i="36"/>
  <c r="I3670" i="36"/>
  <c r="H3670" i="36"/>
  <c r="I3669" i="36"/>
  <c r="H3669" i="36"/>
  <c r="I3668" i="36"/>
  <c r="H3668" i="36"/>
  <c r="I3667" i="36"/>
  <c r="H3667" i="36"/>
  <c r="I3666" i="36"/>
  <c r="H3666" i="36"/>
  <c r="I3665" i="36"/>
  <c r="H3665" i="36"/>
  <c r="I3664" i="36"/>
  <c r="H3664" i="36"/>
  <c r="I3663" i="36"/>
  <c r="H3663" i="36"/>
  <c r="I3662" i="36"/>
  <c r="H3662" i="36"/>
  <c r="I3661" i="36"/>
  <c r="H3661" i="36"/>
  <c r="I3660" i="36"/>
  <c r="H3660" i="36"/>
  <c r="I3659" i="36"/>
  <c r="H3659" i="36"/>
  <c r="I3658" i="36"/>
  <c r="H3658" i="36"/>
  <c r="I3657" i="36"/>
  <c r="H3657" i="36"/>
  <c r="I3656" i="36"/>
  <c r="H3656" i="36"/>
  <c r="I3655" i="36"/>
  <c r="H3655" i="36"/>
  <c r="I3654" i="36"/>
  <c r="H3654" i="36"/>
  <c r="I3653" i="36"/>
  <c r="H3653" i="36"/>
  <c r="I3652" i="36"/>
  <c r="H3652" i="36"/>
  <c r="I3651" i="36"/>
  <c r="H3651" i="36"/>
  <c r="I3650" i="36"/>
  <c r="H3650" i="36"/>
  <c r="I3649" i="36"/>
  <c r="H3649" i="36"/>
  <c r="I3648" i="36"/>
  <c r="H3648" i="36"/>
  <c r="I3647" i="36"/>
  <c r="H3647" i="36"/>
  <c r="I3646" i="36"/>
  <c r="H3646" i="36"/>
  <c r="I3645" i="36"/>
  <c r="H3645" i="36"/>
  <c r="I3644" i="36"/>
  <c r="H3644" i="36"/>
  <c r="I3643" i="36"/>
  <c r="H3643" i="36"/>
  <c r="I3642" i="36"/>
  <c r="H3642" i="36"/>
  <c r="I3641" i="36"/>
  <c r="H3641" i="36"/>
  <c r="I3640" i="36"/>
  <c r="H3640" i="36"/>
  <c r="I3639" i="36"/>
  <c r="H3639" i="36"/>
  <c r="I3638" i="36"/>
  <c r="H3638" i="36"/>
  <c r="I3637" i="36"/>
  <c r="H3637" i="36"/>
  <c r="I3636" i="36"/>
  <c r="H3636" i="36"/>
  <c r="I3635" i="36"/>
  <c r="H3635" i="36"/>
  <c r="I3634" i="36"/>
  <c r="H3634" i="36"/>
  <c r="I3633" i="36"/>
  <c r="H3633" i="36"/>
  <c r="I3632" i="36"/>
  <c r="H3632" i="36"/>
  <c r="I3631" i="36"/>
  <c r="H3631" i="36"/>
  <c r="I3630" i="36"/>
  <c r="H3630" i="36"/>
  <c r="I3629" i="36"/>
  <c r="H3629" i="36"/>
  <c r="I3628" i="36"/>
  <c r="H3628" i="36"/>
  <c r="I3627" i="36"/>
  <c r="H3627" i="36"/>
  <c r="I3626" i="36"/>
  <c r="H3626" i="36"/>
  <c r="I3625" i="36"/>
  <c r="H3625" i="36"/>
  <c r="I3624" i="36"/>
  <c r="H3624" i="36"/>
  <c r="I3623" i="36"/>
  <c r="H3623" i="36"/>
  <c r="I3622" i="36"/>
  <c r="H3622" i="36"/>
  <c r="I3621" i="36"/>
  <c r="H3621" i="36"/>
  <c r="I3620" i="36"/>
  <c r="H3620" i="36"/>
  <c r="I3619" i="36"/>
  <c r="H3619" i="36"/>
  <c r="I3618" i="36"/>
  <c r="H3618" i="36"/>
  <c r="I3617" i="36"/>
  <c r="H3617" i="36"/>
  <c r="I3616" i="36"/>
  <c r="H3616" i="36"/>
  <c r="I3615" i="36"/>
  <c r="H3615" i="36"/>
  <c r="I3614" i="36"/>
  <c r="H3614" i="36"/>
  <c r="I3613" i="36"/>
  <c r="H3613" i="36"/>
  <c r="I3612" i="36"/>
  <c r="H3612" i="36"/>
  <c r="I3611" i="36"/>
  <c r="H3611" i="36"/>
  <c r="I3610" i="36"/>
  <c r="H3610" i="36"/>
  <c r="I3609" i="36"/>
  <c r="H3609" i="36"/>
  <c r="I3608" i="36"/>
  <c r="H3608" i="36"/>
  <c r="I3607" i="36"/>
  <c r="H3607" i="36"/>
  <c r="I3606" i="36"/>
  <c r="H3606" i="36"/>
  <c r="I3605" i="36"/>
  <c r="H3605" i="36"/>
  <c r="I3604" i="36"/>
  <c r="H3604" i="36"/>
  <c r="I3603" i="36"/>
  <c r="H3603" i="36"/>
  <c r="I3602" i="36"/>
  <c r="H3602" i="36"/>
  <c r="I3601" i="36"/>
  <c r="H3601" i="36"/>
  <c r="I3600" i="36"/>
  <c r="H3600" i="36"/>
  <c r="I3599" i="36"/>
  <c r="H3599" i="36"/>
  <c r="I3598" i="36"/>
  <c r="H3598" i="36"/>
  <c r="I3597" i="36"/>
  <c r="H3597" i="36"/>
  <c r="I3596" i="36"/>
  <c r="H3596" i="36"/>
  <c r="I3595" i="36"/>
  <c r="H3595" i="36"/>
  <c r="I3594" i="36"/>
  <c r="H3594" i="36"/>
  <c r="I3593" i="36"/>
  <c r="H3593" i="36"/>
  <c r="I3592" i="36"/>
  <c r="H3592" i="36"/>
  <c r="I3591" i="36"/>
  <c r="H3591" i="36"/>
  <c r="I3590" i="36"/>
  <c r="H3590" i="36"/>
  <c r="I3589" i="36"/>
  <c r="H3589" i="36"/>
  <c r="I3588" i="36"/>
  <c r="H3588" i="36"/>
  <c r="I3587" i="36"/>
  <c r="H3587" i="36"/>
  <c r="I3586" i="36"/>
  <c r="H3586" i="36"/>
  <c r="I3585" i="36"/>
  <c r="H3585" i="36"/>
  <c r="I3584" i="36"/>
  <c r="H3584" i="36"/>
  <c r="I3583" i="36"/>
  <c r="H3583" i="36"/>
  <c r="I3582" i="36"/>
  <c r="H3582" i="36"/>
  <c r="I3581" i="36"/>
  <c r="H3581" i="36"/>
  <c r="I3580" i="36"/>
  <c r="H3580" i="36"/>
  <c r="I3579" i="36"/>
  <c r="H3579" i="36"/>
  <c r="I3578" i="36"/>
  <c r="H3578" i="36"/>
  <c r="I3577" i="36"/>
  <c r="H3577" i="36"/>
  <c r="I3576" i="36"/>
  <c r="H3576" i="36"/>
  <c r="I3575" i="36"/>
  <c r="H3575" i="36"/>
  <c r="I3574" i="36"/>
  <c r="H3574" i="36"/>
  <c r="I3573" i="36"/>
  <c r="H3573" i="36"/>
  <c r="I3572" i="36"/>
  <c r="H3572" i="36"/>
  <c r="I3571" i="36"/>
  <c r="H3571" i="36"/>
  <c r="I3570" i="36"/>
  <c r="H3570" i="36"/>
  <c r="I3569" i="36"/>
  <c r="H3569" i="36"/>
  <c r="I3568" i="36"/>
  <c r="H3568" i="36"/>
  <c r="I3567" i="36"/>
  <c r="H3567" i="36"/>
  <c r="I3566" i="36"/>
  <c r="H3566" i="36"/>
  <c r="I3565" i="36"/>
  <c r="H3565" i="36"/>
  <c r="I3564" i="36"/>
  <c r="H3564" i="36"/>
  <c r="I3563" i="36"/>
  <c r="H3563" i="36"/>
  <c r="I3562" i="36"/>
  <c r="H3562" i="36"/>
  <c r="I3561" i="36"/>
  <c r="H3561" i="36"/>
  <c r="I3560" i="36"/>
  <c r="H3560" i="36"/>
  <c r="I3559" i="36"/>
  <c r="H3559" i="36"/>
  <c r="I3558" i="36"/>
  <c r="H3558" i="36"/>
  <c r="I3557" i="36"/>
  <c r="H3557" i="36"/>
  <c r="I3556" i="36"/>
  <c r="H3556" i="36"/>
  <c r="I3555" i="36"/>
  <c r="H3555" i="36"/>
  <c r="I3554" i="36"/>
  <c r="H3554" i="36"/>
  <c r="I3553" i="36"/>
  <c r="H3553" i="36"/>
  <c r="I3552" i="36"/>
  <c r="H3552" i="36"/>
  <c r="I3551" i="36"/>
  <c r="H3551" i="36"/>
  <c r="I3550" i="36"/>
  <c r="H3550" i="36"/>
  <c r="I3549" i="36"/>
  <c r="H3549" i="36"/>
  <c r="I3548" i="36"/>
  <c r="H3548" i="36"/>
  <c r="I3547" i="36"/>
  <c r="H3547" i="36"/>
  <c r="I3546" i="36"/>
  <c r="H3546" i="36"/>
  <c r="I3545" i="36"/>
  <c r="H3545" i="36"/>
  <c r="I3544" i="36"/>
  <c r="H3544" i="36"/>
  <c r="I3543" i="36"/>
  <c r="H3543" i="36"/>
  <c r="I3542" i="36"/>
  <c r="H3542" i="36"/>
  <c r="I3541" i="36"/>
  <c r="H3541" i="36"/>
  <c r="I3540" i="36"/>
  <c r="H3540" i="36"/>
  <c r="I3539" i="36"/>
  <c r="H3539" i="36"/>
  <c r="I3538" i="36"/>
  <c r="H3538" i="36"/>
  <c r="I3537" i="36"/>
  <c r="H3537" i="36"/>
  <c r="I3536" i="36"/>
  <c r="H3536" i="36"/>
  <c r="I3535" i="36"/>
  <c r="H3535" i="36"/>
  <c r="I3534" i="36"/>
  <c r="H3534" i="36"/>
  <c r="I3533" i="36"/>
  <c r="H3533" i="36"/>
  <c r="I3532" i="36"/>
  <c r="H3532" i="36"/>
  <c r="I3531" i="36"/>
  <c r="H3531" i="36"/>
  <c r="I3530" i="36"/>
  <c r="H3530" i="36"/>
  <c r="I3529" i="36"/>
  <c r="H3529" i="36"/>
  <c r="I3528" i="36"/>
  <c r="H3528" i="36"/>
  <c r="I3527" i="36"/>
  <c r="H3527" i="36"/>
  <c r="I3526" i="36"/>
  <c r="H3526" i="36"/>
  <c r="I3525" i="36"/>
  <c r="H3525" i="36"/>
  <c r="I3524" i="36"/>
  <c r="H3524" i="36"/>
  <c r="I3523" i="36"/>
  <c r="H3523" i="36"/>
  <c r="I3522" i="36"/>
  <c r="H3522" i="36"/>
  <c r="I3521" i="36"/>
  <c r="H3521" i="36"/>
  <c r="I3520" i="36"/>
  <c r="H3520" i="36"/>
  <c r="I3519" i="36"/>
  <c r="H3519" i="36"/>
  <c r="I3518" i="36"/>
  <c r="H3518" i="36"/>
  <c r="I3517" i="36"/>
  <c r="H3517" i="36"/>
  <c r="I3516" i="36"/>
  <c r="H3516" i="36"/>
  <c r="I3515" i="36"/>
  <c r="H3515" i="36"/>
  <c r="I3514" i="36"/>
  <c r="H3514" i="36"/>
  <c r="I3513" i="36"/>
  <c r="H3513" i="36"/>
  <c r="I3512" i="36"/>
  <c r="H3512" i="36"/>
  <c r="I3511" i="36"/>
  <c r="H3511" i="36"/>
  <c r="I3510" i="36"/>
  <c r="H3510" i="36"/>
  <c r="I3509" i="36"/>
  <c r="H3509" i="36"/>
  <c r="I3508" i="36"/>
  <c r="H3508" i="36"/>
  <c r="I3507" i="36"/>
  <c r="H3507" i="36"/>
  <c r="I3506" i="36"/>
  <c r="H3506" i="36"/>
  <c r="I3505" i="36"/>
  <c r="H3505" i="36"/>
  <c r="I3504" i="36"/>
  <c r="H3504" i="36"/>
  <c r="I3503" i="36"/>
  <c r="H3503" i="36"/>
  <c r="I3502" i="36"/>
  <c r="H3502" i="36"/>
  <c r="I3501" i="36"/>
  <c r="H3501" i="36"/>
  <c r="I3500" i="36"/>
  <c r="H3500" i="36"/>
  <c r="I3499" i="36"/>
  <c r="H3499" i="36"/>
  <c r="I3498" i="36"/>
  <c r="H3498" i="36"/>
  <c r="I3497" i="36"/>
  <c r="H3497" i="36"/>
  <c r="I3496" i="36"/>
  <c r="H3496" i="36"/>
  <c r="I3495" i="36"/>
  <c r="H3495" i="36"/>
  <c r="I3494" i="36"/>
  <c r="H3494" i="36"/>
  <c r="I3493" i="36"/>
  <c r="H3493" i="36"/>
  <c r="I3492" i="36"/>
  <c r="H3492" i="36"/>
  <c r="I3491" i="36"/>
  <c r="H3491" i="36"/>
  <c r="I3490" i="36"/>
  <c r="H3490" i="36"/>
  <c r="I3489" i="36"/>
  <c r="H3489" i="36"/>
  <c r="I3488" i="36"/>
  <c r="H3488" i="36"/>
  <c r="I3487" i="36"/>
  <c r="H3487" i="36"/>
  <c r="I3486" i="36"/>
  <c r="H3486" i="36"/>
  <c r="I3485" i="36"/>
  <c r="H3485" i="36"/>
  <c r="I3484" i="36"/>
  <c r="H3484" i="36"/>
  <c r="I3483" i="36"/>
  <c r="H3483" i="36"/>
  <c r="I3482" i="36"/>
  <c r="H3482" i="36"/>
  <c r="I3481" i="36"/>
  <c r="H3481" i="36"/>
  <c r="I3480" i="36"/>
  <c r="H3480" i="36"/>
  <c r="I3479" i="36"/>
  <c r="H3479" i="36"/>
  <c r="I3478" i="36"/>
  <c r="H3478" i="36"/>
  <c r="I3477" i="36"/>
  <c r="H3477" i="36"/>
  <c r="I3476" i="36"/>
  <c r="H3476" i="36"/>
  <c r="I3475" i="36"/>
  <c r="H3475" i="36"/>
  <c r="I3474" i="36"/>
  <c r="H3474" i="36"/>
  <c r="I3473" i="36"/>
  <c r="H3473" i="36"/>
  <c r="I3472" i="36"/>
  <c r="H3472" i="36"/>
  <c r="I3471" i="36"/>
  <c r="H3471" i="36"/>
  <c r="I3470" i="36"/>
  <c r="H3470" i="36"/>
  <c r="I3469" i="36"/>
  <c r="H3469" i="36"/>
  <c r="I3468" i="36"/>
  <c r="H3468" i="36"/>
  <c r="I3467" i="36"/>
  <c r="H3467" i="36"/>
  <c r="I3466" i="36"/>
  <c r="H3466" i="36"/>
  <c r="I3465" i="36"/>
  <c r="H3465" i="36"/>
  <c r="I3464" i="36"/>
  <c r="H3464" i="36"/>
  <c r="I3463" i="36"/>
  <c r="H3463" i="36"/>
  <c r="I3462" i="36"/>
  <c r="H3462" i="36"/>
  <c r="I3461" i="36"/>
  <c r="H3461" i="36"/>
  <c r="I3460" i="36"/>
  <c r="H3460" i="36"/>
  <c r="I3459" i="36"/>
  <c r="H3459" i="36"/>
  <c r="I3458" i="36"/>
  <c r="H3458" i="36"/>
  <c r="I3457" i="36"/>
  <c r="H3457" i="36"/>
  <c r="I3456" i="36"/>
  <c r="H3456" i="36"/>
  <c r="I3455" i="36"/>
  <c r="H3455" i="36"/>
  <c r="I3454" i="36"/>
  <c r="H3454" i="36"/>
  <c r="I3453" i="36"/>
  <c r="H3453" i="36"/>
  <c r="I3452" i="36"/>
  <c r="H3452" i="36"/>
  <c r="I3451" i="36"/>
  <c r="H3451" i="36"/>
  <c r="I3450" i="36"/>
  <c r="H3450" i="36"/>
  <c r="I3449" i="36"/>
  <c r="H3449" i="36"/>
  <c r="I3448" i="36"/>
  <c r="H3448" i="36"/>
  <c r="I3447" i="36"/>
  <c r="H3447" i="36"/>
  <c r="I3446" i="36"/>
  <c r="H3446" i="36"/>
  <c r="I3445" i="36"/>
  <c r="H3445" i="36"/>
  <c r="I3444" i="36"/>
  <c r="H3444" i="36"/>
  <c r="I3443" i="36"/>
  <c r="H3443" i="36"/>
  <c r="I3442" i="36"/>
  <c r="H3442" i="36"/>
  <c r="I3441" i="36"/>
  <c r="H3441" i="36"/>
  <c r="I3440" i="36"/>
  <c r="H3440" i="36"/>
  <c r="I3439" i="36"/>
  <c r="H3439" i="36"/>
  <c r="I3438" i="36"/>
  <c r="H3438" i="36"/>
  <c r="I3437" i="36"/>
  <c r="H3437" i="36"/>
  <c r="I3436" i="36"/>
  <c r="H3436" i="36"/>
  <c r="I3435" i="36"/>
  <c r="H3435" i="36"/>
  <c r="I3434" i="36"/>
  <c r="H3434" i="36"/>
  <c r="I3433" i="36"/>
  <c r="H3433" i="36"/>
  <c r="I3432" i="36"/>
  <c r="H3432" i="36"/>
  <c r="I3431" i="36"/>
  <c r="H3431" i="36"/>
  <c r="I3430" i="36"/>
  <c r="H3430" i="36"/>
  <c r="I3429" i="36"/>
  <c r="H3429" i="36"/>
  <c r="I3428" i="36"/>
  <c r="H3428" i="36"/>
  <c r="I3427" i="36"/>
  <c r="H3427" i="36"/>
  <c r="I3426" i="36"/>
  <c r="H3426" i="36"/>
  <c r="I3425" i="36"/>
  <c r="H3425" i="36"/>
  <c r="I3424" i="36"/>
  <c r="H3424" i="36"/>
  <c r="I3423" i="36"/>
  <c r="H3423" i="36"/>
  <c r="I3422" i="36"/>
  <c r="H3422" i="36"/>
  <c r="I3421" i="36"/>
  <c r="H3421" i="36"/>
  <c r="I3420" i="36"/>
  <c r="H3420" i="36"/>
  <c r="I3419" i="36"/>
  <c r="H3419" i="36"/>
  <c r="I3418" i="36"/>
  <c r="H3418" i="36"/>
  <c r="I3417" i="36"/>
  <c r="H3417" i="36"/>
  <c r="I3416" i="36"/>
  <c r="H3416" i="36"/>
  <c r="I3415" i="36"/>
  <c r="H3415" i="36"/>
  <c r="I3414" i="36"/>
  <c r="H3414" i="36"/>
  <c r="I3413" i="36"/>
  <c r="H3413" i="36"/>
  <c r="I3412" i="36"/>
  <c r="H3412" i="36"/>
  <c r="I3411" i="36"/>
  <c r="H3411" i="36"/>
  <c r="I3410" i="36"/>
  <c r="H3410" i="36"/>
  <c r="I3409" i="36"/>
  <c r="H3409" i="36"/>
  <c r="I3408" i="36"/>
  <c r="H3408" i="36"/>
  <c r="I3407" i="36"/>
  <c r="H3407" i="36"/>
  <c r="I3406" i="36"/>
  <c r="H3406" i="36"/>
  <c r="I3405" i="36"/>
  <c r="H3405" i="36"/>
  <c r="I3404" i="36"/>
  <c r="H3404" i="36"/>
  <c r="I3403" i="36"/>
  <c r="H3403" i="36"/>
  <c r="I3402" i="36"/>
  <c r="H3402" i="36"/>
  <c r="I3401" i="36"/>
  <c r="H3401" i="36"/>
  <c r="I3400" i="36"/>
  <c r="H3400" i="36"/>
  <c r="I3399" i="36"/>
  <c r="H3399" i="36"/>
  <c r="I3398" i="36"/>
  <c r="H3398" i="36"/>
  <c r="I3397" i="36"/>
  <c r="H3397" i="36"/>
  <c r="I3396" i="36"/>
  <c r="H3396" i="36"/>
  <c r="I3395" i="36"/>
  <c r="H3395" i="36"/>
  <c r="I3394" i="36"/>
  <c r="H3394" i="36"/>
  <c r="I3393" i="36"/>
  <c r="H3393" i="36"/>
  <c r="I3392" i="36"/>
  <c r="H3392" i="36"/>
  <c r="I3391" i="36"/>
  <c r="H3391" i="36"/>
  <c r="I3390" i="36"/>
  <c r="H3390" i="36"/>
  <c r="I3389" i="36"/>
  <c r="H3389" i="36"/>
  <c r="I3388" i="36"/>
  <c r="H3388" i="36"/>
  <c r="I3387" i="36"/>
  <c r="H3387" i="36"/>
  <c r="I3386" i="36"/>
  <c r="H3386" i="36"/>
  <c r="I3385" i="36"/>
  <c r="H3385" i="36"/>
  <c r="I3384" i="36"/>
  <c r="H3384" i="36"/>
  <c r="I3383" i="36"/>
  <c r="H3383" i="36"/>
  <c r="I3382" i="36"/>
  <c r="H3382" i="36"/>
  <c r="I3381" i="36"/>
  <c r="H3381" i="36"/>
  <c r="I3380" i="36"/>
  <c r="H3380" i="36"/>
  <c r="I3379" i="36"/>
  <c r="H3379" i="36"/>
  <c r="I3378" i="36"/>
  <c r="H3378" i="36"/>
  <c r="I3377" i="36"/>
  <c r="H3377" i="36"/>
  <c r="I3376" i="36"/>
  <c r="H3376" i="36"/>
  <c r="I3375" i="36"/>
  <c r="H3375" i="36"/>
  <c r="I3374" i="36"/>
  <c r="H3374" i="36"/>
  <c r="I3373" i="36"/>
  <c r="H3373" i="36"/>
  <c r="I3372" i="36"/>
  <c r="H3372" i="36"/>
  <c r="I3371" i="36"/>
  <c r="H3371" i="36"/>
  <c r="I3370" i="36"/>
  <c r="H3370" i="36"/>
  <c r="I3369" i="36"/>
  <c r="H3369" i="36"/>
  <c r="I3368" i="36"/>
  <c r="H3368" i="36"/>
  <c r="I3367" i="36"/>
  <c r="H3367" i="36"/>
  <c r="I3366" i="36"/>
  <c r="H3366" i="36"/>
  <c r="I3365" i="36"/>
  <c r="H3365" i="36"/>
  <c r="I3364" i="36"/>
  <c r="H3364" i="36"/>
  <c r="I3363" i="36"/>
  <c r="H3363" i="36"/>
  <c r="I3362" i="36"/>
  <c r="H3362" i="36"/>
  <c r="I3361" i="36"/>
  <c r="H3361" i="36"/>
  <c r="I3360" i="36"/>
  <c r="H3360" i="36"/>
  <c r="I3359" i="36"/>
  <c r="H3359" i="36"/>
  <c r="I3358" i="36"/>
  <c r="H3358" i="36"/>
  <c r="I3357" i="36"/>
  <c r="H3357" i="36"/>
  <c r="I3356" i="36"/>
  <c r="H3356" i="36"/>
  <c r="I3355" i="36"/>
  <c r="H3355" i="36"/>
  <c r="I3354" i="36"/>
  <c r="H3354" i="36"/>
  <c r="I3353" i="36"/>
  <c r="H3353" i="36"/>
  <c r="I3352" i="36"/>
  <c r="H3352" i="36"/>
  <c r="I3351" i="36"/>
  <c r="H3351" i="36"/>
  <c r="I3350" i="36"/>
  <c r="H3350" i="36"/>
  <c r="I3349" i="36"/>
  <c r="H3349" i="36"/>
  <c r="I3348" i="36"/>
  <c r="H3348" i="36"/>
  <c r="I3347" i="36"/>
  <c r="H3347" i="36"/>
  <c r="I3346" i="36"/>
  <c r="H3346" i="36"/>
  <c r="I3345" i="36"/>
  <c r="H3345" i="36"/>
  <c r="I3344" i="36"/>
  <c r="H3344" i="36"/>
  <c r="I3343" i="36"/>
  <c r="H3343" i="36"/>
  <c r="I3342" i="36"/>
  <c r="H3342" i="36"/>
  <c r="I3341" i="36"/>
  <c r="H3341" i="36"/>
  <c r="I3340" i="36"/>
  <c r="H3340" i="36"/>
  <c r="I3339" i="36"/>
  <c r="H3339" i="36"/>
  <c r="I3338" i="36"/>
  <c r="H3338" i="36"/>
  <c r="I3337" i="36"/>
  <c r="H3337" i="36"/>
  <c r="I3336" i="36"/>
  <c r="H3336" i="36"/>
  <c r="I3335" i="36"/>
  <c r="H3335" i="36"/>
  <c r="I3334" i="36"/>
  <c r="H3334" i="36"/>
  <c r="I3333" i="36"/>
  <c r="H3333" i="36"/>
  <c r="I3332" i="36"/>
  <c r="H3332" i="36"/>
  <c r="I3331" i="36"/>
  <c r="H3331" i="36"/>
  <c r="I3330" i="36"/>
  <c r="H3330" i="36"/>
  <c r="I3329" i="36"/>
  <c r="H3329" i="36"/>
  <c r="I3328" i="36"/>
  <c r="H3328" i="36"/>
  <c r="I3327" i="36"/>
  <c r="H3327" i="36"/>
  <c r="I3326" i="36"/>
  <c r="H3326" i="36"/>
  <c r="I3325" i="36"/>
  <c r="H3325" i="36"/>
  <c r="I3324" i="36"/>
  <c r="H3324" i="36"/>
  <c r="I3323" i="36"/>
  <c r="H3323" i="36"/>
  <c r="I3322" i="36"/>
  <c r="H3322" i="36"/>
  <c r="I3321" i="36"/>
  <c r="H3321" i="36"/>
  <c r="I3320" i="36"/>
  <c r="H3320" i="36"/>
  <c r="I3319" i="36"/>
  <c r="H3319" i="36"/>
  <c r="I3318" i="36"/>
  <c r="H3318" i="36"/>
  <c r="I3317" i="36"/>
  <c r="H3317" i="36"/>
  <c r="I3316" i="36"/>
  <c r="H3316" i="36"/>
  <c r="I3315" i="36"/>
  <c r="H3315" i="36"/>
  <c r="I3314" i="36"/>
  <c r="H3314" i="36"/>
  <c r="I3313" i="36"/>
  <c r="H3313" i="36"/>
  <c r="I3312" i="36"/>
  <c r="H3312" i="36"/>
  <c r="I3311" i="36"/>
  <c r="H3311" i="36"/>
  <c r="I3310" i="36"/>
  <c r="H3310" i="36"/>
  <c r="I3309" i="36"/>
  <c r="H3309" i="36"/>
  <c r="I3308" i="36"/>
  <c r="H3308" i="36"/>
  <c r="I3307" i="36"/>
  <c r="H3307" i="36"/>
  <c r="I3306" i="36"/>
  <c r="H3306" i="36"/>
  <c r="I3305" i="36"/>
  <c r="H3305" i="36"/>
  <c r="I3304" i="36"/>
  <c r="H3304" i="36"/>
  <c r="I3303" i="36"/>
  <c r="H3303" i="36"/>
  <c r="I3302" i="36"/>
  <c r="H3302" i="36"/>
  <c r="I3301" i="36"/>
  <c r="H3301" i="36"/>
  <c r="I3300" i="36"/>
  <c r="H3300" i="36"/>
  <c r="I3299" i="36"/>
  <c r="H3299" i="36"/>
  <c r="I3298" i="36"/>
  <c r="H3298" i="36"/>
  <c r="I3297" i="36"/>
  <c r="H3297" i="36"/>
  <c r="I3296" i="36"/>
  <c r="H3296" i="36"/>
  <c r="I3295" i="36"/>
  <c r="H3295" i="36"/>
  <c r="I3294" i="36"/>
  <c r="H3294" i="36"/>
  <c r="I3293" i="36"/>
  <c r="H3293" i="36"/>
  <c r="I3292" i="36"/>
  <c r="H3292" i="36"/>
  <c r="I3291" i="36"/>
  <c r="H3291" i="36"/>
  <c r="I3290" i="36"/>
  <c r="H3290" i="36"/>
  <c r="I3289" i="36"/>
  <c r="H3289" i="36"/>
  <c r="I3288" i="36"/>
  <c r="H3288" i="36"/>
  <c r="I3287" i="36"/>
  <c r="H3287" i="36"/>
  <c r="I3286" i="36"/>
  <c r="H3286" i="36"/>
  <c r="I3285" i="36"/>
  <c r="H3285" i="36"/>
  <c r="I3284" i="36"/>
  <c r="H3284" i="36"/>
  <c r="I3283" i="36"/>
  <c r="H3283" i="36"/>
  <c r="I3282" i="36"/>
  <c r="H3282" i="36"/>
  <c r="I3281" i="36"/>
  <c r="H3281" i="36"/>
  <c r="I3280" i="36"/>
  <c r="H3280" i="36"/>
  <c r="I3279" i="36"/>
  <c r="H3279" i="36"/>
  <c r="I3278" i="36"/>
  <c r="H3278" i="36"/>
  <c r="I3277" i="36"/>
  <c r="H3277" i="36"/>
  <c r="I3276" i="36"/>
  <c r="H3276" i="36"/>
  <c r="I3275" i="36"/>
  <c r="H3275" i="36"/>
  <c r="I3274" i="36"/>
  <c r="H3274" i="36"/>
  <c r="I3273" i="36"/>
  <c r="H3273" i="36"/>
  <c r="I3272" i="36"/>
  <c r="H3272" i="36"/>
  <c r="I3271" i="36"/>
  <c r="H3271" i="36"/>
  <c r="I3270" i="36"/>
  <c r="H3270" i="36"/>
  <c r="I3269" i="36"/>
  <c r="H3269" i="36"/>
  <c r="I3268" i="36"/>
  <c r="H3268" i="36"/>
  <c r="I3267" i="36"/>
  <c r="H3267" i="36"/>
  <c r="I3266" i="36"/>
  <c r="H3266" i="36"/>
  <c r="I3265" i="36"/>
  <c r="H3265" i="36"/>
  <c r="I3264" i="36"/>
  <c r="H3264" i="36"/>
  <c r="I3263" i="36"/>
  <c r="H3263" i="36"/>
  <c r="I3262" i="36"/>
  <c r="H3262" i="36"/>
  <c r="I3261" i="36"/>
  <c r="H3261" i="36"/>
  <c r="I3260" i="36"/>
  <c r="H3260" i="36"/>
  <c r="I3259" i="36"/>
  <c r="H3259" i="36"/>
  <c r="I3258" i="36"/>
  <c r="H3258" i="36"/>
  <c r="I3257" i="36"/>
  <c r="H3257" i="36"/>
  <c r="I3256" i="36"/>
  <c r="H3256" i="36"/>
  <c r="I3255" i="36"/>
  <c r="H3255" i="36"/>
  <c r="I3254" i="36"/>
  <c r="H3254" i="36"/>
  <c r="I3253" i="36"/>
  <c r="H3253" i="36"/>
  <c r="I3252" i="36"/>
  <c r="H3252" i="36"/>
  <c r="I3251" i="36"/>
  <c r="H3251" i="36"/>
  <c r="I3250" i="36"/>
  <c r="H3250" i="36"/>
  <c r="I3249" i="36"/>
  <c r="H3249" i="36"/>
  <c r="I3248" i="36"/>
  <c r="H3248" i="36"/>
  <c r="I3247" i="36"/>
  <c r="H3247" i="36"/>
  <c r="I3246" i="36"/>
  <c r="H3246" i="36"/>
  <c r="I3245" i="36"/>
  <c r="H3245" i="36"/>
  <c r="I3244" i="36"/>
  <c r="H3244" i="36"/>
  <c r="I3243" i="36"/>
  <c r="H3243" i="36"/>
  <c r="I3242" i="36"/>
  <c r="H3242" i="36"/>
  <c r="I3241" i="36"/>
  <c r="H3241" i="36"/>
  <c r="I3240" i="36"/>
  <c r="H3240" i="36"/>
  <c r="I3239" i="36"/>
  <c r="H3239" i="36"/>
  <c r="I3238" i="36"/>
  <c r="H3238" i="36"/>
  <c r="I3237" i="36"/>
  <c r="H3237" i="36"/>
  <c r="I3236" i="36"/>
  <c r="H3236" i="36"/>
  <c r="I3235" i="36"/>
  <c r="H3235" i="36"/>
  <c r="I3234" i="36"/>
  <c r="H3234" i="36"/>
  <c r="I3233" i="36"/>
  <c r="H3233" i="36"/>
  <c r="I3232" i="36"/>
  <c r="H3232" i="36"/>
  <c r="I3231" i="36"/>
  <c r="H3231" i="36"/>
  <c r="I3230" i="36"/>
  <c r="H3230" i="36"/>
  <c r="I3229" i="36"/>
  <c r="H3229" i="36"/>
  <c r="I3228" i="36"/>
  <c r="H3228" i="36"/>
  <c r="I3227" i="36"/>
  <c r="H3227" i="36"/>
  <c r="I3226" i="36"/>
  <c r="H3226" i="36"/>
  <c r="I3225" i="36"/>
  <c r="H3225" i="36"/>
  <c r="I3224" i="36"/>
  <c r="H3224" i="36"/>
  <c r="I3223" i="36"/>
  <c r="H3223" i="36"/>
  <c r="I3222" i="36"/>
  <c r="H3222" i="36"/>
  <c r="I3221" i="36"/>
  <c r="H3221" i="36"/>
  <c r="I3220" i="36"/>
  <c r="H3220" i="36"/>
  <c r="I3219" i="36"/>
  <c r="H3219" i="36"/>
  <c r="I3218" i="36"/>
  <c r="H3218" i="36"/>
  <c r="I3217" i="36"/>
  <c r="H3217" i="36"/>
  <c r="I3216" i="36"/>
  <c r="H3216" i="36"/>
  <c r="I3215" i="36"/>
  <c r="H3215" i="36"/>
  <c r="I3214" i="36"/>
  <c r="H3214" i="36"/>
  <c r="I3213" i="36"/>
  <c r="H3213" i="36"/>
  <c r="I3212" i="36"/>
  <c r="H3212" i="36"/>
  <c r="I3211" i="36"/>
  <c r="H3211" i="36"/>
  <c r="I3210" i="36"/>
  <c r="H3210" i="36"/>
  <c r="I3209" i="36"/>
  <c r="H3209" i="36"/>
  <c r="I3208" i="36"/>
  <c r="H3208" i="36"/>
  <c r="I3207" i="36"/>
  <c r="H3207" i="36"/>
  <c r="I3206" i="36"/>
  <c r="H3206" i="36"/>
  <c r="I3205" i="36"/>
  <c r="H3205" i="36"/>
  <c r="I3204" i="36"/>
  <c r="H3204" i="36"/>
  <c r="I3203" i="36"/>
  <c r="H3203" i="36"/>
  <c r="I3202" i="36"/>
  <c r="H3202" i="36"/>
  <c r="I3201" i="36"/>
  <c r="H3201" i="36"/>
  <c r="I3200" i="36"/>
  <c r="H3200" i="36"/>
  <c r="I3199" i="36"/>
  <c r="H3199" i="36"/>
  <c r="I3198" i="36"/>
  <c r="H3198" i="36"/>
  <c r="I3197" i="36"/>
  <c r="H3197" i="36"/>
  <c r="I3196" i="36"/>
  <c r="H3196" i="36"/>
  <c r="I3195" i="36"/>
  <c r="H3195" i="36"/>
  <c r="I3194" i="36"/>
  <c r="H3194" i="36"/>
  <c r="I3193" i="36"/>
  <c r="H3193" i="36"/>
  <c r="I3192" i="36"/>
  <c r="H3192" i="36"/>
  <c r="I3191" i="36"/>
  <c r="H3191" i="36"/>
  <c r="I3190" i="36"/>
  <c r="H3190" i="36"/>
  <c r="I3189" i="36"/>
  <c r="H3189" i="36"/>
  <c r="I3188" i="36"/>
  <c r="H3188" i="36"/>
  <c r="I3187" i="36"/>
  <c r="H3187" i="36"/>
  <c r="I3186" i="36"/>
  <c r="H3186" i="36"/>
  <c r="I3185" i="36"/>
  <c r="H3185" i="36"/>
  <c r="I3184" i="36"/>
  <c r="H3184" i="36"/>
  <c r="I3183" i="36"/>
  <c r="H3183" i="36"/>
  <c r="I3182" i="36"/>
  <c r="H3182" i="36"/>
  <c r="I3181" i="36"/>
  <c r="H3181" i="36"/>
  <c r="I3180" i="36"/>
  <c r="H3180" i="36"/>
  <c r="I3179" i="36"/>
  <c r="H3179" i="36"/>
  <c r="I3178" i="36"/>
  <c r="H3178" i="36"/>
  <c r="I3177" i="36"/>
  <c r="H3177" i="36"/>
  <c r="I3176" i="36"/>
  <c r="H3176" i="36"/>
  <c r="I3175" i="36"/>
  <c r="H3175" i="36"/>
  <c r="I3174" i="36"/>
  <c r="H3174" i="36"/>
  <c r="I3173" i="36"/>
  <c r="H3173" i="36"/>
  <c r="I3172" i="36"/>
  <c r="H3172" i="36"/>
  <c r="I3171" i="36"/>
  <c r="H3171" i="36"/>
  <c r="I3170" i="36"/>
  <c r="H3170" i="36"/>
  <c r="I3169" i="36"/>
  <c r="H3169" i="36"/>
  <c r="I3168" i="36"/>
  <c r="H3168" i="36"/>
  <c r="I3167" i="36"/>
  <c r="H3167" i="36"/>
  <c r="I3166" i="36"/>
  <c r="H3166" i="36"/>
  <c r="I3165" i="36"/>
  <c r="H3165" i="36"/>
  <c r="I3164" i="36"/>
  <c r="H3164" i="36"/>
  <c r="I3163" i="36"/>
  <c r="H3163" i="36"/>
  <c r="I3162" i="36"/>
  <c r="H3162" i="36"/>
  <c r="I3161" i="36"/>
  <c r="H3161" i="36"/>
  <c r="I3160" i="36"/>
  <c r="H3160" i="36"/>
  <c r="I3159" i="36"/>
  <c r="H3159" i="36"/>
  <c r="I3158" i="36"/>
  <c r="H3158" i="36"/>
  <c r="I3157" i="36"/>
  <c r="H3157" i="36"/>
  <c r="I3156" i="36"/>
  <c r="H3156" i="36"/>
  <c r="I3155" i="36"/>
  <c r="H3155" i="36"/>
  <c r="I3154" i="36"/>
  <c r="H3154" i="36"/>
  <c r="I3153" i="36"/>
  <c r="H3153" i="36"/>
  <c r="I3152" i="36"/>
  <c r="H3152" i="36"/>
  <c r="I3151" i="36"/>
  <c r="H3151" i="36"/>
  <c r="I3150" i="36"/>
  <c r="H3150" i="36"/>
  <c r="I3149" i="36"/>
  <c r="H3149" i="36"/>
  <c r="I3148" i="36"/>
  <c r="H3148" i="36"/>
  <c r="I3147" i="36"/>
  <c r="H3147" i="36"/>
  <c r="I3146" i="36"/>
  <c r="H3146" i="36"/>
  <c r="I3145" i="36"/>
  <c r="H3145" i="36"/>
  <c r="I3144" i="36"/>
  <c r="H3144" i="36"/>
  <c r="I3143" i="36"/>
  <c r="H3143" i="36"/>
  <c r="I3142" i="36"/>
  <c r="H3142" i="36"/>
  <c r="I3141" i="36"/>
  <c r="H3141" i="36"/>
  <c r="I3140" i="36"/>
  <c r="H3140" i="36"/>
  <c r="I3139" i="36"/>
  <c r="H3139" i="36"/>
  <c r="I3138" i="36"/>
  <c r="H3138" i="36"/>
  <c r="I3137" i="36"/>
  <c r="H3137" i="36"/>
  <c r="I3136" i="36"/>
  <c r="H3136" i="36"/>
  <c r="I3135" i="36"/>
  <c r="H3135" i="36"/>
  <c r="I3134" i="36"/>
  <c r="H3134" i="36"/>
  <c r="I3133" i="36"/>
  <c r="H3133" i="36"/>
  <c r="I3132" i="36"/>
  <c r="H3132" i="36"/>
  <c r="I3131" i="36"/>
  <c r="H3131" i="36"/>
  <c r="I3130" i="36"/>
  <c r="H3130" i="36"/>
  <c r="I3129" i="36"/>
  <c r="H3129" i="36"/>
  <c r="I3128" i="36"/>
  <c r="H3128" i="36"/>
  <c r="I3127" i="36"/>
  <c r="H3127" i="36"/>
  <c r="I3126" i="36"/>
  <c r="H3126" i="36"/>
  <c r="I3125" i="36"/>
  <c r="H3125" i="36"/>
  <c r="I3124" i="36"/>
  <c r="H3124" i="36"/>
  <c r="I3123" i="36"/>
  <c r="H3123" i="36"/>
  <c r="I3122" i="36"/>
  <c r="H3122" i="36"/>
  <c r="I3121" i="36"/>
  <c r="H3121" i="36"/>
  <c r="I3120" i="36"/>
  <c r="H3120" i="36"/>
  <c r="I3119" i="36"/>
  <c r="H3119" i="36"/>
  <c r="I3118" i="36"/>
  <c r="H3118" i="36"/>
  <c r="I3117" i="36"/>
  <c r="H3117" i="36"/>
  <c r="I3116" i="36"/>
  <c r="H3116" i="36"/>
  <c r="I3115" i="36"/>
  <c r="H3115" i="36"/>
  <c r="I3114" i="36"/>
  <c r="H3114" i="36"/>
  <c r="I3113" i="36"/>
  <c r="H3113" i="36"/>
  <c r="I3112" i="36"/>
  <c r="H3112" i="36"/>
  <c r="I3111" i="36"/>
  <c r="H3111" i="36"/>
  <c r="I3110" i="36"/>
  <c r="H3110" i="36"/>
  <c r="I3109" i="36"/>
  <c r="H3109" i="36"/>
  <c r="I3108" i="36"/>
  <c r="H3108" i="36"/>
  <c r="I3107" i="36"/>
  <c r="H3107" i="36"/>
  <c r="I3106" i="36"/>
  <c r="H3106" i="36"/>
  <c r="I3105" i="36"/>
  <c r="H3105" i="36"/>
  <c r="I3104" i="36"/>
  <c r="H3104" i="36"/>
  <c r="I3103" i="36"/>
  <c r="H3103" i="36"/>
  <c r="I3102" i="36"/>
  <c r="H3102" i="36"/>
  <c r="I3101" i="36"/>
  <c r="H3101" i="36"/>
  <c r="I3100" i="36"/>
  <c r="H3100" i="36"/>
  <c r="I3099" i="36"/>
  <c r="H3099" i="36"/>
  <c r="I3098" i="36"/>
  <c r="H3098" i="36"/>
  <c r="I3097" i="36"/>
  <c r="H3097" i="36"/>
  <c r="I3096" i="36"/>
  <c r="H3096" i="36"/>
  <c r="I3095" i="36"/>
  <c r="H3095" i="36"/>
  <c r="I3094" i="36"/>
  <c r="H3094" i="36"/>
  <c r="I3093" i="36"/>
  <c r="H3093" i="36"/>
  <c r="I3092" i="36"/>
  <c r="H3092" i="36"/>
  <c r="I3091" i="36"/>
  <c r="H3091" i="36"/>
  <c r="I3090" i="36"/>
  <c r="H3090" i="36"/>
  <c r="I3089" i="36"/>
  <c r="H3089" i="36"/>
  <c r="I3088" i="36"/>
  <c r="H3088" i="36"/>
  <c r="I3087" i="36"/>
  <c r="H3087" i="36"/>
  <c r="I3086" i="36"/>
  <c r="H3086" i="36"/>
  <c r="I3085" i="36"/>
  <c r="H3085" i="36"/>
  <c r="I3084" i="36"/>
  <c r="H3084" i="36"/>
  <c r="I3083" i="36"/>
  <c r="H3083" i="36"/>
  <c r="I3082" i="36"/>
  <c r="H3082" i="36"/>
  <c r="I3081" i="36"/>
  <c r="H3081" i="36"/>
  <c r="I3080" i="36"/>
  <c r="H3080" i="36"/>
  <c r="I3079" i="36"/>
  <c r="H3079" i="36"/>
  <c r="I3078" i="36"/>
  <c r="H3078" i="36"/>
  <c r="I3077" i="36"/>
  <c r="H3077" i="36"/>
  <c r="I3076" i="36"/>
  <c r="H3076" i="36"/>
  <c r="I3075" i="36"/>
  <c r="H3075" i="36"/>
  <c r="I3074" i="36"/>
  <c r="H3074" i="36"/>
  <c r="I3073" i="36"/>
  <c r="H3073" i="36"/>
  <c r="I3072" i="36"/>
  <c r="H3072" i="36"/>
  <c r="I3071" i="36"/>
  <c r="H3071" i="36"/>
  <c r="I3070" i="36"/>
  <c r="H3070" i="36"/>
  <c r="I3069" i="36"/>
  <c r="H3069" i="36"/>
  <c r="I3068" i="36"/>
  <c r="H3068" i="36"/>
  <c r="I3067" i="36"/>
  <c r="H3067" i="36"/>
  <c r="I3066" i="36"/>
  <c r="H3066" i="36"/>
  <c r="I3065" i="36"/>
  <c r="H3065" i="36"/>
  <c r="I3064" i="36"/>
  <c r="H3064" i="36"/>
  <c r="I3063" i="36"/>
  <c r="H3063" i="36"/>
  <c r="I3062" i="36"/>
  <c r="H3062" i="36"/>
  <c r="I3061" i="36"/>
  <c r="H3061" i="36"/>
  <c r="I3060" i="36"/>
  <c r="H3060" i="36"/>
  <c r="I3059" i="36"/>
  <c r="H3059" i="36"/>
  <c r="I3058" i="36"/>
  <c r="H3058" i="36"/>
  <c r="I3057" i="36"/>
  <c r="H3057" i="36"/>
  <c r="I3056" i="36"/>
  <c r="H3056" i="36"/>
  <c r="I3055" i="36"/>
  <c r="H3055" i="36"/>
  <c r="I3054" i="36"/>
  <c r="H3054" i="36"/>
  <c r="I3053" i="36"/>
  <c r="H3053" i="36"/>
  <c r="I3052" i="36"/>
  <c r="H3052" i="36"/>
  <c r="I3051" i="36"/>
  <c r="H3051" i="36"/>
  <c r="I3050" i="36"/>
  <c r="H3050" i="36"/>
  <c r="I3049" i="36"/>
  <c r="H3049" i="36"/>
  <c r="I3048" i="36"/>
  <c r="H3048" i="36"/>
  <c r="I3047" i="36"/>
  <c r="H3047" i="36"/>
  <c r="I3046" i="36"/>
  <c r="H3046" i="36"/>
  <c r="I3045" i="36"/>
  <c r="H3045" i="36"/>
  <c r="I3044" i="36"/>
  <c r="H3044" i="36"/>
  <c r="I3043" i="36"/>
  <c r="H3043" i="36"/>
  <c r="I3042" i="36"/>
  <c r="H3042" i="36"/>
  <c r="I3041" i="36"/>
  <c r="H3041" i="36"/>
  <c r="I3040" i="36"/>
  <c r="H3040" i="36"/>
  <c r="I3039" i="36"/>
  <c r="H3039" i="36"/>
  <c r="I3038" i="36"/>
  <c r="H3038" i="36"/>
  <c r="I3037" i="36"/>
  <c r="H3037" i="36"/>
  <c r="I3036" i="36"/>
  <c r="H3036" i="36"/>
  <c r="I3035" i="36"/>
  <c r="H3035" i="36"/>
  <c r="I3034" i="36"/>
  <c r="H3034" i="36"/>
  <c r="I3033" i="36"/>
  <c r="H3033" i="36"/>
  <c r="I3032" i="36"/>
  <c r="H3032" i="36"/>
  <c r="I3031" i="36"/>
  <c r="H3031" i="36"/>
  <c r="I3030" i="36"/>
  <c r="H3030" i="36"/>
  <c r="I3029" i="36"/>
  <c r="H3029" i="36"/>
  <c r="I3028" i="36"/>
  <c r="H3028" i="36"/>
  <c r="I3027" i="36"/>
  <c r="H3027" i="36"/>
  <c r="I3026" i="36"/>
  <c r="H3026" i="36"/>
  <c r="I3025" i="36"/>
  <c r="H3025" i="36"/>
  <c r="I3024" i="36"/>
  <c r="H3024" i="36"/>
  <c r="I3023" i="36"/>
  <c r="H3023" i="36"/>
  <c r="I3022" i="36"/>
  <c r="H3022" i="36"/>
  <c r="I3021" i="36"/>
  <c r="H3021" i="36"/>
  <c r="I3020" i="36"/>
  <c r="H3020" i="36"/>
  <c r="I3019" i="36"/>
  <c r="H3019" i="36"/>
  <c r="I3018" i="36"/>
  <c r="H3018" i="36"/>
  <c r="I3017" i="36"/>
  <c r="H3017" i="36"/>
  <c r="I3016" i="36"/>
  <c r="H3016" i="36"/>
  <c r="I3015" i="36"/>
  <c r="H3015" i="36"/>
  <c r="I3014" i="36"/>
  <c r="H3014" i="36"/>
  <c r="I3013" i="36"/>
  <c r="H3013" i="36"/>
  <c r="I3012" i="36"/>
  <c r="H3012" i="36"/>
  <c r="I3011" i="36"/>
  <c r="H3011" i="36"/>
  <c r="I3010" i="36"/>
  <c r="H3010" i="36"/>
  <c r="I3009" i="36"/>
  <c r="H3009" i="36"/>
  <c r="I3008" i="36"/>
  <c r="H3008" i="36"/>
  <c r="I3007" i="36"/>
  <c r="H3007" i="36"/>
  <c r="I3006" i="36"/>
  <c r="H3006" i="36"/>
  <c r="I3005" i="36"/>
  <c r="H3005" i="36"/>
  <c r="I3004" i="36"/>
  <c r="H3004" i="36"/>
  <c r="I3003" i="36"/>
  <c r="H3003" i="36"/>
  <c r="I3002" i="36"/>
  <c r="H3002" i="36"/>
  <c r="I3001" i="36"/>
  <c r="H3001" i="36"/>
  <c r="I3000" i="36"/>
  <c r="H3000" i="36"/>
  <c r="I2999" i="36"/>
  <c r="H2999" i="36"/>
  <c r="I2998" i="36"/>
  <c r="H2998" i="36"/>
  <c r="I2997" i="36"/>
  <c r="H2997" i="36"/>
  <c r="I2996" i="36"/>
  <c r="H2996" i="36"/>
  <c r="I2995" i="36"/>
  <c r="H2995" i="36"/>
  <c r="I2994" i="36"/>
  <c r="H2994" i="36"/>
  <c r="I2993" i="36"/>
  <c r="H2993" i="36"/>
  <c r="I2992" i="36"/>
  <c r="H2992" i="36"/>
  <c r="I2991" i="36"/>
  <c r="H2991" i="36"/>
  <c r="I2990" i="36"/>
  <c r="H2990" i="36"/>
  <c r="I2989" i="36"/>
  <c r="H2989" i="36"/>
  <c r="I2988" i="36"/>
  <c r="H2988" i="36"/>
  <c r="I2987" i="36"/>
  <c r="H2987" i="36"/>
  <c r="I2986" i="36"/>
  <c r="H2986" i="36"/>
  <c r="I2985" i="36"/>
  <c r="H2985" i="36"/>
  <c r="I2984" i="36"/>
  <c r="H2984" i="36"/>
  <c r="I2983" i="36"/>
  <c r="H2983" i="36"/>
  <c r="I2982" i="36"/>
  <c r="H2982" i="36"/>
  <c r="I2981" i="36"/>
  <c r="H2981" i="36"/>
  <c r="I2980" i="36"/>
  <c r="H2980" i="36"/>
  <c r="I2979" i="36"/>
  <c r="H2979" i="36"/>
  <c r="I2978" i="36"/>
  <c r="H2978" i="36"/>
  <c r="I2977" i="36"/>
  <c r="H2977" i="36"/>
  <c r="I2976" i="36"/>
  <c r="H2976" i="36"/>
  <c r="I2975" i="36"/>
  <c r="H2975" i="36"/>
  <c r="I2974" i="36"/>
  <c r="H2974" i="36"/>
  <c r="I2973" i="36"/>
  <c r="H2973" i="36"/>
  <c r="I2972" i="36"/>
  <c r="H2972" i="36"/>
  <c r="I2971" i="36"/>
  <c r="H2971" i="36"/>
  <c r="I2970" i="36"/>
  <c r="H2970" i="36"/>
  <c r="I2969" i="36"/>
  <c r="H2969" i="36"/>
  <c r="I2968" i="36"/>
  <c r="H2968" i="36"/>
  <c r="I2967" i="36"/>
  <c r="H2967" i="36"/>
  <c r="I2966" i="36"/>
  <c r="H2966" i="36"/>
  <c r="I2965" i="36"/>
  <c r="H2965" i="36"/>
  <c r="I2964" i="36"/>
  <c r="H2964" i="36"/>
  <c r="I2963" i="36"/>
  <c r="H2963" i="36"/>
  <c r="I2962" i="36"/>
  <c r="H2962" i="36"/>
  <c r="I2961" i="36"/>
  <c r="H2961" i="36"/>
  <c r="I2960" i="36"/>
  <c r="H2960" i="36"/>
  <c r="I2959" i="36"/>
  <c r="H2959" i="36"/>
  <c r="I2958" i="36"/>
  <c r="H2958" i="36"/>
  <c r="I2957" i="36"/>
  <c r="H2957" i="36"/>
  <c r="I2956" i="36"/>
  <c r="H2956" i="36"/>
  <c r="I2955" i="36"/>
  <c r="H2955" i="36"/>
  <c r="I2954" i="36"/>
  <c r="H2954" i="36"/>
  <c r="I2953" i="36"/>
  <c r="H2953" i="36"/>
  <c r="I2952" i="36"/>
  <c r="H2952" i="36"/>
  <c r="I2951" i="36"/>
  <c r="H2951" i="36"/>
  <c r="I2950" i="36"/>
  <c r="H2950" i="36"/>
  <c r="I2949" i="36"/>
  <c r="H2949" i="36"/>
  <c r="I2948" i="36"/>
  <c r="H2948" i="36"/>
  <c r="I2947" i="36"/>
  <c r="H2947" i="36"/>
  <c r="I2946" i="36"/>
  <c r="H2946" i="36"/>
  <c r="I2945" i="36"/>
  <c r="H2945" i="36"/>
  <c r="I2944" i="36"/>
  <c r="H2944" i="36"/>
  <c r="I2943" i="36"/>
  <c r="H2943" i="36"/>
  <c r="I2942" i="36"/>
  <c r="H2942" i="36"/>
  <c r="I2941" i="36"/>
  <c r="H2941" i="36"/>
  <c r="I2940" i="36"/>
  <c r="H2940" i="36"/>
  <c r="I2939" i="36"/>
  <c r="H2939" i="36"/>
  <c r="I2938" i="36"/>
  <c r="H2938" i="36"/>
  <c r="I2937" i="36"/>
  <c r="H2937" i="36"/>
  <c r="I2936" i="36"/>
  <c r="H2936" i="36"/>
  <c r="I2935" i="36"/>
  <c r="H2935" i="36"/>
  <c r="I2934" i="36"/>
  <c r="H2934" i="36"/>
  <c r="I2933" i="36"/>
  <c r="H2933" i="36"/>
  <c r="I2932" i="36"/>
  <c r="H2932" i="36"/>
  <c r="I2931" i="36"/>
  <c r="H2931" i="36"/>
  <c r="I2930" i="36"/>
  <c r="H2930" i="36"/>
  <c r="I2929" i="36"/>
  <c r="H2929" i="36"/>
  <c r="I2928" i="36"/>
  <c r="H2928" i="36"/>
  <c r="I2927" i="36"/>
  <c r="H2927" i="36"/>
  <c r="I2926" i="36"/>
  <c r="H2926" i="36"/>
  <c r="I2925" i="36"/>
  <c r="H2925" i="36"/>
  <c r="I2924" i="36"/>
  <c r="H2924" i="36"/>
  <c r="I2923" i="36"/>
  <c r="H2923" i="36"/>
  <c r="I2922" i="36"/>
  <c r="H2922" i="36"/>
  <c r="I2921" i="36"/>
  <c r="H2921" i="36"/>
  <c r="I2920" i="36"/>
  <c r="H2920" i="36"/>
  <c r="I2919" i="36"/>
  <c r="H2919" i="36"/>
  <c r="I2918" i="36"/>
  <c r="H2918" i="36"/>
  <c r="I2917" i="36"/>
  <c r="H2917" i="36"/>
  <c r="I2916" i="36"/>
  <c r="H2916" i="36"/>
  <c r="I2915" i="36"/>
  <c r="H2915" i="36"/>
  <c r="I2914" i="36"/>
  <c r="H2914" i="36"/>
  <c r="I2913" i="36"/>
  <c r="H2913" i="36"/>
  <c r="I2912" i="36"/>
  <c r="H2912" i="36"/>
  <c r="I2911" i="36"/>
  <c r="H2911" i="36"/>
  <c r="I2910" i="36"/>
  <c r="H2910" i="36"/>
  <c r="I2909" i="36"/>
  <c r="H2909" i="36"/>
  <c r="I2908" i="36"/>
  <c r="H2908" i="36"/>
  <c r="I2907" i="36"/>
  <c r="H2907" i="36"/>
  <c r="I2906" i="36"/>
  <c r="H2906" i="36"/>
  <c r="I2905" i="36"/>
  <c r="H2905" i="36"/>
  <c r="I2904" i="36"/>
  <c r="H2904" i="36"/>
  <c r="I2903" i="36"/>
  <c r="H2903" i="36"/>
  <c r="I2902" i="36"/>
  <c r="H2902" i="36"/>
  <c r="I2901" i="36"/>
  <c r="H2901" i="36"/>
  <c r="I2900" i="36"/>
  <c r="H2900" i="36"/>
  <c r="I2899" i="36"/>
  <c r="H2899" i="36"/>
  <c r="I2898" i="36"/>
  <c r="H2898" i="36"/>
  <c r="I2897" i="36"/>
  <c r="H2897" i="36"/>
  <c r="I2896" i="36"/>
  <c r="H2896" i="36"/>
  <c r="I2895" i="36"/>
  <c r="H2895" i="36"/>
  <c r="I2894" i="36"/>
  <c r="H2894" i="36"/>
  <c r="I2893" i="36"/>
  <c r="H2893" i="36"/>
  <c r="I2892" i="36"/>
  <c r="H2892" i="36"/>
  <c r="I2891" i="36"/>
  <c r="H2891" i="36"/>
  <c r="I2890" i="36"/>
  <c r="H2890" i="36"/>
  <c r="I2889" i="36"/>
  <c r="H2889" i="36"/>
  <c r="I2888" i="36"/>
  <c r="H2888" i="36"/>
  <c r="I2887" i="36"/>
  <c r="H2887" i="36"/>
  <c r="I2886" i="36"/>
  <c r="H2886" i="36"/>
  <c r="I2885" i="36"/>
  <c r="H2885" i="36"/>
  <c r="I2884" i="36"/>
  <c r="H2884" i="36"/>
  <c r="I2883" i="36"/>
  <c r="H2883" i="36"/>
  <c r="I2882" i="36"/>
  <c r="H2882" i="36"/>
  <c r="I2881" i="36"/>
  <c r="H2881" i="36"/>
  <c r="I2880" i="36"/>
  <c r="H2880" i="36"/>
  <c r="I2879" i="36"/>
  <c r="H2879" i="36"/>
  <c r="I2878" i="36"/>
  <c r="H2878" i="36"/>
  <c r="I2877" i="36"/>
  <c r="H2877" i="36"/>
  <c r="I2876" i="36"/>
  <c r="H2876" i="36"/>
  <c r="I2875" i="36"/>
  <c r="H2875" i="36"/>
  <c r="I2874" i="36"/>
  <c r="H2874" i="36"/>
  <c r="I2873" i="36"/>
  <c r="H2873" i="36"/>
  <c r="I2872" i="36"/>
  <c r="H2872" i="36"/>
  <c r="I2871" i="36"/>
  <c r="H2871" i="36"/>
  <c r="I2870" i="36"/>
  <c r="H2870" i="36"/>
  <c r="I2869" i="36"/>
  <c r="H2869" i="36"/>
  <c r="I2868" i="36"/>
  <c r="H2868" i="36"/>
  <c r="I2867" i="36"/>
  <c r="H2867" i="36"/>
  <c r="I2866" i="36"/>
  <c r="H2866" i="36"/>
  <c r="I2865" i="36"/>
  <c r="H2865" i="36"/>
  <c r="I2864" i="36"/>
  <c r="H2864" i="36"/>
  <c r="I2863" i="36"/>
  <c r="H2863" i="36"/>
  <c r="I2862" i="36"/>
  <c r="H2862" i="36"/>
  <c r="I2861" i="36"/>
  <c r="H2861" i="36"/>
  <c r="I2860" i="36"/>
  <c r="H2860" i="36"/>
  <c r="I2859" i="36"/>
  <c r="H2859" i="36"/>
  <c r="I2858" i="36"/>
  <c r="H2858" i="36"/>
  <c r="I2857" i="36"/>
  <c r="H2857" i="36"/>
  <c r="I2856" i="36"/>
  <c r="H2856" i="36"/>
  <c r="I2855" i="36"/>
  <c r="H2855" i="36"/>
  <c r="I2854" i="36"/>
  <c r="H2854" i="36"/>
  <c r="I2853" i="36"/>
  <c r="H2853" i="36"/>
  <c r="I2852" i="36"/>
  <c r="H2852" i="36"/>
  <c r="I2851" i="36"/>
  <c r="H2851" i="36"/>
  <c r="I2850" i="36"/>
  <c r="H2850" i="36"/>
  <c r="I2849" i="36"/>
  <c r="H2849" i="36"/>
  <c r="I2848" i="36"/>
  <c r="H2848" i="36"/>
  <c r="I2847" i="36"/>
  <c r="H2847" i="36"/>
  <c r="I2846" i="36"/>
  <c r="H2846" i="36"/>
  <c r="I2845" i="36"/>
  <c r="H2845" i="36"/>
  <c r="I2844" i="36"/>
  <c r="H2844" i="36"/>
  <c r="I2843" i="36"/>
  <c r="H2843" i="36"/>
  <c r="I2842" i="36"/>
  <c r="H2842" i="36"/>
  <c r="I2841" i="36"/>
  <c r="H2841" i="36"/>
  <c r="I2840" i="36"/>
  <c r="H2840" i="36"/>
  <c r="I2839" i="36"/>
  <c r="H2839" i="36"/>
  <c r="I2838" i="36"/>
  <c r="H2838" i="36"/>
  <c r="I2837" i="36"/>
  <c r="H2837" i="36"/>
  <c r="I2836" i="36"/>
  <c r="H2836" i="36"/>
  <c r="I2835" i="36"/>
  <c r="H2835" i="36"/>
  <c r="I2834" i="36"/>
  <c r="H2834" i="36"/>
  <c r="I2833" i="36"/>
  <c r="H2833" i="36"/>
  <c r="I2832" i="36"/>
  <c r="H2832" i="36"/>
  <c r="I2831" i="36"/>
  <c r="H2831" i="36"/>
  <c r="I2830" i="36"/>
  <c r="H2830" i="36"/>
  <c r="I2829" i="36"/>
  <c r="H2829" i="36"/>
  <c r="I2828" i="36"/>
  <c r="H2828" i="36"/>
  <c r="I2827" i="36"/>
  <c r="H2827" i="36"/>
  <c r="I2826" i="36"/>
  <c r="H2826" i="36"/>
  <c r="I2825" i="36"/>
  <c r="H2825" i="36"/>
  <c r="I2824" i="36"/>
  <c r="H2824" i="36"/>
  <c r="I2823" i="36"/>
  <c r="H2823" i="36"/>
  <c r="I2822" i="36"/>
  <c r="H2822" i="36"/>
  <c r="I2821" i="36"/>
  <c r="H2821" i="36"/>
  <c r="I2820" i="36"/>
  <c r="H2820" i="36"/>
  <c r="I2819" i="36"/>
  <c r="H2819" i="36"/>
  <c r="I2818" i="36"/>
  <c r="H2818" i="36"/>
  <c r="I2817" i="36"/>
  <c r="H2817" i="36"/>
  <c r="I2816" i="36"/>
  <c r="H2816" i="36"/>
  <c r="I2815" i="36"/>
  <c r="H2815" i="36"/>
  <c r="I2814" i="36"/>
  <c r="H2814" i="36"/>
  <c r="I2813" i="36"/>
  <c r="H2813" i="36"/>
  <c r="I2812" i="36"/>
  <c r="H2812" i="36"/>
  <c r="I2811" i="36"/>
  <c r="H2811" i="36"/>
  <c r="I2810" i="36"/>
  <c r="H2810" i="36"/>
  <c r="I2809" i="36"/>
  <c r="H2809" i="36"/>
  <c r="I2808" i="36"/>
  <c r="H2808" i="36"/>
  <c r="I2807" i="36"/>
  <c r="H2807" i="36"/>
  <c r="I2806" i="36"/>
  <c r="H2806" i="36"/>
  <c r="I2805" i="36"/>
  <c r="H2805" i="36"/>
  <c r="I2804" i="36"/>
  <c r="H2804" i="36"/>
  <c r="I2803" i="36"/>
  <c r="H2803" i="36"/>
  <c r="I2802" i="36"/>
  <c r="H2802" i="36"/>
  <c r="I2801" i="36"/>
  <c r="H2801" i="36"/>
  <c r="I2800" i="36"/>
  <c r="H2800" i="36"/>
  <c r="I2799" i="36"/>
  <c r="H2799" i="36"/>
  <c r="I2798" i="36"/>
  <c r="H2798" i="36"/>
  <c r="I2797" i="36"/>
  <c r="H2797" i="36"/>
  <c r="I2796" i="36"/>
  <c r="H2796" i="36"/>
  <c r="I2795" i="36"/>
  <c r="H2795" i="36"/>
  <c r="I2794" i="36"/>
  <c r="H2794" i="36"/>
  <c r="I2793" i="36"/>
  <c r="H2793" i="36"/>
  <c r="I2792" i="36"/>
  <c r="H2792" i="36"/>
  <c r="I2791" i="36"/>
  <c r="H2791" i="36"/>
  <c r="I2790" i="36"/>
  <c r="H2790" i="36"/>
  <c r="I2789" i="36"/>
  <c r="H2789" i="36"/>
  <c r="I2788" i="36"/>
  <c r="H2788" i="36"/>
  <c r="I2787" i="36"/>
  <c r="H2787" i="36"/>
  <c r="I2786" i="36"/>
  <c r="H2786" i="36"/>
  <c r="I2785" i="36"/>
  <c r="H2785" i="36"/>
  <c r="I2784" i="36"/>
  <c r="H2784" i="36"/>
  <c r="I2783" i="36"/>
  <c r="H2783" i="36"/>
  <c r="I2782" i="36"/>
  <c r="H2782" i="36"/>
  <c r="I2781" i="36"/>
  <c r="H2781" i="36"/>
  <c r="I2780" i="36"/>
  <c r="H2780" i="36"/>
  <c r="I2779" i="36"/>
  <c r="H2779" i="36"/>
  <c r="I2778" i="36"/>
  <c r="H2778" i="36"/>
  <c r="I2777" i="36"/>
  <c r="H2777" i="36"/>
  <c r="I2776" i="36"/>
  <c r="H2776" i="36"/>
  <c r="I2775" i="36"/>
  <c r="H2775" i="36"/>
  <c r="I2774" i="36"/>
  <c r="H2774" i="36"/>
  <c r="I2773" i="36"/>
  <c r="H2773" i="36"/>
  <c r="I2772" i="36"/>
  <c r="H2772" i="36"/>
  <c r="I2771" i="36"/>
  <c r="H2771" i="36"/>
  <c r="I2770" i="36"/>
  <c r="H2770" i="36"/>
  <c r="I2769" i="36"/>
  <c r="H2769" i="36"/>
  <c r="I2768" i="36"/>
  <c r="H2768" i="36"/>
  <c r="I2767" i="36"/>
  <c r="H2767" i="36"/>
  <c r="I2766" i="36"/>
  <c r="H2766" i="36"/>
  <c r="I2765" i="36"/>
  <c r="H2765" i="36"/>
  <c r="I2764" i="36"/>
  <c r="H2764" i="36"/>
  <c r="I2763" i="36"/>
  <c r="H2763" i="36"/>
  <c r="I2762" i="36"/>
  <c r="H2762" i="36"/>
  <c r="I2761" i="36"/>
  <c r="H2761" i="36"/>
  <c r="I2760" i="36"/>
  <c r="H2760" i="36"/>
  <c r="I2759" i="36"/>
  <c r="H2759" i="36"/>
  <c r="I2758" i="36"/>
  <c r="H2758" i="36"/>
  <c r="I2757" i="36"/>
  <c r="H2757" i="36"/>
  <c r="I2756" i="36"/>
  <c r="H2756" i="36"/>
  <c r="I2755" i="36"/>
  <c r="H2755" i="36"/>
  <c r="I2754" i="36"/>
  <c r="H2754" i="36"/>
  <c r="I2753" i="36"/>
  <c r="H2753" i="36"/>
  <c r="I2752" i="36"/>
  <c r="H2752" i="36"/>
  <c r="I2751" i="36"/>
  <c r="H2751" i="36"/>
  <c r="I2750" i="36"/>
  <c r="H2750" i="36"/>
  <c r="I2749" i="36"/>
  <c r="H2749" i="36"/>
  <c r="I2748" i="36"/>
  <c r="H2748" i="36"/>
  <c r="I2747" i="36"/>
  <c r="H2747" i="36"/>
  <c r="I2746" i="36"/>
  <c r="H2746" i="36"/>
  <c r="I2745" i="36"/>
  <c r="H2745" i="36"/>
  <c r="I2744" i="36"/>
  <c r="H2744" i="36"/>
  <c r="I2743" i="36"/>
  <c r="H2743" i="36"/>
  <c r="I2742" i="36"/>
  <c r="H2742" i="36"/>
  <c r="I2741" i="36"/>
  <c r="H2741" i="36"/>
  <c r="I2740" i="36"/>
  <c r="H2740" i="36"/>
  <c r="I2739" i="36"/>
  <c r="H2739" i="36"/>
  <c r="I2738" i="36"/>
  <c r="H2738" i="36"/>
  <c r="I2737" i="36"/>
  <c r="H2737" i="36"/>
  <c r="I2736" i="36"/>
  <c r="H2736" i="36"/>
  <c r="I2735" i="36"/>
  <c r="H2735" i="36"/>
  <c r="I2734" i="36"/>
  <c r="H2734" i="36"/>
  <c r="I2733" i="36"/>
  <c r="H2733" i="36"/>
  <c r="I2732" i="36"/>
  <c r="H2732" i="36"/>
  <c r="I2731" i="36"/>
  <c r="H2731" i="36"/>
  <c r="I2730" i="36"/>
  <c r="H2730" i="36"/>
  <c r="I2729" i="36"/>
  <c r="H2729" i="36"/>
  <c r="I2728" i="36"/>
  <c r="H2728" i="36"/>
  <c r="I2727" i="36"/>
  <c r="H2727" i="36"/>
  <c r="I2726" i="36"/>
  <c r="H2726" i="36"/>
  <c r="I2725" i="36"/>
  <c r="H2725" i="36"/>
  <c r="I2724" i="36"/>
  <c r="H2724" i="36"/>
  <c r="I2723" i="36"/>
  <c r="H2723" i="36"/>
  <c r="I2722" i="36"/>
  <c r="H2722" i="36"/>
  <c r="I2721" i="36"/>
  <c r="H2721" i="36"/>
  <c r="I2720" i="36"/>
  <c r="H2720" i="36"/>
  <c r="I2719" i="36"/>
  <c r="H2719" i="36"/>
  <c r="I2718" i="36"/>
  <c r="H2718" i="36"/>
  <c r="I2717" i="36"/>
  <c r="H2717" i="36"/>
  <c r="I2716" i="36"/>
  <c r="H2716" i="36"/>
  <c r="I2715" i="36"/>
  <c r="H2715" i="36"/>
  <c r="I2714" i="36"/>
  <c r="H2714" i="36"/>
  <c r="I2713" i="36"/>
  <c r="H2713" i="36"/>
  <c r="I2712" i="36"/>
  <c r="H2712" i="36"/>
  <c r="I2711" i="36"/>
  <c r="H2711" i="36"/>
  <c r="I2710" i="36"/>
  <c r="H2710" i="36"/>
  <c r="I2709" i="36"/>
  <c r="H2709" i="36"/>
  <c r="I2708" i="36"/>
  <c r="H2708" i="36"/>
  <c r="I2707" i="36"/>
  <c r="H2707" i="36"/>
  <c r="I2706" i="36"/>
  <c r="H2706" i="36"/>
  <c r="I2705" i="36"/>
  <c r="H2705" i="36"/>
  <c r="I2704" i="36"/>
  <c r="H2704" i="36"/>
  <c r="I2703" i="36"/>
  <c r="H2703" i="36"/>
  <c r="I2702" i="36"/>
  <c r="H2702" i="36"/>
  <c r="I2701" i="36"/>
  <c r="H2701" i="36"/>
  <c r="I2700" i="36"/>
  <c r="H2700" i="36"/>
  <c r="I2699" i="36"/>
  <c r="H2699" i="36"/>
  <c r="I2698" i="36"/>
  <c r="H2698" i="36"/>
  <c r="I2697" i="36"/>
  <c r="H2697" i="36"/>
  <c r="I2696" i="36"/>
  <c r="H2696" i="36"/>
  <c r="I2695" i="36"/>
  <c r="H2695" i="36"/>
  <c r="I2694" i="36"/>
  <c r="H2694" i="36"/>
  <c r="I2693" i="36"/>
  <c r="H2693" i="36"/>
  <c r="I2692" i="36"/>
  <c r="H2692" i="36"/>
  <c r="I2691" i="36"/>
  <c r="H2691" i="36"/>
  <c r="I2690" i="36"/>
  <c r="H2690" i="36"/>
  <c r="I2689" i="36"/>
  <c r="H2689" i="36"/>
  <c r="I2688" i="36"/>
  <c r="H2688" i="36"/>
  <c r="I2687" i="36"/>
  <c r="H2687" i="36"/>
  <c r="I2686" i="36"/>
  <c r="H2686" i="36"/>
  <c r="I2685" i="36"/>
  <c r="H2685" i="36"/>
  <c r="I2684" i="36"/>
  <c r="H2684" i="36"/>
  <c r="I2683" i="36"/>
  <c r="H2683" i="36"/>
  <c r="I2682" i="36"/>
  <c r="H2682" i="36"/>
  <c r="I2681" i="36"/>
  <c r="H2681" i="36"/>
  <c r="I2680" i="36"/>
  <c r="H2680" i="36"/>
  <c r="I2679" i="36"/>
  <c r="H2679" i="36"/>
  <c r="I2678" i="36"/>
  <c r="H2678" i="36"/>
  <c r="I2677" i="36"/>
  <c r="H2677" i="36"/>
  <c r="I2676" i="36"/>
  <c r="H2676" i="36"/>
  <c r="I2675" i="36"/>
  <c r="H2675" i="36"/>
  <c r="I2674" i="36"/>
  <c r="H2674" i="36"/>
  <c r="I2673" i="36"/>
  <c r="H2673" i="36"/>
  <c r="I2672" i="36"/>
  <c r="H2672" i="36"/>
  <c r="I2671" i="36"/>
  <c r="H2671" i="36"/>
  <c r="I2670" i="36"/>
  <c r="H2670" i="36"/>
  <c r="I2669" i="36"/>
  <c r="H2669" i="36"/>
  <c r="I2668" i="36"/>
  <c r="H2668" i="36"/>
  <c r="I2667" i="36"/>
  <c r="H2667" i="36"/>
  <c r="I2666" i="36"/>
  <c r="H2666" i="36"/>
  <c r="I2665" i="36"/>
  <c r="H2665" i="36"/>
  <c r="I2664" i="36"/>
  <c r="H2664" i="36"/>
  <c r="I2663" i="36"/>
  <c r="H2663" i="36"/>
  <c r="I2662" i="36"/>
  <c r="H2662" i="36"/>
  <c r="I2661" i="36"/>
  <c r="H2661" i="36"/>
  <c r="I2660" i="36"/>
  <c r="H2660" i="36"/>
  <c r="I2659" i="36"/>
  <c r="H2659" i="36"/>
  <c r="I2658" i="36"/>
  <c r="H2658" i="36"/>
  <c r="I2657" i="36"/>
  <c r="H2657" i="36"/>
  <c r="I2656" i="36"/>
  <c r="H2656" i="36"/>
  <c r="I2655" i="36"/>
  <c r="H2655" i="36"/>
  <c r="I2654" i="36"/>
  <c r="H2654" i="36"/>
  <c r="I2653" i="36"/>
  <c r="H2653" i="36"/>
  <c r="I2652" i="36"/>
  <c r="H2652" i="36"/>
  <c r="I2651" i="36"/>
  <c r="H2651" i="36"/>
  <c r="I2650" i="36"/>
  <c r="H2650" i="36"/>
  <c r="I2649" i="36"/>
  <c r="H2649" i="36"/>
  <c r="I2648" i="36"/>
  <c r="H2648" i="36"/>
  <c r="I2647" i="36"/>
  <c r="H2647" i="36"/>
  <c r="I2646" i="36"/>
  <c r="H2646" i="36"/>
  <c r="I2645" i="36"/>
  <c r="H2645" i="36"/>
  <c r="I2644" i="36"/>
  <c r="H2644" i="36"/>
  <c r="I2643" i="36"/>
  <c r="H2643" i="36"/>
  <c r="I2642" i="36"/>
  <c r="H2642" i="36"/>
  <c r="I2641" i="36"/>
  <c r="H2641" i="36"/>
  <c r="I2640" i="36"/>
  <c r="H2640" i="36"/>
  <c r="I2639" i="36"/>
  <c r="H2639" i="36"/>
  <c r="I2638" i="36"/>
  <c r="H2638" i="36"/>
  <c r="I2637" i="36"/>
  <c r="H2637" i="36"/>
  <c r="I2636" i="36"/>
  <c r="H2636" i="36"/>
  <c r="I2635" i="36"/>
  <c r="H2635" i="36"/>
  <c r="I2634" i="36"/>
  <c r="H2634" i="36"/>
  <c r="I2633" i="36"/>
  <c r="H2633" i="36"/>
  <c r="I2632" i="36"/>
  <c r="H2632" i="36"/>
  <c r="I2631" i="36"/>
  <c r="H2631" i="36"/>
  <c r="I2630" i="36"/>
  <c r="H2630" i="36"/>
  <c r="I2629" i="36"/>
  <c r="H2629" i="36"/>
  <c r="I2628" i="36"/>
  <c r="H2628" i="36"/>
  <c r="I2627" i="36"/>
  <c r="H2627" i="36"/>
  <c r="I2626" i="36"/>
  <c r="H2626" i="36"/>
  <c r="I2625" i="36"/>
  <c r="H2625" i="36"/>
  <c r="I2624" i="36"/>
  <c r="H2624" i="36"/>
  <c r="I2623" i="36"/>
  <c r="H2623" i="36"/>
  <c r="I2622" i="36"/>
  <c r="H2622" i="36"/>
  <c r="I2621" i="36"/>
  <c r="H2621" i="36"/>
  <c r="I2620" i="36"/>
  <c r="H2620" i="36"/>
  <c r="I2619" i="36"/>
  <c r="H2619" i="36"/>
  <c r="I2618" i="36"/>
  <c r="H2618" i="36"/>
  <c r="I2617" i="36"/>
  <c r="H2617" i="36"/>
  <c r="I2616" i="36"/>
  <c r="H2616" i="36"/>
  <c r="I2615" i="36"/>
  <c r="H2615" i="36"/>
  <c r="I2614" i="36"/>
  <c r="H2614" i="36"/>
  <c r="I2613" i="36"/>
  <c r="H2613" i="36"/>
  <c r="I2612" i="36"/>
  <c r="H2612" i="36"/>
  <c r="I2611" i="36"/>
  <c r="H2611" i="36"/>
  <c r="I2610" i="36"/>
  <c r="H2610" i="36"/>
  <c r="I2609" i="36"/>
  <c r="H2609" i="36"/>
  <c r="I2608" i="36"/>
  <c r="H2608" i="36"/>
  <c r="I2607" i="36"/>
  <c r="H2607" i="36"/>
  <c r="I2606" i="36"/>
  <c r="H2606" i="36"/>
  <c r="I2605" i="36"/>
  <c r="H2605" i="36"/>
  <c r="I2604" i="36"/>
  <c r="H2604" i="36"/>
  <c r="I2603" i="36"/>
  <c r="H2603" i="36"/>
  <c r="I2602" i="36"/>
  <c r="H2602" i="36"/>
  <c r="I2601" i="36"/>
  <c r="H2601" i="36"/>
  <c r="I2600" i="36"/>
  <c r="H2600" i="36"/>
  <c r="I2599" i="36"/>
  <c r="H2599" i="36"/>
  <c r="I2598" i="36"/>
  <c r="H2598" i="36"/>
  <c r="I2597" i="36"/>
  <c r="H2597" i="36"/>
  <c r="I2596" i="36"/>
  <c r="H2596" i="36"/>
  <c r="I2595" i="36"/>
  <c r="H2595" i="36"/>
  <c r="I2594" i="36"/>
  <c r="H2594" i="36"/>
  <c r="I2593" i="36"/>
  <c r="H2593" i="36"/>
  <c r="I2592" i="36"/>
  <c r="H2592" i="36"/>
  <c r="I2591" i="36"/>
  <c r="H2591" i="36"/>
  <c r="I2590" i="36"/>
  <c r="H2590" i="36"/>
  <c r="I2589" i="36"/>
  <c r="H2589" i="36"/>
  <c r="I2588" i="36"/>
  <c r="H2588" i="36"/>
  <c r="I2587" i="36"/>
  <c r="H2587" i="36"/>
  <c r="I2586" i="36"/>
  <c r="H2586" i="36"/>
  <c r="I2585" i="36"/>
  <c r="H2585" i="36"/>
  <c r="I2584" i="36"/>
  <c r="H2584" i="36"/>
  <c r="I2583" i="36"/>
  <c r="H2583" i="36"/>
  <c r="I2582" i="36"/>
  <c r="H2582" i="36"/>
  <c r="I2581" i="36"/>
  <c r="H2581" i="36"/>
  <c r="I2580" i="36"/>
  <c r="H2580" i="36"/>
  <c r="I2579" i="36"/>
  <c r="H2579" i="36"/>
  <c r="I2578" i="36"/>
  <c r="H2578" i="36"/>
  <c r="I2577" i="36"/>
  <c r="H2577" i="36"/>
  <c r="I2576" i="36"/>
  <c r="H2576" i="36"/>
  <c r="I2575" i="36"/>
  <c r="H2575" i="36"/>
  <c r="I2574" i="36"/>
  <c r="H2574" i="36"/>
  <c r="I2573" i="36"/>
  <c r="H2573" i="36"/>
  <c r="I2572" i="36"/>
  <c r="H2572" i="36"/>
  <c r="I2571" i="36"/>
  <c r="H2571" i="36"/>
  <c r="I2570" i="36"/>
  <c r="H2570" i="36"/>
  <c r="I2569" i="36"/>
  <c r="H2569" i="36"/>
  <c r="I2568" i="36"/>
  <c r="H2568" i="36"/>
  <c r="I2567" i="36"/>
  <c r="H2567" i="36"/>
  <c r="I2566" i="36"/>
  <c r="H2566" i="36"/>
  <c r="I2565" i="36"/>
  <c r="H2565" i="36"/>
  <c r="I2564" i="36"/>
  <c r="H2564" i="36"/>
  <c r="I2563" i="36"/>
  <c r="H2563" i="36"/>
  <c r="I2562" i="36"/>
  <c r="H2562" i="36"/>
  <c r="I2561" i="36"/>
  <c r="H2561" i="36"/>
  <c r="I2560" i="36"/>
  <c r="H2560" i="36"/>
  <c r="I2559" i="36"/>
  <c r="H2559" i="36"/>
  <c r="I2558" i="36"/>
  <c r="H2558" i="36"/>
  <c r="I2557" i="36"/>
  <c r="H2557" i="36"/>
  <c r="I2556" i="36"/>
  <c r="H2556" i="36"/>
  <c r="I2555" i="36"/>
  <c r="H2555" i="36"/>
  <c r="I2554" i="36"/>
  <c r="H2554" i="36"/>
  <c r="I2553" i="36"/>
  <c r="H2553" i="36"/>
  <c r="I2552" i="36"/>
  <c r="H2552" i="36"/>
  <c r="I2551" i="36"/>
  <c r="H2551" i="36"/>
  <c r="I2550" i="36"/>
  <c r="H2550" i="36"/>
  <c r="I2549" i="36"/>
  <c r="H2549" i="36"/>
  <c r="I2548" i="36"/>
  <c r="H2548" i="36"/>
  <c r="I2547" i="36"/>
  <c r="H2547" i="36"/>
  <c r="I2546" i="36"/>
  <c r="H2546" i="36"/>
  <c r="I2545" i="36"/>
  <c r="H2545" i="36"/>
  <c r="I2544" i="36"/>
  <c r="H2544" i="36"/>
  <c r="I2543" i="36"/>
  <c r="H2543" i="36"/>
  <c r="I2542" i="36"/>
  <c r="H2542" i="36"/>
  <c r="I2541" i="36"/>
  <c r="H2541" i="36"/>
  <c r="I2540" i="36"/>
  <c r="H2540" i="36"/>
  <c r="I2539" i="36"/>
  <c r="H2539" i="36"/>
  <c r="I2538" i="36"/>
  <c r="H2538" i="36"/>
  <c r="I2537" i="36"/>
  <c r="H2537" i="36"/>
  <c r="I2536" i="36"/>
  <c r="H2536" i="36"/>
  <c r="I2535" i="36"/>
  <c r="H2535" i="36"/>
  <c r="I2534" i="36"/>
  <c r="H2534" i="36"/>
  <c r="I2533" i="36"/>
  <c r="H2533" i="36"/>
  <c r="I2532" i="36"/>
  <c r="H2532" i="36"/>
  <c r="I2531" i="36"/>
  <c r="H2531" i="36"/>
  <c r="I2530" i="36"/>
  <c r="H2530" i="36"/>
  <c r="I2529" i="36"/>
  <c r="H2529" i="36"/>
  <c r="I2528" i="36"/>
  <c r="H2528" i="36"/>
  <c r="I2527" i="36"/>
  <c r="H2527" i="36"/>
  <c r="I2526" i="36"/>
  <c r="H2526" i="36"/>
  <c r="I2525" i="36"/>
  <c r="H2525" i="36"/>
  <c r="I2524" i="36"/>
  <c r="H2524" i="36"/>
  <c r="I2523" i="36"/>
  <c r="H2523" i="36"/>
  <c r="I2522" i="36"/>
  <c r="H2522" i="36"/>
  <c r="I2521" i="36"/>
  <c r="H2521" i="36"/>
  <c r="I2520" i="36"/>
  <c r="H2520" i="36"/>
  <c r="I2519" i="36"/>
  <c r="H2519" i="36"/>
  <c r="I2518" i="36"/>
  <c r="H2518" i="36"/>
  <c r="I2517" i="36"/>
  <c r="H2517" i="36"/>
  <c r="I2516" i="36"/>
  <c r="H2516" i="36"/>
  <c r="I2515" i="36"/>
  <c r="H2515" i="36"/>
  <c r="I2514" i="36"/>
  <c r="H2514" i="36"/>
  <c r="I2513" i="36"/>
  <c r="H2513" i="36"/>
  <c r="I2512" i="36"/>
  <c r="H2512" i="36"/>
  <c r="I2511" i="36"/>
  <c r="H2511" i="36"/>
  <c r="I2510" i="36"/>
  <c r="H2510" i="36"/>
  <c r="I2509" i="36"/>
  <c r="H2509" i="36"/>
  <c r="I2508" i="36"/>
  <c r="H2508" i="36"/>
  <c r="I2507" i="36"/>
  <c r="H2507" i="36"/>
  <c r="I2506" i="36"/>
  <c r="H2506" i="36"/>
  <c r="I2505" i="36"/>
  <c r="H2505" i="36"/>
  <c r="I2504" i="36"/>
  <c r="H2504" i="36"/>
  <c r="I2503" i="36"/>
  <c r="H2503" i="36"/>
  <c r="I2502" i="36"/>
  <c r="H2502" i="36"/>
  <c r="I2501" i="36"/>
  <c r="H2501" i="36"/>
  <c r="I2500" i="36"/>
  <c r="H2500" i="36"/>
  <c r="I2499" i="36"/>
  <c r="H2499" i="36"/>
  <c r="I2498" i="36"/>
  <c r="H2498" i="36"/>
  <c r="I2497" i="36"/>
  <c r="H2497" i="36"/>
  <c r="I2496" i="36"/>
  <c r="H2496" i="36"/>
  <c r="I2495" i="36"/>
  <c r="H2495" i="36"/>
  <c r="I2494" i="36"/>
  <c r="H2494" i="36"/>
  <c r="I2493" i="36"/>
  <c r="H2493" i="36"/>
  <c r="I2492" i="36"/>
  <c r="H2492" i="36"/>
  <c r="I2491" i="36"/>
  <c r="H2491" i="36"/>
  <c r="I2490" i="36"/>
  <c r="H2490" i="36"/>
  <c r="I2489" i="36"/>
  <c r="H2489" i="36"/>
  <c r="I2488" i="36"/>
  <c r="H2488" i="36"/>
  <c r="I2487" i="36"/>
  <c r="H2487" i="36"/>
  <c r="I2486" i="36"/>
  <c r="H2486" i="36"/>
  <c r="I2485" i="36"/>
  <c r="H2485" i="36"/>
  <c r="I2484" i="36"/>
  <c r="H2484" i="36"/>
  <c r="I2483" i="36"/>
  <c r="H2483" i="36"/>
  <c r="I2482" i="36"/>
  <c r="H2482" i="36"/>
  <c r="I2481" i="36"/>
  <c r="H2481" i="36"/>
  <c r="I2480" i="36"/>
  <c r="H2480" i="36"/>
  <c r="I2479" i="36"/>
  <c r="H2479" i="36"/>
  <c r="I2478" i="36"/>
  <c r="H2478" i="36"/>
  <c r="I2477" i="36"/>
  <c r="H2477" i="36"/>
  <c r="I2476" i="36"/>
  <c r="H2476" i="36"/>
  <c r="I2475" i="36"/>
  <c r="H2475" i="36"/>
  <c r="I2474" i="36"/>
  <c r="H2474" i="36"/>
  <c r="I2473" i="36"/>
  <c r="H2473" i="36"/>
  <c r="I2472" i="36"/>
  <c r="H2472" i="36"/>
  <c r="I2471" i="36"/>
  <c r="H2471" i="36"/>
  <c r="I2470" i="36"/>
  <c r="H2470" i="36"/>
  <c r="I2469" i="36"/>
  <c r="H2469" i="36"/>
  <c r="I2468" i="36"/>
  <c r="H2468" i="36"/>
  <c r="I2467" i="36"/>
  <c r="H2467" i="36"/>
  <c r="I2466" i="36"/>
  <c r="H2466" i="36"/>
  <c r="I2465" i="36"/>
  <c r="H2465" i="36"/>
  <c r="I2464" i="36"/>
  <c r="H2464" i="36"/>
  <c r="I2463" i="36"/>
  <c r="H2463" i="36"/>
  <c r="I2462" i="36"/>
  <c r="H2462" i="36"/>
  <c r="I2461" i="36"/>
  <c r="H2461" i="36"/>
  <c r="I2460" i="36"/>
  <c r="H2460" i="36"/>
  <c r="I2459" i="36"/>
  <c r="H2459" i="36"/>
  <c r="I2458" i="36"/>
  <c r="H2458" i="36"/>
  <c r="I2457" i="36"/>
  <c r="H2457" i="36"/>
  <c r="I2456" i="36"/>
  <c r="H2456" i="36"/>
  <c r="I2455" i="36"/>
  <c r="H2455" i="36"/>
  <c r="I2454" i="36"/>
  <c r="H2454" i="36"/>
  <c r="I2453" i="36"/>
  <c r="H2453" i="36"/>
  <c r="I2452" i="36"/>
  <c r="H2452" i="36"/>
  <c r="I2451" i="36"/>
  <c r="H2451" i="36"/>
  <c r="I2450" i="36"/>
  <c r="H2450" i="36"/>
  <c r="I2449" i="36"/>
  <c r="H2449" i="36"/>
  <c r="I2448" i="36"/>
  <c r="H2448" i="36"/>
  <c r="I2447" i="36"/>
  <c r="H2447" i="36"/>
  <c r="I2446" i="36"/>
  <c r="H2446" i="36"/>
  <c r="I2445" i="36"/>
  <c r="H2445" i="36"/>
  <c r="I2444" i="36"/>
  <c r="H2444" i="36"/>
  <c r="I2443" i="36"/>
  <c r="H2443" i="36"/>
  <c r="I2442" i="36"/>
  <c r="H2442" i="36"/>
  <c r="I2441" i="36"/>
  <c r="H2441" i="36"/>
  <c r="I2440" i="36"/>
  <c r="H2440" i="36"/>
  <c r="I2439" i="36"/>
  <c r="H2439" i="36"/>
  <c r="I2438" i="36"/>
  <c r="H2438" i="36"/>
  <c r="I2437" i="36"/>
  <c r="H2437" i="36"/>
  <c r="I2436" i="36"/>
  <c r="H2436" i="36"/>
  <c r="I2435" i="36"/>
  <c r="H2435" i="36"/>
  <c r="I2434" i="36"/>
  <c r="H2434" i="36"/>
  <c r="I2433" i="36"/>
  <c r="H2433" i="36"/>
  <c r="I2432" i="36"/>
  <c r="H2432" i="36"/>
  <c r="I2431" i="36"/>
  <c r="H2431" i="36"/>
  <c r="I2430" i="36"/>
  <c r="H2430" i="36"/>
  <c r="I2429" i="36"/>
  <c r="H2429" i="36"/>
  <c r="I2428" i="36"/>
  <c r="H2428" i="36"/>
  <c r="I2427" i="36"/>
  <c r="H2427" i="36"/>
  <c r="I2426" i="36"/>
  <c r="H2426" i="36"/>
  <c r="I2425" i="36"/>
  <c r="H2425" i="36"/>
  <c r="I2424" i="36"/>
  <c r="H2424" i="36"/>
  <c r="I2423" i="36"/>
  <c r="H2423" i="36"/>
  <c r="I2422" i="36"/>
  <c r="H2422" i="36"/>
  <c r="I2421" i="36"/>
  <c r="H2421" i="36"/>
  <c r="I2420" i="36"/>
  <c r="H2420" i="36"/>
  <c r="I2419" i="36"/>
  <c r="H2419" i="36"/>
  <c r="I2418" i="36"/>
  <c r="H2418" i="36"/>
  <c r="I2417" i="36"/>
  <c r="H2417" i="36"/>
  <c r="I2416" i="36"/>
  <c r="H2416" i="36"/>
  <c r="I2415" i="36"/>
  <c r="H2415" i="36"/>
  <c r="I2414" i="36"/>
  <c r="H2414" i="36"/>
  <c r="I2413" i="36"/>
  <c r="H2413" i="36"/>
  <c r="I2412" i="36"/>
  <c r="H2412" i="36"/>
  <c r="I2411" i="36"/>
  <c r="H2411" i="36"/>
  <c r="I2410" i="36"/>
  <c r="H2410" i="36"/>
  <c r="I2409" i="36"/>
  <c r="H2409" i="36"/>
  <c r="I2408" i="36"/>
  <c r="H2408" i="36"/>
  <c r="I2407" i="36"/>
  <c r="H2407" i="36"/>
  <c r="I2406" i="36"/>
  <c r="H2406" i="36"/>
  <c r="I2405" i="36"/>
  <c r="H2405" i="36"/>
  <c r="I2404" i="36"/>
  <c r="H2404" i="36"/>
  <c r="I2403" i="36"/>
  <c r="H2403" i="36"/>
  <c r="I2402" i="36"/>
  <c r="H2402" i="36"/>
  <c r="I2401" i="36"/>
  <c r="H2401" i="36"/>
  <c r="I2400" i="36"/>
  <c r="H2400" i="36"/>
  <c r="I2399" i="36"/>
  <c r="H2399" i="36"/>
  <c r="I2398" i="36"/>
  <c r="H2398" i="36"/>
  <c r="I2397" i="36"/>
  <c r="H2397" i="36"/>
  <c r="I2396" i="36"/>
  <c r="H2396" i="36"/>
  <c r="I2395" i="36"/>
  <c r="H2395" i="36"/>
  <c r="I2394" i="36"/>
  <c r="H2394" i="36"/>
  <c r="I2393" i="36"/>
  <c r="H2393" i="36"/>
  <c r="I2392" i="36"/>
  <c r="H2392" i="36"/>
  <c r="I2391" i="36"/>
  <c r="H2391" i="36"/>
  <c r="I2390" i="36"/>
  <c r="H2390" i="36"/>
  <c r="I2389" i="36"/>
  <c r="H2389" i="36"/>
  <c r="I2388" i="36"/>
  <c r="H2388" i="36"/>
  <c r="I2387" i="36"/>
  <c r="H2387" i="36"/>
  <c r="I2386" i="36"/>
  <c r="H2386" i="36"/>
  <c r="I2385" i="36"/>
  <c r="H2385" i="36"/>
  <c r="I2384" i="36"/>
  <c r="H2384" i="36"/>
  <c r="I2383" i="36"/>
  <c r="H2383" i="36"/>
  <c r="I2382" i="36"/>
  <c r="H2382" i="36"/>
  <c r="I2381" i="36"/>
  <c r="H2381" i="36"/>
  <c r="I2380" i="36"/>
  <c r="H2380" i="36"/>
  <c r="I2379" i="36"/>
  <c r="H2379" i="36"/>
  <c r="I2378" i="36"/>
  <c r="H2378" i="36"/>
  <c r="I2377" i="36"/>
  <c r="H2377" i="36"/>
  <c r="I2376" i="36"/>
  <c r="H2376" i="36"/>
  <c r="I2375" i="36"/>
  <c r="H2375" i="36"/>
  <c r="I2374" i="36"/>
  <c r="H2374" i="36"/>
  <c r="I2373" i="36"/>
  <c r="H2373" i="36"/>
  <c r="I2372" i="36"/>
  <c r="H2372" i="36"/>
  <c r="I2371" i="36"/>
  <c r="H2371" i="36"/>
  <c r="I2370" i="36"/>
  <c r="H2370" i="36"/>
  <c r="I2369" i="36"/>
  <c r="H2369" i="36"/>
  <c r="I2368" i="36"/>
  <c r="H2368" i="36"/>
  <c r="I2367" i="36"/>
  <c r="H2367" i="36"/>
  <c r="I2366" i="36"/>
  <c r="H2366" i="36"/>
  <c r="I2365" i="36"/>
  <c r="H2365" i="36"/>
  <c r="I2364" i="36"/>
  <c r="H2364" i="36"/>
  <c r="I2363" i="36"/>
  <c r="H2363" i="36"/>
  <c r="I2362" i="36"/>
  <c r="H2362" i="36"/>
  <c r="I2361" i="36"/>
  <c r="H2361" i="36"/>
  <c r="I2360" i="36"/>
  <c r="H2360" i="36"/>
  <c r="I2359" i="36"/>
  <c r="H2359" i="36"/>
  <c r="I2358" i="36"/>
  <c r="H2358" i="36"/>
  <c r="I2357" i="36"/>
  <c r="H2357" i="36"/>
  <c r="I2356" i="36"/>
  <c r="H2356" i="36"/>
  <c r="I2355" i="36"/>
  <c r="H2355" i="36"/>
  <c r="I2354" i="36"/>
  <c r="H2354" i="36"/>
  <c r="I2353" i="36"/>
  <c r="H2353" i="36"/>
  <c r="I2352" i="36"/>
  <c r="H2352" i="36"/>
  <c r="I2351" i="36"/>
  <c r="H2351" i="36"/>
  <c r="I2350" i="36"/>
  <c r="H2350" i="36"/>
  <c r="I2349" i="36"/>
  <c r="H2349" i="36"/>
  <c r="I2348" i="36"/>
  <c r="H2348" i="36"/>
  <c r="I2347" i="36"/>
  <c r="H2347" i="36"/>
  <c r="I2346" i="36"/>
  <c r="H2346" i="36"/>
  <c r="I2345" i="36"/>
  <c r="H2345" i="36"/>
  <c r="I2344" i="36"/>
  <c r="H2344" i="36"/>
  <c r="I2343" i="36"/>
  <c r="H2343" i="36"/>
  <c r="I2342" i="36"/>
  <c r="H2342" i="36"/>
  <c r="I2341" i="36"/>
  <c r="H2341" i="36"/>
  <c r="I2340" i="36"/>
  <c r="H2340" i="36"/>
  <c r="I2339" i="36"/>
  <c r="H2339" i="36"/>
  <c r="I2338" i="36"/>
  <c r="H2338" i="36"/>
  <c r="I2337" i="36"/>
  <c r="H2337" i="36"/>
  <c r="I2336" i="36"/>
  <c r="H2336" i="36"/>
  <c r="I2335" i="36"/>
  <c r="H2335" i="36"/>
  <c r="I2334" i="36"/>
  <c r="H2334" i="36"/>
  <c r="I2333" i="36"/>
  <c r="H2333" i="36"/>
  <c r="I2332" i="36"/>
  <c r="H2332" i="36"/>
  <c r="I2331" i="36"/>
  <c r="H2331" i="36"/>
  <c r="I2330" i="36"/>
  <c r="H2330" i="36"/>
  <c r="I2329" i="36"/>
  <c r="H2329" i="36"/>
  <c r="I2328" i="36"/>
  <c r="H2328" i="36"/>
  <c r="I2327" i="36"/>
  <c r="H2327" i="36"/>
  <c r="I2326" i="36"/>
  <c r="H2326" i="36"/>
  <c r="I2325" i="36"/>
  <c r="H2325" i="36"/>
  <c r="I2324" i="36"/>
  <c r="H2324" i="36"/>
  <c r="I2323" i="36"/>
  <c r="H2323" i="36"/>
  <c r="I2322" i="36"/>
  <c r="H2322" i="36"/>
  <c r="I2321" i="36"/>
  <c r="H2321" i="36"/>
  <c r="I2320" i="36"/>
  <c r="H2320" i="36"/>
  <c r="I2319" i="36"/>
  <c r="H2319" i="36"/>
  <c r="I2318" i="36"/>
  <c r="H2318" i="36"/>
  <c r="I2317" i="36"/>
  <c r="H2317" i="36"/>
  <c r="I2316" i="36"/>
  <c r="H2316" i="36"/>
  <c r="I2315" i="36"/>
  <c r="H2315" i="36"/>
  <c r="I2314" i="36"/>
  <c r="H2314" i="36"/>
  <c r="I2313" i="36"/>
  <c r="H2313" i="36"/>
  <c r="I2312" i="36"/>
  <c r="H2312" i="36"/>
  <c r="I2311" i="36"/>
  <c r="H2311" i="36"/>
  <c r="I2310" i="36"/>
  <c r="H2310" i="36"/>
  <c r="I2309" i="36"/>
  <c r="H2309" i="36"/>
  <c r="I2308" i="36"/>
  <c r="H2308" i="36"/>
  <c r="I2307" i="36"/>
  <c r="H2307" i="36"/>
  <c r="I2306" i="36"/>
  <c r="H2306" i="36"/>
  <c r="I2305" i="36"/>
  <c r="H2305" i="36"/>
  <c r="I2304" i="36"/>
  <c r="H2304" i="36"/>
  <c r="I2303" i="36"/>
  <c r="H2303" i="36"/>
  <c r="I2302" i="36"/>
  <c r="H2302" i="36"/>
  <c r="I2301" i="36"/>
  <c r="H2301" i="36"/>
  <c r="I2300" i="36"/>
  <c r="H2300" i="36"/>
  <c r="I2299" i="36"/>
  <c r="H2299" i="36"/>
  <c r="I2298" i="36"/>
  <c r="H2298" i="36"/>
  <c r="I2297" i="36"/>
  <c r="H2297" i="36"/>
  <c r="I2296" i="36"/>
  <c r="H2296" i="36"/>
  <c r="I2295" i="36"/>
  <c r="H2295" i="36"/>
  <c r="I2294" i="36"/>
  <c r="H2294" i="36"/>
  <c r="I2293" i="36"/>
  <c r="H2293" i="36"/>
  <c r="I2292" i="36"/>
  <c r="H2292" i="36"/>
  <c r="I2291" i="36"/>
  <c r="H2291" i="36"/>
  <c r="I2290" i="36"/>
  <c r="H2290" i="36"/>
  <c r="I2289" i="36"/>
  <c r="H2289" i="36"/>
  <c r="I2288" i="36"/>
  <c r="H2288" i="36"/>
  <c r="I2287" i="36"/>
  <c r="H2287" i="36"/>
  <c r="I2286" i="36"/>
  <c r="H2286" i="36"/>
  <c r="I2285" i="36"/>
  <c r="H2285" i="36"/>
  <c r="I2284" i="36"/>
  <c r="H2284" i="36"/>
  <c r="I2283" i="36"/>
  <c r="H2283" i="36"/>
  <c r="I2282" i="36"/>
  <c r="H2282" i="36"/>
  <c r="I2281" i="36"/>
  <c r="H2281" i="36"/>
  <c r="I2280" i="36"/>
  <c r="H2280" i="36"/>
  <c r="I2279" i="36"/>
  <c r="H2279" i="36"/>
  <c r="I2278" i="36"/>
  <c r="H2278" i="36"/>
  <c r="I2277" i="36"/>
  <c r="H2277" i="36"/>
  <c r="I2276" i="36"/>
  <c r="H2276" i="36"/>
  <c r="I2275" i="36"/>
  <c r="H2275" i="36"/>
  <c r="I2274" i="36"/>
  <c r="H2274" i="36"/>
  <c r="I2273" i="36"/>
  <c r="H2273" i="36"/>
  <c r="I2272" i="36"/>
  <c r="H2272" i="36"/>
  <c r="I2271" i="36"/>
  <c r="H2271" i="36"/>
  <c r="I2270" i="36"/>
  <c r="H2270" i="36"/>
  <c r="I2269" i="36"/>
  <c r="H2269" i="36"/>
  <c r="I2268" i="36"/>
  <c r="H2268" i="36"/>
  <c r="I2267" i="36"/>
  <c r="H2267" i="36"/>
  <c r="I2266" i="36"/>
  <c r="H2266" i="36"/>
  <c r="I2265" i="36"/>
  <c r="H2265" i="36"/>
  <c r="I2264" i="36"/>
  <c r="H2264" i="36"/>
  <c r="I2263" i="36"/>
  <c r="H2263" i="36"/>
  <c r="I2262" i="36"/>
  <c r="H2262" i="36"/>
  <c r="I2261" i="36"/>
  <c r="H2261" i="36"/>
  <c r="I2260" i="36"/>
  <c r="H2260" i="36"/>
  <c r="I2259" i="36"/>
  <c r="H2259" i="36"/>
  <c r="I2258" i="36"/>
  <c r="H2258" i="36"/>
  <c r="I2257" i="36"/>
  <c r="H2257" i="36"/>
  <c r="I2256" i="36"/>
  <c r="H2256" i="36"/>
  <c r="I2255" i="36"/>
  <c r="H2255" i="36"/>
  <c r="I2254" i="36"/>
  <c r="H2254" i="36"/>
  <c r="I2253" i="36"/>
  <c r="H2253" i="36"/>
  <c r="I2252" i="36"/>
  <c r="H2252" i="36"/>
  <c r="I2251" i="36"/>
  <c r="H2251" i="36"/>
  <c r="I2250" i="36"/>
  <c r="H2250" i="36"/>
  <c r="I2249" i="36"/>
  <c r="H2249" i="36"/>
  <c r="I2248" i="36"/>
  <c r="H2248" i="36"/>
  <c r="I2247" i="36"/>
  <c r="H2247" i="36"/>
  <c r="I2246" i="36"/>
  <c r="H2246" i="36"/>
  <c r="I2245" i="36"/>
  <c r="H2245" i="36"/>
  <c r="I2244" i="36"/>
  <c r="H2244" i="36"/>
  <c r="I2243" i="36"/>
  <c r="H2243" i="36"/>
  <c r="I2242" i="36"/>
  <c r="H2242" i="36"/>
  <c r="I2241" i="36"/>
  <c r="H2241" i="36"/>
  <c r="I2240" i="36"/>
  <c r="H2240" i="36"/>
  <c r="I2239" i="36"/>
  <c r="H2239" i="36"/>
  <c r="I2238" i="36"/>
  <c r="H2238" i="36"/>
  <c r="I2237" i="36"/>
  <c r="H2237" i="36"/>
  <c r="I2236" i="36"/>
  <c r="H2236" i="36"/>
  <c r="I2235" i="36"/>
  <c r="H2235" i="36"/>
  <c r="I2234" i="36"/>
  <c r="H2234" i="36"/>
  <c r="I2233" i="36"/>
  <c r="H2233" i="36"/>
  <c r="I2232" i="36"/>
  <c r="H2232" i="36"/>
  <c r="I2231" i="36"/>
  <c r="H2231" i="36"/>
  <c r="I2230" i="36"/>
  <c r="H2230" i="36"/>
  <c r="I2229" i="36"/>
  <c r="H2229" i="36"/>
  <c r="I2228" i="36"/>
  <c r="H2228" i="36"/>
  <c r="I2227" i="36"/>
  <c r="H2227" i="36"/>
  <c r="I2226" i="36"/>
  <c r="H2226" i="36"/>
  <c r="I2225" i="36"/>
  <c r="H2225" i="36"/>
  <c r="I2224" i="36"/>
  <c r="H2224" i="36"/>
  <c r="I2223" i="36"/>
  <c r="H2223" i="36"/>
  <c r="I2222" i="36"/>
  <c r="H2222" i="36"/>
  <c r="I2221" i="36"/>
  <c r="H2221" i="36"/>
  <c r="I2220" i="36"/>
  <c r="H2220" i="36"/>
  <c r="I2219" i="36"/>
  <c r="H2219" i="36"/>
  <c r="I2218" i="36"/>
  <c r="H2218" i="36"/>
  <c r="I2217" i="36"/>
  <c r="H2217" i="36"/>
  <c r="I2216" i="36"/>
  <c r="H2216" i="36"/>
  <c r="I2215" i="36"/>
  <c r="H2215" i="36"/>
  <c r="I2214" i="36"/>
  <c r="H2214" i="36"/>
  <c r="I2213" i="36"/>
  <c r="H2213" i="36"/>
  <c r="I2212" i="36"/>
  <c r="H2212" i="36"/>
  <c r="I2211" i="36"/>
  <c r="H2211" i="36"/>
  <c r="I2210" i="36"/>
  <c r="H2210" i="36"/>
  <c r="I2209" i="36"/>
  <c r="H2209" i="36"/>
  <c r="I2208" i="36"/>
  <c r="H2208" i="36"/>
  <c r="I2207" i="36"/>
  <c r="H2207" i="36"/>
  <c r="I2206" i="36"/>
  <c r="H2206" i="36"/>
  <c r="I2205" i="36"/>
  <c r="H2205" i="36"/>
  <c r="I2204" i="36"/>
  <c r="H2204" i="36"/>
  <c r="I2203" i="36"/>
  <c r="H2203" i="36"/>
  <c r="I2202" i="36"/>
  <c r="H2202" i="36"/>
  <c r="I2201" i="36"/>
  <c r="H2201" i="36"/>
  <c r="I2200" i="36"/>
  <c r="H2200" i="36"/>
  <c r="I2199" i="36"/>
  <c r="H2199" i="36"/>
  <c r="I2198" i="36"/>
  <c r="H2198" i="36"/>
  <c r="I2197" i="36"/>
  <c r="H2197" i="36"/>
  <c r="I2196" i="36"/>
  <c r="H2196" i="36"/>
  <c r="I2195" i="36"/>
  <c r="H2195" i="36"/>
  <c r="I2194" i="36"/>
  <c r="H2194" i="36"/>
  <c r="I2193" i="36"/>
  <c r="H2193" i="36"/>
  <c r="I2192" i="36"/>
  <c r="H2192" i="36"/>
  <c r="I2191" i="36"/>
  <c r="H2191" i="36"/>
  <c r="I2190" i="36"/>
  <c r="H2190" i="36"/>
  <c r="I2189" i="36"/>
  <c r="H2189" i="36"/>
  <c r="I2188" i="36"/>
  <c r="H2188" i="36"/>
  <c r="I2187" i="36"/>
  <c r="H2187" i="36"/>
  <c r="I2186" i="36"/>
  <c r="H2186" i="36"/>
  <c r="I2185" i="36"/>
  <c r="H2185" i="36"/>
  <c r="I2184" i="36"/>
  <c r="H2184" i="36"/>
  <c r="I2183" i="36"/>
  <c r="H2183" i="36"/>
  <c r="I2182" i="36"/>
  <c r="H2182" i="36"/>
  <c r="I2181" i="36"/>
  <c r="H2181" i="36"/>
  <c r="I2180" i="36"/>
  <c r="H2180" i="36"/>
  <c r="I2179" i="36"/>
  <c r="H2179" i="36"/>
  <c r="I2178" i="36"/>
  <c r="H2178" i="36"/>
  <c r="I2177" i="36"/>
  <c r="H2177" i="36"/>
  <c r="I2176" i="36"/>
  <c r="H2176" i="36"/>
  <c r="I2175" i="36"/>
  <c r="H2175" i="36"/>
  <c r="I2174" i="36"/>
  <c r="H2174" i="36"/>
  <c r="I2173" i="36"/>
  <c r="H2173" i="36"/>
  <c r="I2172" i="36"/>
  <c r="H2172" i="36"/>
  <c r="I2171" i="36"/>
  <c r="H2171" i="36"/>
  <c r="I2170" i="36"/>
  <c r="H2170" i="36"/>
  <c r="I2169" i="36"/>
  <c r="H2169" i="36"/>
  <c r="I2168" i="36"/>
  <c r="H2168" i="36"/>
  <c r="I2167" i="36"/>
  <c r="H2167" i="36"/>
  <c r="I2166" i="36"/>
  <c r="H2166" i="36"/>
  <c r="I2165" i="36"/>
  <c r="H2165" i="36"/>
  <c r="I2164" i="36"/>
  <c r="H2164" i="36"/>
  <c r="I2163" i="36"/>
  <c r="H2163" i="36"/>
  <c r="I2162" i="36"/>
  <c r="H2162" i="36"/>
  <c r="I2161" i="36"/>
  <c r="H2161" i="36"/>
  <c r="I2160" i="36"/>
  <c r="H2160" i="36"/>
  <c r="I2159" i="36"/>
  <c r="H2159" i="36"/>
  <c r="I2158" i="36"/>
  <c r="H2158" i="36"/>
  <c r="I2157" i="36"/>
  <c r="H2157" i="36"/>
  <c r="I2156" i="36"/>
  <c r="H2156" i="36"/>
  <c r="I2155" i="36"/>
  <c r="H2155" i="36"/>
  <c r="I2154" i="36"/>
  <c r="H2154" i="36"/>
  <c r="I2153" i="36"/>
  <c r="H2153" i="36"/>
  <c r="I2152" i="36"/>
  <c r="H2152" i="36"/>
  <c r="I2151" i="36"/>
  <c r="H2151" i="36"/>
  <c r="I2150" i="36"/>
  <c r="H2150" i="36"/>
  <c r="I2149" i="36"/>
  <c r="H2149" i="36"/>
  <c r="I2148" i="36"/>
  <c r="H2148" i="36"/>
  <c r="I2147" i="36"/>
  <c r="H2147" i="36"/>
  <c r="I2146" i="36"/>
  <c r="H2146" i="36"/>
  <c r="I2145" i="36"/>
  <c r="H2145" i="36"/>
  <c r="I2144" i="36"/>
  <c r="H2144" i="36"/>
  <c r="I2143" i="36"/>
  <c r="H2143" i="36"/>
  <c r="I2142" i="36"/>
  <c r="H2142" i="36"/>
  <c r="I2141" i="36"/>
  <c r="H2141" i="36"/>
  <c r="I2140" i="36"/>
  <c r="H2140" i="36"/>
  <c r="I2139" i="36"/>
  <c r="H2139" i="36"/>
  <c r="I2138" i="36"/>
  <c r="H2138" i="36"/>
  <c r="I2137" i="36"/>
  <c r="H2137" i="36"/>
  <c r="I2136" i="36"/>
  <c r="H2136" i="36"/>
  <c r="I2135" i="36"/>
  <c r="H2135" i="36"/>
  <c r="I2134" i="36"/>
  <c r="H2134" i="36"/>
  <c r="I2133" i="36"/>
  <c r="H2133" i="36"/>
  <c r="I2132" i="36"/>
  <c r="H2132" i="36"/>
  <c r="I2131" i="36"/>
  <c r="H2131" i="36"/>
  <c r="I2130" i="36"/>
  <c r="H2130" i="36"/>
  <c r="I2129" i="36"/>
  <c r="H2129" i="36"/>
  <c r="I2128" i="36"/>
  <c r="H2128" i="36"/>
  <c r="I2127" i="36"/>
  <c r="H2127" i="36"/>
  <c r="I2126" i="36"/>
  <c r="H2126" i="36"/>
  <c r="I2125" i="36"/>
  <c r="H2125" i="36"/>
  <c r="I2124" i="36"/>
  <c r="H2124" i="36"/>
  <c r="I2123" i="36"/>
  <c r="H2123" i="36"/>
  <c r="I2122" i="36"/>
  <c r="H2122" i="36"/>
  <c r="I2121" i="36"/>
  <c r="H2121" i="36"/>
  <c r="I2120" i="36"/>
  <c r="H2120" i="36"/>
  <c r="I2119" i="36"/>
  <c r="H2119" i="36"/>
  <c r="I2118" i="36"/>
  <c r="H2118" i="36"/>
  <c r="I2117" i="36"/>
  <c r="H2117" i="36"/>
  <c r="I2116" i="36"/>
  <c r="H2116" i="36"/>
  <c r="I2115" i="36"/>
  <c r="H2115" i="36"/>
  <c r="I2114" i="36"/>
  <c r="H2114" i="36"/>
  <c r="I2113" i="36"/>
  <c r="H2113" i="36"/>
  <c r="I2112" i="36"/>
  <c r="H2112" i="36"/>
  <c r="I2111" i="36"/>
  <c r="H2111" i="36"/>
  <c r="I2110" i="36"/>
  <c r="H2110" i="36"/>
  <c r="I2109" i="36"/>
  <c r="H2109" i="36"/>
  <c r="I2108" i="36"/>
  <c r="H2108" i="36"/>
  <c r="I2107" i="36"/>
  <c r="H2107" i="36"/>
  <c r="I2106" i="36"/>
  <c r="H2106" i="36"/>
  <c r="I2105" i="36"/>
  <c r="H2105" i="36"/>
  <c r="I2104" i="36"/>
  <c r="H2104" i="36"/>
  <c r="I2103" i="36"/>
  <c r="H2103" i="36"/>
  <c r="I2102" i="36"/>
  <c r="H2102" i="36"/>
  <c r="I2101" i="36"/>
  <c r="H2101" i="36"/>
  <c r="I2100" i="36"/>
  <c r="H2100" i="36"/>
  <c r="I2099" i="36"/>
  <c r="H2099" i="36"/>
  <c r="I2098" i="36"/>
  <c r="H2098" i="36"/>
  <c r="I2097" i="36"/>
  <c r="H2097" i="36"/>
  <c r="I2096" i="36"/>
  <c r="H2096" i="36"/>
  <c r="I2095" i="36"/>
  <c r="H2095" i="36"/>
  <c r="I2094" i="36"/>
  <c r="H2094" i="36"/>
  <c r="I2093" i="36"/>
  <c r="H2093" i="36"/>
  <c r="I2092" i="36"/>
  <c r="H2092" i="36"/>
  <c r="I2091" i="36"/>
  <c r="H2091" i="36"/>
  <c r="I2090" i="36"/>
  <c r="H2090" i="36"/>
  <c r="I2089" i="36"/>
  <c r="H2089" i="36"/>
  <c r="I2088" i="36"/>
  <c r="H2088" i="36"/>
  <c r="I2087" i="36"/>
  <c r="H2087" i="36"/>
  <c r="I2086" i="36"/>
  <c r="H2086" i="36"/>
  <c r="I2085" i="36"/>
  <c r="H2085" i="36"/>
  <c r="I2084" i="36"/>
  <c r="H2084" i="36"/>
  <c r="I2083" i="36"/>
  <c r="H2083" i="36"/>
  <c r="I2082" i="36"/>
  <c r="H2082" i="36"/>
  <c r="I2081" i="36"/>
  <c r="H2081" i="36"/>
  <c r="I2080" i="36"/>
  <c r="H2080" i="36"/>
  <c r="I2079" i="36"/>
  <c r="H2079" i="36"/>
  <c r="I2078" i="36"/>
  <c r="H2078" i="36"/>
  <c r="I2077" i="36"/>
  <c r="H2077" i="36"/>
  <c r="I2076" i="36"/>
  <c r="H2076" i="36"/>
  <c r="I2075" i="36"/>
  <c r="H2075" i="36"/>
  <c r="I2074" i="36"/>
  <c r="H2074" i="36"/>
  <c r="I2073" i="36"/>
  <c r="H2073" i="36"/>
  <c r="I2072" i="36"/>
  <c r="H2072" i="36"/>
  <c r="I2071" i="36"/>
  <c r="H2071" i="36"/>
  <c r="I2070" i="36"/>
  <c r="H2070" i="36"/>
  <c r="I2069" i="36"/>
  <c r="H2069" i="36"/>
  <c r="I2068" i="36"/>
  <c r="H2068" i="36"/>
  <c r="I2067" i="36"/>
  <c r="H2067" i="36"/>
  <c r="I2066" i="36"/>
  <c r="H2066" i="36"/>
  <c r="I2065" i="36"/>
  <c r="H2065" i="36"/>
  <c r="I2064" i="36"/>
  <c r="H2064" i="36"/>
  <c r="I2063" i="36"/>
  <c r="H2063" i="36"/>
  <c r="I2062" i="36"/>
  <c r="H2062" i="36"/>
  <c r="I2061" i="36"/>
  <c r="H2061" i="36"/>
  <c r="I2060" i="36"/>
  <c r="H2060" i="36"/>
  <c r="I2059" i="36"/>
  <c r="H2059" i="36"/>
  <c r="I2058" i="36"/>
  <c r="H2058" i="36"/>
  <c r="I2057" i="36"/>
  <c r="H2057" i="36"/>
  <c r="I2056" i="36"/>
  <c r="H2056" i="36"/>
  <c r="I2055" i="36"/>
  <c r="H2055" i="36"/>
  <c r="I2054" i="36"/>
  <c r="H2054" i="36"/>
  <c r="I2053" i="36"/>
  <c r="H2053" i="36"/>
  <c r="I2052" i="36"/>
  <c r="H2052" i="36"/>
  <c r="I2051" i="36"/>
  <c r="H2051" i="36"/>
  <c r="I2050" i="36"/>
  <c r="H2050" i="36"/>
  <c r="I2049" i="36"/>
  <c r="H2049" i="36"/>
  <c r="I2048" i="36"/>
  <c r="H2048" i="36"/>
  <c r="I2047" i="36"/>
  <c r="H2047" i="36"/>
  <c r="I2046" i="36"/>
  <c r="H2046" i="36"/>
  <c r="I2045" i="36"/>
  <c r="H2045" i="36"/>
  <c r="I2044" i="36"/>
  <c r="H2044" i="36"/>
  <c r="I2043" i="36"/>
  <c r="H2043" i="36"/>
  <c r="I2042" i="36"/>
  <c r="H2042" i="36"/>
  <c r="I2041" i="36"/>
  <c r="H2041" i="36"/>
  <c r="I2040" i="36"/>
  <c r="H2040" i="36"/>
  <c r="I2039" i="36"/>
  <c r="H2039" i="36"/>
  <c r="I2038" i="36"/>
  <c r="H2038" i="36"/>
  <c r="I2037" i="36"/>
  <c r="H2037" i="36"/>
  <c r="I2036" i="36"/>
  <c r="H2036" i="36"/>
  <c r="I2035" i="36"/>
  <c r="H2035" i="36"/>
  <c r="I2034" i="36"/>
  <c r="H2034" i="36"/>
  <c r="I2033" i="36"/>
  <c r="H2033" i="36"/>
  <c r="I2032" i="36"/>
  <c r="H2032" i="36"/>
  <c r="I2031" i="36"/>
  <c r="H2031" i="36"/>
  <c r="I2030" i="36"/>
  <c r="H2030" i="36"/>
  <c r="I2029" i="36"/>
  <c r="H2029" i="36"/>
  <c r="I2028" i="36"/>
  <c r="H2028" i="36"/>
  <c r="I2027" i="36"/>
  <c r="H2027" i="36"/>
  <c r="I2026" i="36"/>
  <c r="H2026" i="36"/>
  <c r="I2025" i="36"/>
  <c r="H2025" i="36"/>
  <c r="I2024" i="36"/>
  <c r="H2024" i="36"/>
  <c r="I2023" i="36"/>
  <c r="H2023" i="36"/>
  <c r="I2022" i="36"/>
  <c r="H2022" i="36"/>
  <c r="I2021" i="36"/>
  <c r="H2021" i="36"/>
  <c r="I2020" i="36"/>
  <c r="H2020" i="36"/>
  <c r="I2019" i="36"/>
  <c r="H2019" i="36"/>
  <c r="I2018" i="36"/>
  <c r="H2018" i="36"/>
  <c r="I2017" i="36"/>
  <c r="H2017" i="36"/>
  <c r="I2016" i="36"/>
  <c r="H2016" i="36"/>
  <c r="I2015" i="36"/>
  <c r="H2015" i="36"/>
  <c r="I2014" i="36"/>
  <c r="H2014" i="36"/>
  <c r="I2013" i="36"/>
  <c r="H2013" i="36"/>
  <c r="I2012" i="36"/>
  <c r="H2012" i="36"/>
  <c r="I2011" i="36"/>
  <c r="H2011" i="36"/>
  <c r="I2010" i="36"/>
  <c r="H2010" i="36"/>
  <c r="I2009" i="36"/>
  <c r="H2009" i="36"/>
  <c r="I2008" i="36"/>
  <c r="H2008" i="36"/>
  <c r="I2007" i="36"/>
  <c r="H2007" i="36"/>
  <c r="I2006" i="36"/>
  <c r="H2006" i="36"/>
  <c r="I2005" i="36"/>
  <c r="H2005" i="36"/>
  <c r="I2004" i="36"/>
  <c r="H2004" i="36"/>
  <c r="I2003" i="36"/>
  <c r="H2003" i="36"/>
  <c r="I2002" i="36"/>
  <c r="H2002" i="36"/>
  <c r="I2001" i="36"/>
  <c r="H2001" i="36"/>
  <c r="I2000" i="36"/>
  <c r="H2000" i="36"/>
  <c r="I1999" i="36"/>
  <c r="H1999" i="36"/>
  <c r="I1998" i="36"/>
  <c r="H1998" i="36"/>
  <c r="I1997" i="36"/>
  <c r="H1997" i="36"/>
  <c r="I1996" i="36"/>
  <c r="H1996" i="36"/>
  <c r="I1995" i="36"/>
  <c r="H1995" i="36"/>
  <c r="I1994" i="36"/>
  <c r="H1994" i="36"/>
  <c r="I1993" i="36"/>
  <c r="H1993" i="36"/>
  <c r="I1992" i="36"/>
  <c r="H1992" i="36"/>
  <c r="I1991" i="36"/>
  <c r="H1991" i="36"/>
  <c r="I1990" i="36"/>
  <c r="H1990" i="36"/>
  <c r="I1989" i="36"/>
  <c r="H1989" i="36"/>
  <c r="I1988" i="36"/>
  <c r="H1988" i="36"/>
  <c r="I1987" i="36"/>
  <c r="H1987" i="36"/>
  <c r="I1986" i="36"/>
  <c r="H1986" i="36"/>
  <c r="I1985" i="36"/>
  <c r="H1985" i="36"/>
  <c r="I1984" i="36"/>
  <c r="H1984" i="36"/>
  <c r="I1983" i="36"/>
  <c r="H1983" i="36"/>
  <c r="I1982" i="36"/>
  <c r="H1982" i="36"/>
  <c r="I1981" i="36"/>
  <c r="H1981" i="36"/>
  <c r="I1980" i="36"/>
  <c r="H1980" i="36"/>
  <c r="I1979" i="36"/>
  <c r="H1979" i="36"/>
  <c r="I1978" i="36"/>
  <c r="H1978" i="36"/>
  <c r="I1977" i="36"/>
  <c r="H1977" i="36"/>
  <c r="I1976" i="36"/>
  <c r="H1976" i="36"/>
  <c r="I1975" i="36"/>
  <c r="H1975" i="36"/>
  <c r="I1974" i="36"/>
  <c r="H1974" i="36"/>
  <c r="I1973" i="36"/>
  <c r="H1973" i="36"/>
  <c r="I1972" i="36"/>
  <c r="H1972" i="36"/>
  <c r="I1971" i="36"/>
  <c r="H1971" i="36"/>
  <c r="I1970" i="36"/>
  <c r="H1970" i="36"/>
  <c r="I1969" i="36"/>
  <c r="H1969" i="36"/>
  <c r="I1968" i="36"/>
  <c r="H1968" i="36"/>
  <c r="I1967" i="36"/>
  <c r="H1967" i="36"/>
  <c r="I1966" i="36"/>
  <c r="H1966" i="36"/>
  <c r="I1965" i="36"/>
  <c r="H1965" i="36"/>
  <c r="I1964" i="36"/>
  <c r="H1964" i="36"/>
  <c r="I1963" i="36"/>
  <c r="H1963" i="36"/>
  <c r="I1962" i="36"/>
  <c r="H1962" i="36"/>
  <c r="I1961" i="36"/>
  <c r="H1961" i="36"/>
  <c r="I1960" i="36"/>
  <c r="H1960" i="36"/>
  <c r="I1959" i="36"/>
  <c r="H1959" i="36"/>
  <c r="I1958" i="36"/>
  <c r="H1958" i="36"/>
  <c r="I1957" i="36"/>
  <c r="H1957" i="36"/>
  <c r="I1956" i="36"/>
  <c r="H1956" i="36"/>
  <c r="I1955" i="36"/>
  <c r="H1955" i="36"/>
  <c r="I1954" i="36"/>
  <c r="H1954" i="36"/>
  <c r="I1953" i="36"/>
  <c r="H1953" i="36"/>
  <c r="I1952" i="36"/>
  <c r="H1952" i="36"/>
  <c r="I1951" i="36"/>
  <c r="H1951" i="36"/>
  <c r="I1950" i="36"/>
  <c r="H1950" i="36"/>
  <c r="I1949" i="36"/>
  <c r="H1949" i="36"/>
  <c r="I1948" i="36"/>
  <c r="H1948" i="36"/>
  <c r="I1947" i="36"/>
  <c r="H1947" i="36"/>
  <c r="I1946" i="36"/>
  <c r="H1946" i="36"/>
  <c r="I1945" i="36"/>
  <c r="H1945" i="36"/>
  <c r="I1944" i="36"/>
  <c r="H1944" i="36"/>
  <c r="I1943" i="36"/>
  <c r="H1943" i="36"/>
  <c r="I1942" i="36"/>
  <c r="H1942" i="36"/>
  <c r="I1941" i="36"/>
  <c r="H1941" i="36"/>
  <c r="I1940" i="36"/>
  <c r="H1940" i="36"/>
  <c r="I1939" i="36"/>
  <c r="H1939" i="36"/>
  <c r="I1938" i="36"/>
  <c r="H1938" i="36"/>
  <c r="I1937" i="36"/>
  <c r="H1937" i="36"/>
  <c r="I1936" i="36"/>
  <c r="H1936" i="36"/>
  <c r="I1935" i="36"/>
  <c r="H1935" i="36"/>
  <c r="I1934" i="36"/>
  <c r="H1934" i="36"/>
  <c r="I1933" i="36"/>
  <c r="H1933" i="36"/>
  <c r="I1932" i="36"/>
  <c r="H1932" i="36"/>
  <c r="I1931" i="36"/>
  <c r="H1931" i="36"/>
  <c r="I1930" i="36"/>
  <c r="H1930" i="36"/>
  <c r="I1929" i="36"/>
  <c r="H1929" i="36"/>
  <c r="I1928" i="36"/>
  <c r="H1928" i="36"/>
  <c r="I1927" i="36"/>
  <c r="H1927" i="36"/>
  <c r="I1926" i="36"/>
  <c r="H1926" i="36"/>
  <c r="I1925" i="36"/>
  <c r="H1925" i="36"/>
  <c r="I1924" i="36"/>
  <c r="H1924" i="36"/>
  <c r="I1923" i="36"/>
  <c r="H1923" i="36"/>
  <c r="I1922" i="36"/>
  <c r="H1922" i="36"/>
  <c r="I1921" i="36"/>
  <c r="H1921" i="36"/>
  <c r="I1920" i="36"/>
  <c r="H1920" i="36"/>
  <c r="I1919" i="36"/>
  <c r="H1919" i="36"/>
  <c r="I1918" i="36"/>
  <c r="H1918" i="36"/>
  <c r="I1917" i="36"/>
  <c r="H1917" i="36"/>
  <c r="I1916" i="36"/>
  <c r="H1916" i="36"/>
  <c r="I1915" i="36"/>
  <c r="H1915" i="36"/>
  <c r="I1914" i="36"/>
  <c r="H1914" i="36"/>
  <c r="I1913" i="36"/>
  <c r="H1913" i="36"/>
  <c r="I1912" i="36"/>
  <c r="H1912" i="36"/>
  <c r="I1911" i="36"/>
  <c r="H1911" i="36"/>
  <c r="I1910" i="36"/>
  <c r="H1910" i="36"/>
  <c r="I1909" i="36"/>
  <c r="H1909" i="36"/>
  <c r="I1908" i="36"/>
  <c r="H1908" i="36"/>
  <c r="I1907" i="36"/>
  <c r="H1907" i="36"/>
  <c r="I1906" i="36"/>
  <c r="H1906" i="36"/>
  <c r="I1905" i="36"/>
  <c r="H1905" i="36"/>
  <c r="I1904" i="36"/>
  <c r="H1904" i="36"/>
  <c r="I1903" i="36"/>
  <c r="H1903" i="36"/>
  <c r="I1902" i="36"/>
  <c r="H1902" i="36"/>
  <c r="I1901" i="36"/>
  <c r="H1901" i="36"/>
  <c r="I1900" i="36"/>
  <c r="H1900" i="36"/>
  <c r="I1899" i="36"/>
  <c r="H1899" i="36"/>
  <c r="I1898" i="36"/>
  <c r="H1898" i="36"/>
  <c r="I1897" i="36"/>
  <c r="H1897" i="36"/>
  <c r="I1896" i="36"/>
  <c r="H1896" i="36"/>
  <c r="I1895" i="36"/>
  <c r="H1895" i="36"/>
  <c r="I1894" i="36"/>
  <c r="H1894" i="36"/>
  <c r="I1893" i="36"/>
  <c r="H1893" i="36"/>
  <c r="I1892" i="36"/>
  <c r="H1892" i="36"/>
  <c r="I1891" i="36"/>
  <c r="H1891" i="36"/>
  <c r="I1890" i="36"/>
  <c r="H1890" i="36"/>
  <c r="I1889" i="36"/>
  <c r="H1889" i="36"/>
  <c r="I1888" i="36"/>
  <c r="H1888" i="36"/>
  <c r="I1887" i="36"/>
  <c r="H1887" i="36"/>
  <c r="I1886" i="36"/>
  <c r="H1886" i="36"/>
  <c r="I1885" i="36"/>
  <c r="H1885" i="36"/>
  <c r="I1884" i="36"/>
  <c r="H1884" i="36"/>
  <c r="I1883" i="36"/>
  <c r="H1883" i="36"/>
  <c r="I1882" i="36"/>
  <c r="H1882" i="36"/>
  <c r="I1881" i="36"/>
  <c r="H1881" i="36"/>
  <c r="I1880" i="36"/>
  <c r="H1880" i="36"/>
  <c r="I1879" i="36"/>
  <c r="H1879" i="36"/>
  <c r="I1878" i="36"/>
  <c r="H1878" i="36"/>
  <c r="I1877" i="36"/>
  <c r="H1877" i="36"/>
  <c r="I1876" i="36"/>
  <c r="H1876" i="36"/>
  <c r="I1875" i="36"/>
  <c r="H1875" i="36"/>
  <c r="I1874" i="36"/>
  <c r="H1874" i="36"/>
  <c r="I1873" i="36"/>
  <c r="H1873" i="36"/>
  <c r="I1872" i="36"/>
  <c r="H1872" i="36"/>
  <c r="I1871" i="36"/>
  <c r="H1871" i="36"/>
  <c r="I1870" i="36"/>
  <c r="H1870" i="36"/>
  <c r="I1869" i="36"/>
  <c r="H1869" i="36"/>
  <c r="I1868" i="36"/>
  <c r="H1868" i="36"/>
  <c r="I1867" i="36"/>
  <c r="H1867" i="36"/>
  <c r="I1866" i="36"/>
  <c r="H1866" i="36"/>
  <c r="I1865" i="36"/>
  <c r="H1865" i="36"/>
  <c r="I1864" i="36"/>
  <c r="H1864" i="36"/>
  <c r="I1863" i="36"/>
  <c r="H1863" i="36"/>
  <c r="I1862" i="36"/>
  <c r="H1862" i="36"/>
  <c r="I1861" i="36"/>
  <c r="H1861" i="36"/>
  <c r="I1860" i="36"/>
  <c r="H1860" i="36"/>
  <c r="I1859" i="36"/>
  <c r="H1859" i="36"/>
  <c r="I1858" i="36"/>
  <c r="H1858" i="36"/>
  <c r="I1857" i="36"/>
  <c r="H1857" i="36"/>
  <c r="I1856" i="36"/>
  <c r="H1856" i="36"/>
  <c r="I1855" i="36"/>
  <c r="H1855" i="36"/>
  <c r="I1854" i="36"/>
  <c r="H1854" i="36"/>
  <c r="I1853" i="36"/>
  <c r="H1853" i="36"/>
  <c r="I1852" i="36"/>
  <c r="H1852" i="36"/>
  <c r="I1851" i="36"/>
  <c r="H1851" i="36"/>
  <c r="I1850" i="36"/>
  <c r="H1850" i="36"/>
  <c r="I1849" i="36"/>
  <c r="H1849" i="36"/>
  <c r="I1848" i="36"/>
  <c r="H1848" i="36"/>
  <c r="I1847" i="36"/>
  <c r="H1847" i="36"/>
  <c r="I1846" i="36"/>
  <c r="H1846" i="36"/>
  <c r="I1845" i="36"/>
  <c r="H1845" i="36"/>
  <c r="I1844" i="36"/>
  <c r="H1844" i="36"/>
  <c r="I1843" i="36"/>
  <c r="H1843" i="36"/>
  <c r="I1842" i="36"/>
  <c r="H1842" i="36"/>
  <c r="I1841" i="36"/>
  <c r="H1841" i="36"/>
  <c r="I1840" i="36"/>
  <c r="H1840" i="36"/>
  <c r="I1839" i="36"/>
  <c r="H1839" i="36"/>
  <c r="I1838" i="36"/>
  <c r="H1838" i="36"/>
  <c r="I1837" i="36"/>
  <c r="H1837" i="36"/>
  <c r="I1836" i="36"/>
  <c r="H1836" i="36"/>
  <c r="I1835" i="36"/>
  <c r="H1835" i="36"/>
  <c r="I1834" i="36"/>
  <c r="H1834" i="36"/>
  <c r="I1833" i="36"/>
  <c r="H1833" i="36"/>
  <c r="I1832" i="36"/>
  <c r="H1832" i="36"/>
  <c r="I1831" i="36"/>
  <c r="H1831" i="36"/>
  <c r="I1830" i="36"/>
  <c r="H1830" i="36"/>
  <c r="I1829" i="36"/>
  <c r="H1829" i="36"/>
  <c r="I1828" i="36"/>
  <c r="H1828" i="36"/>
  <c r="I1827" i="36"/>
  <c r="H1827" i="36"/>
  <c r="I1826" i="36"/>
  <c r="H1826" i="36"/>
  <c r="I1825" i="36"/>
  <c r="H1825" i="36"/>
  <c r="I1824" i="36"/>
  <c r="H1824" i="36"/>
  <c r="I1823" i="36"/>
  <c r="H1823" i="36"/>
  <c r="I1822" i="36"/>
  <c r="H1822" i="36"/>
  <c r="I1821" i="36"/>
  <c r="H1821" i="36"/>
  <c r="I1820" i="36"/>
  <c r="H1820" i="36"/>
  <c r="I1819" i="36"/>
  <c r="H1819" i="36"/>
  <c r="I1818" i="36"/>
  <c r="H1818" i="36"/>
  <c r="I1817" i="36"/>
  <c r="H1817" i="36"/>
  <c r="I1816" i="36"/>
  <c r="H1816" i="36"/>
  <c r="I1815" i="36"/>
  <c r="H1815" i="36"/>
  <c r="I1814" i="36"/>
  <c r="H1814" i="36"/>
  <c r="I1813" i="36"/>
  <c r="H1813" i="36"/>
  <c r="I1812" i="36"/>
  <c r="H1812" i="36"/>
  <c r="I1811" i="36"/>
  <c r="H1811" i="36"/>
  <c r="I1810" i="36"/>
  <c r="H1810" i="36"/>
  <c r="I1809" i="36"/>
  <c r="H1809" i="36"/>
  <c r="I1808" i="36"/>
  <c r="H1808" i="36"/>
  <c r="I1807" i="36"/>
  <c r="H1807" i="36"/>
  <c r="I1806" i="36"/>
  <c r="H1806" i="36"/>
  <c r="I1805" i="36"/>
  <c r="H1805" i="36"/>
  <c r="I1804" i="36"/>
  <c r="H1804" i="36"/>
  <c r="I1803" i="36"/>
  <c r="H1803" i="36"/>
  <c r="I1802" i="36"/>
  <c r="H1802" i="36"/>
  <c r="I1801" i="36"/>
  <c r="H1801" i="36"/>
  <c r="I1800" i="36"/>
  <c r="H1800" i="36"/>
  <c r="I1799" i="36"/>
  <c r="H1799" i="36"/>
  <c r="I1798" i="36"/>
  <c r="H1798" i="36"/>
  <c r="I1797" i="36"/>
  <c r="H1797" i="36"/>
  <c r="I1796" i="36"/>
  <c r="H1796" i="36"/>
  <c r="I1795" i="36"/>
  <c r="H1795" i="36"/>
  <c r="I1794" i="36"/>
  <c r="H1794" i="36"/>
  <c r="I1793" i="36"/>
  <c r="H1793" i="36"/>
  <c r="I1792" i="36"/>
  <c r="H1792" i="36"/>
  <c r="I1791" i="36"/>
  <c r="H1791" i="36"/>
  <c r="I1790" i="36"/>
  <c r="H1790" i="36"/>
  <c r="I1789" i="36"/>
  <c r="H1789" i="36"/>
  <c r="I1788" i="36"/>
  <c r="H1788" i="36"/>
  <c r="I1787" i="36"/>
  <c r="H1787" i="36"/>
  <c r="I1786" i="36"/>
  <c r="H1786" i="36"/>
  <c r="I1785" i="36"/>
  <c r="H1785" i="36"/>
  <c r="I1784" i="36"/>
  <c r="H1784" i="36"/>
  <c r="I1783" i="36"/>
  <c r="H1783" i="36"/>
  <c r="I1782" i="36"/>
  <c r="H1782" i="36"/>
  <c r="I1781" i="36"/>
  <c r="H1781" i="36"/>
  <c r="I1780" i="36"/>
  <c r="H1780" i="36"/>
  <c r="I1779" i="36"/>
  <c r="H1779" i="36"/>
  <c r="I1778" i="36"/>
  <c r="H1778" i="36"/>
  <c r="I1777" i="36"/>
  <c r="H1777" i="36"/>
  <c r="I1776" i="36"/>
  <c r="H1776" i="36"/>
  <c r="I1775" i="36"/>
  <c r="H1775" i="36"/>
  <c r="I1774" i="36"/>
  <c r="H1774" i="36"/>
  <c r="I1773" i="36"/>
  <c r="H1773" i="36"/>
  <c r="I1772" i="36"/>
  <c r="H1772" i="36"/>
  <c r="I1771" i="36"/>
  <c r="H1771" i="36"/>
  <c r="I1770" i="36"/>
  <c r="H1770" i="36"/>
  <c r="I1769" i="36"/>
  <c r="H1769" i="36"/>
  <c r="I1768" i="36"/>
  <c r="H1768" i="36"/>
  <c r="I1767" i="36"/>
  <c r="H1767" i="36"/>
  <c r="I1766" i="36"/>
  <c r="H1766" i="36"/>
  <c r="I1765" i="36"/>
  <c r="H1765" i="36"/>
  <c r="I1764" i="36"/>
  <c r="H1764" i="36"/>
  <c r="I1763" i="36"/>
  <c r="H1763" i="36"/>
  <c r="I1762" i="36"/>
  <c r="H1762" i="36"/>
  <c r="I1761" i="36"/>
  <c r="H1761" i="36"/>
  <c r="I1760" i="36"/>
  <c r="H1760" i="36"/>
  <c r="I1759" i="36"/>
  <c r="H1759" i="36"/>
  <c r="I1758" i="36"/>
  <c r="H1758" i="36"/>
  <c r="I1757" i="36"/>
  <c r="H1757" i="36"/>
  <c r="I1756" i="36"/>
  <c r="H1756" i="36"/>
  <c r="I1755" i="36"/>
  <c r="H1755" i="36"/>
  <c r="I1754" i="36"/>
  <c r="H1754" i="36"/>
  <c r="I1753" i="36"/>
  <c r="H1753" i="36"/>
  <c r="I1752" i="36"/>
  <c r="H1752" i="36"/>
  <c r="I1751" i="36"/>
  <c r="H1751" i="36"/>
  <c r="I1750" i="36"/>
  <c r="H1750" i="36"/>
  <c r="I1749" i="36"/>
  <c r="H1749" i="36"/>
  <c r="I1748" i="36"/>
  <c r="H1748" i="36"/>
  <c r="I1747" i="36"/>
  <c r="H1747" i="36"/>
  <c r="I1746" i="36"/>
  <c r="H1746" i="36"/>
  <c r="I1745" i="36"/>
  <c r="H1745" i="36"/>
  <c r="I1744" i="36"/>
  <c r="H1744" i="36"/>
  <c r="I1743" i="36"/>
  <c r="H1743" i="36"/>
  <c r="I1742" i="36"/>
  <c r="H1742" i="36"/>
  <c r="I1741" i="36"/>
  <c r="H1741" i="36"/>
  <c r="I1740" i="36"/>
  <c r="H1740" i="36"/>
  <c r="I1739" i="36"/>
  <c r="H1739" i="36"/>
  <c r="I1738" i="36"/>
  <c r="H1738" i="36"/>
  <c r="I1737" i="36"/>
  <c r="H1737" i="36"/>
  <c r="I1736" i="36"/>
  <c r="H1736" i="36"/>
  <c r="I1735" i="36"/>
  <c r="H1735" i="36"/>
  <c r="I1734" i="36"/>
  <c r="H1734" i="36"/>
  <c r="I1733" i="36"/>
  <c r="H1733" i="36"/>
  <c r="I1732" i="36"/>
  <c r="H1732" i="36"/>
  <c r="I1731" i="36"/>
  <c r="H1731" i="36"/>
  <c r="I1730" i="36"/>
  <c r="H1730" i="36"/>
  <c r="I1729" i="36"/>
  <c r="H1729" i="36"/>
  <c r="I1728" i="36"/>
  <c r="H1728" i="36"/>
  <c r="I1727" i="36"/>
  <c r="H1727" i="36"/>
  <c r="I1726" i="36"/>
  <c r="H1726" i="36"/>
  <c r="I1725" i="36"/>
  <c r="H1725" i="36"/>
  <c r="I1724" i="36"/>
  <c r="H1724" i="36"/>
  <c r="I1723" i="36"/>
  <c r="H1723" i="36"/>
  <c r="I1722" i="36"/>
  <c r="H1722" i="36"/>
  <c r="I1721" i="36"/>
  <c r="H1721" i="36"/>
  <c r="I1720" i="36"/>
  <c r="H1720" i="36"/>
  <c r="I1719" i="36"/>
  <c r="H1719" i="36"/>
  <c r="I1718" i="36"/>
  <c r="H1718" i="36"/>
  <c r="I1717" i="36"/>
  <c r="H1717" i="36"/>
  <c r="I1716" i="36"/>
  <c r="H1716" i="36"/>
  <c r="I1715" i="36"/>
  <c r="H1715" i="36"/>
  <c r="I1714" i="36"/>
  <c r="H1714" i="36"/>
  <c r="I1713" i="36"/>
  <c r="H1713" i="36"/>
  <c r="I1712" i="36"/>
  <c r="H1712" i="36"/>
  <c r="I1711" i="36"/>
  <c r="H1711" i="36"/>
  <c r="I1710" i="36"/>
  <c r="H1710" i="36"/>
  <c r="I1709" i="36"/>
  <c r="H1709" i="36"/>
  <c r="I1708" i="36"/>
  <c r="H1708" i="36"/>
  <c r="I1707" i="36"/>
  <c r="H1707" i="36"/>
  <c r="I1706" i="36"/>
  <c r="H1706" i="36"/>
  <c r="I1705" i="36"/>
  <c r="H1705" i="36"/>
  <c r="I1704" i="36"/>
  <c r="H1704" i="36"/>
  <c r="I1703" i="36"/>
  <c r="H1703" i="36"/>
  <c r="I1702" i="36"/>
  <c r="H1702" i="36"/>
  <c r="I1701" i="36"/>
  <c r="H1701" i="36"/>
  <c r="I1700" i="36"/>
  <c r="H1700" i="36"/>
  <c r="I1699" i="36"/>
  <c r="H1699" i="36"/>
  <c r="I1698" i="36"/>
  <c r="H1698" i="36"/>
  <c r="I1697" i="36"/>
  <c r="H1697" i="36"/>
  <c r="I1696" i="36"/>
  <c r="H1696" i="36"/>
  <c r="I1695" i="36"/>
  <c r="H1695" i="36"/>
  <c r="I1694" i="36"/>
  <c r="H1694" i="36"/>
  <c r="I1693" i="36"/>
  <c r="H1693" i="36"/>
  <c r="I1692" i="36"/>
  <c r="H1692" i="36"/>
  <c r="I1691" i="36"/>
  <c r="H1691" i="36"/>
  <c r="I1690" i="36"/>
  <c r="H1690" i="36"/>
  <c r="I1689" i="36"/>
  <c r="H1689" i="36"/>
  <c r="I1688" i="36"/>
  <c r="H1688" i="36"/>
  <c r="I1687" i="36"/>
  <c r="H1687" i="36"/>
  <c r="I1686" i="36"/>
  <c r="H1686" i="36"/>
  <c r="I1685" i="36"/>
  <c r="H1685" i="36"/>
  <c r="I1684" i="36"/>
  <c r="H1684" i="36"/>
  <c r="I1683" i="36"/>
  <c r="H1683" i="36"/>
  <c r="I1682" i="36"/>
  <c r="H1682" i="36"/>
  <c r="I1681" i="36"/>
  <c r="H1681" i="36"/>
  <c r="I1680" i="36"/>
  <c r="H1680" i="36"/>
  <c r="I1679" i="36"/>
  <c r="H1679" i="36"/>
  <c r="I1678" i="36"/>
  <c r="H1678" i="36"/>
  <c r="I1677" i="36"/>
  <c r="H1677" i="36"/>
  <c r="I1676" i="36"/>
  <c r="H1676" i="36"/>
  <c r="I1675" i="36"/>
  <c r="H1675" i="36"/>
  <c r="I1674" i="36"/>
  <c r="H1674" i="36"/>
  <c r="I1673" i="36"/>
  <c r="H1673" i="36"/>
  <c r="I1672" i="36"/>
  <c r="H1672" i="36"/>
  <c r="I1671" i="36"/>
  <c r="H1671" i="36"/>
  <c r="I1670" i="36"/>
  <c r="H1670" i="36"/>
  <c r="I1669" i="36"/>
  <c r="H1669" i="36"/>
  <c r="I1668" i="36"/>
  <c r="H1668" i="36"/>
  <c r="I1667" i="36"/>
  <c r="H1667" i="36"/>
  <c r="I1666" i="36"/>
  <c r="H1666" i="36"/>
  <c r="I1665" i="36"/>
  <c r="H1665" i="36"/>
  <c r="I1664" i="36"/>
  <c r="H1664" i="36"/>
  <c r="I1663" i="36"/>
  <c r="H1663" i="36"/>
  <c r="I1662" i="36"/>
  <c r="H1662" i="36"/>
  <c r="I1661" i="36"/>
  <c r="H1661" i="36"/>
  <c r="I1660" i="36"/>
  <c r="H1660" i="36"/>
  <c r="I1659" i="36"/>
  <c r="H1659" i="36"/>
  <c r="I1658" i="36"/>
  <c r="H1658" i="36"/>
  <c r="I1657" i="36"/>
  <c r="H1657" i="36"/>
  <c r="I1656" i="36"/>
  <c r="H1656" i="36"/>
  <c r="I1655" i="36"/>
  <c r="H1655" i="36"/>
  <c r="I1654" i="36"/>
  <c r="H1654" i="36"/>
  <c r="I1653" i="36"/>
  <c r="H1653" i="36"/>
  <c r="I1652" i="36"/>
  <c r="H1652" i="36"/>
  <c r="I1651" i="36"/>
  <c r="H1651" i="36"/>
  <c r="I1650" i="36"/>
  <c r="H1650" i="36"/>
  <c r="I1649" i="36"/>
  <c r="H1649" i="36"/>
  <c r="I1648" i="36"/>
  <c r="H1648" i="36"/>
  <c r="I1647" i="36"/>
  <c r="H1647" i="36"/>
  <c r="I1646" i="36"/>
  <c r="H1646" i="36"/>
  <c r="I1645" i="36"/>
  <c r="H1645" i="36"/>
  <c r="I1644" i="36"/>
  <c r="H1644" i="36"/>
  <c r="I1643" i="36"/>
  <c r="H1643" i="36"/>
  <c r="I1642" i="36"/>
  <c r="H1642" i="36"/>
  <c r="I1641" i="36"/>
  <c r="H1641" i="36"/>
  <c r="I1640" i="36"/>
  <c r="H1640" i="36"/>
  <c r="I1639" i="36"/>
  <c r="H1639" i="36"/>
  <c r="I1638" i="36"/>
  <c r="H1638" i="36"/>
  <c r="I1637" i="36"/>
  <c r="H1637" i="36"/>
  <c r="I1636" i="36"/>
  <c r="H1636" i="36"/>
  <c r="I1635" i="36"/>
  <c r="H1635" i="36"/>
  <c r="I1634" i="36"/>
  <c r="H1634" i="36"/>
  <c r="I1633" i="36"/>
  <c r="H1633" i="36"/>
  <c r="I1632" i="36"/>
  <c r="H1632" i="36"/>
  <c r="I1631" i="36"/>
  <c r="H1631" i="36"/>
  <c r="I1630" i="36"/>
  <c r="H1630" i="36"/>
  <c r="I1629" i="36"/>
  <c r="H1629" i="36"/>
  <c r="I1628" i="36"/>
  <c r="H1628" i="36"/>
  <c r="I1627" i="36"/>
  <c r="H1627" i="36"/>
  <c r="I1626" i="36"/>
  <c r="H1626" i="36"/>
  <c r="I1625" i="36"/>
  <c r="H1625" i="36"/>
  <c r="I1624" i="36"/>
  <c r="H1624" i="36"/>
  <c r="I1623" i="36"/>
  <c r="H1623" i="36"/>
  <c r="I1622" i="36"/>
  <c r="H1622" i="36"/>
  <c r="I1621" i="36"/>
  <c r="H1621" i="36"/>
  <c r="I1620" i="36"/>
  <c r="H1620" i="36"/>
  <c r="I1619" i="36"/>
  <c r="H1619" i="36"/>
  <c r="I1618" i="36"/>
  <c r="H1618" i="36"/>
  <c r="I1617" i="36"/>
  <c r="H1617" i="36"/>
  <c r="I1616" i="36"/>
  <c r="H1616" i="36"/>
  <c r="I1615" i="36"/>
  <c r="H1615" i="36"/>
  <c r="I1614" i="36"/>
  <c r="H1614" i="36"/>
  <c r="I1613" i="36"/>
  <c r="H1613" i="36"/>
  <c r="I1612" i="36"/>
  <c r="H1612" i="36"/>
  <c r="I1611" i="36"/>
  <c r="H1611" i="36"/>
  <c r="I1610" i="36"/>
  <c r="H1610" i="36"/>
  <c r="I1609" i="36"/>
  <c r="H1609" i="36"/>
  <c r="I1608" i="36"/>
  <c r="H1608" i="36"/>
  <c r="I1607" i="36"/>
  <c r="H1607" i="36"/>
  <c r="I1606" i="36"/>
  <c r="H1606" i="36"/>
  <c r="I1605" i="36"/>
  <c r="H1605" i="36"/>
  <c r="I1604" i="36"/>
  <c r="H1604" i="36"/>
  <c r="I1603" i="36"/>
  <c r="H1603" i="36"/>
  <c r="I1602" i="36"/>
  <c r="H1602" i="36"/>
  <c r="I1601" i="36"/>
  <c r="H1601" i="36"/>
  <c r="I1600" i="36"/>
  <c r="H1600" i="36"/>
  <c r="I1599" i="36"/>
  <c r="H1599" i="36"/>
  <c r="I1598" i="36"/>
  <c r="H1598" i="36"/>
  <c r="I1597" i="36"/>
  <c r="H1597" i="36"/>
  <c r="I1596" i="36"/>
  <c r="H1596" i="36"/>
  <c r="I1595" i="36"/>
  <c r="H1595" i="36"/>
  <c r="I1594" i="36"/>
  <c r="H1594" i="36"/>
  <c r="I1593" i="36"/>
  <c r="H1593" i="36"/>
  <c r="I1592" i="36"/>
  <c r="H1592" i="36"/>
  <c r="I1591" i="36"/>
  <c r="H1591" i="36"/>
  <c r="I1590" i="36"/>
  <c r="H1590" i="36"/>
  <c r="I1589" i="36"/>
  <c r="H1589" i="36"/>
  <c r="I1588" i="36"/>
  <c r="H1588" i="36"/>
  <c r="I1587" i="36"/>
  <c r="H1587" i="36"/>
  <c r="I1586" i="36"/>
  <c r="H1586" i="36"/>
  <c r="I1585" i="36"/>
  <c r="H1585" i="36"/>
  <c r="I1584" i="36"/>
  <c r="H1584" i="36"/>
  <c r="I1583" i="36"/>
  <c r="H1583" i="36"/>
  <c r="I1582" i="36"/>
  <c r="H1582" i="36"/>
  <c r="I1581" i="36"/>
  <c r="H1581" i="36"/>
  <c r="I1580" i="36"/>
  <c r="H1580" i="36"/>
  <c r="I1579" i="36"/>
  <c r="H1579" i="36"/>
  <c r="I1578" i="36"/>
  <c r="H1578" i="36"/>
  <c r="I1577" i="36"/>
  <c r="H1577" i="36"/>
  <c r="I1576" i="36"/>
  <c r="H1576" i="36"/>
  <c r="I1575" i="36"/>
  <c r="H1575" i="36"/>
  <c r="I1574" i="36"/>
  <c r="H1574" i="36"/>
  <c r="I1573" i="36"/>
  <c r="H1573" i="36"/>
  <c r="I1572" i="36"/>
  <c r="H1572" i="36"/>
  <c r="I1571" i="36"/>
  <c r="H1571" i="36"/>
  <c r="I1570" i="36"/>
  <c r="H1570" i="36"/>
  <c r="I1569" i="36"/>
  <c r="H1569" i="36"/>
  <c r="I1568" i="36"/>
  <c r="H1568" i="36"/>
  <c r="I1567" i="36"/>
  <c r="H1567" i="36"/>
  <c r="I1566" i="36"/>
  <c r="H1566" i="36"/>
  <c r="I1565" i="36"/>
  <c r="H1565" i="36"/>
  <c r="I1564" i="36"/>
  <c r="H1564" i="36"/>
  <c r="I1563" i="36"/>
  <c r="H1563" i="36"/>
  <c r="I1562" i="36"/>
  <c r="H1562" i="36"/>
  <c r="I1561" i="36"/>
  <c r="H1561" i="36"/>
  <c r="I1560" i="36"/>
  <c r="H1560" i="36"/>
  <c r="I1559" i="36"/>
  <c r="H1559" i="36"/>
  <c r="I1558" i="36"/>
  <c r="H1558" i="36"/>
  <c r="I1557" i="36"/>
  <c r="H1557" i="36"/>
  <c r="I1556" i="36"/>
  <c r="H1556" i="36"/>
  <c r="I1555" i="36"/>
  <c r="H1555" i="36"/>
  <c r="I1554" i="36"/>
  <c r="H1554" i="36"/>
  <c r="I1553" i="36"/>
  <c r="H1553" i="36"/>
  <c r="I1552" i="36"/>
  <c r="H1552" i="36"/>
  <c r="I1551" i="36"/>
  <c r="H1551" i="36"/>
  <c r="I1550" i="36"/>
  <c r="H1550" i="36"/>
  <c r="I1549" i="36"/>
  <c r="H1549" i="36"/>
  <c r="I1548" i="36"/>
  <c r="H1548" i="36"/>
  <c r="I1547" i="36"/>
  <c r="H1547" i="36"/>
  <c r="I1546" i="36"/>
  <c r="H1546" i="36"/>
  <c r="I1545" i="36"/>
  <c r="H1545" i="36"/>
  <c r="I1544" i="36"/>
  <c r="H1544" i="36"/>
  <c r="I1543" i="36"/>
  <c r="H1543" i="36"/>
  <c r="I1542" i="36"/>
  <c r="H1542" i="36"/>
  <c r="I1541" i="36"/>
  <c r="H1541" i="36"/>
  <c r="I1540" i="36"/>
  <c r="H1540" i="36"/>
  <c r="I1539" i="36"/>
  <c r="H1539" i="36"/>
  <c r="I1538" i="36"/>
  <c r="H1538" i="36"/>
  <c r="I1537" i="36"/>
  <c r="H1537" i="36"/>
  <c r="I1536" i="36"/>
  <c r="H1536" i="36"/>
  <c r="I1535" i="36"/>
  <c r="H1535" i="36"/>
  <c r="I1534" i="36"/>
  <c r="H1534" i="36"/>
  <c r="I1533" i="36"/>
  <c r="H1533" i="36"/>
  <c r="I1532" i="36"/>
  <c r="H1532" i="36"/>
  <c r="I1531" i="36"/>
  <c r="H1531" i="36"/>
  <c r="I1530" i="36"/>
  <c r="H1530" i="36"/>
  <c r="I1529" i="36"/>
  <c r="H1529" i="36"/>
  <c r="I1528" i="36"/>
  <c r="H1528" i="36"/>
  <c r="I1527" i="36"/>
  <c r="H1527" i="36"/>
  <c r="I1526" i="36"/>
  <c r="H1526" i="36"/>
  <c r="I1525" i="36"/>
  <c r="H1525" i="36"/>
  <c r="I1524" i="36"/>
  <c r="H1524" i="36"/>
  <c r="I1523" i="36"/>
  <c r="H1523" i="36"/>
  <c r="I1522" i="36"/>
  <c r="H1522" i="36"/>
  <c r="I1521" i="36"/>
  <c r="H1521" i="36"/>
  <c r="I1520" i="36"/>
  <c r="H1520" i="36"/>
  <c r="I1519" i="36"/>
  <c r="H1519" i="36"/>
  <c r="I1518" i="36"/>
  <c r="H1518" i="36"/>
  <c r="I1517" i="36"/>
  <c r="H1517" i="36"/>
  <c r="I1516" i="36"/>
  <c r="H1516" i="36"/>
  <c r="I1515" i="36"/>
  <c r="H1515" i="36"/>
  <c r="I1514" i="36"/>
  <c r="H1514" i="36"/>
  <c r="I1513" i="36"/>
  <c r="H1513" i="36"/>
  <c r="I1512" i="36"/>
  <c r="H1512" i="36"/>
  <c r="I1511" i="36"/>
  <c r="H1511" i="36"/>
  <c r="I1510" i="36"/>
  <c r="H1510" i="36"/>
  <c r="I1509" i="36"/>
  <c r="H1509" i="36"/>
  <c r="I1508" i="36"/>
  <c r="H1508" i="36"/>
  <c r="I1507" i="36"/>
  <c r="H1507" i="36"/>
  <c r="I1506" i="36"/>
  <c r="H1506" i="36"/>
  <c r="I1505" i="36"/>
  <c r="H1505" i="36"/>
  <c r="I1504" i="36"/>
  <c r="H1504" i="36"/>
  <c r="I1503" i="36"/>
  <c r="H1503" i="36"/>
  <c r="I1502" i="36"/>
  <c r="H1502" i="36"/>
  <c r="I1501" i="36"/>
  <c r="H1501" i="36"/>
  <c r="I1500" i="36"/>
  <c r="H1500" i="36"/>
  <c r="I1499" i="36"/>
  <c r="H1499" i="36"/>
  <c r="I1498" i="36"/>
  <c r="H1498" i="36"/>
  <c r="I1497" i="36"/>
  <c r="H1497" i="36"/>
  <c r="I1496" i="36"/>
  <c r="H1496" i="36"/>
  <c r="I1495" i="36"/>
  <c r="H1495" i="36"/>
  <c r="I1494" i="36"/>
  <c r="H1494" i="36"/>
  <c r="I1493" i="36"/>
  <c r="H1493" i="36"/>
  <c r="I1492" i="36"/>
  <c r="H1492" i="36"/>
  <c r="I1491" i="36"/>
  <c r="H1491" i="36"/>
  <c r="I1490" i="36"/>
  <c r="H1490" i="36"/>
  <c r="I1489" i="36"/>
  <c r="H1489" i="36"/>
  <c r="I1488" i="36"/>
  <c r="H1488" i="36"/>
  <c r="I1487" i="36"/>
  <c r="H1487" i="36"/>
  <c r="I1486" i="36"/>
  <c r="H1486" i="36"/>
  <c r="I1485" i="36"/>
  <c r="H1485" i="36"/>
  <c r="I1484" i="36"/>
  <c r="H1484" i="36"/>
  <c r="I1483" i="36"/>
  <c r="H1483" i="36"/>
  <c r="I1482" i="36"/>
  <c r="H1482" i="36"/>
  <c r="I1481" i="36"/>
  <c r="H1481" i="36"/>
  <c r="I1480" i="36"/>
  <c r="H1480" i="36"/>
  <c r="I1479" i="36"/>
  <c r="H1479" i="36"/>
  <c r="I1478" i="36"/>
  <c r="H1478" i="36"/>
  <c r="I1477" i="36"/>
  <c r="H1477" i="36"/>
  <c r="I1476" i="36"/>
  <c r="H1476" i="36"/>
  <c r="I1475" i="36"/>
  <c r="H1475" i="36"/>
  <c r="I1474" i="36"/>
  <c r="H1474" i="36"/>
  <c r="I1473" i="36"/>
  <c r="H1473" i="36"/>
  <c r="I1472" i="36"/>
  <c r="H1472" i="36"/>
  <c r="I1471" i="36"/>
  <c r="H1471" i="36"/>
  <c r="I1470" i="36"/>
  <c r="H1470" i="36"/>
  <c r="I1469" i="36"/>
  <c r="H1469" i="36"/>
  <c r="I1468" i="36"/>
  <c r="H1468" i="36"/>
  <c r="I1467" i="36"/>
  <c r="H1467" i="36"/>
  <c r="I1466" i="36"/>
  <c r="H1466" i="36"/>
  <c r="I1465" i="36"/>
  <c r="H1465" i="36"/>
  <c r="I1464" i="36"/>
  <c r="H1464" i="36"/>
  <c r="I1463" i="36"/>
  <c r="H1463" i="36"/>
  <c r="I1462" i="36"/>
  <c r="H1462" i="36"/>
  <c r="I1461" i="36"/>
  <c r="H1461" i="36"/>
  <c r="I1460" i="36"/>
  <c r="H1460" i="36"/>
  <c r="I1459" i="36"/>
  <c r="H1459" i="36"/>
  <c r="I1458" i="36"/>
  <c r="H1458" i="36"/>
  <c r="I1457" i="36"/>
  <c r="H1457" i="36"/>
  <c r="I1456" i="36"/>
  <c r="H1456" i="36"/>
  <c r="I1455" i="36"/>
  <c r="H1455" i="36"/>
  <c r="I1454" i="36"/>
  <c r="H1454" i="36"/>
  <c r="I1453" i="36"/>
  <c r="H1453" i="36"/>
  <c r="I1452" i="36"/>
  <c r="H1452" i="36"/>
  <c r="I1451" i="36"/>
  <c r="H1451" i="36"/>
  <c r="I1450" i="36"/>
  <c r="H1450" i="36"/>
  <c r="I1449" i="36"/>
  <c r="H1449" i="36"/>
  <c r="I1448" i="36"/>
  <c r="H1448" i="36"/>
  <c r="I1447" i="36"/>
  <c r="H1447" i="36"/>
  <c r="I1446" i="36"/>
  <c r="H1446" i="36"/>
  <c r="I1445" i="36"/>
  <c r="H1445" i="36"/>
  <c r="I1444" i="36"/>
  <c r="H1444" i="36"/>
  <c r="I1443" i="36"/>
  <c r="H1443" i="36"/>
  <c r="I1442" i="36"/>
  <c r="H1442" i="36"/>
  <c r="I1441" i="36"/>
  <c r="H1441" i="36"/>
  <c r="I1440" i="36"/>
  <c r="H1440" i="36"/>
  <c r="I1439" i="36"/>
  <c r="H1439" i="36"/>
  <c r="I1438" i="36"/>
  <c r="H1438" i="36"/>
  <c r="I1437" i="36"/>
  <c r="H1437" i="36"/>
  <c r="I1436" i="36"/>
  <c r="H1436" i="36"/>
  <c r="I1435" i="36"/>
  <c r="H1435" i="36"/>
  <c r="I1434" i="36"/>
  <c r="H1434" i="36"/>
  <c r="I1433" i="36"/>
  <c r="H1433" i="36"/>
  <c r="I1432" i="36"/>
  <c r="H1432" i="36"/>
  <c r="I1431" i="36"/>
  <c r="H1431" i="36"/>
  <c r="I1430" i="36"/>
  <c r="H1430" i="36"/>
  <c r="I1429" i="36"/>
  <c r="H1429" i="36"/>
  <c r="I1428" i="36"/>
  <c r="H1428" i="36"/>
  <c r="I1427" i="36"/>
  <c r="H1427" i="36"/>
  <c r="I1426" i="36"/>
  <c r="H1426" i="36"/>
  <c r="I1425" i="36"/>
  <c r="H1425" i="36"/>
  <c r="I1424" i="36"/>
  <c r="H1424" i="36"/>
  <c r="I1423" i="36"/>
  <c r="H1423" i="36"/>
  <c r="I1422" i="36"/>
  <c r="H1422" i="36"/>
  <c r="I1421" i="36"/>
  <c r="H1421" i="36"/>
  <c r="I1420" i="36"/>
  <c r="H1420" i="36"/>
  <c r="I1419" i="36"/>
  <c r="H1419" i="36"/>
  <c r="I1418" i="36"/>
  <c r="H1418" i="36"/>
  <c r="I1417" i="36"/>
  <c r="H1417" i="36"/>
  <c r="I1416" i="36"/>
  <c r="H1416" i="36"/>
  <c r="I1415" i="36"/>
  <c r="H1415" i="36"/>
  <c r="I1414" i="36"/>
  <c r="H1414" i="36"/>
  <c r="I1413" i="36"/>
  <c r="H1413" i="36"/>
  <c r="I1412" i="36"/>
  <c r="H1412" i="36"/>
  <c r="I1411" i="36"/>
  <c r="H1411" i="36"/>
  <c r="I1410" i="36"/>
  <c r="H1410" i="36"/>
  <c r="I1409" i="36"/>
  <c r="H1409" i="36"/>
  <c r="I1408" i="36"/>
  <c r="H1408" i="36"/>
  <c r="I1407" i="36"/>
  <c r="H1407" i="36"/>
  <c r="I1406" i="36"/>
  <c r="H1406" i="36"/>
  <c r="I1405" i="36"/>
  <c r="H1405" i="36"/>
  <c r="I1404" i="36"/>
  <c r="H1404" i="36"/>
  <c r="I1403" i="36"/>
  <c r="H1403" i="36"/>
  <c r="I1402" i="36"/>
  <c r="H1402" i="36"/>
  <c r="I1401" i="36"/>
  <c r="H1401" i="36"/>
  <c r="I1400" i="36"/>
  <c r="H1400" i="36"/>
  <c r="I1399" i="36"/>
  <c r="H1399" i="36"/>
  <c r="I1398" i="36"/>
  <c r="H1398" i="36"/>
  <c r="I1397" i="36"/>
  <c r="H1397" i="36"/>
  <c r="I1396" i="36"/>
  <c r="H1396" i="36"/>
  <c r="I1395" i="36"/>
  <c r="H1395" i="36"/>
  <c r="I1394" i="36"/>
  <c r="H1394" i="36"/>
  <c r="I1393" i="36"/>
  <c r="H1393" i="36"/>
  <c r="I1392" i="36"/>
  <c r="H1392" i="36"/>
  <c r="I1391" i="36"/>
  <c r="H1391" i="36"/>
  <c r="I1390" i="36"/>
  <c r="H1390" i="36"/>
  <c r="I1389" i="36"/>
  <c r="H1389" i="36"/>
  <c r="I1388" i="36"/>
  <c r="H1388" i="36"/>
  <c r="I1387" i="36"/>
  <c r="H1387" i="36"/>
  <c r="I1386" i="36"/>
  <c r="H1386" i="36"/>
  <c r="I1385" i="36"/>
  <c r="H1385" i="36"/>
  <c r="I1384" i="36"/>
  <c r="H1384" i="36"/>
  <c r="I1383" i="36"/>
  <c r="H1383" i="36"/>
  <c r="I1382" i="36"/>
  <c r="H1382" i="36"/>
  <c r="I1381" i="36"/>
  <c r="H1381" i="36"/>
  <c r="I1380" i="36"/>
  <c r="H1380" i="36"/>
  <c r="I1379" i="36"/>
  <c r="H1379" i="36"/>
  <c r="I1378" i="36"/>
  <c r="H1378" i="36"/>
  <c r="I1377" i="36"/>
  <c r="H1377" i="36"/>
  <c r="I1376" i="36"/>
  <c r="H1376" i="36"/>
  <c r="I1375" i="36"/>
  <c r="H1375" i="36"/>
  <c r="I1374" i="36"/>
  <c r="H1374" i="36"/>
  <c r="I1373" i="36"/>
  <c r="H1373" i="36"/>
  <c r="I1372" i="36"/>
  <c r="H1372" i="36"/>
  <c r="I1371" i="36"/>
  <c r="H1371" i="36"/>
  <c r="I1370" i="36"/>
  <c r="H1370" i="36"/>
  <c r="I1369" i="36"/>
  <c r="H1369" i="36"/>
  <c r="I1368" i="36"/>
  <c r="H1368" i="36"/>
  <c r="I1367" i="36"/>
  <c r="H1367" i="36"/>
  <c r="I1366" i="36"/>
  <c r="H1366" i="36"/>
  <c r="I1365" i="36"/>
  <c r="H1365" i="36"/>
  <c r="I1364" i="36"/>
  <c r="H1364" i="36"/>
  <c r="I1363" i="36"/>
  <c r="H1363" i="36"/>
  <c r="I1362" i="36"/>
  <c r="H1362" i="36"/>
  <c r="I1361" i="36"/>
  <c r="H1361" i="36"/>
  <c r="I1360" i="36"/>
  <c r="H1360" i="36"/>
  <c r="I1359" i="36"/>
  <c r="H1359" i="36"/>
  <c r="I1358" i="36"/>
  <c r="H1358" i="36"/>
  <c r="I1357" i="36"/>
  <c r="H1357" i="36"/>
  <c r="I1356" i="36"/>
  <c r="H1356" i="36"/>
  <c r="I1355" i="36"/>
  <c r="H1355" i="36"/>
  <c r="I1354" i="36"/>
  <c r="H1354" i="36"/>
  <c r="I1353" i="36"/>
  <c r="H1353" i="36"/>
  <c r="I1352" i="36"/>
  <c r="H1352" i="36"/>
  <c r="I1351" i="36"/>
  <c r="H1351" i="36"/>
  <c r="I1350" i="36"/>
  <c r="H1350" i="36"/>
  <c r="I1349" i="36"/>
  <c r="H1349" i="36"/>
  <c r="I1348" i="36"/>
  <c r="H1348" i="36"/>
  <c r="I1347" i="36"/>
  <c r="H1347" i="36"/>
  <c r="I1346" i="36"/>
  <c r="H1346" i="36"/>
  <c r="I1345" i="36"/>
  <c r="H1345" i="36"/>
  <c r="I1344" i="36"/>
  <c r="H1344" i="36"/>
  <c r="I1343" i="36"/>
  <c r="H1343" i="36"/>
  <c r="I1342" i="36"/>
  <c r="H1342" i="36"/>
  <c r="I1341" i="36"/>
  <c r="H1341" i="36"/>
  <c r="I1340" i="36"/>
  <c r="H1340" i="36"/>
  <c r="I1339" i="36"/>
  <c r="H1339" i="36"/>
  <c r="I1338" i="36"/>
  <c r="H1338" i="36"/>
  <c r="I1337" i="36"/>
  <c r="H1337" i="36"/>
  <c r="I1336" i="36"/>
  <c r="H1336" i="36"/>
  <c r="I1335" i="36"/>
  <c r="H1335" i="36"/>
  <c r="I1334" i="36"/>
  <c r="H1334" i="36"/>
  <c r="I1333" i="36"/>
  <c r="H1333" i="36"/>
  <c r="I1332" i="36"/>
  <c r="H1332" i="36"/>
  <c r="I1331" i="36"/>
  <c r="H1331" i="36"/>
  <c r="I1330" i="36"/>
  <c r="H1330" i="36"/>
  <c r="I1329" i="36"/>
  <c r="H1329" i="36"/>
  <c r="I1328" i="36"/>
  <c r="H1328" i="36"/>
  <c r="I1327" i="36"/>
  <c r="H1327" i="36"/>
  <c r="I1326" i="36"/>
  <c r="H1326" i="36"/>
  <c r="I1325" i="36"/>
  <c r="H1325" i="36"/>
  <c r="I1324" i="36"/>
  <c r="H1324" i="36"/>
  <c r="I1323" i="36"/>
  <c r="H1323" i="36"/>
  <c r="I1322" i="36"/>
  <c r="H1322" i="36"/>
  <c r="I1321" i="36"/>
  <c r="H1321" i="36"/>
  <c r="I1320" i="36"/>
  <c r="H1320" i="36"/>
  <c r="I1319" i="36"/>
  <c r="H1319" i="36"/>
  <c r="I1318" i="36"/>
  <c r="H1318" i="36"/>
  <c r="I1317" i="36"/>
  <c r="H1317" i="36"/>
  <c r="I1316" i="36"/>
  <c r="H1316" i="36"/>
  <c r="I1315" i="36"/>
  <c r="H1315" i="36"/>
  <c r="I1314" i="36"/>
  <c r="H1314" i="36"/>
  <c r="I1313" i="36"/>
  <c r="H1313" i="36"/>
  <c r="I1312" i="36"/>
  <c r="H1312" i="36"/>
  <c r="I1311" i="36"/>
  <c r="H1311" i="36"/>
  <c r="I1310" i="36"/>
  <c r="H1310" i="36"/>
  <c r="I1309" i="36"/>
  <c r="H1309" i="36"/>
  <c r="I1308" i="36"/>
  <c r="H1308" i="36"/>
  <c r="I1307" i="36"/>
  <c r="H1307" i="36"/>
  <c r="I1306" i="36"/>
  <c r="H1306" i="36"/>
  <c r="I1305" i="36"/>
  <c r="H1305" i="36"/>
  <c r="I1304" i="36"/>
  <c r="H1304" i="36"/>
  <c r="I1303" i="36"/>
  <c r="H1303" i="36"/>
  <c r="I1302" i="36"/>
  <c r="H1302" i="36"/>
  <c r="I1301" i="36"/>
  <c r="H1301" i="36"/>
  <c r="I1300" i="36"/>
  <c r="H1300" i="36"/>
  <c r="I1299" i="36"/>
  <c r="H1299" i="36"/>
  <c r="I1298" i="36"/>
  <c r="H1298" i="36"/>
  <c r="I1297" i="36"/>
  <c r="H1297" i="36"/>
  <c r="I1296" i="36"/>
  <c r="H1296" i="36"/>
  <c r="I1295" i="36"/>
  <c r="H1295" i="36"/>
  <c r="I1294" i="36"/>
  <c r="H1294" i="36"/>
  <c r="I1293" i="36"/>
  <c r="H1293" i="36"/>
  <c r="I1292" i="36"/>
  <c r="H1292" i="36"/>
  <c r="I1291" i="36"/>
  <c r="H1291" i="36"/>
  <c r="I1290" i="36"/>
  <c r="H1290" i="36"/>
  <c r="I1289" i="36"/>
  <c r="H1289" i="36"/>
  <c r="I1288" i="36"/>
  <c r="H1288" i="36"/>
  <c r="I1287" i="36"/>
  <c r="H1287" i="36"/>
  <c r="I1286" i="36"/>
  <c r="H1286" i="36"/>
  <c r="I1285" i="36"/>
  <c r="H1285" i="36"/>
  <c r="I1284" i="36"/>
  <c r="H1284" i="36"/>
  <c r="I1283" i="36"/>
  <c r="H1283" i="36"/>
  <c r="I1282" i="36"/>
  <c r="H1282" i="36"/>
  <c r="I1281" i="36"/>
  <c r="H1281" i="36"/>
  <c r="I1280" i="36"/>
  <c r="H1280" i="36"/>
  <c r="I1279" i="36"/>
  <c r="H1279" i="36"/>
  <c r="I1278" i="36"/>
  <c r="H1278" i="36"/>
  <c r="I1277" i="36"/>
  <c r="H1277" i="36"/>
  <c r="I1276" i="36"/>
  <c r="H1276" i="36"/>
  <c r="I1275" i="36"/>
  <c r="H1275" i="36"/>
  <c r="I1274" i="36"/>
  <c r="H1274" i="36"/>
  <c r="I1273" i="36"/>
  <c r="H1273" i="36"/>
  <c r="I1272" i="36"/>
  <c r="H1272" i="36"/>
  <c r="I1271" i="36"/>
  <c r="H1271" i="36"/>
  <c r="I1270" i="36"/>
  <c r="H1270" i="36"/>
  <c r="I1269" i="36"/>
  <c r="H1269" i="36"/>
  <c r="I1268" i="36"/>
  <c r="H1268" i="36"/>
  <c r="I1267" i="36"/>
  <c r="H1267" i="36"/>
  <c r="I1266" i="36"/>
  <c r="H1266" i="36"/>
  <c r="I1265" i="36"/>
  <c r="H1265" i="36"/>
  <c r="I1264" i="36"/>
  <c r="H1264" i="36"/>
  <c r="I1263" i="36"/>
  <c r="H1263" i="36"/>
  <c r="I1262" i="36"/>
  <c r="H1262" i="36"/>
  <c r="I1261" i="36"/>
  <c r="H1261" i="36"/>
  <c r="I1260" i="36"/>
  <c r="H1260" i="36"/>
  <c r="I1259" i="36"/>
  <c r="H1259" i="36"/>
  <c r="I1258" i="36"/>
  <c r="H1258" i="36"/>
  <c r="I1257" i="36"/>
  <c r="H1257" i="36"/>
  <c r="I1256" i="36"/>
  <c r="H1256" i="36"/>
  <c r="I1255" i="36"/>
  <c r="H1255" i="36"/>
  <c r="I1254" i="36"/>
  <c r="H1254" i="36"/>
  <c r="I1253" i="36"/>
  <c r="H1253" i="36"/>
  <c r="I1252" i="36"/>
  <c r="H1252" i="36"/>
  <c r="I1251" i="36"/>
  <c r="H1251" i="36"/>
  <c r="I1250" i="36"/>
  <c r="H1250" i="36"/>
  <c r="I1249" i="36"/>
  <c r="H1249" i="36"/>
  <c r="I1248" i="36"/>
  <c r="H1248" i="36"/>
  <c r="I1247" i="36"/>
  <c r="H1247" i="36"/>
  <c r="I1246" i="36"/>
  <c r="H1246" i="36"/>
  <c r="I1245" i="36"/>
  <c r="H1245" i="36"/>
  <c r="I1244" i="36"/>
  <c r="H1244" i="36"/>
  <c r="I1243" i="36"/>
  <c r="H1243" i="36"/>
  <c r="I1242" i="36"/>
  <c r="H1242" i="36"/>
  <c r="I1241" i="36"/>
  <c r="H1241" i="36"/>
  <c r="I1240" i="36"/>
  <c r="H1240" i="36"/>
  <c r="I1239" i="36"/>
  <c r="H1239" i="36"/>
  <c r="I1238" i="36"/>
  <c r="H1238" i="36"/>
  <c r="I1237" i="36"/>
  <c r="H1237" i="36"/>
  <c r="I1236" i="36"/>
  <c r="H1236" i="36"/>
  <c r="I1235" i="36"/>
  <c r="H1235" i="36"/>
  <c r="I1234" i="36"/>
  <c r="H1234" i="36"/>
  <c r="I1233" i="36"/>
  <c r="H1233" i="36"/>
  <c r="I1232" i="36"/>
  <c r="H1232" i="36"/>
  <c r="I1231" i="36"/>
  <c r="H1231" i="36"/>
  <c r="I1230" i="36"/>
  <c r="H1230" i="36"/>
  <c r="I1229" i="36"/>
  <c r="H1229" i="36"/>
  <c r="I1228" i="36"/>
  <c r="H1228" i="36"/>
  <c r="I1227" i="36"/>
  <c r="H1227" i="36"/>
  <c r="I1226" i="36"/>
  <c r="H1226" i="36"/>
  <c r="I1225" i="36"/>
  <c r="H1225" i="36"/>
  <c r="I1224" i="36"/>
  <c r="H1224" i="36"/>
  <c r="I1223" i="36"/>
  <c r="H1223" i="36"/>
  <c r="I1222" i="36"/>
  <c r="H1222" i="36"/>
  <c r="I1221" i="36"/>
  <c r="H1221" i="36"/>
  <c r="I1220" i="36"/>
  <c r="H1220" i="36"/>
  <c r="I1219" i="36"/>
  <c r="H1219" i="36"/>
  <c r="I1218" i="36"/>
  <c r="H1218" i="36"/>
  <c r="I1217" i="36"/>
  <c r="H1217" i="36"/>
  <c r="I1216" i="36"/>
  <c r="H1216" i="36"/>
  <c r="I1215" i="36"/>
  <c r="H1215" i="36"/>
  <c r="I1214" i="36"/>
  <c r="H1214" i="36"/>
  <c r="I1213" i="36"/>
  <c r="H1213" i="36"/>
  <c r="I1212" i="36"/>
  <c r="H1212" i="36"/>
  <c r="I1211" i="36"/>
  <c r="H1211" i="36"/>
  <c r="I1210" i="36"/>
  <c r="H1210" i="36"/>
  <c r="I1209" i="36"/>
  <c r="H1209" i="36"/>
  <c r="I1208" i="36"/>
  <c r="H1208" i="36"/>
  <c r="I1207" i="36"/>
  <c r="H1207" i="36"/>
  <c r="I1206" i="36"/>
  <c r="H1206" i="36"/>
  <c r="I1205" i="36"/>
  <c r="H1205" i="36"/>
  <c r="I1204" i="36"/>
  <c r="H1204" i="36"/>
  <c r="I1203" i="36"/>
  <c r="H1203" i="36"/>
  <c r="I1202" i="36"/>
  <c r="H1202" i="36"/>
  <c r="I1201" i="36"/>
  <c r="H1201" i="36"/>
  <c r="I1200" i="36"/>
  <c r="H1200" i="36"/>
  <c r="I1199" i="36"/>
  <c r="H1199" i="36"/>
  <c r="I1198" i="36"/>
  <c r="H1198" i="36"/>
  <c r="I1197" i="36"/>
  <c r="H1197" i="36"/>
  <c r="I1196" i="36"/>
  <c r="H1196" i="36"/>
  <c r="I1195" i="36"/>
  <c r="H1195" i="36"/>
  <c r="I1194" i="36"/>
  <c r="H1194" i="36"/>
  <c r="I1193" i="36"/>
  <c r="H1193" i="36"/>
  <c r="I1192" i="36"/>
  <c r="H1192" i="36"/>
  <c r="I1191" i="36"/>
  <c r="H1191" i="36"/>
  <c r="I1190" i="36"/>
  <c r="H1190" i="36"/>
  <c r="I1189" i="36"/>
  <c r="H1189" i="36"/>
  <c r="I1188" i="36"/>
  <c r="H1188" i="36"/>
  <c r="I1187" i="36"/>
  <c r="H1187" i="36"/>
  <c r="I1186" i="36"/>
  <c r="H1186" i="36"/>
  <c r="I1185" i="36"/>
  <c r="H1185" i="36"/>
  <c r="I1184" i="36"/>
  <c r="H1184" i="36"/>
  <c r="I1183" i="36"/>
  <c r="H1183" i="36"/>
  <c r="I1182" i="36"/>
  <c r="H1182" i="36"/>
  <c r="I1181" i="36"/>
  <c r="H1181" i="36"/>
  <c r="I1180" i="36"/>
  <c r="H1180" i="36"/>
  <c r="I1179" i="36"/>
  <c r="H1179" i="36"/>
  <c r="I1178" i="36"/>
  <c r="H1178" i="36"/>
  <c r="I1177" i="36"/>
  <c r="H1177" i="36"/>
  <c r="I1176" i="36"/>
  <c r="H1176" i="36"/>
  <c r="I1175" i="36"/>
  <c r="H1175" i="36"/>
  <c r="I1174" i="36"/>
  <c r="H1174" i="36"/>
  <c r="I1173" i="36"/>
  <c r="H1173" i="36"/>
  <c r="I1172" i="36"/>
  <c r="H1172" i="36"/>
  <c r="I1171" i="36"/>
  <c r="H1171" i="36"/>
  <c r="I1170" i="36"/>
  <c r="H1170" i="36"/>
  <c r="I1169" i="36"/>
  <c r="H1169" i="36"/>
  <c r="I1168" i="36"/>
  <c r="H1168" i="36"/>
  <c r="I1167" i="36"/>
  <c r="H1167" i="36"/>
  <c r="I1166" i="36"/>
  <c r="H1166" i="36"/>
  <c r="I1165" i="36"/>
  <c r="H1165" i="36"/>
  <c r="I1164" i="36"/>
  <c r="H1164" i="36"/>
  <c r="I1163" i="36"/>
  <c r="H1163" i="36"/>
  <c r="I1162" i="36"/>
  <c r="H1162" i="36"/>
  <c r="I1161" i="36"/>
  <c r="H1161" i="36"/>
  <c r="I1160" i="36"/>
  <c r="H1160" i="36"/>
  <c r="I1159" i="36"/>
  <c r="H1159" i="36"/>
  <c r="I1158" i="36"/>
  <c r="H1158" i="36"/>
  <c r="I1157" i="36"/>
  <c r="H1157" i="36"/>
  <c r="I1156" i="36"/>
  <c r="H1156" i="36"/>
  <c r="I1155" i="36"/>
  <c r="H1155" i="36"/>
  <c r="I1154" i="36"/>
  <c r="H1154" i="36"/>
  <c r="I1153" i="36"/>
  <c r="H1153" i="36"/>
  <c r="I1152" i="36"/>
  <c r="H1152" i="36"/>
  <c r="I1151" i="36"/>
  <c r="H1151" i="36"/>
  <c r="I1150" i="36"/>
  <c r="H1150" i="36"/>
  <c r="I1149" i="36"/>
  <c r="H1149" i="36"/>
  <c r="I1148" i="36"/>
  <c r="H1148" i="36"/>
  <c r="I1147" i="36"/>
  <c r="H1147" i="36"/>
  <c r="I1146" i="36"/>
  <c r="H1146" i="36"/>
  <c r="I1145" i="36"/>
  <c r="H1145" i="36"/>
  <c r="I1144" i="36"/>
  <c r="H1144" i="36"/>
  <c r="I1143" i="36"/>
  <c r="H1143" i="36"/>
  <c r="I1142" i="36"/>
  <c r="H1142" i="36"/>
  <c r="I1141" i="36"/>
  <c r="H1141" i="36"/>
  <c r="I1140" i="36"/>
  <c r="H1140" i="36"/>
  <c r="I1139" i="36"/>
  <c r="H1139" i="36"/>
  <c r="I1138" i="36"/>
  <c r="H1138" i="36"/>
  <c r="I1137" i="36"/>
  <c r="H1137" i="36"/>
  <c r="I1136" i="36"/>
  <c r="H1136" i="36"/>
  <c r="I1135" i="36"/>
  <c r="H1135" i="36"/>
  <c r="I1134" i="36"/>
  <c r="H1134" i="36"/>
  <c r="I1133" i="36"/>
  <c r="H1133" i="36"/>
  <c r="I1132" i="36"/>
  <c r="H1132" i="36"/>
  <c r="I1131" i="36"/>
  <c r="H1131" i="36"/>
  <c r="I1130" i="36"/>
  <c r="H1130" i="36"/>
  <c r="I1129" i="36"/>
  <c r="H1129" i="36"/>
  <c r="I1128" i="36"/>
  <c r="H1128" i="36"/>
  <c r="I1127" i="36"/>
  <c r="H1127" i="36"/>
  <c r="I1126" i="36"/>
  <c r="H1126" i="36"/>
  <c r="I1125" i="36"/>
  <c r="H1125" i="36"/>
  <c r="I1124" i="36"/>
  <c r="H1124" i="36"/>
  <c r="I1123" i="36"/>
  <c r="H1123" i="36"/>
  <c r="I1122" i="36"/>
  <c r="H1122" i="36"/>
  <c r="I1121" i="36"/>
  <c r="H1121" i="36"/>
  <c r="I1120" i="36"/>
  <c r="H1120" i="36"/>
  <c r="I1119" i="36"/>
  <c r="H1119" i="36"/>
  <c r="I1118" i="36"/>
  <c r="H1118" i="36"/>
  <c r="I1117" i="36"/>
  <c r="H1117" i="36"/>
  <c r="I1116" i="36"/>
  <c r="H1116" i="36"/>
  <c r="I1115" i="36"/>
  <c r="H1115" i="36"/>
  <c r="I1114" i="36"/>
  <c r="H1114" i="36"/>
  <c r="I1113" i="36"/>
  <c r="H1113" i="36"/>
  <c r="I1112" i="36"/>
  <c r="H1112" i="36"/>
  <c r="I1111" i="36"/>
  <c r="H1111" i="36"/>
  <c r="I1110" i="36"/>
  <c r="H1110" i="36"/>
  <c r="I1109" i="36"/>
  <c r="H1109" i="36"/>
  <c r="I1108" i="36"/>
  <c r="H1108" i="36"/>
  <c r="I1107" i="36"/>
  <c r="H1107" i="36"/>
  <c r="I1106" i="36"/>
  <c r="H1106" i="36"/>
  <c r="I1105" i="36"/>
  <c r="H1105" i="36"/>
  <c r="I1104" i="36"/>
  <c r="H1104" i="36"/>
  <c r="I1103" i="36"/>
  <c r="H1103" i="36"/>
  <c r="I1102" i="36"/>
  <c r="H1102" i="36"/>
  <c r="I1101" i="36"/>
  <c r="H1101" i="36"/>
  <c r="I1100" i="36"/>
  <c r="H1100" i="36"/>
  <c r="I1099" i="36"/>
  <c r="H1099" i="36"/>
  <c r="I1098" i="36"/>
  <c r="H1098" i="36"/>
  <c r="I1097" i="36"/>
  <c r="H1097" i="36"/>
  <c r="I1096" i="36"/>
  <c r="H1096" i="36"/>
  <c r="I1095" i="36"/>
  <c r="H1095" i="36"/>
  <c r="I1094" i="36"/>
  <c r="H1094" i="36"/>
  <c r="I1093" i="36"/>
  <c r="H1093" i="36"/>
  <c r="I1092" i="36"/>
  <c r="H1092" i="36"/>
  <c r="I1091" i="36"/>
  <c r="H1091" i="36"/>
  <c r="I1090" i="36"/>
  <c r="H1090" i="36"/>
  <c r="I1089" i="36"/>
  <c r="H1089" i="36"/>
  <c r="I1088" i="36"/>
  <c r="H1088" i="36"/>
  <c r="I1087" i="36"/>
  <c r="H1087" i="36"/>
  <c r="I1086" i="36"/>
  <c r="H1086" i="36"/>
  <c r="I1085" i="36"/>
  <c r="H1085" i="36"/>
  <c r="I1084" i="36"/>
  <c r="H1084" i="36"/>
  <c r="I1083" i="36"/>
  <c r="H1083" i="36"/>
  <c r="I1082" i="36"/>
  <c r="H1082" i="36"/>
  <c r="I1081" i="36"/>
  <c r="H1081" i="36"/>
  <c r="I1080" i="36"/>
  <c r="H1080" i="36"/>
  <c r="I1079" i="36"/>
  <c r="H1079" i="36"/>
  <c r="I1078" i="36"/>
  <c r="H1078" i="36"/>
  <c r="I1077" i="36"/>
  <c r="H1077" i="36"/>
  <c r="I1076" i="36"/>
  <c r="H1076" i="36"/>
  <c r="I1075" i="36"/>
  <c r="H1075" i="36"/>
  <c r="I1074" i="36"/>
  <c r="H1074" i="36"/>
  <c r="I1073" i="36"/>
  <c r="H1073" i="36"/>
  <c r="I1072" i="36"/>
  <c r="H1072" i="36"/>
  <c r="I1071" i="36"/>
  <c r="H1071" i="36"/>
  <c r="I1070" i="36"/>
  <c r="H1070" i="36"/>
  <c r="I1069" i="36"/>
  <c r="H1069" i="36"/>
  <c r="I1068" i="36"/>
  <c r="H1068" i="36"/>
  <c r="I1067" i="36"/>
  <c r="H1067" i="36"/>
  <c r="I1066" i="36"/>
  <c r="H1066" i="36"/>
  <c r="I1065" i="36"/>
  <c r="H1065" i="36"/>
  <c r="I1064" i="36"/>
  <c r="H1064" i="36"/>
  <c r="I1063" i="36"/>
  <c r="H1063" i="36"/>
  <c r="I1062" i="36"/>
  <c r="H1062" i="36"/>
  <c r="I1061" i="36"/>
  <c r="H1061" i="36"/>
  <c r="I1060" i="36"/>
  <c r="H1060" i="36"/>
  <c r="I1059" i="36"/>
  <c r="H1059" i="36"/>
  <c r="I1058" i="36"/>
  <c r="H1058" i="36"/>
  <c r="I1057" i="36"/>
  <c r="H1057" i="36"/>
  <c r="I1056" i="36"/>
  <c r="H1056" i="36"/>
  <c r="I1055" i="36"/>
  <c r="H1055" i="36"/>
  <c r="I1054" i="36"/>
  <c r="H1054" i="36"/>
  <c r="I1053" i="36"/>
  <c r="H1053" i="36"/>
  <c r="I1052" i="36"/>
  <c r="H1052" i="36"/>
  <c r="I1051" i="36"/>
  <c r="H1051" i="36"/>
  <c r="I1050" i="36"/>
  <c r="H1050" i="36"/>
  <c r="I1049" i="36"/>
  <c r="H1049" i="36"/>
  <c r="I1048" i="36"/>
  <c r="H1048" i="36"/>
  <c r="I1047" i="36"/>
  <c r="H1047" i="36"/>
  <c r="I1046" i="36"/>
  <c r="H1046" i="36"/>
  <c r="I1045" i="36"/>
  <c r="H1045" i="36"/>
  <c r="I1044" i="36"/>
  <c r="H1044" i="36"/>
  <c r="I1043" i="36"/>
  <c r="H1043" i="36"/>
  <c r="I1042" i="36"/>
  <c r="H1042" i="36"/>
  <c r="I1041" i="36"/>
  <c r="H1041" i="36"/>
  <c r="I1040" i="36"/>
  <c r="H1040" i="36"/>
  <c r="I1039" i="36"/>
  <c r="H1039" i="36"/>
  <c r="I1038" i="36"/>
  <c r="H1038" i="36"/>
  <c r="I1037" i="36"/>
  <c r="H1037" i="36"/>
  <c r="I1036" i="36"/>
  <c r="H1036" i="36"/>
  <c r="I1035" i="36"/>
  <c r="H1035" i="36"/>
  <c r="I1034" i="36"/>
  <c r="H1034" i="36"/>
  <c r="I1033" i="36"/>
  <c r="H1033" i="36"/>
  <c r="I1032" i="36"/>
  <c r="H1032" i="36"/>
  <c r="I1031" i="36"/>
  <c r="H1031" i="36"/>
  <c r="I1030" i="36"/>
  <c r="H1030" i="36"/>
  <c r="I1029" i="36"/>
  <c r="H1029" i="36"/>
  <c r="I1028" i="36"/>
  <c r="H1028" i="36"/>
  <c r="I1027" i="36"/>
  <c r="H1027" i="36"/>
  <c r="I1026" i="36"/>
  <c r="H1026" i="36"/>
  <c r="I1025" i="36"/>
  <c r="H1025" i="36"/>
  <c r="I1024" i="36"/>
  <c r="H1024" i="36"/>
  <c r="I1023" i="36"/>
  <c r="H1023" i="36"/>
  <c r="I1022" i="36"/>
  <c r="H1022" i="36"/>
  <c r="I1021" i="36"/>
  <c r="H1021" i="36"/>
  <c r="I1020" i="36"/>
  <c r="H1020" i="36"/>
  <c r="I1019" i="36"/>
  <c r="H1019" i="36"/>
  <c r="I1018" i="36"/>
  <c r="H1018" i="36"/>
  <c r="I1017" i="36"/>
  <c r="H1017" i="36"/>
  <c r="I1016" i="36"/>
  <c r="H1016" i="36"/>
  <c r="I1015" i="36"/>
  <c r="H1015" i="36"/>
  <c r="I1014" i="36"/>
  <c r="H1014" i="36"/>
  <c r="I1013" i="36"/>
  <c r="H1013" i="36"/>
  <c r="I1012" i="36"/>
  <c r="H1012" i="36"/>
  <c r="I1011" i="36"/>
  <c r="H1011" i="36"/>
  <c r="I1010" i="36"/>
  <c r="H1010" i="36"/>
  <c r="I1009" i="36"/>
  <c r="H1009" i="36"/>
  <c r="I1008" i="36"/>
  <c r="H1008" i="36"/>
  <c r="I1007" i="36"/>
  <c r="H1007" i="36"/>
  <c r="I1006" i="36"/>
  <c r="H1006" i="36"/>
  <c r="I1005" i="36"/>
  <c r="H1005" i="36"/>
  <c r="I1004" i="36"/>
  <c r="H1004" i="36"/>
  <c r="I1003" i="36"/>
  <c r="H1003" i="36"/>
  <c r="I1002" i="36"/>
  <c r="H1002" i="36"/>
  <c r="I1001" i="36"/>
  <c r="H1001" i="36"/>
  <c r="I1000" i="36"/>
  <c r="H1000" i="36"/>
  <c r="I999" i="36"/>
  <c r="H999" i="36"/>
  <c r="I998" i="36"/>
  <c r="H998" i="36"/>
  <c r="I997" i="36"/>
  <c r="H997" i="36"/>
  <c r="I996" i="36"/>
  <c r="H996" i="36"/>
  <c r="I995" i="36"/>
  <c r="H995" i="36"/>
  <c r="I994" i="36"/>
  <c r="H994" i="36"/>
  <c r="I993" i="36"/>
  <c r="H993" i="36"/>
  <c r="I992" i="36"/>
  <c r="H992" i="36"/>
  <c r="I991" i="36"/>
  <c r="H991" i="36"/>
  <c r="I990" i="36"/>
  <c r="H990" i="36"/>
  <c r="I989" i="36"/>
  <c r="H989" i="36"/>
  <c r="I988" i="36"/>
  <c r="H988" i="36"/>
  <c r="I987" i="36"/>
  <c r="H987" i="36"/>
  <c r="I986" i="36"/>
  <c r="H986" i="36"/>
  <c r="I985" i="36"/>
  <c r="H985" i="36"/>
  <c r="I984" i="36"/>
  <c r="H984" i="36"/>
  <c r="I983" i="36"/>
  <c r="H983" i="36"/>
  <c r="I982" i="36"/>
  <c r="H982" i="36"/>
  <c r="I981" i="36"/>
  <c r="H981" i="36"/>
  <c r="I980" i="36"/>
  <c r="H980" i="36"/>
  <c r="I979" i="36"/>
  <c r="H979" i="36"/>
  <c r="I978" i="36"/>
  <c r="H978" i="36"/>
  <c r="I977" i="36"/>
  <c r="H977" i="36"/>
  <c r="I976" i="36"/>
  <c r="H976" i="36"/>
  <c r="I975" i="36"/>
  <c r="H975" i="36"/>
  <c r="I974" i="36"/>
  <c r="H974" i="36"/>
  <c r="I973" i="36"/>
  <c r="H973" i="36"/>
  <c r="I972" i="36"/>
  <c r="H972" i="36"/>
  <c r="I971" i="36"/>
  <c r="H971" i="36"/>
  <c r="I970" i="36"/>
  <c r="H970" i="36"/>
  <c r="I969" i="36"/>
  <c r="H969" i="36"/>
  <c r="I968" i="36"/>
  <c r="H968" i="36"/>
  <c r="I967" i="36"/>
  <c r="H967" i="36"/>
  <c r="I966" i="36"/>
  <c r="H966" i="36"/>
  <c r="I965" i="36"/>
  <c r="H965" i="36"/>
  <c r="I964" i="36"/>
  <c r="H964" i="36"/>
  <c r="I963" i="36"/>
  <c r="H963" i="36"/>
  <c r="I962" i="36"/>
  <c r="H962" i="36"/>
  <c r="I961" i="36"/>
  <c r="H961" i="36"/>
  <c r="I960" i="36"/>
  <c r="H960" i="36"/>
  <c r="I959" i="36"/>
  <c r="H959" i="36"/>
  <c r="I958" i="36"/>
  <c r="H958" i="36"/>
  <c r="I957" i="36"/>
  <c r="H957" i="36"/>
  <c r="I956" i="36"/>
  <c r="H956" i="36"/>
  <c r="I955" i="36"/>
  <c r="H955" i="36"/>
  <c r="I954" i="36"/>
  <c r="H954" i="36"/>
  <c r="I953" i="36"/>
  <c r="H953" i="36"/>
  <c r="I952" i="36"/>
  <c r="H952" i="36"/>
  <c r="I951" i="36"/>
  <c r="H951" i="36"/>
  <c r="I950" i="36"/>
  <c r="H950" i="36"/>
  <c r="I949" i="36"/>
  <c r="H949" i="36"/>
  <c r="I948" i="36"/>
  <c r="H948" i="36"/>
  <c r="I947" i="36"/>
  <c r="H947" i="36"/>
  <c r="I946" i="36"/>
  <c r="H946" i="36"/>
  <c r="I945" i="36"/>
  <c r="H945" i="36"/>
  <c r="I944" i="36"/>
  <c r="H944" i="36"/>
  <c r="I943" i="36"/>
  <c r="H943" i="36"/>
  <c r="I942" i="36"/>
  <c r="H942" i="36"/>
  <c r="I941" i="36"/>
  <c r="H941" i="36"/>
  <c r="I940" i="36"/>
  <c r="H940" i="36"/>
  <c r="I939" i="36"/>
  <c r="H939" i="36"/>
  <c r="I938" i="36"/>
  <c r="H938" i="36"/>
  <c r="I937" i="36"/>
  <c r="H937" i="36"/>
  <c r="I936" i="36"/>
  <c r="H936" i="36"/>
  <c r="I935" i="36"/>
  <c r="H935" i="36"/>
  <c r="I934" i="36"/>
  <c r="H934" i="36"/>
  <c r="I933" i="36"/>
  <c r="H933" i="36"/>
  <c r="I932" i="36"/>
  <c r="H932" i="36"/>
  <c r="I931" i="36"/>
  <c r="H931" i="36"/>
  <c r="I930" i="36"/>
  <c r="H930" i="36"/>
  <c r="I929" i="36"/>
  <c r="H929" i="36"/>
  <c r="I928" i="36"/>
  <c r="H928" i="36"/>
  <c r="I927" i="36"/>
  <c r="H927" i="36"/>
  <c r="I926" i="36"/>
  <c r="H926" i="36"/>
  <c r="I925" i="36"/>
  <c r="H925" i="36"/>
  <c r="I924" i="36"/>
  <c r="H924" i="36"/>
  <c r="I923" i="36"/>
  <c r="H923" i="36"/>
  <c r="I922" i="36"/>
  <c r="H922" i="36"/>
  <c r="I921" i="36"/>
  <c r="H921" i="36"/>
  <c r="I920" i="36"/>
  <c r="H920" i="36"/>
  <c r="I919" i="36"/>
  <c r="H919" i="36"/>
  <c r="I918" i="36"/>
  <c r="H918" i="36"/>
  <c r="I917" i="36"/>
  <c r="H917" i="36"/>
  <c r="I916" i="36"/>
  <c r="H916" i="36"/>
  <c r="I915" i="36"/>
  <c r="H915" i="36"/>
  <c r="I914" i="36"/>
  <c r="H914" i="36"/>
  <c r="I913" i="36"/>
  <c r="H913" i="36"/>
  <c r="I912" i="36"/>
  <c r="H912" i="36"/>
  <c r="I911" i="36"/>
  <c r="H911" i="36"/>
  <c r="I910" i="36"/>
  <c r="H910" i="36"/>
  <c r="I909" i="36"/>
  <c r="H909" i="36"/>
  <c r="I908" i="36"/>
  <c r="H908" i="36"/>
  <c r="I907" i="36"/>
  <c r="H907" i="36"/>
  <c r="I906" i="36"/>
  <c r="H906" i="36"/>
  <c r="I905" i="36"/>
  <c r="H905" i="36"/>
  <c r="I904" i="36"/>
  <c r="H904" i="36"/>
  <c r="I903" i="36"/>
  <c r="H903" i="36"/>
  <c r="I902" i="36"/>
  <c r="H902" i="36"/>
  <c r="I901" i="36"/>
  <c r="H901" i="36"/>
  <c r="I900" i="36"/>
  <c r="H900" i="36"/>
  <c r="I899" i="36"/>
  <c r="H899" i="36"/>
  <c r="I898" i="36"/>
  <c r="H898" i="36"/>
  <c r="I897" i="36"/>
  <c r="H897" i="36"/>
  <c r="I896" i="36"/>
  <c r="H896" i="36"/>
  <c r="I895" i="36"/>
  <c r="H895" i="36"/>
  <c r="I894" i="36"/>
  <c r="H894" i="36"/>
  <c r="I893" i="36"/>
  <c r="H893" i="36"/>
  <c r="I892" i="36"/>
  <c r="H892" i="36"/>
  <c r="I891" i="36"/>
  <c r="H891" i="36"/>
  <c r="I890" i="36"/>
  <c r="H890" i="36"/>
  <c r="I889" i="36"/>
  <c r="H889" i="36"/>
  <c r="I888" i="36"/>
  <c r="H888" i="36"/>
  <c r="I887" i="36"/>
  <c r="H887" i="36"/>
  <c r="I886" i="36"/>
  <c r="H886" i="36"/>
  <c r="I885" i="36"/>
  <c r="H885" i="36"/>
  <c r="I884" i="36"/>
  <c r="H884" i="36"/>
  <c r="I883" i="36"/>
  <c r="H883" i="36"/>
  <c r="I882" i="36"/>
  <c r="H882" i="36"/>
  <c r="I881" i="36"/>
  <c r="H881" i="36"/>
  <c r="I880" i="36"/>
  <c r="H880" i="36"/>
  <c r="I879" i="36"/>
  <c r="H879" i="36"/>
  <c r="I878" i="36"/>
  <c r="H878" i="36"/>
  <c r="I877" i="36"/>
  <c r="H877" i="36"/>
  <c r="I876" i="36"/>
  <c r="H876" i="36"/>
  <c r="I875" i="36"/>
  <c r="H875" i="36"/>
  <c r="I874" i="36"/>
  <c r="H874" i="36"/>
  <c r="I873" i="36"/>
  <c r="H873" i="36"/>
  <c r="I872" i="36"/>
  <c r="H872" i="36"/>
  <c r="I871" i="36"/>
  <c r="H871" i="36"/>
  <c r="I870" i="36"/>
  <c r="H870" i="36"/>
  <c r="I869" i="36"/>
  <c r="H869" i="36"/>
  <c r="I868" i="36"/>
  <c r="H868" i="36"/>
  <c r="I867" i="36"/>
  <c r="H867" i="36"/>
  <c r="I866" i="36"/>
  <c r="H866" i="36"/>
  <c r="I865" i="36"/>
  <c r="H865" i="36"/>
  <c r="I864" i="36"/>
  <c r="H864" i="36"/>
  <c r="I863" i="36"/>
  <c r="H863" i="36"/>
  <c r="I862" i="36"/>
  <c r="H862" i="36"/>
  <c r="I861" i="36"/>
  <c r="H861" i="36"/>
  <c r="I860" i="36"/>
  <c r="H860" i="36"/>
  <c r="I859" i="36"/>
  <c r="H859" i="36"/>
  <c r="I858" i="36"/>
  <c r="H858" i="36"/>
  <c r="I857" i="36"/>
  <c r="H857" i="36"/>
  <c r="I856" i="36"/>
  <c r="H856" i="36"/>
  <c r="I855" i="36"/>
  <c r="H855" i="36"/>
  <c r="I854" i="36"/>
  <c r="H854" i="36"/>
  <c r="I853" i="36"/>
  <c r="H853" i="36"/>
  <c r="I852" i="36"/>
  <c r="H852" i="36"/>
  <c r="I851" i="36"/>
  <c r="H851" i="36"/>
  <c r="I850" i="36"/>
  <c r="H850" i="36"/>
  <c r="I849" i="36"/>
  <c r="H849" i="36"/>
  <c r="I848" i="36"/>
  <c r="H848" i="36"/>
  <c r="I847" i="36"/>
  <c r="H847" i="36"/>
  <c r="I846" i="36"/>
  <c r="H846" i="36"/>
  <c r="I845" i="36"/>
  <c r="H845" i="36"/>
  <c r="I844" i="36"/>
  <c r="H844" i="36"/>
  <c r="I843" i="36"/>
  <c r="H843" i="36"/>
  <c r="I842" i="36"/>
  <c r="H842" i="36"/>
  <c r="I841" i="36"/>
  <c r="H841" i="36"/>
  <c r="I840" i="36"/>
  <c r="H840" i="36"/>
  <c r="I839" i="36"/>
  <c r="H839" i="36"/>
  <c r="I838" i="36"/>
  <c r="H838" i="36"/>
  <c r="I837" i="36"/>
  <c r="H837" i="36"/>
  <c r="I836" i="36"/>
  <c r="H836" i="36"/>
  <c r="I835" i="36"/>
  <c r="H835" i="36"/>
  <c r="I834" i="36"/>
  <c r="H834" i="36"/>
  <c r="I833" i="36"/>
  <c r="H833" i="36"/>
  <c r="I832" i="36"/>
  <c r="H832" i="36"/>
  <c r="I831" i="36"/>
  <c r="H831" i="36"/>
  <c r="I830" i="36"/>
  <c r="H830" i="36"/>
  <c r="I829" i="36"/>
  <c r="H829" i="36"/>
  <c r="I828" i="36"/>
  <c r="H828" i="36"/>
  <c r="I827" i="36"/>
  <c r="H827" i="36"/>
  <c r="I826" i="36"/>
  <c r="H826" i="36"/>
  <c r="I825" i="36"/>
  <c r="H825" i="36"/>
  <c r="I824" i="36"/>
  <c r="H824" i="36"/>
  <c r="I823" i="36"/>
  <c r="H823" i="36"/>
  <c r="I822" i="36"/>
  <c r="H822" i="36"/>
  <c r="I821" i="36"/>
  <c r="H821" i="36"/>
  <c r="I820" i="36"/>
  <c r="H820" i="36"/>
  <c r="I819" i="36"/>
  <c r="H819" i="36"/>
  <c r="I818" i="36"/>
  <c r="H818" i="36"/>
  <c r="I817" i="36"/>
  <c r="H817" i="36"/>
  <c r="I816" i="36"/>
  <c r="H816" i="36"/>
  <c r="I815" i="36"/>
  <c r="H815" i="36"/>
  <c r="I814" i="36"/>
  <c r="H814" i="36"/>
  <c r="I813" i="36"/>
  <c r="H813" i="36"/>
  <c r="I812" i="36"/>
  <c r="H812" i="36"/>
  <c r="I811" i="36"/>
  <c r="H811" i="36"/>
  <c r="I810" i="36"/>
  <c r="H810" i="36"/>
  <c r="I809" i="36"/>
  <c r="H809" i="36"/>
  <c r="I808" i="36"/>
  <c r="H808" i="36"/>
  <c r="I807" i="36"/>
  <c r="H807" i="36"/>
  <c r="I806" i="36"/>
  <c r="H806" i="36"/>
  <c r="I805" i="36"/>
  <c r="H805" i="36"/>
  <c r="I804" i="36"/>
  <c r="H804" i="36"/>
  <c r="I803" i="36"/>
  <c r="H803" i="36"/>
  <c r="I802" i="36"/>
  <c r="H802" i="36"/>
  <c r="I801" i="36"/>
  <c r="H801" i="36"/>
  <c r="I800" i="36"/>
  <c r="H800" i="36"/>
  <c r="I799" i="36"/>
  <c r="H799" i="36"/>
  <c r="I798" i="36"/>
  <c r="H798" i="36"/>
  <c r="I797" i="36"/>
  <c r="H797" i="36"/>
  <c r="I796" i="36"/>
  <c r="H796" i="36"/>
  <c r="I795" i="36"/>
  <c r="H795" i="36"/>
  <c r="I794" i="36"/>
  <c r="H794" i="36"/>
  <c r="I793" i="36"/>
  <c r="H793" i="36"/>
  <c r="I792" i="36"/>
  <c r="H792" i="36"/>
  <c r="I791" i="36"/>
  <c r="H791" i="36"/>
  <c r="I790" i="36"/>
  <c r="H790" i="36"/>
  <c r="I789" i="36"/>
  <c r="H789" i="36"/>
  <c r="I788" i="36"/>
  <c r="H788" i="36"/>
  <c r="I787" i="36"/>
  <c r="H787" i="36"/>
  <c r="I786" i="36"/>
  <c r="H786" i="36"/>
  <c r="I785" i="36"/>
  <c r="H785" i="36"/>
  <c r="I784" i="36"/>
  <c r="H784" i="36"/>
  <c r="I783" i="36"/>
  <c r="H783" i="36"/>
  <c r="I782" i="36"/>
  <c r="H782" i="36"/>
  <c r="I781" i="36"/>
  <c r="H781" i="36"/>
  <c r="I780" i="36"/>
  <c r="H780" i="36"/>
  <c r="I779" i="36"/>
  <c r="H779" i="36"/>
  <c r="I778" i="36"/>
  <c r="H778" i="36"/>
  <c r="I777" i="36"/>
  <c r="H777" i="36"/>
  <c r="I776" i="36"/>
  <c r="H776" i="36"/>
  <c r="I775" i="36"/>
  <c r="H775" i="36"/>
  <c r="I774" i="36"/>
  <c r="H774" i="36"/>
  <c r="I773" i="36"/>
  <c r="H773" i="36"/>
  <c r="I772" i="36"/>
  <c r="H772" i="36"/>
  <c r="I771" i="36"/>
  <c r="H771" i="36"/>
  <c r="I770" i="36"/>
  <c r="H770" i="36"/>
  <c r="I769" i="36"/>
  <c r="H769" i="36"/>
  <c r="I768" i="36"/>
  <c r="H768" i="36"/>
  <c r="I767" i="36"/>
  <c r="H767" i="36"/>
  <c r="I766" i="36"/>
  <c r="H766" i="36"/>
  <c r="I765" i="36"/>
  <c r="H765" i="36"/>
  <c r="I764" i="36"/>
  <c r="H764" i="36"/>
  <c r="I763" i="36"/>
  <c r="H763" i="36"/>
  <c r="I762" i="36"/>
  <c r="H762" i="36"/>
  <c r="I761" i="36"/>
  <c r="H761" i="36"/>
  <c r="I760" i="36"/>
  <c r="H760" i="36"/>
  <c r="I759" i="36"/>
  <c r="H759" i="36"/>
  <c r="I758" i="36"/>
  <c r="H758" i="36"/>
  <c r="I757" i="36"/>
  <c r="H757" i="36"/>
  <c r="I756" i="36"/>
  <c r="H756" i="36"/>
  <c r="I755" i="36"/>
  <c r="H755" i="36"/>
  <c r="I754" i="36"/>
  <c r="H754" i="36"/>
  <c r="I753" i="36"/>
  <c r="H753" i="36"/>
  <c r="I752" i="36"/>
  <c r="H752" i="36"/>
  <c r="I751" i="36"/>
  <c r="H751" i="36"/>
  <c r="I750" i="36"/>
  <c r="H750" i="36"/>
  <c r="I749" i="36"/>
  <c r="H749" i="36"/>
  <c r="I748" i="36"/>
  <c r="H748" i="36"/>
  <c r="I747" i="36"/>
  <c r="H747" i="36"/>
  <c r="I746" i="36"/>
  <c r="H746" i="36"/>
  <c r="I745" i="36"/>
  <c r="H745" i="36"/>
  <c r="I744" i="36"/>
  <c r="H744" i="36"/>
  <c r="I743" i="36"/>
  <c r="H743" i="36"/>
  <c r="I742" i="36"/>
  <c r="H742" i="36"/>
  <c r="I741" i="36"/>
  <c r="H741" i="36"/>
  <c r="I740" i="36"/>
  <c r="H740" i="36"/>
  <c r="I739" i="36"/>
  <c r="H739" i="36"/>
  <c r="I738" i="36"/>
  <c r="H738" i="36"/>
  <c r="I737" i="36"/>
  <c r="H737" i="36"/>
  <c r="I736" i="36"/>
  <c r="H736" i="36"/>
  <c r="I735" i="36"/>
  <c r="H735" i="36"/>
  <c r="I734" i="36"/>
  <c r="H734" i="36"/>
  <c r="I733" i="36"/>
  <c r="H733" i="36"/>
  <c r="I732" i="36"/>
  <c r="H732" i="36"/>
  <c r="I731" i="36"/>
  <c r="H731" i="36"/>
  <c r="I730" i="36"/>
  <c r="H730" i="36"/>
  <c r="I729" i="36"/>
  <c r="H729" i="36"/>
  <c r="I728" i="36"/>
  <c r="H728" i="36"/>
  <c r="I727" i="36"/>
  <c r="H727" i="36"/>
  <c r="I726" i="36"/>
  <c r="H726" i="36"/>
  <c r="I725" i="36"/>
  <c r="H725" i="36"/>
  <c r="I724" i="36"/>
  <c r="H724" i="36"/>
  <c r="I723" i="36"/>
  <c r="H723" i="36"/>
  <c r="I722" i="36"/>
  <c r="H722" i="36"/>
  <c r="I721" i="36"/>
  <c r="H721" i="36"/>
  <c r="I720" i="36"/>
  <c r="H720" i="36"/>
  <c r="I719" i="36"/>
  <c r="H719" i="36"/>
  <c r="I718" i="36"/>
  <c r="H718" i="36"/>
  <c r="I717" i="36"/>
  <c r="H717" i="36"/>
  <c r="I716" i="36"/>
  <c r="H716" i="36"/>
  <c r="I715" i="36"/>
  <c r="H715" i="36"/>
  <c r="I714" i="36"/>
  <c r="H714" i="36"/>
  <c r="I713" i="36"/>
  <c r="H713" i="36"/>
  <c r="I712" i="36"/>
  <c r="H712" i="36"/>
  <c r="I711" i="36"/>
  <c r="H711" i="36"/>
  <c r="I710" i="36"/>
  <c r="H710" i="36"/>
  <c r="I709" i="36"/>
  <c r="H709" i="36"/>
  <c r="I708" i="36"/>
  <c r="H708" i="36"/>
  <c r="I707" i="36"/>
  <c r="H707" i="36"/>
  <c r="I706" i="36"/>
  <c r="H706" i="36"/>
  <c r="I705" i="36"/>
  <c r="H705" i="36"/>
  <c r="I704" i="36"/>
  <c r="H704" i="36"/>
  <c r="I703" i="36"/>
  <c r="H703" i="36"/>
  <c r="I702" i="36"/>
  <c r="H702" i="36"/>
  <c r="I701" i="36"/>
  <c r="H701" i="36"/>
  <c r="I700" i="36"/>
  <c r="H700" i="36"/>
  <c r="I699" i="36"/>
  <c r="H699" i="36"/>
  <c r="I698" i="36"/>
  <c r="H698" i="36"/>
  <c r="I697" i="36"/>
  <c r="H697" i="36"/>
  <c r="I696" i="36"/>
  <c r="H696" i="36"/>
  <c r="I695" i="36"/>
  <c r="H695" i="36"/>
  <c r="I694" i="36"/>
  <c r="H694" i="36"/>
  <c r="I693" i="36"/>
  <c r="H693" i="36"/>
  <c r="I692" i="36"/>
  <c r="H692" i="36"/>
  <c r="I691" i="36"/>
  <c r="H691" i="36"/>
  <c r="I690" i="36"/>
  <c r="H690" i="36"/>
  <c r="I689" i="36"/>
  <c r="H689" i="36"/>
  <c r="I688" i="36"/>
  <c r="H688" i="36"/>
  <c r="I687" i="36"/>
  <c r="H687" i="36"/>
  <c r="I686" i="36"/>
  <c r="H686" i="36"/>
  <c r="I685" i="36"/>
  <c r="H685" i="36"/>
  <c r="I684" i="36"/>
  <c r="H684" i="36"/>
  <c r="I683" i="36"/>
  <c r="H683" i="36"/>
  <c r="I682" i="36"/>
  <c r="H682" i="36"/>
  <c r="I681" i="36"/>
  <c r="H681" i="36"/>
  <c r="I680" i="36"/>
  <c r="H680" i="36"/>
  <c r="I679" i="36"/>
  <c r="H679" i="36"/>
  <c r="I678" i="36"/>
  <c r="H678" i="36"/>
  <c r="I677" i="36"/>
  <c r="H677" i="36"/>
  <c r="I676" i="36"/>
  <c r="H676" i="36"/>
  <c r="I675" i="36"/>
  <c r="H675" i="36"/>
  <c r="I674" i="36"/>
  <c r="H674" i="36"/>
  <c r="I673" i="36"/>
  <c r="H673" i="36"/>
  <c r="I672" i="36"/>
  <c r="H672" i="36"/>
  <c r="I671" i="36"/>
  <c r="H671" i="36"/>
  <c r="I670" i="36"/>
  <c r="H670" i="36"/>
  <c r="I669" i="36"/>
  <c r="H669" i="36"/>
  <c r="I668" i="36"/>
  <c r="H668" i="36"/>
  <c r="I667" i="36"/>
  <c r="H667" i="36"/>
  <c r="I666" i="36"/>
  <c r="H666" i="36"/>
  <c r="I665" i="36"/>
  <c r="H665" i="36"/>
  <c r="I664" i="36"/>
  <c r="H664" i="36"/>
  <c r="I663" i="36"/>
  <c r="H663" i="36"/>
  <c r="I662" i="36"/>
  <c r="H662" i="36"/>
  <c r="I661" i="36"/>
  <c r="H661" i="36"/>
  <c r="I660" i="36"/>
  <c r="H660" i="36"/>
  <c r="I659" i="36"/>
  <c r="H659" i="36"/>
  <c r="I658" i="36"/>
  <c r="H658" i="36"/>
  <c r="I657" i="36"/>
  <c r="H657" i="36"/>
  <c r="I656" i="36"/>
  <c r="H656" i="36"/>
  <c r="I655" i="36"/>
  <c r="H655" i="36"/>
  <c r="I654" i="36"/>
  <c r="H654" i="36"/>
  <c r="I653" i="36"/>
  <c r="H653" i="36"/>
  <c r="I652" i="36"/>
  <c r="H652" i="36"/>
  <c r="I651" i="36"/>
  <c r="H651" i="36"/>
  <c r="I650" i="36"/>
  <c r="H650" i="36"/>
  <c r="I649" i="36"/>
  <c r="H649" i="36"/>
  <c r="I648" i="36"/>
  <c r="H648" i="36"/>
  <c r="I647" i="36"/>
  <c r="H647" i="36"/>
  <c r="I646" i="36"/>
  <c r="H646" i="36"/>
  <c r="I645" i="36"/>
  <c r="H645" i="36"/>
  <c r="I644" i="36"/>
  <c r="H644" i="36"/>
  <c r="I643" i="36"/>
  <c r="H643" i="36"/>
  <c r="I642" i="36"/>
  <c r="H642" i="36"/>
  <c r="I641" i="36"/>
  <c r="H641" i="36"/>
  <c r="I640" i="36"/>
  <c r="H640" i="36"/>
  <c r="I639" i="36"/>
  <c r="H639" i="36"/>
  <c r="I638" i="36"/>
  <c r="H638" i="36"/>
  <c r="I637" i="36"/>
  <c r="H637" i="36"/>
  <c r="I636" i="36"/>
  <c r="H636" i="36"/>
  <c r="I635" i="36"/>
  <c r="H635" i="36"/>
  <c r="I634" i="36"/>
  <c r="H634" i="36"/>
  <c r="I633" i="36"/>
  <c r="H633" i="36"/>
  <c r="I632" i="36"/>
  <c r="H632" i="36"/>
  <c r="I631" i="36"/>
  <c r="H631" i="36"/>
  <c r="I630" i="36"/>
  <c r="H630" i="36"/>
  <c r="I629" i="36"/>
  <c r="H629" i="36"/>
  <c r="I628" i="36"/>
  <c r="H628" i="36"/>
  <c r="I627" i="36"/>
  <c r="H627" i="36"/>
  <c r="I626" i="36"/>
  <c r="H626" i="36"/>
  <c r="I625" i="36"/>
  <c r="H625" i="36"/>
  <c r="I624" i="36"/>
  <c r="H624" i="36"/>
  <c r="I623" i="36"/>
  <c r="H623" i="36"/>
  <c r="I622" i="36"/>
  <c r="H622" i="36"/>
  <c r="I621" i="36"/>
  <c r="H621" i="36"/>
  <c r="I620" i="36"/>
  <c r="H620" i="36"/>
  <c r="I619" i="36"/>
  <c r="H619" i="36"/>
  <c r="I618" i="36"/>
  <c r="H618" i="36"/>
  <c r="I617" i="36"/>
  <c r="H617" i="36"/>
  <c r="I616" i="36"/>
  <c r="H616" i="36"/>
  <c r="I615" i="36"/>
  <c r="H615" i="36"/>
  <c r="I614" i="36"/>
  <c r="H614" i="36"/>
  <c r="I613" i="36"/>
  <c r="H613" i="36"/>
  <c r="I612" i="36"/>
  <c r="H612" i="36"/>
  <c r="I611" i="36"/>
  <c r="H611" i="36"/>
  <c r="I610" i="36"/>
  <c r="H610" i="36"/>
  <c r="I609" i="36"/>
  <c r="H609" i="36"/>
  <c r="I608" i="36"/>
  <c r="H608" i="36"/>
  <c r="I607" i="36"/>
  <c r="H607" i="36"/>
  <c r="I606" i="36"/>
  <c r="H606" i="36"/>
  <c r="I605" i="36"/>
  <c r="H605" i="36"/>
  <c r="I604" i="36"/>
  <c r="H604" i="36"/>
  <c r="I603" i="36"/>
  <c r="H603" i="36"/>
  <c r="I602" i="36"/>
  <c r="H602" i="36"/>
  <c r="I601" i="36"/>
  <c r="H601" i="36"/>
  <c r="I600" i="36"/>
  <c r="H600" i="36"/>
  <c r="I599" i="36"/>
  <c r="H599" i="36"/>
  <c r="I598" i="36"/>
  <c r="H598" i="36"/>
  <c r="I597" i="36"/>
  <c r="H597" i="36"/>
  <c r="I596" i="36"/>
  <c r="H596" i="36"/>
  <c r="I595" i="36"/>
  <c r="H595" i="36"/>
  <c r="I594" i="36"/>
  <c r="H594" i="36"/>
  <c r="I593" i="36"/>
  <c r="H593" i="36"/>
  <c r="I592" i="36"/>
  <c r="H592" i="36"/>
  <c r="I591" i="36"/>
  <c r="H591" i="36"/>
  <c r="I590" i="36"/>
  <c r="H590" i="36"/>
  <c r="I589" i="36"/>
  <c r="H589" i="36"/>
  <c r="I588" i="36"/>
  <c r="H588" i="36"/>
  <c r="I587" i="36"/>
  <c r="H587" i="36"/>
  <c r="I586" i="36"/>
  <c r="H586" i="36"/>
  <c r="I585" i="36"/>
  <c r="H585" i="36"/>
  <c r="I584" i="36"/>
  <c r="H584" i="36"/>
  <c r="I583" i="36"/>
  <c r="H583" i="36"/>
  <c r="I582" i="36"/>
  <c r="H582" i="36"/>
  <c r="I581" i="36"/>
  <c r="H581" i="36"/>
  <c r="I580" i="36"/>
  <c r="H580" i="36"/>
  <c r="I579" i="36"/>
  <c r="H579" i="36"/>
  <c r="I578" i="36"/>
  <c r="H578" i="36"/>
  <c r="I577" i="36"/>
  <c r="H577" i="36"/>
  <c r="I576" i="36"/>
  <c r="H576" i="36"/>
  <c r="I575" i="36"/>
  <c r="H575" i="36"/>
  <c r="I574" i="36"/>
  <c r="H574" i="36"/>
  <c r="I573" i="36"/>
  <c r="H573" i="36"/>
  <c r="I572" i="36"/>
  <c r="H572" i="36"/>
  <c r="I571" i="36"/>
  <c r="H571" i="36"/>
  <c r="I570" i="36"/>
  <c r="H570" i="36"/>
  <c r="I569" i="36"/>
  <c r="H569" i="36"/>
  <c r="I568" i="36"/>
  <c r="H568" i="36"/>
  <c r="I567" i="36"/>
  <c r="H567" i="36"/>
  <c r="I566" i="36"/>
  <c r="H566" i="36"/>
  <c r="I565" i="36"/>
  <c r="H565" i="36"/>
  <c r="I564" i="36"/>
  <c r="H564" i="36"/>
  <c r="I563" i="36"/>
  <c r="H563" i="36"/>
  <c r="I562" i="36"/>
  <c r="H562" i="36"/>
  <c r="I561" i="36"/>
  <c r="H561" i="36"/>
  <c r="I560" i="36"/>
  <c r="H560" i="36"/>
  <c r="I559" i="36"/>
  <c r="H559" i="36"/>
  <c r="I558" i="36"/>
  <c r="H558" i="36"/>
  <c r="I557" i="36"/>
  <c r="H557" i="36"/>
  <c r="I556" i="36"/>
  <c r="H556" i="36"/>
  <c r="I555" i="36"/>
  <c r="H555" i="36"/>
  <c r="I554" i="36"/>
  <c r="H554" i="36"/>
  <c r="I553" i="36"/>
  <c r="H553" i="36"/>
  <c r="I552" i="36"/>
  <c r="H552" i="36"/>
  <c r="I551" i="36"/>
  <c r="H551" i="36"/>
  <c r="I550" i="36"/>
  <c r="H550" i="36"/>
  <c r="I549" i="36"/>
  <c r="H549" i="36"/>
  <c r="I548" i="36"/>
  <c r="H548" i="36"/>
  <c r="I547" i="36"/>
  <c r="H547" i="36"/>
  <c r="I546" i="36"/>
  <c r="H546" i="36"/>
  <c r="I545" i="36"/>
  <c r="H545" i="36"/>
  <c r="I544" i="36"/>
  <c r="H544" i="36"/>
  <c r="I543" i="36"/>
  <c r="H543" i="36"/>
  <c r="I542" i="36"/>
  <c r="H542" i="36"/>
  <c r="I541" i="36"/>
  <c r="H541" i="36"/>
  <c r="I540" i="36"/>
  <c r="H540" i="36"/>
  <c r="I539" i="36"/>
  <c r="H539" i="36"/>
  <c r="I538" i="36"/>
  <c r="H538" i="36"/>
  <c r="I537" i="36"/>
  <c r="H537" i="36"/>
  <c r="I536" i="36"/>
  <c r="H536" i="36"/>
  <c r="I535" i="36"/>
  <c r="H535" i="36"/>
  <c r="I534" i="36"/>
  <c r="H534" i="36"/>
  <c r="I533" i="36"/>
  <c r="H533" i="36"/>
  <c r="I532" i="36"/>
  <c r="H532" i="36"/>
  <c r="I531" i="36"/>
  <c r="H531" i="36"/>
  <c r="I530" i="36"/>
  <c r="H530" i="36"/>
  <c r="I529" i="36"/>
  <c r="H529" i="36"/>
  <c r="I528" i="36"/>
  <c r="H528" i="36"/>
  <c r="I527" i="36"/>
  <c r="H527" i="36"/>
  <c r="I526" i="36"/>
  <c r="H526" i="36"/>
  <c r="I525" i="36"/>
  <c r="H525" i="36"/>
  <c r="I524" i="36"/>
  <c r="H524" i="36"/>
  <c r="I523" i="36"/>
  <c r="H523" i="36"/>
  <c r="I522" i="36"/>
  <c r="H522" i="36"/>
  <c r="I521" i="36"/>
  <c r="H521" i="36"/>
  <c r="I520" i="36"/>
  <c r="H520" i="36"/>
  <c r="I519" i="36"/>
  <c r="H519" i="36"/>
  <c r="I518" i="36"/>
  <c r="H518" i="36"/>
  <c r="I517" i="36"/>
  <c r="H517" i="36"/>
  <c r="I516" i="36"/>
  <c r="H516" i="36"/>
  <c r="I515" i="36"/>
  <c r="H515" i="36"/>
  <c r="I514" i="36"/>
  <c r="H514" i="36"/>
  <c r="I513" i="36"/>
  <c r="H513" i="36"/>
  <c r="I512" i="36"/>
  <c r="H512" i="36"/>
  <c r="I511" i="36"/>
  <c r="H511" i="36"/>
  <c r="I510" i="36"/>
  <c r="H510" i="36"/>
  <c r="I509" i="36"/>
  <c r="H509" i="36"/>
  <c r="I508" i="36"/>
  <c r="H508" i="36"/>
  <c r="I507" i="36"/>
  <c r="H507" i="36"/>
  <c r="I506" i="36"/>
  <c r="H506" i="36"/>
  <c r="I505" i="36"/>
  <c r="H505" i="36"/>
  <c r="I504" i="36"/>
  <c r="H504" i="36"/>
  <c r="I503" i="36"/>
  <c r="H503" i="36"/>
  <c r="I502" i="36"/>
  <c r="H502" i="36"/>
  <c r="I501" i="36"/>
  <c r="H501" i="36"/>
  <c r="I500" i="36"/>
  <c r="H500" i="36"/>
  <c r="I499" i="36"/>
  <c r="H499" i="36"/>
  <c r="I498" i="36"/>
  <c r="H498" i="36"/>
  <c r="I497" i="36"/>
  <c r="H497" i="36"/>
  <c r="I496" i="36"/>
  <c r="H496" i="36"/>
  <c r="I495" i="36"/>
  <c r="H495" i="36"/>
  <c r="I494" i="36"/>
  <c r="H494" i="36"/>
  <c r="I493" i="36"/>
  <c r="H493" i="36"/>
  <c r="I492" i="36"/>
  <c r="H492" i="36"/>
  <c r="I491" i="36"/>
  <c r="H491" i="36"/>
  <c r="I490" i="36"/>
  <c r="H490" i="36"/>
  <c r="I489" i="36"/>
  <c r="H489" i="36"/>
  <c r="I488" i="36"/>
  <c r="H488" i="36"/>
  <c r="I487" i="36"/>
  <c r="H487" i="36"/>
  <c r="I486" i="36"/>
  <c r="H486" i="36"/>
  <c r="I485" i="36"/>
  <c r="H485" i="36"/>
  <c r="I484" i="36"/>
  <c r="H484" i="36"/>
  <c r="I483" i="36"/>
  <c r="H483" i="36"/>
  <c r="I482" i="36"/>
  <c r="H482" i="36"/>
  <c r="I481" i="36"/>
  <c r="H481" i="36"/>
  <c r="I480" i="36"/>
  <c r="H480" i="36"/>
  <c r="I479" i="36"/>
  <c r="H479" i="36"/>
  <c r="I478" i="36"/>
  <c r="H478" i="36"/>
  <c r="I477" i="36"/>
  <c r="H477" i="36"/>
  <c r="I476" i="36"/>
  <c r="H476" i="36"/>
  <c r="I475" i="36"/>
  <c r="H475" i="36"/>
  <c r="I474" i="36"/>
  <c r="H474" i="36"/>
  <c r="I473" i="36"/>
  <c r="H473" i="36"/>
  <c r="I472" i="36"/>
  <c r="H472" i="36"/>
  <c r="I471" i="36"/>
  <c r="H471" i="36"/>
  <c r="I470" i="36"/>
  <c r="H470" i="36"/>
  <c r="I469" i="36"/>
  <c r="H469" i="36"/>
  <c r="I468" i="36"/>
  <c r="H468" i="36"/>
  <c r="I467" i="36"/>
  <c r="H467" i="36"/>
  <c r="I466" i="36"/>
  <c r="H466" i="36"/>
  <c r="I465" i="36"/>
  <c r="H465" i="36"/>
  <c r="I464" i="36"/>
  <c r="H464" i="36"/>
  <c r="I463" i="36"/>
  <c r="H463" i="36"/>
  <c r="I462" i="36"/>
  <c r="H462" i="36"/>
  <c r="I461" i="36"/>
  <c r="H461" i="36"/>
  <c r="I460" i="36"/>
  <c r="H460" i="36"/>
  <c r="I459" i="36"/>
  <c r="H459" i="36"/>
  <c r="I458" i="36"/>
  <c r="H458" i="36"/>
  <c r="I457" i="36"/>
  <c r="H457" i="36"/>
  <c r="I456" i="36"/>
  <c r="H456" i="36"/>
  <c r="I455" i="36"/>
  <c r="H455" i="36"/>
  <c r="I454" i="36"/>
  <c r="H454" i="36"/>
  <c r="I453" i="36"/>
  <c r="H453" i="36"/>
  <c r="I452" i="36"/>
  <c r="H452" i="36"/>
  <c r="I451" i="36"/>
  <c r="H451" i="36"/>
  <c r="I450" i="36"/>
  <c r="H450" i="36"/>
  <c r="I449" i="36"/>
  <c r="H449" i="36"/>
  <c r="I448" i="36"/>
  <c r="H448" i="36"/>
  <c r="I447" i="36"/>
  <c r="H447" i="36"/>
  <c r="I446" i="36"/>
  <c r="H446" i="36"/>
  <c r="I445" i="36"/>
  <c r="H445" i="36"/>
  <c r="I444" i="36"/>
  <c r="H444" i="36"/>
  <c r="I443" i="36"/>
  <c r="H443" i="36"/>
  <c r="I442" i="36"/>
  <c r="H442" i="36"/>
  <c r="I441" i="36"/>
  <c r="H441" i="36"/>
  <c r="I440" i="36"/>
  <c r="H440" i="36"/>
  <c r="I439" i="36"/>
  <c r="H439" i="36"/>
  <c r="I438" i="36"/>
  <c r="H438" i="36"/>
  <c r="I437" i="36"/>
  <c r="H437" i="36"/>
  <c r="I436" i="36"/>
  <c r="H436" i="36"/>
  <c r="I435" i="36"/>
  <c r="H435" i="36"/>
  <c r="I434" i="36"/>
  <c r="H434" i="36"/>
  <c r="I433" i="36"/>
  <c r="H433" i="36"/>
  <c r="I432" i="36"/>
  <c r="H432" i="36"/>
  <c r="I431" i="36"/>
  <c r="H431" i="36"/>
  <c r="I430" i="36"/>
  <c r="H430" i="36"/>
  <c r="I429" i="36"/>
  <c r="H429" i="36"/>
  <c r="I428" i="36"/>
  <c r="H428" i="36"/>
  <c r="I427" i="36"/>
  <c r="H427" i="36"/>
  <c r="I426" i="36"/>
  <c r="H426" i="36"/>
  <c r="I425" i="36"/>
  <c r="H425" i="36"/>
  <c r="I424" i="36"/>
  <c r="H424" i="36"/>
  <c r="I423" i="36"/>
  <c r="H423" i="36"/>
  <c r="I422" i="36"/>
  <c r="H422" i="36"/>
  <c r="I421" i="36"/>
  <c r="H421" i="36"/>
  <c r="I420" i="36"/>
  <c r="H420" i="36"/>
  <c r="I419" i="36"/>
  <c r="H419" i="36"/>
  <c r="I418" i="36"/>
  <c r="H418" i="36"/>
  <c r="I417" i="36"/>
  <c r="H417" i="36"/>
  <c r="I416" i="36"/>
  <c r="H416" i="36"/>
  <c r="I415" i="36"/>
  <c r="H415" i="36"/>
  <c r="I414" i="36"/>
  <c r="H414" i="36"/>
  <c r="I413" i="36"/>
  <c r="H413" i="36"/>
  <c r="I412" i="36"/>
  <c r="H412" i="36"/>
  <c r="I411" i="36"/>
  <c r="H411" i="36"/>
  <c r="I410" i="36"/>
  <c r="H410" i="36"/>
  <c r="I409" i="36"/>
  <c r="H409" i="36"/>
  <c r="I408" i="36"/>
  <c r="H408" i="36"/>
  <c r="I407" i="36"/>
  <c r="H407" i="36"/>
  <c r="I406" i="36"/>
  <c r="H406" i="36"/>
  <c r="I405" i="36"/>
  <c r="H405" i="36"/>
  <c r="I404" i="36"/>
  <c r="H404" i="36"/>
  <c r="I403" i="36"/>
  <c r="H403" i="36"/>
  <c r="I402" i="36"/>
  <c r="H402" i="36"/>
  <c r="I401" i="36"/>
  <c r="H401" i="36"/>
  <c r="I400" i="36"/>
  <c r="H400" i="36"/>
  <c r="I399" i="36"/>
  <c r="H399" i="36"/>
  <c r="I398" i="36"/>
  <c r="H398" i="36"/>
  <c r="I397" i="36"/>
  <c r="H397" i="36"/>
  <c r="I396" i="36"/>
  <c r="H396" i="36"/>
  <c r="I395" i="36"/>
  <c r="H395" i="36"/>
  <c r="I394" i="36"/>
  <c r="H394" i="36"/>
  <c r="I393" i="36"/>
  <c r="H393" i="36"/>
  <c r="I392" i="36"/>
  <c r="H392" i="36"/>
  <c r="I391" i="36"/>
  <c r="H391" i="36"/>
  <c r="I390" i="36"/>
  <c r="H390" i="36"/>
  <c r="I389" i="36"/>
  <c r="H389" i="36"/>
  <c r="I388" i="36"/>
  <c r="H388" i="36"/>
  <c r="I387" i="36"/>
  <c r="H387" i="36"/>
  <c r="I386" i="36"/>
  <c r="H386" i="36"/>
  <c r="I385" i="36"/>
  <c r="H385" i="36"/>
  <c r="I384" i="36"/>
  <c r="H384" i="36"/>
  <c r="I383" i="36"/>
  <c r="H383" i="36"/>
  <c r="I382" i="36"/>
  <c r="H382" i="36"/>
  <c r="I381" i="36"/>
  <c r="H381" i="36"/>
  <c r="I380" i="36"/>
  <c r="H380" i="36"/>
  <c r="I379" i="36"/>
  <c r="H379" i="36"/>
  <c r="I378" i="36"/>
  <c r="H378" i="36"/>
  <c r="I377" i="36"/>
  <c r="H377" i="36"/>
  <c r="I376" i="36"/>
  <c r="H376" i="36"/>
  <c r="I375" i="36"/>
  <c r="H375" i="36"/>
  <c r="I374" i="36"/>
  <c r="H374" i="36"/>
  <c r="I373" i="36"/>
  <c r="H373" i="36"/>
  <c r="I372" i="36"/>
  <c r="H372" i="36"/>
  <c r="I371" i="36"/>
  <c r="H371" i="36"/>
  <c r="I370" i="36"/>
  <c r="H370" i="36"/>
  <c r="I369" i="36"/>
  <c r="H369" i="36"/>
  <c r="I368" i="36"/>
  <c r="H368" i="36"/>
  <c r="I367" i="36"/>
  <c r="H367" i="36"/>
  <c r="I366" i="36"/>
  <c r="H366" i="36"/>
  <c r="I365" i="36"/>
  <c r="H365" i="36"/>
  <c r="I364" i="36"/>
  <c r="H364" i="36"/>
  <c r="I363" i="36"/>
  <c r="H363" i="36"/>
  <c r="I362" i="36"/>
  <c r="H362" i="36"/>
  <c r="I361" i="36"/>
  <c r="H361" i="36"/>
  <c r="I360" i="36"/>
  <c r="H360" i="36"/>
  <c r="I359" i="36"/>
  <c r="H359" i="36"/>
  <c r="I358" i="36"/>
  <c r="H358" i="36"/>
  <c r="I357" i="36"/>
  <c r="H357" i="36"/>
  <c r="I356" i="36"/>
  <c r="H356" i="36"/>
  <c r="I355" i="36"/>
  <c r="H355" i="36"/>
  <c r="I354" i="36"/>
  <c r="H354" i="36"/>
  <c r="I353" i="36"/>
  <c r="H353" i="36"/>
  <c r="I352" i="36"/>
  <c r="H352" i="36"/>
  <c r="I351" i="36"/>
  <c r="H351" i="36"/>
  <c r="I350" i="36"/>
  <c r="H350" i="36"/>
  <c r="I349" i="36"/>
  <c r="H349" i="36"/>
  <c r="I348" i="36"/>
  <c r="H348" i="36"/>
  <c r="I347" i="36"/>
  <c r="H347" i="36"/>
  <c r="I346" i="36"/>
  <c r="H346" i="36"/>
  <c r="I345" i="36"/>
  <c r="H345" i="36"/>
  <c r="I344" i="36"/>
  <c r="H344" i="36"/>
  <c r="I343" i="36"/>
  <c r="H343" i="36"/>
  <c r="I342" i="36"/>
  <c r="H342" i="36"/>
  <c r="I341" i="36"/>
  <c r="H341" i="36"/>
  <c r="I340" i="36"/>
  <c r="H340" i="36"/>
  <c r="I339" i="36"/>
  <c r="H339" i="36"/>
  <c r="I338" i="36"/>
  <c r="H338" i="36"/>
  <c r="I337" i="36"/>
  <c r="H337" i="36"/>
  <c r="I336" i="36"/>
  <c r="H336" i="36"/>
  <c r="I335" i="36"/>
  <c r="H335" i="36"/>
  <c r="I334" i="36"/>
  <c r="H334" i="36"/>
  <c r="I333" i="36"/>
  <c r="H333" i="36"/>
  <c r="I332" i="36"/>
  <c r="H332" i="36"/>
  <c r="I331" i="36"/>
  <c r="H331" i="36"/>
  <c r="I330" i="36"/>
  <c r="H330" i="36"/>
  <c r="I329" i="36"/>
  <c r="H329" i="36"/>
  <c r="I328" i="36"/>
  <c r="H328" i="36"/>
  <c r="I327" i="36"/>
  <c r="H327" i="36"/>
  <c r="I326" i="36"/>
  <c r="H326" i="36"/>
  <c r="I325" i="36"/>
  <c r="H325" i="36"/>
  <c r="I324" i="36"/>
  <c r="H324" i="36"/>
  <c r="I323" i="36"/>
  <c r="H323" i="36"/>
  <c r="I322" i="36"/>
  <c r="H322" i="36"/>
  <c r="I321" i="36"/>
  <c r="H321" i="36"/>
  <c r="I320" i="36"/>
  <c r="H320" i="36"/>
  <c r="I319" i="36"/>
  <c r="H319" i="36"/>
  <c r="I318" i="36"/>
  <c r="H318" i="36"/>
  <c r="I317" i="36"/>
  <c r="H317" i="36"/>
  <c r="I316" i="36"/>
  <c r="H316" i="36"/>
  <c r="I315" i="36"/>
  <c r="H315" i="36"/>
  <c r="I314" i="36"/>
  <c r="H314" i="36"/>
  <c r="I313" i="36"/>
  <c r="H313" i="36"/>
  <c r="I312" i="36"/>
  <c r="H312" i="36"/>
  <c r="I311" i="36"/>
  <c r="H311" i="36"/>
  <c r="I310" i="36"/>
  <c r="H310" i="36"/>
  <c r="I309" i="36"/>
  <c r="H309" i="36"/>
  <c r="I308" i="36"/>
  <c r="H308" i="36"/>
  <c r="I307" i="36"/>
  <c r="H307" i="36"/>
  <c r="I306" i="36"/>
  <c r="H306" i="36"/>
  <c r="I305" i="36"/>
  <c r="H305" i="36"/>
  <c r="I304" i="36"/>
  <c r="H304" i="36"/>
  <c r="I303" i="36"/>
  <c r="H303" i="36"/>
  <c r="I302" i="36"/>
  <c r="H302" i="36"/>
  <c r="I301" i="36"/>
  <c r="H301" i="36"/>
  <c r="I300" i="36"/>
  <c r="H300" i="36"/>
  <c r="I299" i="36"/>
  <c r="H299" i="36"/>
  <c r="I298" i="36"/>
  <c r="H298" i="36"/>
  <c r="I297" i="36"/>
  <c r="H297" i="36"/>
  <c r="I296" i="36"/>
  <c r="H296" i="36"/>
  <c r="I295" i="36"/>
  <c r="H295" i="36"/>
  <c r="I294" i="36"/>
  <c r="H294" i="36"/>
  <c r="I293" i="36"/>
  <c r="H293" i="36"/>
  <c r="I292" i="36"/>
  <c r="H292" i="36"/>
  <c r="I291" i="36"/>
  <c r="H291" i="36"/>
  <c r="I290" i="36"/>
  <c r="H290" i="36"/>
  <c r="I289" i="36"/>
  <c r="H289" i="36"/>
  <c r="I288" i="36"/>
  <c r="H288" i="36"/>
  <c r="I287" i="36"/>
  <c r="H287" i="36"/>
  <c r="I286" i="36"/>
  <c r="H286" i="36"/>
  <c r="I285" i="36"/>
  <c r="H285" i="36"/>
  <c r="I284" i="36"/>
  <c r="H284" i="36"/>
  <c r="I283" i="36"/>
  <c r="H283" i="36"/>
  <c r="I282" i="36"/>
  <c r="H282" i="36"/>
  <c r="I281" i="36"/>
  <c r="H281" i="36"/>
  <c r="I280" i="36"/>
  <c r="H280" i="36"/>
  <c r="I279" i="36"/>
  <c r="H279" i="36"/>
  <c r="I278" i="36"/>
  <c r="H278" i="36"/>
  <c r="I277" i="36"/>
  <c r="H277" i="36"/>
  <c r="I276" i="36"/>
  <c r="H276" i="36"/>
  <c r="I275" i="36"/>
  <c r="H275" i="36"/>
  <c r="I274" i="36"/>
  <c r="H274" i="36"/>
  <c r="I273" i="36"/>
  <c r="H273" i="36"/>
  <c r="I272" i="36"/>
  <c r="H272" i="36"/>
  <c r="I271" i="36"/>
  <c r="H271" i="36"/>
  <c r="I270" i="36"/>
  <c r="H270" i="36"/>
  <c r="I269" i="36"/>
  <c r="H269" i="36"/>
  <c r="I268" i="36"/>
  <c r="H268" i="36"/>
  <c r="I267" i="36"/>
  <c r="H267" i="36"/>
  <c r="I266" i="36"/>
  <c r="H266" i="36"/>
  <c r="I265" i="36"/>
  <c r="H265" i="36"/>
  <c r="I264" i="36"/>
  <c r="H264" i="36"/>
  <c r="I263" i="36"/>
  <c r="H263" i="36"/>
  <c r="I262" i="36"/>
  <c r="H262" i="36"/>
  <c r="I261" i="36"/>
  <c r="H261" i="36"/>
  <c r="I260" i="36"/>
  <c r="H260" i="36"/>
  <c r="I259" i="36"/>
  <c r="H259" i="36"/>
  <c r="I258" i="36"/>
  <c r="H258" i="36"/>
  <c r="I257" i="36"/>
  <c r="H257" i="36"/>
  <c r="I256" i="36"/>
  <c r="H256" i="36"/>
  <c r="I255" i="36"/>
  <c r="H255" i="36"/>
  <c r="I254" i="36"/>
  <c r="H254" i="36"/>
  <c r="I253" i="36"/>
  <c r="H253" i="36"/>
  <c r="I252" i="36"/>
  <c r="H252" i="36"/>
  <c r="I251" i="36"/>
  <c r="H251" i="36"/>
  <c r="I250" i="36"/>
  <c r="H250" i="36"/>
  <c r="I249" i="36"/>
  <c r="H249" i="36"/>
  <c r="I248" i="36"/>
  <c r="H248" i="36"/>
  <c r="I247" i="36"/>
  <c r="H247" i="36"/>
  <c r="I246" i="36"/>
  <c r="H246" i="36"/>
  <c r="I245" i="36"/>
  <c r="H245" i="36"/>
  <c r="I244" i="36"/>
  <c r="H244" i="36"/>
  <c r="I243" i="36"/>
  <c r="H243" i="36"/>
  <c r="I242" i="36"/>
  <c r="H242" i="36"/>
  <c r="I241" i="36"/>
  <c r="H241" i="36"/>
  <c r="I240" i="36"/>
  <c r="H240" i="36"/>
  <c r="I239" i="36"/>
  <c r="H239" i="36"/>
  <c r="I238" i="36"/>
  <c r="H238" i="36"/>
  <c r="I237" i="36"/>
  <c r="H237" i="36"/>
  <c r="I236" i="36"/>
  <c r="H236" i="36"/>
  <c r="I235" i="36"/>
  <c r="H235" i="36"/>
  <c r="I234" i="36"/>
  <c r="H234" i="36"/>
  <c r="I233" i="36"/>
  <c r="H233" i="36"/>
  <c r="I232" i="36"/>
  <c r="H232" i="36"/>
  <c r="I231" i="36"/>
  <c r="H231" i="36"/>
  <c r="I230" i="36"/>
  <c r="H230" i="36"/>
  <c r="I229" i="36"/>
  <c r="H229" i="36"/>
  <c r="I228" i="36"/>
  <c r="H228" i="36"/>
  <c r="I227" i="36"/>
  <c r="H227" i="36"/>
  <c r="I226" i="36"/>
  <c r="H226" i="36"/>
  <c r="I225" i="36"/>
  <c r="H225" i="36"/>
  <c r="I224" i="36"/>
  <c r="H224" i="36"/>
  <c r="I223" i="36"/>
  <c r="H223" i="36"/>
  <c r="I222" i="36"/>
  <c r="H222" i="36"/>
  <c r="I221" i="36"/>
  <c r="H221" i="36"/>
  <c r="I220" i="36"/>
  <c r="H220" i="36"/>
  <c r="I219" i="36"/>
  <c r="H219" i="36"/>
  <c r="I218" i="36"/>
  <c r="H218" i="36"/>
  <c r="I217" i="36"/>
  <c r="H217" i="36"/>
  <c r="I216" i="36"/>
  <c r="H216" i="36"/>
  <c r="I215" i="36"/>
  <c r="H215" i="36"/>
  <c r="I214" i="36"/>
  <c r="H214" i="36"/>
  <c r="I213" i="36"/>
  <c r="H213" i="36"/>
  <c r="I212" i="36"/>
  <c r="H212" i="36"/>
  <c r="I211" i="36"/>
  <c r="H211" i="36"/>
  <c r="I210" i="36"/>
  <c r="H210" i="36"/>
  <c r="I209" i="36"/>
  <c r="H209" i="36"/>
  <c r="I208" i="36"/>
  <c r="H208" i="36"/>
  <c r="I207" i="36"/>
  <c r="H207" i="36"/>
  <c r="I206" i="36"/>
  <c r="H206" i="36"/>
  <c r="I205" i="36"/>
  <c r="H205" i="36"/>
  <c r="I204" i="36"/>
  <c r="H204" i="36"/>
  <c r="I203" i="36"/>
  <c r="H203" i="36"/>
  <c r="I202" i="36"/>
  <c r="H202" i="36"/>
  <c r="I201" i="36"/>
  <c r="H201" i="36"/>
  <c r="I200" i="36"/>
  <c r="H200" i="36"/>
  <c r="I199" i="36"/>
  <c r="H199" i="36"/>
  <c r="I198" i="36"/>
  <c r="H198" i="36"/>
  <c r="I197" i="36"/>
  <c r="H197" i="36"/>
  <c r="I196" i="36"/>
  <c r="H196" i="36"/>
  <c r="I195" i="36"/>
  <c r="H195" i="36"/>
  <c r="I194" i="36"/>
  <c r="H194" i="36"/>
  <c r="I193" i="36"/>
  <c r="H193" i="36"/>
  <c r="I192" i="36"/>
  <c r="H192" i="36"/>
  <c r="I191" i="36"/>
  <c r="H191" i="36"/>
  <c r="I190" i="36"/>
  <c r="H190" i="36"/>
  <c r="I189" i="36"/>
  <c r="H189" i="36"/>
  <c r="I188" i="36"/>
  <c r="H188" i="36"/>
  <c r="I187" i="36"/>
  <c r="H187" i="36"/>
  <c r="I186" i="36"/>
  <c r="H186" i="36"/>
  <c r="I185" i="36"/>
  <c r="H185" i="36"/>
  <c r="I184" i="36"/>
  <c r="H184" i="36"/>
  <c r="I183" i="36"/>
  <c r="H183" i="36"/>
  <c r="I182" i="36"/>
  <c r="H182" i="36"/>
  <c r="I181" i="36"/>
  <c r="H181" i="36"/>
  <c r="I180" i="36"/>
  <c r="H180" i="36"/>
  <c r="I179" i="36"/>
  <c r="H179" i="36"/>
  <c r="I178" i="36"/>
  <c r="H178" i="36"/>
  <c r="I177" i="36"/>
  <c r="H177" i="36"/>
  <c r="I176" i="36"/>
  <c r="H176" i="36"/>
  <c r="I175" i="36"/>
  <c r="H175" i="36"/>
  <c r="I174" i="36"/>
  <c r="H174" i="36"/>
  <c r="I173" i="36"/>
  <c r="H173" i="36"/>
  <c r="I172" i="36"/>
  <c r="H172" i="36"/>
  <c r="I171" i="36"/>
  <c r="H171" i="36"/>
  <c r="I170" i="36"/>
  <c r="H170" i="36"/>
  <c r="I169" i="36"/>
  <c r="H169" i="36"/>
  <c r="I168" i="36"/>
  <c r="H168" i="36"/>
  <c r="I167" i="36"/>
  <c r="H167" i="36"/>
  <c r="I166" i="36"/>
  <c r="H166" i="36"/>
  <c r="I165" i="36"/>
  <c r="H165" i="36"/>
  <c r="I164" i="36"/>
  <c r="H164" i="36"/>
  <c r="I163" i="36"/>
  <c r="H163" i="36"/>
  <c r="I162" i="36"/>
  <c r="H162" i="36"/>
  <c r="I161" i="36"/>
  <c r="H161" i="36"/>
  <c r="I160" i="36"/>
  <c r="H160" i="36"/>
  <c r="I159" i="36"/>
  <c r="H159" i="36"/>
  <c r="I158" i="36"/>
  <c r="H158" i="36"/>
  <c r="I157" i="36"/>
  <c r="H157" i="36"/>
  <c r="I156" i="36"/>
  <c r="H156" i="36"/>
  <c r="I155" i="36"/>
  <c r="H155" i="36"/>
  <c r="I154" i="36"/>
  <c r="H154" i="36"/>
  <c r="I153" i="36"/>
  <c r="H153" i="36"/>
  <c r="I152" i="36"/>
  <c r="H152" i="36"/>
  <c r="I151" i="36"/>
  <c r="H151" i="36"/>
  <c r="I150" i="36"/>
  <c r="H150" i="36"/>
  <c r="I149" i="36"/>
  <c r="H149" i="36"/>
  <c r="I148" i="36"/>
  <c r="H148" i="36"/>
  <c r="I147" i="36"/>
  <c r="H147" i="36"/>
  <c r="I146" i="36"/>
  <c r="H146" i="36"/>
  <c r="I145" i="36"/>
  <c r="H145" i="36"/>
  <c r="I144" i="36"/>
  <c r="H144" i="36"/>
  <c r="I143" i="36"/>
  <c r="H143" i="36"/>
  <c r="I142" i="36"/>
  <c r="H142" i="36"/>
  <c r="I141" i="36"/>
  <c r="H141" i="36"/>
  <c r="I140" i="36"/>
  <c r="H140" i="36"/>
  <c r="I139" i="36"/>
  <c r="H139" i="36"/>
  <c r="I138" i="36"/>
  <c r="H138" i="36"/>
  <c r="I137" i="36"/>
  <c r="H137" i="36"/>
  <c r="I136" i="36"/>
  <c r="H136" i="36"/>
  <c r="I135" i="36"/>
  <c r="H135" i="36"/>
  <c r="I134" i="36"/>
  <c r="H134" i="36"/>
  <c r="I133" i="36"/>
  <c r="H133" i="36"/>
  <c r="I132" i="36"/>
  <c r="H132" i="36"/>
  <c r="I131" i="36"/>
  <c r="H131" i="36"/>
  <c r="I130" i="36"/>
  <c r="H130" i="36"/>
  <c r="I129" i="36"/>
  <c r="H129" i="36"/>
  <c r="I128" i="36"/>
  <c r="H128" i="36"/>
  <c r="I127" i="36"/>
  <c r="H127" i="36"/>
  <c r="I126" i="36"/>
  <c r="H126" i="36"/>
  <c r="I125" i="36"/>
  <c r="H125" i="36"/>
  <c r="I124" i="36"/>
  <c r="H124" i="36"/>
  <c r="I123" i="36"/>
  <c r="H123" i="36"/>
  <c r="I122" i="36"/>
  <c r="H122" i="36"/>
  <c r="I121" i="36"/>
  <c r="H121" i="36"/>
  <c r="I120" i="36"/>
  <c r="H120" i="36"/>
  <c r="I119" i="36"/>
  <c r="H119" i="36"/>
  <c r="I118" i="36"/>
  <c r="H118" i="36"/>
  <c r="I117" i="36"/>
  <c r="H117" i="36"/>
  <c r="I116" i="36"/>
  <c r="H116" i="36"/>
  <c r="I115" i="36"/>
  <c r="H115" i="36"/>
  <c r="I114" i="36"/>
  <c r="H114" i="36"/>
  <c r="I113" i="36"/>
  <c r="H113" i="36"/>
  <c r="I112" i="36"/>
  <c r="H112" i="36"/>
  <c r="I111" i="36"/>
  <c r="H111" i="36"/>
  <c r="I110" i="36"/>
  <c r="H110" i="36"/>
  <c r="I109" i="36"/>
  <c r="H109" i="36"/>
  <c r="I108" i="36"/>
  <c r="H108" i="36"/>
  <c r="I107" i="36"/>
  <c r="H107" i="36"/>
  <c r="I106" i="36"/>
  <c r="H106" i="36"/>
  <c r="I105" i="36"/>
  <c r="H105" i="36"/>
  <c r="I104" i="36"/>
  <c r="H104" i="36"/>
  <c r="I103" i="36"/>
  <c r="H103" i="36"/>
  <c r="I102" i="36"/>
  <c r="H102" i="36"/>
  <c r="I101" i="36"/>
  <c r="H101" i="36"/>
  <c r="I100" i="36"/>
  <c r="H100" i="36"/>
  <c r="I99" i="36"/>
  <c r="H99" i="36"/>
  <c r="I98" i="36"/>
  <c r="H98" i="36"/>
  <c r="I97" i="36"/>
  <c r="H97" i="36"/>
  <c r="I96" i="36"/>
  <c r="H96" i="36"/>
  <c r="I95" i="36"/>
  <c r="H95" i="36"/>
  <c r="I94" i="36"/>
  <c r="H94" i="36"/>
  <c r="I93" i="36"/>
  <c r="H93" i="36"/>
  <c r="I92" i="36"/>
  <c r="H92" i="36"/>
  <c r="I91" i="36"/>
  <c r="H91" i="36"/>
  <c r="I90" i="36"/>
  <c r="H90" i="36"/>
  <c r="I89" i="36"/>
  <c r="H89" i="36"/>
  <c r="I88" i="36"/>
  <c r="H88" i="36"/>
  <c r="I87" i="36"/>
  <c r="H87" i="36"/>
  <c r="I86" i="36"/>
  <c r="H86" i="36"/>
  <c r="I85" i="36"/>
  <c r="H85" i="36"/>
  <c r="I84" i="36"/>
  <c r="H84" i="36"/>
  <c r="I83" i="36"/>
  <c r="H83" i="36"/>
  <c r="I82" i="36"/>
  <c r="H82" i="36"/>
  <c r="I81" i="36"/>
  <c r="H81" i="36"/>
  <c r="I80" i="36"/>
  <c r="H80" i="36"/>
  <c r="I79" i="36"/>
  <c r="H79" i="36"/>
  <c r="I78" i="36"/>
  <c r="H78" i="36"/>
  <c r="I77" i="36"/>
  <c r="H77" i="36"/>
  <c r="I76" i="36"/>
  <c r="H76" i="36"/>
  <c r="I75" i="36"/>
  <c r="H75" i="36"/>
  <c r="I74" i="36"/>
  <c r="H74" i="36"/>
  <c r="I73" i="36"/>
  <c r="H73" i="36"/>
  <c r="I72" i="36"/>
  <c r="H72" i="36"/>
  <c r="I71" i="36"/>
  <c r="H71" i="36"/>
  <c r="I70" i="36"/>
  <c r="H70" i="36"/>
  <c r="I69" i="36"/>
  <c r="H69" i="36"/>
  <c r="I68" i="36"/>
  <c r="H68" i="36"/>
  <c r="I67" i="36"/>
  <c r="H67" i="36"/>
  <c r="I66" i="36"/>
  <c r="H66" i="36"/>
  <c r="I65" i="36"/>
  <c r="H65" i="36"/>
  <c r="I64" i="36"/>
  <c r="H64" i="36"/>
  <c r="I63" i="36"/>
  <c r="H63" i="36"/>
  <c r="I62" i="36"/>
  <c r="H62" i="36"/>
  <c r="I61" i="36"/>
  <c r="H61" i="36"/>
  <c r="I60" i="36"/>
  <c r="H60" i="36"/>
  <c r="I59" i="36"/>
  <c r="H59" i="36"/>
  <c r="I58" i="36"/>
  <c r="H58" i="36"/>
  <c r="I57" i="36"/>
  <c r="H57" i="36"/>
  <c r="I56" i="36"/>
  <c r="H56" i="36"/>
  <c r="I55" i="36"/>
  <c r="H55" i="36"/>
  <c r="I54" i="36"/>
  <c r="H54" i="36"/>
  <c r="I53" i="36"/>
  <c r="H53" i="36"/>
  <c r="I52" i="36"/>
  <c r="H52" i="36"/>
  <c r="I51" i="36"/>
  <c r="H51" i="36"/>
  <c r="I50" i="36"/>
  <c r="H50" i="36"/>
  <c r="I49" i="36"/>
  <c r="H49" i="36"/>
  <c r="I48" i="36"/>
  <c r="H48" i="36"/>
  <c r="I47" i="36"/>
  <c r="H47" i="36"/>
  <c r="I46" i="36"/>
  <c r="H46" i="36"/>
  <c r="I45" i="36"/>
  <c r="H45" i="36"/>
  <c r="I44" i="36"/>
  <c r="H44" i="36"/>
  <c r="I43" i="36"/>
  <c r="H43" i="36"/>
  <c r="I42" i="36"/>
  <c r="H42" i="36"/>
  <c r="I41" i="36"/>
  <c r="H41" i="36"/>
  <c r="I40" i="36"/>
  <c r="H40" i="36"/>
  <c r="I39" i="36"/>
  <c r="H39" i="36"/>
  <c r="I38" i="36"/>
  <c r="H38" i="36"/>
  <c r="I37" i="36"/>
  <c r="H37" i="36"/>
  <c r="I36" i="36"/>
  <c r="H36" i="36"/>
  <c r="I35" i="36"/>
  <c r="H35" i="36"/>
  <c r="I34" i="36"/>
  <c r="H34" i="36"/>
  <c r="I33" i="36"/>
  <c r="H33" i="36"/>
  <c r="I32" i="36"/>
  <c r="H32" i="36"/>
  <c r="I31" i="36"/>
  <c r="H31" i="36"/>
  <c r="I30" i="36"/>
  <c r="H30" i="36"/>
  <c r="I29" i="36"/>
  <c r="H29" i="36"/>
  <c r="I28" i="36"/>
  <c r="H28" i="36"/>
  <c r="I27" i="36"/>
  <c r="H27" i="36"/>
  <c r="I26" i="36"/>
  <c r="H26" i="36"/>
  <c r="I25" i="36"/>
  <c r="H25" i="36"/>
  <c r="I24" i="36"/>
  <c r="H24" i="36"/>
  <c r="I23" i="36"/>
  <c r="H23" i="36"/>
  <c r="I22" i="36"/>
  <c r="H22" i="36"/>
  <c r="I21" i="36"/>
  <c r="H21" i="36"/>
  <c r="I20" i="36"/>
  <c r="H20" i="36"/>
  <c r="I19" i="36"/>
  <c r="H19" i="36"/>
  <c r="I18" i="36"/>
  <c r="H18" i="36"/>
  <c r="I17" i="36"/>
  <c r="H17" i="36"/>
  <c r="I16" i="36"/>
  <c r="H16" i="36"/>
  <c r="I15" i="36"/>
  <c r="H15" i="36"/>
  <c r="I14" i="36"/>
  <c r="H14" i="36"/>
  <c r="I13" i="36"/>
  <c r="H13" i="36"/>
  <c r="I12" i="36"/>
  <c r="H12" i="36"/>
  <c r="I11" i="36"/>
  <c r="H11" i="36"/>
  <c r="I10" i="36"/>
  <c r="H10" i="36"/>
  <c r="I9" i="36"/>
  <c r="H9" i="36"/>
  <c r="I8" i="36"/>
  <c r="H8" i="36"/>
  <c r="I7" i="36"/>
  <c r="H7" i="36"/>
  <c r="I6" i="36"/>
  <c r="H6" i="36"/>
  <c r="I5" i="36"/>
  <c r="H5" i="36"/>
  <c r="I4" i="36"/>
  <c r="H4" i="36"/>
  <c r="I3" i="36"/>
  <c r="H3" i="36"/>
  <c r="I2" i="36"/>
  <c r="H2" i="36"/>
  <c r="I1" i="36"/>
  <c r="H1" i="36"/>
  <c r="M171" i="51" l="1"/>
  <c r="M172" i="51" s="1"/>
  <c r="M159" i="51"/>
  <c r="M160" i="51" s="1"/>
  <c r="I122" i="34" l="1"/>
  <c r="E122" i="34"/>
  <c r="I121" i="34"/>
  <c r="E121" i="34"/>
  <c r="I120" i="34"/>
  <c r="E120" i="34"/>
  <c r="I119" i="34"/>
  <c r="E119" i="34"/>
  <c r="I118" i="34"/>
  <c r="E118" i="34"/>
  <c r="I117" i="34"/>
  <c r="E117" i="34"/>
  <c r="I116" i="34"/>
  <c r="E116" i="34"/>
  <c r="I115" i="34"/>
  <c r="E115" i="34"/>
  <c r="I114" i="34"/>
  <c r="E114" i="34"/>
  <c r="I113" i="34"/>
  <c r="E113" i="34"/>
  <c r="I112" i="34"/>
  <c r="E112" i="34"/>
  <c r="I111" i="34"/>
  <c r="E111" i="34"/>
  <c r="I110" i="34"/>
  <c r="E110" i="34"/>
  <c r="I109" i="34"/>
  <c r="E109" i="34"/>
  <c r="I108" i="34"/>
  <c r="E108" i="34"/>
  <c r="E107" i="34"/>
  <c r="AB115" i="34" l="1"/>
  <c r="AB107" i="34"/>
  <c r="AB122" i="34"/>
  <c r="AB109" i="34"/>
  <c r="AB114" i="34"/>
  <c r="AB121" i="34"/>
  <c r="AB112" i="34"/>
  <c r="AB120" i="34"/>
  <c r="AB113" i="34"/>
  <c r="AB111" i="34"/>
  <c r="AB119" i="34"/>
  <c r="AB110" i="34"/>
  <c r="AB118" i="34"/>
  <c r="AB117" i="34"/>
  <c r="AB108" i="34"/>
  <c r="AB116" i="34"/>
  <c r="N148" i="34"/>
  <c r="L148" i="34"/>
  <c r="N147" i="34"/>
  <c r="L147" i="34"/>
  <c r="N146" i="34"/>
  <c r="L146" i="34"/>
  <c r="N145" i="34"/>
  <c r="L145" i="34"/>
  <c r="N144" i="34"/>
  <c r="L144" i="34"/>
  <c r="N143" i="34"/>
  <c r="L143" i="34"/>
  <c r="N142" i="34"/>
  <c r="L142" i="34"/>
  <c r="N141" i="34"/>
  <c r="L141" i="34"/>
  <c r="N140" i="34"/>
  <c r="L140" i="34"/>
  <c r="N139" i="34"/>
  <c r="L139" i="34"/>
  <c r="N138" i="34"/>
  <c r="L138" i="34"/>
  <c r="N137" i="34"/>
  <c r="L137" i="34"/>
  <c r="N136" i="34"/>
  <c r="L136" i="34"/>
  <c r="N135" i="34"/>
  <c r="L135" i="34"/>
  <c r="N134" i="34"/>
  <c r="L134" i="34"/>
  <c r="N133" i="34"/>
  <c r="L133" i="34"/>
  <c r="I148" i="34"/>
  <c r="I147" i="34"/>
  <c r="I146" i="34"/>
  <c r="I145" i="34"/>
  <c r="I144" i="34"/>
  <c r="I143" i="34"/>
  <c r="I142" i="34"/>
  <c r="I141" i="34"/>
  <c r="I140" i="34"/>
  <c r="I139" i="34"/>
  <c r="I138" i="34"/>
  <c r="I137" i="34"/>
  <c r="I136" i="34"/>
  <c r="I135" i="34"/>
  <c r="I134" i="34"/>
  <c r="I133" i="34"/>
  <c r="E148" i="34"/>
  <c r="E147" i="34"/>
  <c r="E146" i="34"/>
  <c r="E145" i="34"/>
  <c r="E144" i="34"/>
  <c r="E143" i="34"/>
  <c r="E142" i="34"/>
  <c r="E141" i="34"/>
  <c r="E140" i="34"/>
  <c r="E139" i="34"/>
  <c r="E138" i="34"/>
  <c r="E137" i="34"/>
  <c r="E136" i="34"/>
  <c r="E135" i="34"/>
  <c r="E134" i="34"/>
  <c r="E133" i="34"/>
  <c r="L174" i="34"/>
  <c r="I174" i="34"/>
  <c r="L173" i="34"/>
  <c r="I173" i="34"/>
  <c r="L172" i="34"/>
  <c r="I172" i="34"/>
  <c r="L171" i="34"/>
  <c r="I171" i="34"/>
  <c r="L170" i="34"/>
  <c r="I170" i="34"/>
  <c r="L169" i="34"/>
  <c r="I169" i="34"/>
  <c r="L168" i="34"/>
  <c r="I168" i="34"/>
  <c r="L167" i="34"/>
  <c r="I167" i="34"/>
  <c r="L166" i="34"/>
  <c r="I166" i="34"/>
  <c r="L165" i="34"/>
  <c r="I165" i="34"/>
  <c r="L164" i="34"/>
  <c r="I164" i="34"/>
  <c r="L163" i="34"/>
  <c r="I163" i="34"/>
  <c r="L162" i="34"/>
  <c r="I162" i="34"/>
  <c r="L161" i="34"/>
  <c r="I161" i="34"/>
  <c r="L160" i="34"/>
  <c r="I160" i="34"/>
  <c r="L159" i="34"/>
  <c r="I159" i="34"/>
  <c r="I200" i="34"/>
  <c r="I199" i="34"/>
  <c r="I198" i="34"/>
  <c r="I197" i="34"/>
  <c r="I196" i="34"/>
  <c r="I195" i="34"/>
  <c r="I194" i="34"/>
  <c r="I193" i="34"/>
  <c r="I192" i="34"/>
  <c r="I191" i="34"/>
  <c r="I190" i="34"/>
  <c r="I189" i="34"/>
  <c r="I188" i="34"/>
  <c r="I187" i="34"/>
  <c r="I186" i="34"/>
  <c r="I185" i="34"/>
  <c r="L200" i="34"/>
  <c r="L199" i="34"/>
  <c r="L198" i="34"/>
  <c r="L197" i="34"/>
  <c r="L196" i="34"/>
  <c r="L195" i="34"/>
  <c r="L194" i="34"/>
  <c r="L193" i="34"/>
  <c r="L192" i="34"/>
  <c r="L191" i="34"/>
  <c r="L190" i="34"/>
  <c r="L189" i="34"/>
  <c r="L188" i="34"/>
  <c r="L187" i="34"/>
  <c r="L186" i="34"/>
  <c r="L185" i="34"/>
  <c r="R96" i="34"/>
  <c r="P96" i="34"/>
  <c r="N96" i="34"/>
  <c r="L96" i="34"/>
  <c r="I96" i="34"/>
  <c r="R95" i="34"/>
  <c r="P95" i="34"/>
  <c r="N95" i="34"/>
  <c r="L95" i="34"/>
  <c r="I95" i="34"/>
  <c r="R94" i="34"/>
  <c r="P94" i="34"/>
  <c r="N94" i="34"/>
  <c r="L94" i="34"/>
  <c r="I94" i="34"/>
  <c r="R93" i="34"/>
  <c r="P93" i="34"/>
  <c r="N93" i="34"/>
  <c r="L93" i="34"/>
  <c r="I93" i="34"/>
  <c r="R92" i="34"/>
  <c r="P92" i="34"/>
  <c r="N92" i="34"/>
  <c r="L92" i="34"/>
  <c r="I92" i="34"/>
  <c r="R91" i="34"/>
  <c r="P91" i="34"/>
  <c r="N91" i="34"/>
  <c r="L91" i="34"/>
  <c r="I91" i="34"/>
  <c r="R90" i="34"/>
  <c r="P90" i="34"/>
  <c r="N90" i="34"/>
  <c r="L90" i="34"/>
  <c r="I90" i="34"/>
  <c r="R89" i="34"/>
  <c r="P89" i="34"/>
  <c r="N89" i="34"/>
  <c r="L89" i="34"/>
  <c r="I89" i="34"/>
  <c r="R88" i="34"/>
  <c r="P88" i="34"/>
  <c r="N88" i="34"/>
  <c r="L88" i="34"/>
  <c r="I88" i="34"/>
  <c r="R87" i="34"/>
  <c r="P87" i="34"/>
  <c r="N87" i="34"/>
  <c r="L87" i="34"/>
  <c r="I87" i="34"/>
  <c r="R86" i="34"/>
  <c r="P86" i="34"/>
  <c r="N86" i="34"/>
  <c r="L86" i="34"/>
  <c r="I86" i="34"/>
  <c r="R85" i="34"/>
  <c r="P85" i="34"/>
  <c r="N85" i="34"/>
  <c r="L85" i="34"/>
  <c r="I85" i="34"/>
  <c r="R84" i="34"/>
  <c r="P84" i="34"/>
  <c r="N84" i="34"/>
  <c r="L84" i="34"/>
  <c r="I84" i="34"/>
  <c r="R83" i="34"/>
  <c r="P83" i="34"/>
  <c r="N83" i="34"/>
  <c r="L83" i="34"/>
  <c r="I83" i="34"/>
  <c r="R82" i="34"/>
  <c r="P82" i="34"/>
  <c r="N82" i="34"/>
  <c r="L82" i="34"/>
  <c r="I82" i="34"/>
  <c r="R81" i="34"/>
  <c r="P81" i="34"/>
  <c r="N81" i="34"/>
  <c r="L81" i="34"/>
  <c r="I81" i="34"/>
  <c r="R44" i="34"/>
  <c r="R43" i="34"/>
  <c r="R42" i="34"/>
  <c r="R41" i="34"/>
  <c r="R40" i="34"/>
  <c r="R39" i="34"/>
  <c r="R38" i="34"/>
  <c r="R37" i="34"/>
  <c r="R36" i="34"/>
  <c r="R35" i="34"/>
  <c r="R34" i="34"/>
  <c r="R33" i="34"/>
  <c r="R32" i="34"/>
  <c r="R31" i="34"/>
  <c r="R30" i="34"/>
  <c r="R29" i="34"/>
  <c r="P44" i="34"/>
  <c r="N44" i="34"/>
  <c r="L44" i="34"/>
  <c r="P43" i="34"/>
  <c r="N43" i="34"/>
  <c r="L43" i="34"/>
  <c r="P42" i="34"/>
  <c r="N42" i="34"/>
  <c r="L42" i="34"/>
  <c r="P41" i="34"/>
  <c r="N41" i="34"/>
  <c r="L41" i="34"/>
  <c r="P40" i="34"/>
  <c r="N40" i="34"/>
  <c r="L40" i="34"/>
  <c r="P39" i="34"/>
  <c r="N39" i="34"/>
  <c r="L39" i="34"/>
  <c r="P38" i="34"/>
  <c r="N38" i="34"/>
  <c r="L38" i="34"/>
  <c r="P37" i="34"/>
  <c r="N37" i="34"/>
  <c r="L37" i="34"/>
  <c r="P36" i="34"/>
  <c r="N36" i="34"/>
  <c r="L36" i="34"/>
  <c r="P35" i="34"/>
  <c r="N35" i="34"/>
  <c r="L35" i="34"/>
  <c r="P34" i="34"/>
  <c r="N34" i="34"/>
  <c r="L34" i="34"/>
  <c r="P33" i="34"/>
  <c r="N33" i="34"/>
  <c r="L33" i="34"/>
  <c r="P32" i="34"/>
  <c r="N32" i="34"/>
  <c r="L32" i="34"/>
  <c r="P31" i="34"/>
  <c r="N31" i="34"/>
  <c r="L31" i="34"/>
  <c r="P30" i="34"/>
  <c r="N30" i="34"/>
  <c r="L30" i="34"/>
  <c r="P29" i="34"/>
  <c r="N29" i="34"/>
  <c r="L29" i="34"/>
  <c r="I44" i="34"/>
  <c r="I43" i="34"/>
  <c r="I42" i="34"/>
  <c r="I41" i="34"/>
  <c r="I40" i="34"/>
  <c r="I39" i="34"/>
  <c r="I38" i="34"/>
  <c r="I37" i="34"/>
  <c r="I36" i="34"/>
  <c r="I35" i="34"/>
  <c r="I34" i="34"/>
  <c r="I33" i="34"/>
  <c r="I32" i="34"/>
  <c r="I31" i="34"/>
  <c r="I30" i="34"/>
  <c r="I29" i="34"/>
  <c r="AA133" i="34" l="1"/>
  <c r="AA145" i="34"/>
  <c r="AA134" i="34"/>
  <c r="AA146" i="34"/>
  <c r="AA135" i="34"/>
  <c r="AA147" i="34"/>
  <c r="AA136" i="34"/>
  <c r="AA148" i="34"/>
  <c r="AA137" i="34"/>
  <c r="AA138" i="34"/>
  <c r="AA139" i="34"/>
  <c r="AA140" i="34"/>
  <c r="AA141" i="34"/>
  <c r="AA142" i="34"/>
  <c r="AA143" i="34"/>
  <c r="AA144" i="34"/>
  <c r="AC121" i="34"/>
  <c r="AC122" i="34" s="1"/>
  <c r="AC115" i="34"/>
  <c r="AC116" i="34" s="1"/>
  <c r="AB124" i="34"/>
  <c r="AC107" i="34"/>
  <c r="AC108" i="34" s="1"/>
  <c r="AB123" i="34"/>
  <c r="AC113" i="34"/>
  <c r="AC114" i="34" s="1"/>
  <c r="AC109" i="34"/>
  <c r="AC110" i="34" s="1"/>
  <c r="AC119" i="34"/>
  <c r="AC120" i="34" s="1"/>
  <c r="AC111" i="34"/>
  <c r="AC112" i="34" s="1"/>
  <c r="J137" i="34"/>
  <c r="AC117" i="34"/>
  <c r="AC118" i="34" s="1"/>
  <c r="J138" i="34"/>
  <c r="J147" i="34"/>
  <c r="J146" i="34"/>
  <c r="J142" i="34"/>
  <c r="J148" i="34"/>
  <c r="J133" i="34"/>
  <c r="J145" i="34"/>
  <c r="J141" i="34"/>
  <c r="J144" i="34"/>
  <c r="J135" i="34"/>
  <c r="J140" i="34"/>
  <c r="J134" i="34"/>
  <c r="J139" i="34"/>
  <c r="J143" i="34"/>
  <c r="J136" i="34"/>
  <c r="T5" i="34"/>
  <c r="T8" i="34"/>
  <c r="T9" i="34"/>
  <c r="T10" i="34"/>
  <c r="T11" i="34"/>
  <c r="T12" i="34"/>
  <c r="T13" i="34"/>
  <c r="T15" i="34"/>
  <c r="T16" i="34"/>
  <c r="T17" i="34"/>
  <c r="T18" i="34"/>
  <c r="T4" i="34"/>
  <c r="T3" i="34"/>
  <c r="I18" i="34"/>
  <c r="I17" i="34"/>
  <c r="I16" i="34"/>
  <c r="I15" i="34"/>
  <c r="I14" i="34"/>
  <c r="I13" i="34"/>
  <c r="I12" i="34"/>
  <c r="I11" i="34"/>
  <c r="I10" i="34"/>
  <c r="I9" i="34"/>
  <c r="I8" i="34"/>
  <c r="I7" i="34"/>
  <c r="I6" i="34"/>
  <c r="I5" i="34"/>
  <c r="I4" i="34"/>
  <c r="L18" i="34"/>
  <c r="L17" i="34"/>
  <c r="L16" i="34"/>
  <c r="L15" i="34"/>
  <c r="L14" i="34"/>
  <c r="L13" i="34"/>
  <c r="L12" i="34"/>
  <c r="L11" i="34"/>
  <c r="L10" i="34"/>
  <c r="L9" i="34"/>
  <c r="L8" i="34"/>
  <c r="L7" i="34"/>
  <c r="L6" i="34"/>
  <c r="L5" i="34"/>
  <c r="L4" i="34"/>
  <c r="L3" i="34"/>
  <c r="N18" i="34"/>
  <c r="N17" i="34"/>
  <c r="N16" i="34"/>
  <c r="N15" i="34"/>
  <c r="N14" i="34"/>
  <c r="N13" i="34"/>
  <c r="N12" i="34"/>
  <c r="N11" i="34"/>
  <c r="N10" i="34"/>
  <c r="N9" i="34"/>
  <c r="N8" i="34"/>
  <c r="N7" i="34"/>
  <c r="N6" i="34"/>
  <c r="N5" i="34"/>
  <c r="N4" i="34"/>
  <c r="N3" i="34"/>
  <c r="P18" i="34"/>
  <c r="P17" i="34"/>
  <c r="P16" i="34"/>
  <c r="P15" i="34"/>
  <c r="P14" i="34"/>
  <c r="P13" i="34"/>
  <c r="P12" i="34"/>
  <c r="P11" i="34"/>
  <c r="P10" i="34"/>
  <c r="P9" i="34"/>
  <c r="P8" i="34"/>
  <c r="P7" i="34"/>
  <c r="P6" i="34"/>
  <c r="P5" i="34"/>
  <c r="P4" i="34"/>
  <c r="P3" i="34"/>
  <c r="T14" i="34"/>
  <c r="T7" i="34"/>
  <c r="T6" i="34"/>
  <c r="AB125" i="34" l="1"/>
  <c r="AB126" i="34" s="1"/>
  <c r="J150" i="34"/>
  <c r="J149" i="34"/>
  <c r="AB135" i="34"/>
  <c r="AB136" i="34" s="1"/>
  <c r="AB137" i="34"/>
  <c r="AB138" i="34" s="1"/>
  <c r="AB133" i="34"/>
  <c r="AB134" i="34" s="1"/>
  <c r="AB141" i="34"/>
  <c r="AB142" i="34" s="1"/>
  <c r="AB139" i="34"/>
  <c r="AB140" i="34" s="1"/>
  <c r="AB147" i="34"/>
  <c r="AB148" i="34" s="1"/>
  <c r="AB143" i="34"/>
  <c r="AB144" i="34" s="1"/>
  <c r="AB145" i="34"/>
  <c r="AB146" i="34" s="1"/>
  <c r="J151" i="34" l="1"/>
  <c r="X92" i="34" l="1"/>
  <c r="V92" i="34"/>
  <c r="T92" i="34"/>
  <c r="X91" i="34"/>
  <c r="V91" i="34"/>
  <c r="T91" i="34"/>
  <c r="X90" i="34"/>
  <c r="V90" i="34"/>
  <c r="T90" i="34"/>
  <c r="X89" i="34"/>
  <c r="V89" i="34"/>
  <c r="T89" i="34"/>
  <c r="X66" i="34"/>
  <c r="V66" i="34"/>
  <c r="T66" i="34"/>
  <c r="X65" i="34"/>
  <c r="V65" i="34"/>
  <c r="T65" i="34"/>
  <c r="X64" i="34"/>
  <c r="V64" i="34"/>
  <c r="T64" i="34"/>
  <c r="X63" i="34"/>
  <c r="V63" i="34"/>
  <c r="T63" i="34"/>
  <c r="X14" i="34"/>
  <c r="V14" i="34"/>
  <c r="X13" i="34"/>
  <c r="V13" i="34"/>
  <c r="X12" i="34"/>
  <c r="V12" i="34"/>
  <c r="X11" i="34"/>
  <c r="V11" i="34"/>
  <c r="X18" i="34" l="1"/>
  <c r="V18" i="34"/>
  <c r="X17" i="34"/>
  <c r="V17" i="34"/>
  <c r="X16" i="34"/>
  <c r="V16" i="34"/>
  <c r="X15" i="34"/>
  <c r="V15" i="34"/>
  <c r="X10" i="34"/>
  <c r="V10" i="34"/>
  <c r="X9" i="34"/>
  <c r="V9" i="34"/>
  <c r="X8" i="34"/>
  <c r="V8" i="34"/>
  <c r="X7" i="34"/>
  <c r="V7" i="34"/>
  <c r="X6" i="34"/>
  <c r="V6" i="34"/>
  <c r="X5" i="34"/>
  <c r="V5" i="34"/>
  <c r="X4" i="34"/>
  <c r="V4" i="34"/>
  <c r="X3" i="34"/>
  <c r="V3" i="34"/>
  <c r="X70" i="34"/>
  <c r="V70" i="34"/>
  <c r="T70" i="34"/>
  <c r="X69" i="34"/>
  <c r="V69" i="34"/>
  <c r="T69" i="34"/>
  <c r="X68" i="34"/>
  <c r="V68" i="34"/>
  <c r="T68" i="34"/>
  <c r="X67" i="34"/>
  <c r="V67" i="34"/>
  <c r="T67" i="34"/>
  <c r="X62" i="34"/>
  <c r="V62" i="34"/>
  <c r="T62" i="34"/>
  <c r="X61" i="34"/>
  <c r="V61" i="34"/>
  <c r="T61" i="34"/>
  <c r="X60" i="34"/>
  <c r="V60" i="34"/>
  <c r="T60" i="34"/>
  <c r="X59" i="34"/>
  <c r="V59" i="34"/>
  <c r="T59" i="34"/>
  <c r="X58" i="34"/>
  <c r="V58" i="34"/>
  <c r="T58" i="34"/>
  <c r="X57" i="34"/>
  <c r="V57" i="34"/>
  <c r="T57" i="34"/>
  <c r="X56" i="34"/>
  <c r="V56" i="34"/>
  <c r="T56" i="34"/>
  <c r="X55" i="34"/>
  <c r="V55" i="34"/>
  <c r="T55" i="34"/>
  <c r="X96" i="34" l="1"/>
  <c r="V96" i="34"/>
  <c r="T96" i="34"/>
  <c r="X95" i="34"/>
  <c r="V95" i="34"/>
  <c r="T95" i="34"/>
  <c r="X94" i="34"/>
  <c r="V94" i="34"/>
  <c r="T94" i="34"/>
  <c r="X93" i="34"/>
  <c r="V93" i="34"/>
  <c r="T93" i="34"/>
  <c r="T84" i="34"/>
  <c r="T85" i="34"/>
  <c r="T86" i="34"/>
  <c r="T87" i="34"/>
  <c r="T88" i="34"/>
  <c r="X88" i="34"/>
  <c r="V88" i="34"/>
  <c r="X87" i="34"/>
  <c r="V87" i="34"/>
  <c r="X86" i="34"/>
  <c r="V86" i="34"/>
  <c r="X85" i="34"/>
  <c r="V85" i="34"/>
  <c r="X84" i="34"/>
  <c r="V84" i="34"/>
  <c r="X83" i="34"/>
  <c r="V83" i="34"/>
  <c r="T83" i="34"/>
  <c r="T81" i="34" l="1"/>
  <c r="V81" i="34"/>
  <c r="X81" i="34"/>
  <c r="T82" i="34"/>
  <c r="V82" i="34"/>
  <c r="X82" i="34"/>
  <c r="C47" i="35"/>
  <c r="C48" i="35"/>
  <c r="C49" i="35"/>
  <c r="C50" i="35"/>
  <c r="C51" i="35"/>
  <c r="C52" i="35"/>
  <c r="C53" i="35"/>
  <c r="C54" i="35"/>
  <c r="C55" i="35"/>
  <c r="C56" i="35"/>
  <c r="C57" i="35"/>
  <c r="C58" i="35"/>
  <c r="C59" i="35"/>
  <c r="C60" i="35"/>
  <c r="C61" i="35"/>
  <c r="C62" i="35"/>
  <c r="C63" i="35"/>
  <c r="C64" i="35"/>
  <c r="C65" i="35"/>
  <c r="C66" i="35"/>
  <c r="C67" i="35"/>
  <c r="C68" i="35"/>
  <c r="C69" i="35"/>
  <c r="C70" i="35"/>
  <c r="C71" i="35"/>
  <c r="C72" i="35"/>
  <c r="C73" i="35"/>
  <c r="C74" i="35"/>
  <c r="C75" i="35"/>
  <c r="C76" i="35"/>
  <c r="C77" i="35"/>
  <c r="C78" i="35"/>
  <c r="C79" i="35"/>
  <c r="C80" i="35"/>
  <c r="C81" i="35"/>
  <c r="C82" i="35"/>
  <c r="C83" i="35"/>
  <c r="C84" i="35"/>
  <c r="C85" i="35"/>
  <c r="C86" i="35"/>
  <c r="C87" i="35"/>
  <c r="C88" i="35"/>
  <c r="C89" i="35"/>
  <c r="C90" i="35"/>
  <c r="C91" i="35"/>
  <c r="C92" i="35"/>
  <c r="C93" i="35"/>
  <c r="C94" i="35"/>
  <c r="C95" i="35"/>
  <c r="C96" i="35"/>
  <c r="C97" i="35"/>
  <c r="C98" i="35"/>
  <c r="C99" i="35"/>
  <c r="C100" i="35"/>
  <c r="C101" i="35"/>
  <c r="C102" i="35"/>
  <c r="C103" i="35"/>
  <c r="C104" i="35"/>
  <c r="C105" i="35"/>
  <c r="C106" i="35"/>
  <c r="C107" i="35"/>
  <c r="C108" i="35"/>
  <c r="C109" i="35"/>
  <c r="C110" i="35"/>
  <c r="C111" i="35"/>
  <c r="C112" i="35"/>
  <c r="C113" i="35"/>
  <c r="C114" i="35"/>
  <c r="C115" i="35"/>
  <c r="C116" i="35"/>
  <c r="C117" i="35"/>
  <c r="C118" i="35"/>
  <c r="C119" i="35"/>
  <c r="C120" i="35"/>
  <c r="C121" i="35"/>
  <c r="C122" i="35"/>
  <c r="C123" i="35"/>
  <c r="C124" i="35"/>
  <c r="C125" i="35"/>
  <c r="C126" i="35"/>
  <c r="C127" i="35"/>
  <c r="C128" i="35"/>
  <c r="C129" i="35"/>
  <c r="C130" i="35"/>
  <c r="C131" i="35"/>
  <c r="C132" i="35"/>
  <c r="C133" i="35"/>
  <c r="C134" i="35"/>
  <c r="C135" i="35"/>
  <c r="C136" i="35"/>
  <c r="C137" i="35"/>
  <c r="C138" i="35"/>
  <c r="C139" i="35"/>
  <c r="C140" i="35"/>
  <c r="C141" i="35"/>
  <c r="C142" i="35"/>
  <c r="C143" i="35"/>
  <c r="C144" i="35"/>
  <c r="C145" i="35"/>
  <c r="C146" i="35"/>
  <c r="C147" i="35"/>
  <c r="C148" i="35"/>
  <c r="C149" i="35"/>
  <c r="C150" i="35"/>
  <c r="C151" i="35"/>
  <c r="C152" i="35"/>
  <c r="C153" i="35"/>
  <c r="C154" i="35"/>
  <c r="C155" i="35"/>
  <c r="C156" i="35"/>
  <c r="C157" i="35"/>
  <c r="C158" i="35"/>
  <c r="C159" i="35"/>
  <c r="C160" i="35"/>
  <c r="C161" i="35"/>
  <c r="C162" i="35"/>
  <c r="C163" i="35"/>
  <c r="C164" i="35"/>
  <c r="C165" i="35"/>
  <c r="C166" i="35"/>
  <c r="C167" i="35"/>
  <c r="C168" i="35"/>
  <c r="C169" i="35"/>
  <c r="C170" i="35"/>
  <c r="C171" i="35"/>
  <c r="C172" i="35"/>
  <c r="C173" i="35"/>
  <c r="C174" i="35"/>
  <c r="C175" i="35"/>
  <c r="C176" i="35"/>
  <c r="C177" i="35"/>
  <c r="C178" i="35"/>
  <c r="C179" i="35"/>
  <c r="C180" i="35"/>
  <c r="C181" i="35"/>
  <c r="C182" i="35"/>
  <c r="C183" i="35"/>
  <c r="C184" i="35"/>
  <c r="C185" i="35"/>
  <c r="C186" i="35"/>
  <c r="C187" i="35"/>
  <c r="C188" i="35"/>
  <c r="C189" i="35"/>
  <c r="C190" i="35"/>
  <c r="C191" i="35"/>
  <c r="C192" i="35"/>
  <c r="C193" i="35"/>
  <c r="C194" i="35"/>
  <c r="C195" i="35"/>
  <c r="C196" i="35"/>
  <c r="C197" i="35"/>
  <c r="C198" i="35"/>
  <c r="C199" i="35"/>
  <c r="C200" i="35"/>
  <c r="C201" i="35"/>
  <c r="C202" i="35"/>
  <c r="C203" i="35"/>
  <c r="C204" i="35"/>
  <c r="C205" i="35"/>
  <c r="C206" i="35"/>
  <c r="C207" i="35"/>
  <c r="C208" i="35"/>
  <c r="C209" i="35"/>
  <c r="C210" i="35"/>
  <c r="C211" i="35"/>
  <c r="C212" i="35"/>
  <c r="C213" i="35"/>
  <c r="C214" i="35"/>
  <c r="C215" i="35"/>
  <c r="C216" i="35"/>
  <c r="C217" i="35"/>
  <c r="C218" i="35"/>
  <c r="C219" i="35"/>
  <c r="C220" i="35"/>
  <c r="C221" i="35"/>
  <c r="C222" i="35"/>
  <c r="C223" i="35"/>
  <c r="C224" i="35"/>
  <c r="C225" i="35"/>
  <c r="C2" i="35"/>
  <c r="C3" i="35"/>
  <c r="C4" i="35"/>
  <c r="C5" i="35"/>
  <c r="C6" i="35"/>
  <c r="C7" i="35"/>
  <c r="C8" i="35"/>
  <c r="C9" i="35"/>
  <c r="C10" i="35"/>
  <c r="C11" i="35"/>
  <c r="C12" i="35"/>
  <c r="C13" i="35"/>
  <c r="C14" i="35"/>
  <c r="C15" i="35"/>
  <c r="C16" i="35"/>
  <c r="C17" i="35"/>
  <c r="C18" i="35"/>
  <c r="C19" i="35"/>
  <c r="C20" i="35"/>
  <c r="C21" i="35"/>
  <c r="C22" i="35"/>
  <c r="C23" i="35"/>
  <c r="C24" i="35"/>
  <c r="C25" i="35"/>
  <c r="C26" i="35"/>
  <c r="C27" i="35"/>
  <c r="C28" i="35"/>
  <c r="C29" i="35"/>
  <c r="C30" i="35"/>
  <c r="C31" i="35"/>
  <c r="C32" i="35"/>
  <c r="C33" i="35"/>
  <c r="C34" i="35"/>
  <c r="C35" i="35"/>
  <c r="C36" i="35"/>
  <c r="C37" i="35"/>
  <c r="C38" i="35"/>
  <c r="C39" i="35"/>
  <c r="C40" i="35"/>
  <c r="C41" i="35"/>
  <c r="C42" i="35"/>
  <c r="C43" i="35"/>
  <c r="C44" i="35"/>
  <c r="C45" i="35"/>
  <c r="C46" i="35"/>
  <c r="C1" i="35"/>
  <c r="E92" i="34" l="1"/>
  <c r="AA14" i="34"/>
  <c r="AA92" i="34"/>
  <c r="E12" i="34"/>
  <c r="AA12" i="34"/>
  <c r="AA90" i="34"/>
  <c r="E170" i="34"/>
  <c r="AA170" i="34" s="1"/>
  <c r="E90" i="34"/>
  <c r="E40" i="34"/>
  <c r="AB40" i="34" s="1"/>
  <c r="E196" i="34"/>
  <c r="AA196" i="34" s="1"/>
  <c r="E168" i="34"/>
  <c r="AA168" i="34" s="1"/>
  <c r="AA64" i="34"/>
  <c r="AB64" i="34" s="1"/>
  <c r="E38" i="34"/>
  <c r="AB38" i="34" s="1"/>
  <c r="E14" i="34"/>
  <c r="E194" i="34"/>
  <c r="AA194" i="34" s="1"/>
  <c r="AA66" i="34"/>
  <c r="AB66" i="34" s="1"/>
  <c r="E91" i="34"/>
  <c r="AA89" i="34"/>
  <c r="E11" i="34"/>
  <c r="E13" i="34"/>
  <c r="AA65" i="34"/>
  <c r="AB65" i="34" s="1"/>
  <c r="E169" i="34"/>
  <c r="AA169" i="34" s="1"/>
  <c r="E39" i="34"/>
  <c r="AB39" i="34" s="1"/>
  <c r="E195" i="34"/>
  <c r="AA195" i="34" s="1"/>
  <c r="E167" i="34"/>
  <c r="AA167" i="34" s="1"/>
  <c r="AA91" i="34"/>
  <c r="E89" i="34"/>
  <c r="AA13" i="34"/>
  <c r="AA63" i="34"/>
  <c r="AB63" i="34" s="1"/>
  <c r="AA11" i="34"/>
  <c r="E193" i="34"/>
  <c r="AA193" i="34" s="1"/>
  <c r="E37" i="34"/>
  <c r="AB37" i="34" s="1"/>
  <c r="AA83" i="34"/>
  <c r="AA85" i="34"/>
  <c r="E81" i="34"/>
  <c r="AA87" i="34"/>
  <c r="E16" i="34"/>
  <c r="E190" i="34"/>
  <c r="AA190" i="34" s="1"/>
  <c r="E166" i="34"/>
  <c r="AA166" i="34" s="1"/>
  <c r="E160" i="34"/>
  <c r="AA160" i="34" s="1"/>
  <c r="AA60" i="34"/>
  <c r="AB60" i="34" s="1"/>
  <c r="E36" i="34"/>
  <c r="AB36" i="34" s="1"/>
  <c r="E200" i="34"/>
  <c r="AA200" i="34" s="1"/>
  <c r="E162" i="34"/>
  <c r="AA162" i="34" s="1"/>
  <c r="AA18" i="34"/>
  <c r="AA16" i="34"/>
  <c r="E186" i="34"/>
  <c r="AA186" i="34" s="1"/>
  <c r="AA8" i="34"/>
  <c r="AA4" i="34"/>
  <c r="E4" i="34"/>
  <c r="E18" i="34"/>
  <c r="E8" i="34"/>
  <c r="E198" i="34"/>
  <c r="AA198" i="34" s="1"/>
  <c r="E192" i="34"/>
  <c r="AA192" i="34" s="1"/>
  <c r="E164" i="34"/>
  <c r="AA164" i="34" s="1"/>
  <c r="AA70" i="34"/>
  <c r="AB70" i="34" s="1"/>
  <c r="AA58" i="34"/>
  <c r="AB58" i="34" s="1"/>
  <c r="E42" i="34"/>
  <c r="AB42" i="34" s="1"/>
  <c r="E30" i="34"/>
  <c r="AB30" i="34" s="1"/>
  <c r="AA68" i="34"/>
  <c r="AB68" i="34" s="1"/>
  <c r="AA56" i="34"/>
  <c r="AB56" i="34" s="1"/>
  <c r="E44" i="34"/>
  <c r="AB44" i="34" s="1"/>
  <c r="E32" i="34"/>
  <c r="AB32" i="34" s="1"/>
  <c r="AA10" i="34"/>
  <c r="E174" i="34"/>
  <c r="AA174" i="34" s="1"/>
  <c r="E10" i="34"/>
  <c r="AA6" i="34"/>
  <c r="E6" i="34"/>
  <c r="E172" i="34"/>
  <c r="AA172" i="34" s="1"/>
  <c r="AA62" i="34"/>
  <c r="AB62" i="34" s="1"/>
  <c r="E34" i="34"/>
  <c r="AB34" i="34" s="1"/>
  <c r="E188" i="34"/>
  <c r="AA188" i="34" s="1"/>
  <c r="E86" i="34"/>
  <c r="E88" i="34"/>
  <c r="E84" i="34"/>
  <c r="AA96" i="34"/>
  <c r="E96" i="34"/>
  <c r="AA94" i="34"/>
  <c r="E94" i="34"/>
  <c r="E82" i="34"/>
  <c r="AA82" i="34"/>
  <c r="AA81" i="34"/>
  <c r="AA86" i="34"/>
  <c r="AA88" i="34"/>
  <c r="E9" i="34"/>
  <c r="E5" i="34"/>
  <c r="E165" i="34"/>
  <c r="AA165" i="34" s="1"/>
  <c r="E159" i="34"/>
  <c r="AA159" i="34" s="1"/>
  <c r="AA67" i="34"/>
  <c r="AB67" i="34" s="1"/>
  <c r="AA55" i="34"/>
  <c r="AB55" i="34" s="1"/>
  <c r="E41" i="34"/>
  <c r="AB41" i="34" s="1"/>
  <c r="E29" i="34"/>
  <c r="AB29" i="34" s="1"/>
  <c r="AA69" i="34"/>
  <c r="AB69" i="34" s="1"/>
  <c r="AA15" i="34"/>
  <c r="E15" i="34"/>
  <c r="AA3" i="34"/>
  <c r="E3" i="34"/>
  <c r="J3" i="34" s="1"/>
  <c r="AA9" i="34"/>
  <c r="E199" i="34"/>
  <c r="AA199" i="34" s="1"/>
  <c r="E191" i="34"/>
  <c r="AA191" i="34" s="1"/>
  <c r="AA17" i="34"/>
  <c r="AA7" i="34"/>
  <c r="E7" i="34"/>
  <c r="E189" i="34"/>
  <c r="AA189" i="34" s="1"/>
  <c r="E187" i="34"/>
  <c r="AA187" i="34" s="1"/>
  <c r="E185" i="34"/>
  <c r="AA185" i="34" s="1"/>
  <c r="E163" i="34"/>
  <c r="AA163" i="34" s="1"/>
  <c r="AA61" i="34"/>
  <c r="AB61" i="34" s="1"/>
  <c r="E43" i="34"/>
  <c r="AB43" i="34" s="1"/>
  <c r="E31" i="34"/>
  <c r="AB31" i="34" s="1"/>
  <c r="E173" i="34"/>
  <c r="AA173" i="34" s="1"/>
  <c r="E197" i="34"/>
  <c r="AA197" i="34" s="1"/>
  <c r="AA59" i="34"/>
  <c r="AB59" i="34" s="1"/>
  <c r="E33" i="34"/>
  <c r="AB33" i="34" s="1"/>
  <c r="E17" i="34"/>
  <c r="AA5" i="34"/>
  <c r="E171" i="34"/>
  <c r="AA171" i="34" s="1"/>
  <c r="E161" i="34"/>
  <c r="AA161" i="34" s="1"/>
  <c r="AA57" i="34"/>
  <c r="AB57" i="34" s="1"/>
  <c r="E35" i="34"/>
  <c r="AB35" i="34" s="1"/>
  <c r="AA93" i="34"/>
  <c r="E93" i="34"/>
  <c r="E87" i="34"/>
  <c r="E85" i="34"/>
  <c r="AA95" i="34"/>
  <c r="E83" i="34"/>
  <c r="E95" i="34"/>
  <c r="AA84" i="34"/>
  <c r="AB81" i="34" l="1"/>
  <c r="AB14" i="34"/>
  <c r="AB18" i="34"/>
  <c r="AB3" i="34"/>
  <c r="AB6" i="34"/>
  <c r="AB7" i="34"/>
  <c r="AB8" i="34"/>
  <c r="AB17" i="34"/>
  <c r="AB15" i="34"/>
  <c r="AB4" i="34"/>
  <c r="AB5" i="34"/>
  <c r="J85" i="34"/>
  <c r="AB85" i="34"/>
  <c r="AB91" i="34"/>
  <c r="J91" i="34"/>
  <c r="J87" i="34"/>
  <c r="AB87" i="34"/>
  <c r="AB94" i="34"/>
  <c r="J94" i="34"/>
  <c r="AB93" i="34"/>
  <c r="J93" i="34"/>
  <c r="AB82" i="34"/>
  <c r="J82" i="34"/>
  <c r="J89" i="34"/>
  <c r="AB89" i="34"/>
  <c r="AB11" i="34"/>
  <c r="J88" i="34"/>
  <c r="AB88" i="34"/>
  <c r="AB16" i="34"/>
  <c r="AB195" i="34"/>
  <c r="AB196" i="34" s="1"/>
  <c r="J81" i="34"/>
  <c r="AB9" i="34"/>
  <c r="J96" i="34"/>
  <c r="AB96" i="34"/>
  <c r="AB13" i="34"/>
  <c r="AB90" i="34"/>
  <c r="J90" i="34"/>
  <c r="AB12" i="34"/>
  <c r="J95" i="34"/>
  <c r="AB95" i="34"/>
  <c r="J84" i="34"/>
  <c r="AB84" i="34"/>
  <c r="J83" i="34"/>
  <c r="AB83" i="34"/>
  <c r="J86" i="34"/>
  <c r="AB86" i="34"/>
  <c r="AB10" i="34"/>
  <c r="AB92" i="34"/>
  <c r="J92" i="34"/>
  <c r="J31" i="34"/>
  <c r="J5" i="34"/>
  <c r="J42" i="34"/>
  <c r="J18" i="34"/>
  <c r="J33" i="34"/>
  <c r="J43" i="34"/>
  <c r="J7" i="34"/>
  <c r="J15" i="34"/>
  <c r="J29" i="34"/>
  <c r="J9" i="34"/>
  <c r="J4" i="34"/>
  <c r="AC65" i="34"/>
  <c r="AC66" i="34" s="1"/>
  <c r="J40" i="34"/>
  <c r="J35" i="34"/>
  <c r="J41" i="34"/>
  <c r="J32" i="34"/>
  <c r="J13" i="34"/>
  <c r="J12" i="34"/>
  <c r="J34" i="34"/>
  <c r="J30" i="34"/>
  <c r="J8" i="34"/>
  <c r="J39" i="34"/>
  <c r="J17" i="34"/>
  <c r="J6" i="34"/>
  <c r="J44" i="34"/>
  <c r="J11" i="34"/>
  <c r="J16" i="34"/>
  <c r="J37" i="34"/>
  <c r="J14" i="34"/>
  <c r="J10" i="34"/>
  <c r="J36" i="34"/>
  <c r="J38" i="34"/>
  <c r="AC59" i="34"/>
  <c r="AC60" i="34" s="1"/>
  <c r="AB167" i="34"/>
  <c r="AB168" i="34" s="1"/>
  <c r="AB169" i="34"/>
  <c r="AB170" i="34" s="1"/>
  <c r="AC63" i="34"/>
  <c r="AC64" i="34" s="1"/>
  <c r="AB193" i="34"/>
  <c r="AB194" i="34" s="1"/>
  <c r="AC69" i="34"/>
  <c r="AC70" i="34" s="1"/>
  <c r="AA19" i="34"/>
  <c r="AA20" i="34"/>
  <c r="AA98" i="34"/>
  <c r="AA97" i="34"/>
  <c r="AB71" i="34"/>
  <c r="AA72" i="34"/>
  <c r="AA71" i="34"/>
  <c r="AB171" i="34"/>
  <c r="AB172" i="34" s="1"/>
  <c r="AC57" i="34"/>
  <c r="AC58" i="34" s="1"/>
  <c r="AC61" i="34"/>
  <c r="AC62" i="34" s="1"/>
  <c r="AB161" i="34"/>
  <c r="AB162" i="34" s="1"/>
  <c r="AB189" i="34"/>
  <c r="AB190" i="34" s="1"/>
  <c r="AB163" i="34"/>
  <c r="AB164" i="34" s="1"/>
  <c r="AB159" i="34"/>
  <c r="AB160" i="34" s="1"/>
  <c r="AB165" i="34"/>
  <c r="AB166" i="34" s="1"/>
  <c r="AB199" i="34"/>
  <c r="AB200" i="34" s="1"/>
  <c r="AB185" i="34"/>
  <c r="AB186" i="34" s="1"/>
  <c r="AB173" i="34"/>
  <c r="AB174" i="34" s="1"/>
  <c r="AB191" i="34"/>
  <c r="AB192" i="34" s="1"/>
  <c r="AB197" i="34"/>
  <c r="AB198" i="34" s="1"/>
  <c r="AC67" i="34"/>
  <c r="AC68" i="34" s="1"/>
  <c r="AB187" i="34"/>
  <c r="AB188" i="34" s="1"/>
  <c r="AB19" i="34" l="1"/>
  <c r="J20" i="34"/>
  <c r="J19" i="34"/>
  <c r="AA73" i="34"/>
  <c r="J46" i="34"/>
  <c r="J45" i="34"/>
  <c r="AC41" i="34"/>
  <c r="AC42" i="34" s="1"/>
  <c r="AC35" i="34"/>
  <c r="AC36" i="34" s="1"/>
  <c r="AC31" i="34"/>
  <c r="AC32" i="34" s="1"/>
  <c r="AC17" i="34"/>
  <c r="AC18" i="34" s="1"/>
  <c r="AC33" i="34"/>
  <c r="AC34" i="34" s="1"/>
  <c r="AC89" i="34"/>
  <c r="AC90" i="34" s="1"/>
  <c r="AC43" i="34"/>
  <c r="AC44" i="34" s="1"/>
  <c r="AC91" i="34"/>
  <c r="AC92" i="34" s="1"/>
  <c r="AC13" i="34"/>
  <c r="AC14" i="34" s="1"/>
  <c r="J97" i="34"/>
  <c r="AC83" i="34"/>
  <c r="AC84" i="34" s="1"/>
  <c r="AC39" i="34"/>
  <c r="AC40" i="34" s="1"/>
  <c r="AC37" i="34"/>
  <c r="AC38" i="34" s="1"/>
  <c r="AC11" i="34"/>
  <c r="AC12" i="34" s="1"/>
  <c r="J98" i="34"/>
  <c r="AB46" i="34"/>
  <c r="AA99" i="34"/>
  <c r="AC55" i="34"/>
  <c r="AC56" i="34" s="1"/>
  <c r="AB72" i="34"/>
  <c r="AB73" i="34" s="1"/>
  <c r="AB74" i="34" s="1"/>
  <c r="AC87" i="34"/>
  <c r="AC88" i="34" s="1"/>
  <c r="AB45" i="34"/>
  <c r="AC29" i="34"/>
  <c r="AC30" i="34" s="1"/>
  <c r="AA21" i="34"/>
  <c r="AB98" i="34"/>
  <c r="AB97" i="34"/>
  <c r="AC3" i="34"/>
  <c r="AC4" i="34" s="1"/>
  <c r="AC81" i="34"/>
  <c r="AC82" i="34" s="1"/>
  <c r="AC7" i="34"/>
  <c r="AC8" i="34" s="1"/>
  <c r="AC93" i="34"/>
  <c r="AC94" i="34" s="1"/>
  <c r="AB20" i="34"/>
  <c r="AC85" i="34"/>
  <c r="AC86" i="34" s="1"/>
  <c r="AC95" i="34"/>
  <c r="AC96" i="34" s="1"/>
  <c r="AC9" i="34"/>
  <c r="AC10" i="34" s="1"/>
  <c r="AC5" i="34"/>
  <c r="AC6" i="34" s="1"/>
  <c r="AC15" i="34"/>
  <c r="AC16" i="34" s="1"/>
  <c r="J21" i="34" l="1"/>
  <c r="J47" i="34"/>
  <c r="J99" i="34"/>
  <c r="AB47" i="34"/>
  <c r="AB48" i="34" s="1"/>
  <c r="AB21" i="34"/>
  <c r="AB22" i="34" s="1"/>
  <c r="AB99" i="34"/>
  <c r="AB100" i="34" s="1"/>
</calcChain>
</file>

<file path=xl/sharedStrings.xml><?xml version="1.0" encoding="utf-8"?>
<sst xmlns="http://schemas.openxmlformats.org/spreadsheetml/2006/main" count="64891" uniqueCount="8664">
  <si>
    <t>Net</t>
    <phoneticPr fontId="1" type="noConversion"/>
  </si>
  <si>
    <t>Max-Min</t>
    <phoneticPr fontId="1" type="noConversion"/>
  </si>
  <si>
    <t>Length</t>
    <phoneticPr fontId="1" type="noConversion"/>
  </si>
  <si>
    <t>Site</t>
    <phoneticPr fontId="1" type="noConversion"/>
  </si>
  <si>
    <t>Pin No</t>
    <phoneticPr fontId="1" type="noConversion"/>
  </si>
  <si>
    <t>Pin Name</t>
    <phoneticPr fontId="1" type="noConversion"/>
  </si>
  <si>
    <t>Tolerence Check</t>
    <phoneticPr fontId="1" type="noConversion"/>
  </si>
  <si>
    <t>Assigned CH</t>
    <phoneticPr fontId="1" type="noConversion"/>
  </si>
  <si>
    <t>SITE0</t>
    <phoneticPr fontId="1" type="noConversion"/>
  </si>
  <si>
    <t>C3</t>
  </si>
  <si>
    <t>C2</t>
  </si>
  <si>
    <t>A4</t>
  </si>
  <si>
    <t>C5</t>
  </si>
  <si>
    <t>B5</t>
  </si>
  <si>
    <t>CH253</t>
  </si>
  <si>
    <t>CH196</t>
  </si>
  <si>
    <t>CH198</t>
  </si>
  <si>
    <t>CH202</t>
  </si>
  <si>
    <t>CH226</t>
  </si>
  <si>
    <t>CH228</t>
  </si>
  <si>
    <t>CH230</t>
  </si>
  <si>
    <t>CH236</t>
  </si>
  <si>
    <t>CH238</t>
  </si>
  <si>
    <t>CH240</t>
  </si>
  <si>
    <t>CH108</t>
  </si>
  <si>
    <t>CH218</t>
  </si>
  <si>
    <t>CH210</t>
  </si>
  <si>
    <t>CH256</t>
  </si>
  <si>
    <t>CH246</t>
  </si>
  <si>
    <t>CH254</t>
  </si>
  <si>
    <t>CH242</t>
  </si>
  <si>
    <t>CH249</t>
  </si>
  <si>
    <t>CH247</t>
  </si>
  <si>
    <t>CH243</t>
  </si>
  <si>
    <t>CH104</t>
  </si>
  <si>
    <t>CH102</t>
  </si>
  <si>
    <t>CH252</t>
  </si>
  <si>
    <t>CH248</t>
  </si>
  <si>
    <t>CH116</t>
  </si>
  <si>
    <t>CH118</t>
  </si>
  <si>
    <t>CH114</t>
  </si>
  <si>
    <t>CH120</t>
  </si>
  <si>
    <t>CH204</t>
  </si>
  <si>
    <t>CH206</t>
  </si>
  <si>
    <t>CH208</t>
  </si>
  <si>
    <t>CH244</t>
  </si>
  <si>
    <t>CH110</t>
  </si>
  <si>
    <t>CH112</t>
  </si>
  <si>
    <t>CH239</t>
  </si>
  <si>
    <t>CH234</t>
  </si>
  <si>
    <t>CH250</t>
  </si>
  <si>
    <t>CH251</t>
  </si>
  <si>
    <t>CH255</t>
  </si>
  <si>
    <t>CH241</t>
  </si>
  <si>
    <t>CH245</t>
  </si>
  <si>
    <t>CH221</t>
  </si>
  <si>
    <t>CH220</t>
  </si>
  <si>
    <t>CH224</t>
  </si>
  <si>
    <t>CH222</t>
  </si>
  <si>
    <t>CH217</t>
  </si>
  <si>
    <t>CH225</t>
  </si>
  <si>
    <t>CH231</t>
  </si>
  <si>
    <t>CH232</t>
  </si>
  <si>
    <t>CH200</t>
  </si>
  <si>
    <t>CH197</t>
  </si>
  <si>
    <t>CH194</t>
  </si>
  <si>
    <t>CH195</t>
  </si>
  <si>
    <t>CH199</t>
  </si>
  <si>
    <t>CH209</t>
  </si>
  <si>
    <t>CH213</t>
  </si>
  <si>
    <t>CH212</t>
  </si>
  <si>
    <t>CH214</t>
  </si>
  <si>
    <t>CH216</t>
  </si>
  <si>
    <t>CH201</t>
  </si>
  <si>
    <t>CH237</t>
  </si>
  <si>
    <t>CH235</t>
  </si>
  <si>
    <t>CH233</t>
  </si>
  <si>
    <t>CH229</t>
  </si>
  <si>
    <t>CH227</t>
  </si>
  <si>
    <t>CH223</t>
  </si>
  <si>
    <t>CH219</t>
  </si>
  <si>
    <t>CH215</t>
  </si>
  <si>
    <t>CH211</t>
  </si>
  <si>
    <t>CH127</t>
  </si>
  <si>
    <t>CH125</t>
  </si>
  <si>
    <t>CH121</t>
  </si>
  <si>
    <t>CH126</t>
  </si>
  <si>
    <t>CH124</t>
  </si>
  <si>
    <t>CH122</t>
  </si>
  <si>
    <t>CH168</t>
  </si>
  <si>
    <t>CH109</t>
  </si>
  <si>
    <t>CH111</t>
  </si>
  <si>
    <t>CH119</t>
  </si>
  <si>
    <t>CH207</t>
  </si>
  <si>
    <t>CH205</t>
  </si>
  <si>
    <t>CH203</t>
  </si>
  <si>
    <t>CH193</t>
  </si>
  <si>
    <t>CH117</t>
  </si>
  <si>
    <t>CH183</t>
  </si>
  <si>
    <t>CH113</t>
  </si>
  <si>
    <t>CH100</t>
  </si>
  <si>
    <t>CH173</t>
  </si>
  <si>
    <t>CH171</t>
  </si>
  <si>
    <t>CH185</t>
  </si>
  <si>
    <t>CH115</t>
  </si>
  <si>
    <t>CH150</t>
  </si>
  <si>
    <t>CH152</t>
  </si>
  <si>
    <t>CH156</t>
  </si>
  <si>
    <t>CH158</t>
  </si>
  <si>
    <t>CH179</t>
  </si>
  <si>
    <t>CH181</t>
  </si>
  <si>
    <t>CH149</t>
  </si>
  <si>
    <t>CH165</t>
  </si>
  <si>
    <t>CH163</t>
  </si>
  <si>
    <t>CH161</t>
  </si>
  <si>
    <t>CH159</t>
  </si>
  <si>
    <t>CH143</t>
  </si>
  <si>
    <t>CH141</t>
  </si>
  <si>
    <t>CH139</t>
  </si>
  <si>
    <t>CH133</t>
  </si>
  <si>
    <t>CH131</t>
  </si>
  <si>
    <t>CH105</t>
  </si>
  <si>
    <t>CH107</t>
  </si>
  <si>
    <t>CH178</t>
  </si>
  <si>
    <t>CH170</t>
  </si>
  <si>
    <t>CH148</t>
  </si>
  <si>
    <t>CH146</t>
  </si>
  <si>
    <t>CH166</t>
  </si>
  <si>
    <t>CH164</t>
  </si>
  <si>
    <t>CH162</t>
  </si>
  <si>
    <t>CH167</t>
  </si>
  <si>
    <t>CH169</t>
  </si>
  <si>
    <t>CH175</t>
  </si>
  <si>
    <t>CH177</t>
  </si>
  <si>
    <t>CH103</t>
  </si>
  <si>
    <t>CH101</t>
  </si>
  <si>
    <t>CH180</t>
  </si>
  <si>
    <t>CH176</t>
  </si>
  <si>
    <t>CH130</t>
  </si>
  <si>
    <t>CH144</t>
  </si>
  <si>
    <t>CH190</t>
  </si>
  <si>
    <t>CH188</t>
  </si>
  <si>
    <t>CH189</t>
  </si>
  <si>
    <t>CH187</t>
  </si>
  <si>
    <t>CH132</t>
  </si>
  <si>
    <t>CH134</t>
  </si>
  <si>
    <t>CH136</t>
  </si>
  <si>
    <t>CH142</t>
  </si>
  <si>
    <t>CH184</t>
  </si>
  <si>
    <t>CH186</t>
  </si>
  <si>
    <t>CH191</t>
  </si>
  <si>
    <t>CH192</t>
  </si>
  <si>
    <t>CH128</t>
  </si>
  <si>
    <t>CH123</t>
  </si>
  <si>
    <t>CH147</t>
  </si>
  <si>
    <t>CH145</t>
  </si>
  <si>
    <t>CH151</t>
  </si>
  <si>
    <t>CH129</t>
  </si>
  <si>
    <t>CH135</t>
  </si>
  <si>
    <t>CH154</t>
  </si>
  <si>
    <t>CH155</t>
  </si>
  <si>
    <t>CH153</t>
  </si>
  <si>
    <t>CH157</t>
  </si>
  <si>
    <t>CH160</t>
  </si>
  <si>
    <t>CH140</t>
  </si>
  <si>
    <t>CH138</t>
  </si>
  <si>
    <t>CH137</t>
  </si>
  <si>
    <t>VBAT</t>
  </si>
  <si>
    <t>SITE1</t>
  </si>
  <si>
    <t>SITE2</t>
  </si>
  <si>
    <t>SITE3</t>
  </si>
  <si>
    <t>Net Name</t>
  </si>
  <si>
    <t>Number</t>
  </si>
  <si>
    <t>Name</t>
  </si>
  <si>
    <t>DGND</t>
  </si>
  <si>
    <t>V+</t>
  </si>
  <si>
    <t>V-</t>
  </si>
  <si>
    <t>A</t>
  </si>
  <si>
    <t>B</t>
  </si>
  <si>
    <t>GND</t>
  </si>
  <si>
    <t>VCC</t>
  </si>
  <si>
    <t>TP</t>
  </si>
  <si>
    <t>EP</t>
  </si>
  <si>
    <t>G1</t>
  </si>
  <si>
    <t>G2</t>
  </si>
  <si>
    <t>G3</t>
  </si>
  <si>
    <t>G4</t>
  </si>
  <si>
    <t>G5</t>
  </si>
  <si>
    <t>G6</t>
  </si>
  <si>
    <t>G7</t>
  </si>
  <si>
    <t>GH1</t>
  </si>
  <si>
    <t>GH2</t>
  </si>
  <si>
    <t>GH3</t>
  </si>
  <si>
    <t>GH4</t>
  </si>
  <si>
    <t>NUT1</t>
  </si>
  <si>
    <t>NUT2</t>
  </si>
  <si>
    <t>NUT3</t>
  </si>
  <si>
    <t>NUT4</t>
  </si>
  <si>
    <t>VIN</t>
  </si>
  <si>
    <t>OUT</t>
  </si>
  <si>
    <t>A1</t>
  </si>
  <si>
    <t>A2</t>
  </si>
  <si>
    <t>A3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</si>
  <si>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</si>
  <si>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</si>
  <si>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</si>
  <si>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</si>
  <si>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</si>
  <si>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</si>
  <si>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</si>
  <si>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</si>
  <si>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</si>
  <si>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</si>
  <si>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</si>
  <si>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</si>
  <si>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</si>
  <si>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</si>
  <si>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</si>
  <si>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</si>
  <si>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</si>
  <si>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</si>
  <si>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</si>
  <si>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</si>
  <si>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</si>
  <si>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</si>
  <si>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</si>
  <si>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</si>
  <si>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</si>
  <si>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</si>
  <si>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</si>
  <si>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</si>
  <si>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</si>
  <si>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</si>
  <si>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</si>
  <si>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</si>
  <si>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</si>
  <si>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</si>
  <si>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</si>
  <si>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</si>
  <si>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</si>
  <si>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</si>
  <si>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</si>
  <si>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</si>
  <si>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</si>
  <si>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</si>
  <si>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</si>
  <si>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</t>
  </si>
  <si>
    <t>E</t>
  </si>
  <si>
    <t>Y6</t>
  </si>
  <si>
    <t>+3.3V(1)</t>
  </si>
  <si>
    <t>+3.3V(2)</t>
  </si>
  <si>
    <t>+3.3V(3)</t>
  </si>
  <si>
    <t>+5V(1)</t>
  </si>
  <si>
    <t>+5V(2)</t>
  </si>
  <si>
    <t>+5V(3)</t>
  </si>
  <si>
    <t>+5V(4)</t>
  </si>
  <si>
    <t>+5V_standby</t>
  </si>
  <si>
    <t>-12V</t>
  </si>
  <si>
    <t>GND(1)</t>
  </si>
  <si>
    <t>GND(2)</t>
  </si>
  <si>
    <t>GND(3)</t>
  </si>
  <si>
    <t>GND(4)</t>
  </si>
  <si>
    <t>GND(5)</t>
  </si>
  <si>
    <t>GND(6)</t>
  </si>
  <si>
    <t>Power_good</t>
  </si>
  <si>
    <t>Power_On</t>
  </si>
  <si>
    <t>S1_INNER_50_1INCH</t>
  </si>
  <si>
    <t>S1_INNER_50_2INCH</t>
  </si>
  <si>
    <t>S1_INN_100_1INCH+</t>
  </si>
  <si>
    <t>S1_INN_100_1INCH-</t>
  </si>
  <si>
    <t>S1_TOP_50_1INCH</t>
  </si>
  <si>
    <t>S1_TOP_50_2INCH</t>
  </si>
  <si>
    <t>S1_TOP_100_1INCH+</t>
  </si>
  <si>
    <t>S1_TOP_100_1INCH-</t>
  </si>
  <si>
    <t>CH106</t>
  </si>
  <si>
    <t>CH172</t>
  </si>
  <si>
    <t>CH174</t>
  </si>
  <si>
    <t>CH182</t>
  </si>
  <si>
    <t>NUT5</t>
  </si>
  <si>
    <t>NUT6</t>
  </si>
  <si>
    <t>C1</t>
  </si>
  <si>
    <t>C4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</si>
  <si>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</si>
  <si>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</si>
  <si>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</si>
  <si>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</si>
  <si>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</si>
  <si>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</si>
  <si>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</si>
  <si>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</si>
  <si>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</si>
  <si>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</si>
  <si>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</si>
  <si>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</si>
  <si>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</si>
  <si>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</si>
  <si>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</si>
  <si>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</si>
  <si>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</si>
  <si>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</si>
  <si>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</si>
  <si>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NP1</t>
  </si>
  <si>
    <t>SCHEMATIC1</t>
  </si>
  <si>
    <t>K1</t>
  </si>
  <si>
    <t>K4</t>
  </si>
  <si>
    <t>K13</t>
  </si>
  <si>
    <t>K15</t>
  </si>
  <si>
    <t>K21</t>
  </si>
  <si>
    <t>K27</t>
  </si>
  <si>
    <t>R7</t>
  </si>
  <si>
    <t>R10</t>
  </si>
  <si>
    <t>R14</t>
  </si>
  <si>
    <t>R15</t>
  </si>
  <si>
    <t>R16</t>
  </si>
  <si>
    <t>R17</t>
  </si>
  <si>
    <t>R18</t>
  </si>
  <si>
    <t>S0_DGND1</t>
  </si>
  <si>
    <t>S0_DGND2</t>
  </si>
  <si>
    <t>S0_DGND3</t>
  </si>
  <si>
    <t>S0_DGND4</t>
  </si>
  <si>
    <t>SITE0</t>
  </si>
  <si>
    <t>K23</t>
  </si>
  <si>
    <t>K24</t>
  </si>
  <si>
    <t>K25</t>
  </si>
  <si>
    <t>K28</t>
  </si>
  <si>
    <t>K29</t>
  </si>
  <si>
    <t>R9</t>
  </si>
  <si>
    <t>U1</t>
  </si>
  <si>
    <t>U2</t>
  </si>
  <si>
    <t>U3</t>
  </si>
  <si>
    <t>K2</t>
  </si>
  <si>
    <t>K22</t>
  </si>
  <si>
    <t>R2</t>
  </si>
  <si>
    <t>R3</t>
  </si>
  <si>
    <t>UB1</t>
  </si>
  <si>
    <t>ATX1</t>
  </si>
  <si>
    <t>LDB1</t>
  </si>
  <si>
    <t>INN_50_P1</t>
  </si>
  <si>
    <t>INN_50_P2</t>
  </si>
  <si>
    <t>INN_50_P3</t>
  </si>
  <si>
    <t>INN_50_P4</t>
  </si>
  <si>
    <t>INN_100_P1+</t>
  </si>
  <si>
    <t>INN_100_P1-</t>
  </si>
  <si>
    <t>INN_100_P2+</t>
  </si>
  <si>
    <t>INN_100_P2-</t>
  </si>
  <si>
    <t>TOP_50_P1</t>
  </si>
  <si>
    <t>TOP_50_P2</t>
  </si>
  <si>
    <t>TOP_50_P3</t>
  </si>
  <si>
    <t>TOP_50_P4</t>
  </si>
  <si>
    <t>TOP_100_P1+</t>
  </si>
  <si>
    <t>TOP_100_P1-</t>
  </si>
  <si>
    <t>TOP_100_P2+</t>
  </si>
  <si>
    <t>TOP_100_P2-</t>
  </si>
  <si>
    <t>J221</t>
  </si>
  <si>
    <t>DGS1</t>
  </si>
  <si>
    <t>DGS2</t>
  </si>
  <si>
    <t>DGS3</t>
  </si>
  <si>
    <t>DGS4</t>
  </si>
  <si>
    <t>X001_Assign_List</t>
  </si>
  <si>
    <t>FD1</t>
  </si>
  <si>
    <t>FD2</t>
  </si>
  <si>
    <t>FD3</t>
  </si>
  <si>
    <t>FD4</t>
  </si>
  <si>
    <t>FD5</t>
  </si>
  <si>
    <t>FD6</t>
  </si>
  <si>
    <t>FD7</t>
  </si>
  <si>
    <t>FD8</t>
  </si>
  <si>
    <t>LOGO1</t>
  </si>
  <si>
    <t>LOGO2</t>
  </si>
  <si>
    <t>refer</t>
    <phoneticPr fontId="1" type="noConversion"/>
  </si>
  <si>
    <t>D13</t>
  </si>
  <si>
    <t>INH</t>
  </si>
  <si>
    <t>WAKE</t>
  </si>
  <si>
    <t>U5</t>
  </si>
  <si>
    <t>U4</t>
  </si>
  <si>
    <t>D12</t>
  </si>
  <si>
    <t>U14</t>
  </si>
  <si>
    <t>U15</t>
  </si>
  <si>
    <t>U16</t>
  </si>
  <si>
    <t>D11</t>
  </si>
  <si>
    <t>U11</t>
  </si>
  <si>
    <t>U6</t>
  </si>
  <si>
    <t>H1</t>
  </si>
  <si>
    <t>H2</t>
  </si>
  <si>
    <t>D2</t>
  </si>
  <si>
    <t>D17</t>
  </si>
  <si>
    <t>D4</t>
  </si>
  <si>
    <t>U12</t>
  </si>
  <si>
    <t>U13</t>
  </si>
  <si>
    <t>DISB</t>
  </si>
  <si>
    <t>U7</t>
  </si>
  <si>
    <t>U8</t>
  </si>
  <si>
    <t>U9</t>
  </si>
  <si>
    <t>U10</t>
  </si>
  <si>
    <t>K17</t>
  </si>
  <si>
    <t>D1</t>
  </si>
  <si>
    <t>D5</t>
  </si>
  <si>
    <t>D9</t>
  </si>
  <si>
    <t>G10</t>
  </si>
  <si>
    <t>G11</t>
  </si>
  <si>
    <t>G13</t>
  </si>
  <si>
    <t>G9</t>
  </si>
  <si>
    <t>U17</t>
  </si>
  <si>
    <t>G16</t>
  </si>
  <si>
    <t>G8</t>
  </si>
  <si>
    <t>D6</t>
  </si>
  <si>
    <t>D7</t>
  </si>
  <si>
    <t>D10</t>
  </si>
  <si>
    <t>K14</t>
  </si>
  <si>
    <t>G14</t>
  </si>
  <si>
    <t>D16</t>
  </si>
  <si>
    <t>D8</t>
  </si>
  <si>
    <t>D14</t>
  </si>
  <si>
    <t>VDD33_ATX</t>
  </si>
  <si>
    <t>S1</t>
  </si>
  <si>
    <t>S2</t>
  </si>
  <si>
    <t>DPS_FORCE17</t>
  </si>
  <si>
    <t>DPS_FORCE22</t>
  </si>
  <si>
    <t>DPS_FORCE21</t>
  </si>
  <si>
    <t>DPS_FORCE19</t>
  </si>
  <si>
    <t>DPS_FORCE20</t>
  </si>
  <si>
    <t>DPS_FORCE23</t>
  </si>
  <si>
    <t>DPS_FORCE18</t>
  </si>
  <si>
    <t>DPS_FORCE16</t>
  </si>
  <si>
    <t>CB1</t>
  </si>
  <si>
    <t>CB2</t>
  </si>
  <si>
    <t>RT</t>
  </si>
  <si>
    <t>SG0_WAKE</t>
  </si>
  <si>
    <t>S0_K17</t>
  </si>
  <si>
    <t>VP12</t>
  </si>
  <si>
    <t>S0_QB_K17</t>
  </si>
  <si>
    <t>DPS_SENSE17</t>
  </si>
  <si>
    <t>DPS_DGS17</t>
  </si>
  <si>
    <t>DPS_SENSE22</t>
  </si>
  <si>
    <t>DPS_DGS22</t>
  </si>
  <si>
    <t>DPS_SENSE21</t>
  </si>
  <si>
    <t>DPS_DGS21</t>
  </si>
  <si>
    <t>DPS_SENSE19</t>
  </si>
  <si>
    <t>DPS_DGS19</t>
  </si>
  <si>
    <t>DPS_SENSE20</t>
  </si>
  <si>
    <t>DPS_DGS20</t>
  </si>
  <si>
    <t>DPS_SENSE23</t>
  </si>
  <si>
    <t>DPS_DGS23</t>
  </si>
  <si>
    <t>DPS_SENSE18</t>
  </si>
  <si>
    <t>DPS_DGS18</t>
  </si>
  <si>
    <t>DPS_SENSE16</t>
  </si>
  <si>
    <t>DPS_DGS16</t>
  </si>
  <si>
    <t>S0_INH</t>
  </si>
  <si>
    <t>S0_HSD013</t>
  </si>
  <si>
    <t>S0_WAKE</t>
  </si>
  <si>
    <t>VDD5_ATX</t>
  </si>
  <si>
    <t>G12</t>
  </si>
  <si>
    <t>S2_WAKE</t>
  </si>
  <si>
    <t>DPS_FORCE6</t>
  </si>
  <si>
    <t>DPS_FORCE26</t>
  </si>
  <si>
    <t>DPS_FORCE31</t>
  </si>
  <si>
    <t>DPS_FORCE28</t>
  </si>
  <si>
    <t>DPS_FORCE24</t>
  </si>
  <si>
    <t>DPS_FORCE27</t>
  </si>
  <si>
    <t>DPS_FORCE29</t>
  </si>
  <si>
    <t>DPS_FORCE25</t>
  </si>
  <si>
    <t>DPS_FORCE30</t>
  </si>
  <si>
    <t>S1_K17</t>
  </si>
  <si>
    <t>S1_QB_K17</t>
  </si>
  <si>
    <t>SG1_WAKE</t>
  </si>
  <si>
    <t>DPS_SENSE26</t>
  </si>
  <si>
    <t>DPS_DGS26</t>
  </si>
  <si>
    <t>DPS_SENSE31</t>
  </si>
  <si>
    <t>DPS_DGS31</t>
  </si>
  <si>
    <t>DPS_SENSE28</t>
  </si>
  <si>
    <t>DPS_DGS28</t>
  </si>
  <si>
    <t>DPS_SENSE24</t>
  </si>
  <si>
    <t>DPS_DGS24</t>
  </si>
  <si>
    <t>DPS_SENSE27</t>
  </si>
  <si>
    <t>DPS_DGS27</t>
  </si>
  <si>
    <t>DPS_SENSE29</t>
  </si>
  <si>
    <t>DPS_DGS29</t>
  </si>
  <si>
    <t>DPS_SENSE25</t>
  </si>
  <si>
    <t>DPS_DGS25</t>
  </si>
  <si>
    <t>DPS_SENSE30</t>
  </si>
  <si>
    <t>DPS_DGS30</t>
  </si>
  <si>
    <t>S1_INH</t>
  </si>
  <si>
    <t>S1_HSD013</t>
  </si>
  <si>
    <t>S1_WAKE</t>
  </si>
  <si>
    <t>S3_WAKE</t>
  </si>
  <si>
    <t>DPS_FORCE9</t>
  </si>
  <si>
    <t>DPS_FORCE5</t>
  </si>
  <si>
    <t>DPS_FORCE4</t>
  </si>
  <si>
    <t>DPS_FORCE2</t>
  </si>
  <si>
    <t>DPS_FORCE1</t>
  </si>
  <si>
    <t>DPS_FORCE3</t>
  </si>
  <si>
    <t>DPS_FORCE7</t>
  </si>
  <si>
    <t>DPS_FORCE0</t>
  </si>
  <si>
    <t>S2_K17</t>
  </si>
  <si>
    <t>S2_QB_K17</t>
  </si>
  <si>
    <t>SG2_WAKE</t>
  </si>
  <si>
    <t>DPS_SENSE5</t>
  </si>
  <si>
    <t>DPS_DGS5</t>
  </si>
  <si>
    <t>DPS_SENSE6</t>
  </si>
  <si>
    <t>DPS_DGS6</t>
  </si>
  <si>
    <t>DPS_SENSE4</t>
  </si>
  <si>
    <t>DPS_DGS4</t>
  </si>
  <si>
    <t>DPS_SENSE2</t>
  </si>
  <si>
    <t>DPS_DGS2</t>
  </si>
  <si>
    <t>DPS_SENSE1</t>
  </si>
  <si>
    <t>DPS_DGS1</t>
  </si>
  <si>
    <t>DPS_SENSE3</t>
  </si>
  <si>
    <t>DPS_DGS3</t>
  </si>
  <si>
    <t>DPS_SENSE7</t>
  </si>
  <si>
    <t>DPS_DGS7</t>
  </si>
  <si>
    <t>DPS_SENSE0</t>
  </si>
  <si>
    <t>DPS_DGS0</t>
  </si>
  <si>
    <t>S2_INH</t>
  </si>
  <si>
    <t>S2_HSD013</t>
  </si>
  <si>
    <t>DPS_FORCE13</t>
  </si>
  <si>
    <t>DPS_FORCE12</t>
  </si>
  <si>
    <t>DPS_FORCE14</t>
  </si>
  <si>
    <t>DPS_FORCE8</t>
  </si>
  <si>
    <t>DPS_FORCE11</t>
  </si>
  <si>
    <t>DPS_FORCE15</t>
  </si>
  <si>
    <t>DPS_FORCE10</t>
  </si>
  <si>
    <t>S3_K17</t>
  </si>
  <si>
    <t>S3_QB_K17</t>
  </si>
  <si>
    <t>SG3_WAKE</t>
  </si>
  <si>
    <t>DPS_SENSE13</t>
  </si>
  <si>
    <t>DPS_DGS13</t>
  </si>
  <si>
    <t>DPS_SENSE9</t>
  </si>
  <si>
    <t>DPS_DGS9</t>
  </si>
  <si>
    <t>DPS_SENSE12</t>
  </si>
  <si>
    <t>DPS_DGS12</t>
  </si>
  <si>
    <t>DPS_SENSE14</t>
  </si>
  <si>
    <t>DPS_DGS14</t>
  </si>
  <si>
    <t>DPS_SENSE8</t>
  </si>
  <si>
    <t>DPS_DGS8</t>
  </si>
  <si>
    <t>DPS_SENSE11</t>
  </si>
  <si>
    <t>DPS_DGS11</t>
  </si>
  <si>
    <t>DPS_SENSE15</t>
  </si>
  <si>
    <t>DPS_DGS15</t>
  </si>
  <si>
    <t>DPS_SENSE10</t>
  </si>
  <si>
    <t>DPS_DGS10</t>
  </si>
  <si>
    <t>S3_INH</t>
  </si>
  <si>
    <t>S3_HSD013</t>
  </si>
  <si>
    <t>ATX_P3_3V</t>
  </si>
  <si>
    <t>+3.3V(4)</t>
  </si>
  <si>
    <t>ATX_P5V</t>
  </si>
  <si>
    <t>+5V(5)</t>
  </si>
  <si>
    <t>ATX_P12V</t>
  </si>
  <si>
    <t>+12V(1)</t>
  </si>
  <si>
    <t>+12V(2)</t>
  </si>
  <si>
    <t>GND(7)</t>
  </si>
  <si>
    <t>NC</t>
  </si>
  <si>
    <t>P3_3V_FUSE</t>
  </si>
  <si>
    <t>VP5</t>
  </si>
  <si>
    <t>P5V_FUSE</t>
  </si>
  <si>
    <t>P12V</t>
  </si>
  <si>
    <t>P5V</t>
  </si>
  <si>
    <t>P3_3V</t>
  </si>
  <si>
    <t>SC_VSW_BST1</t>
  </si>
  <si>
    <t>D3</t>
  </si>
  <si>
    <t>EP(D)</t>
  </si>
  <si>
    <t>SC_OUT_BST1</t>
  </si>
  <si>
    <t>G</t>
  </si>
  <si>
    <t>SC_Q1_S</t>
  </si>
  <si>
    <t>S3</t>
  </si>
  <si>
    <t>SC_COMP_BST1</t>
  </si>
  <si>
    <t>COMP</t>
  </si>
  <si>
    <t>SC_CS_BST1</t>
  </si>
  <si>
    <t>CS</t>
  </si>
  <si>
    <t>SC_FB_BST1</t>
  </si>
  <si>
    <t>FB</t>
  </si>
  <si>
    <t>SC_RT_BST1</t>
  </si>
  <si>
    <t>SC_SS_BST1</t>
  </si>
  <si>
    <t>SS</t>
  </si>
  <si>
    <t>SC_UVLO_BST1</t>
  </si>
  <si>
    <t>UVLO</t>
  </si>
  <si>
    <t>SC_VCC_BST1</t>
  </si>
  <si>
    <t>SC_COMP_RC_BST1</t>
  </si>
  <si>
    <t>SC_R_CS_BST1</t>
  </si>
  <si>
    <t>Anode</t>
  </si>
  <si>
    <t>Anode2</t>
  </si>
  <si>
    <t>Cathode</t>
  </si>
  <si>
    <t>VN15</t>
  </si>
  <si>
    <t>VP15</t>
  </si>
  <si>
    <t>VP12_RLD</t>
  </si>
  <si>
    <t>VP5_RLD</t>
  </si>
  <si>
    <t>VP15_RLD</t>
  </si>
  <si>
    <t>VN15_RLD</t>
  </si>
  <si>
    <t>SL0_DGS</t>
  </si>
  <si>
    <t>SLOT0_SENSE</t>
  </si>
  <si>
    <t>SLOT0_FORCE</t>
  </si>
  <si>
    <t>SL0_GUARD</t>
  </si>
  <si>
    <t>SL0_EXT_F</t>
  </si>
  <si>
    <t>CH031</t>
  </si>
  <si>
    <t>CH030</t>
  </si>
  <si>
    <t>SL0_EXT_S</t>
  </si>
  <si>
    <t>CH029</t>
  </si>
  <si>
    <t>CH028</t>
  </si>
  <si>
    <t>CH027</t>
  </si>
  <si>
    <t>CH026</t>
  </si>
  <si>
    <t>CH025</t>
  </si>
  <si>
    <t>CH024</t>
  </si>
  <si>
    <t>CH022</t>
  </si>
  <si>
    <t>CH023</t>
  </si>
  <si>
    <t>CH021</t>
  </si>
  <si>
    <t>CH020</t>
  </si>
  <si>
    <t>CH019</t>
  </si>
  <si>
    <t>CH018</t>
  </si>
  <si>
    <t>CH017</t>
  </si>
  <si>
    <t>CH016</t>
  </si>
  <si>
    <t>CH015</t>
  </si>
  <si>
    <t>D15</t>
  </si>
  <si>
    <t>CH014</t>
  </si>
  <si>
    <t>CH013</t>
  </si>
  <si>
    <t>CH012</t>
  </si>
  <si>
    <t>CH010</t>
  </si>
  <si>
    <t>CH011</t>
  </si>
  <si>
    <t>CH009</t>
  </si>
  <si>
    <t>D18</t>
  </si>
  <si>
    <t>CH007</t>
  </si>
  <si>
    <t>D19</t>
  </si>
  <si>
    <t>CH008</t>
  </si>
  <si>
    <t>D20</t>
  </si>
  <si>
    <t>CH006</t>
  </si>
  <si>
    <t>D21</t>
  </si>
  <si>
    <t>CH004</t>
  </si>
  <si>
    <t>CH005</t>
  </si>
  <si>
    <t>CH003</t>
  </si>
  <si>
    <t>D22</t>
  </si>
  <si>
    <t>D23</t>
  </si>
  <si>
    <t>CH002</t>
  </si>
  <si>
    <t>CH001</t>
  </si>
  <si>
    <t>D24</t>
  </si>
  <si>
    <t>CH000</t>
  </si>
  <si>
    <t>U0</t>
  </si>
  <si>
    <t>CH063</t>
  </si>
  <si>
    <t>CH062</t>
  </si>
  <si>
    <t>CH061</t>
  </si>
  <si>
    <t>CH060</t>
  </si>
  <si>
    <t>CH059</t>
  </si>
  <si>
    <t>CH058</t>
  </si>
  <si>
    <t>CH057</t>
  </si>
  <si>
    <t>CH056</t>
  </si>
  <si>
    <t>CH054</t>
  </si>
  <si>
    <t>CH055</t>
  </si>
  <si>
    <t>CH053</t>
  </si>
  <si>
    <t>CH051</t>
  </si>
  <si>
    <t>CH052</t>
  </si>
  <si>
    <t>CH050</t>
  </si>
  <si>
    <t>CH049</t>
  </si>
  <si>
    <t>CH048</t>
  </si>
  <si>
    <t>CH047</t>
  </si>
  <si>
    <t>CH046</t>
  </si>
  <si>
    <t>CH045</t>
  </si>
  <si>
    <t>CH044</t>
  </si>
  <si>
    <t>CH043</t>
  </si>
  <si>
    <t>CH042</t>
  </si>
  <si>
    <t>CH041</t>
  </si>
  <si>
    <t>CH039</t>
  </si>
  <si>
    <t>CH040</t>
  </si>
  <si>
    <t>CH038</t>
  </si>
  <si>
    <t>CH036</t>
  </si>
  <si>
    <t>CH037</t>
  </si>
  <si>
    <t>CH035</t>
  </si>
  <si>
    <t>CH033</t>
  </si>
  <si>
    <t>CH034</t>
  </si>
  <si>
    <t>CH032</t>
  </si>
  <si>
    <t>NP2</t>
  </si>
  <si>
    <t>NP3</t>
  </si>
  <si>
    <t>NP4</t>
  </si>
  <si>
    <t>NP5</t>
  </si>
  <si>
    <t>NP6</t>
  </si>
  <si>
    <t>SL1_DGS</t>
  </si>
  <si>
    <t>SLOT1_SENSE</t>
  </si>
  <si>
    <t>SLOT1_FORCE</t>
  </si>
  <si>
    <t>SL1_GUARD</t>
  </si>
  <si>
    <t>CH095</t>
  </si>
  <si>
    <t>SL1_EXT_F</t>
  </si>
  <si>
    <t>SL1_EXT_S</t>
  </si>
  <si>
    <t>CH094</t>
  </si>
  <si>
    <t>CH092</t>
  </si>
  <si>
    <t>CH093</t>
  </si>
  <si>
    <t>CH091</t>
  </si>
  <si>
    <t>CH089</t>
  </si>
  <si>
    <t>CH090</t>
  </si>
  <si>
    <t>CH088</t>
  </si>
  <si>
    <t>CH087</t>
  </si>
  <si>
    <t>CH086</t>
  </si>
  <si>
    <t>CH085</t>
  </si>
  <si>
    <t>CH084</t>
  </si>
  <si>
    <t>CH083</t>
  </si>
  <si>
    <t>CH082</t>
  </si>
  <si>
    <t>CH080</t>
  </si>
  <si>
    <t>CH081</t>
  </si>
  <si>
    <t>CH079</t>
  </si>
  <si>
    <t>CH077</t>
  </si>
  <si>
    <t>CH078</t>
  </si>
  <si>
    <t>CH076</t>
  </si>
  <si>
    <t>CH074</t>
  </si>
  <si>
    <t>CH075</t>
  </si>
  <si>
    <t>CH073</t>
  </si>
  <si>
    <t>CH071</t>
  </si>
  <si>
    <t>CH072</t>
  </si>
  <si>
    <t>CH070</t>
  </si>
  <si>
    <t>CH068</t>
  </si>
  <si>
    <t>CH069</t>
  </si>
  <si>
    <t>CH067</t>
  </si>
  <si>
    <t>CH066</t>
  </si>
  <si>
    <t>CH065</t>
  </si>
  <si>
    <t>CH064</t>
  </si>
  <si>
    <t>CH099</t>
  </si>
  <si>
    <t>CH098</t>
  </si>
  <si>
    <t>CH097</t>
  </si>
  <si>
    <t>CH096</t>
  </si>
  <si>
    <t>SL2_DGS</t>
  </si>
  <si>
    <t>SLOT2_SENSE</t>
  </si>
  <si>
    <t>SLOT2_FORCE</t>
  </si>
  <si>
    <t>SL2_GUARD</t>
  </si>
  <si>
    <t>SL2_EXT_F</t>
  </si>
  <si>
    <t>SL2_EXT_S</t>
  </si>
  <si>
    <t>U18</t>
  </si>
  <si>
    <t>U20</t>
  </si>
  <si>
    <t>U21</t>
  </si>
  <si>
    <t>U19</t>
  </si>
  <si>
    <t>U22</t>
  </si>
  <si>
    <t>U23</t>
  </si>
  <si>
    <t>SL3_DGS</t>
  </si>
  <si>
    <t>SLOT3_FORCE</t>
  </si>
  <si>
    <t>SLOT3_SENSE</t>
  </si>
  <si>
    <t>SL3_GUARD</t>
  </si>
  <si>
    <t>SL3_EXT_F</t>
  </si>
  <si>
    <t>SL3_EXT_S</t>
  </si>
  <si>
    <t>U24</t>
  </si>
  <si>
    <t>U28</t>
  </si>
  <si>
    <t>U26</t>
  </si>
  <si>
    <t>U29</t>
  </si>
  <si>
    <t>U25</t>
  </si>
  <si>
    <t>U30</t>
  </si>
  <si>
    <t>U27</t>
  </si>
  <si>
    <t>U31</t>
  </si>
  <si>
    <t>SL4_DGS</t>
  </si>
  <si>
    <t>SLOT4_SENSE</t>
  </si>
  <si>
    <t>SLOT4_FORCE</t>
  </si>
  <si>
    <t>SL4_GUARD</t>
  </si>
  <si>
    <t>CH287</t>
  </si>
  <si>
    <t>SL4_EXT_F</t>
  </si>
  <si>
    <t>CH286</t>
  </si>
  <si>
    <t>SL4_EXT_S</t>
  </si>
  <si>
    <t>CH284</t>
  </si>
  <si>
    <t>CH285</t>
  </si>
  <si>
    <t>CH283</t>
  </si>
  <si>
    <t>CH282</t>
  </si>
  <si>
    <t>CH281</t>
  </si>
  <si>
    <t>CH280</t>
  </si>
  <si>
    <t>CH279</t>
  </si>
  <si>
    <t>CH278</t>
  </si>
  <si>
    <t>CH277</t>
  </si>
  <si>
    <t>CH275</t>
  </si>
  <si>
    <t>CH276</t>
  </si>
  <si>
    <t>CH274</t>
  </si>
  <si>
    <t>CH272</t>
  </si>
  <si>
    <t>CH273</t>
  </si>
  <si>
    <t>CH271</t>
  </si>
  <si>
    <t>CH269</t>
  </si>
  <si>
    <t>CH270</t>
  </si>
  <si>
    <t>CH268</t>
  </si>
  <si>
    <t>CH266</t>
  </si>
  <si>
    <t>CH267</t>
  </si>
  <si>
    <t>CH265</t>
  </si>
  <si>
    <t>CH263</t>
  </si>
  <si>
    <t>CH264</t>
  </si>
  <si>
    <t>CH262</t>
  </si>
  <si>
    <t>CH261</t>
  </si>
  <si>
    <t>CH260</t>
  </si>
  <si>
    <t>CH259</t>
  </si>
  <si>
    <t>CH258</t>
  </si>
  <si>
    <t>CH257</t>
  </si>
  <si>
    <t>U34</t>
  </si>
  <si>
    <t>U36</t>
  </si>
  <si>
    <t>U32</t>
  </si>
  <si>
    <t>U37</t>
  </si>
  <si>
    <t>U33</t>
  </si>
  <si>
    <t>CH319</t>
  </si>
  <si>
    <t>U35</t>
  </si>
  <si>
    <t>U38</t>
  </si>
  <si>
    <t>CH318</t>
  </si>
  <si>
    <t>U39</t>
  </si>
  <si>
    <t>CH317</t>
  </si>
  <si>
    <t>CH316</t>
  </si>
  <si>
    <t>CH315</t>
  </si>
  <si>
    <t>CH313</t>
  </si>
  <si>
    <t>CH314</t>
  </si>
  <si>
    <t>CH312</t>
  </si>
  <si>
    <t>CH311</t>
  </si>
  <si>
    <t>CH310</t>
  </si>
  <si>
    <t>CH309</t>
  </si>
  <si>
    <t>CH307</t>
  </si>
  <si>
    <t>CH308</t>
  </si>
  <si>
    <t>CH306</t>
  </si>
  <si>
    <t>CH305</t>
  </si>
  <si>
    <t>CH304</t>
  </si>
  <si>
    <t>CH303</t>
  </si>
  <si>
    <t>CH302</t>
  </si>
  <si>
    <t>CH301</t>
  </si>
  <si>
    <t>CH300</t>
  </si>
  <si>
    <t>CH299</t>
  </si>
  <si>
    <t>CH298</t>
  </si>
  <si>
    <t>CH297</t>
  </si>
  <si>
    <t>CH296</t>
  </si>
  <si>
    <t>CH295</t>
  </si>
  <si>
    <t>CH294</t>
  </si>
  <si>
    <t>CH293</t>
  </si>
  <si>
    <t>CH292</t>
  </si>
  <si>
    <t>CH291</t>
  </si>
  <si>
    <t>CH290</t>
  </si>
  <si>
    <t>CH289</t>
  </si>
  <si>
    <t>CH288</t>
  </si>
  <si>
    <t>SL5_DGS</t>
  </si>
  <si>
    <t>SLOT5_SENSE</t>
  </si>
  <si>
    <t>SLOT5_FORCE</t>
  </si>
  <si>
    <t>SL5_GUARD</t>
  </si>
  <si>
    <t>CH351</t>
  </si>
  <si>
    <t>SL5_EXT_F</t>
  </si>
  <si>
    <t>CH350</t>
  </si>
  <si>
    <t>SL5_EXT_S</t>
  </si>
  <si>
    <t>CH348</t>
  </si>
  <si>
    <t>CH349</t>
  </si>
  <si>
    <t>CH347</t>
  </si>
  <si>
    <t>CH345</t>
  </si>
  <si>
    <t>CH346</t>
  </si>
  <si>
    <t>CH344</t>
  </si>
  <si>
    <t>CH343</t>
  </si>
  <si>
    <t>CH342</t>
  </si>
  <si>
    <t>CH341</t>
  </si>
  <si>
    <t>CH339</t>
  </si>
  <si>
    <t>CH340</t>
  </si>
  <si>
    <t>CH338</t>
  </si>
  <si>
    <t>CH337</t>
  </si>
  <si>
    <t>CH336</t>
  </si>
  <si>
    <t>CH335</t>
  </si>
  <si>
    <t>CH334</t>
  </si>
  <si>
    <t>CH333</t>
  </si>
  <si>
    <t>CH332</t>
  </si>
  <si>
    <t>CH331</t>
  </si>
  <si>
    <t>CH330</t>
  </si>
  <si>
    <t>CH329</t>
  </si>
  <si>
    <t>CH328</t>
  </si>
  <si>
    <t>CH327</t>
  </si>
  <si>
    <t>CH326</t>
  </si>
  <si>
    <t>CH325</t>
  </si>
  <si>
    <t>CH324</t>
  </si>
  <si>
    <t>CH323</t>
  </si>
  <si>
    <t>CH321</t>
  </si>
  <si>
    <t>CH322</t>
  </si>
  <si>
    <t>CH320</t>
  </si>
  <si>
    <t>U40</t>
  </si>
  <si>
    <t>U42</t>
  </si>
  <si>
    <t>U44</t>
  </si>
  <si>
    <t>U45</t>
  </si>
  <si>
    <t>U41</t>
  </si>
  <si>
    <t>U46</t>
  </si>
  <si>
    <t>CH383</t>
  </si>
  <si>
    <t>U43</t>
  </si>
  <si>
    <t>CH382</t>
  </si>
  <si>
    <t>U47</t>
  </si>
  <si>
    <t>CH381</t>
  </si>
  <si>
    <t>CH380</t>
  </si>
  <si>
    <t>CH379</t>
  </si>
  <si>
    <t>CH378</t>
  </si>
  <si>
    <t>CH377</t>
  </si>
  <si>
    <t>CH376</t>
  </si>
  <si>
    <t>CH375</t>
  </si>
  <si>
    <t>CH374</t>
  </si>
  <si>
    <t>CH373</t>
  </si>
  <si>
    <t>CH371</t>
  </si>
  <si>
    <t>CH372</t>
  </si>
  <si>
    <t>CH370</t>
  </si>
  <si>
    <t>CH369</t>
  </si>
  <si>
    <t>CH368</t>
  </si>
  <si>
    <t>CH367</t>
  </si>
  <si>
    <t>CH365</t>
  </si>
  <si>
    <t>CH366</t>
  </si>
  <si>
    <t>CH364</t>
  </si>
  <si>
    <t>CH363</t>
  </si>
  <si>
    <t>CH362</t>
  </si>
  <si>
    <t>CH361</t>
  </si>
  <si>
    <t>CH360</t>
  </si>
  <si>
    <t>CH359</t>
  </si>
  <si>
    <t>CH358</t>
  </si>
  <si>
    <t>CH357</t>
  </si>
  <si>
    <t>CH356</t>
  </si>
  <si>
    <t>CH355</t>
  </si>
  <si>
    <t>CH354</t>
  </si>
  <si>
    <t>CH353</t>
  </si>
  <si>
    <t>CH352</t>
  </si>
  <si>
    <t>SL6_DGS</t>
  </si>
  <si>
    <t>SLOT6_SENSE</t>
  </si>
  <si>
    <t>SLOT6_FORCE</t>
  </si>
  <si>
    <t>SL6_GUARD</t>
  </si>
  <si>
    <t>CH415</t>
  </si>
  <si>
    <t>SL6_EXT_F</t>
  </si>
  <si>
    <t>CH414</t>
  </si>
  <si>
    <t>SL6_EXT_S</t>
  </si>
  <si>
    <t>CH413</t>
  </si>
  <si>
    <t>CH412</t>
  </si>
  <si>
    <t>CH411</t>
  </si>
  <si>
    <t>CH409</t>
  </si>
  <si>
    <t>CH410</t>
  </si>
  <si>
    <t>CH408</t>
  </si>
  <si>
    <t>CH406</t>
  </si>
  <si>
    <t>CH407</t>
  </si>
  <si>
    <t>CH405</t>
  </si>
  <si>
    <t>CH403</t>
  </si>
  <si>
    <t>CH404</t>
  </si>
  <si>
    <t>CH402</t>
  </si>
  <si>
    <t>CH400</t>
  </si>
  <si>
    <t>CH401</t>
  </si>
  <si>
    <t>CH399</t>
  </si>
  <si>
    <t>CH398</t>
  </si>
  <si>
    <t>CH397</t>
  </si>
  <si>
    <t>CH396</t>
  </si>
  <si>
    <t>CH395</t>
  </si>
  <si>
    <t>CH394</t>
  </si>
  <si>
    <t>CH393</t>
  </si>
  <si>
    <t>CH392</t>
  </si>
  <si>
    <t>CH391</t>
  </si>
  <si>
    <t>CH390</t>
  </si>
  <si>
    <t>CH389</t>
  </si>
  <si>
    <t>CH388</t>
  </si>
  <si>
    <t>CH387</t>
  </si>
  <si>
    <t>CH386</t>
  </si>
  <si>
    <t>CH385</t>
  </si>
  <si>
    <t>CH384</t>
  </si>
  <si>
    <t>U50</t>
  </si>
  <si>
    <t>U52</t>
  </si>
  <si>
    <t>U48</t>
  </si>
  <si>
    <t>U49</t>
  </si>
  <si>
    <t>U53</t>
  </si>
  <si>
    <t>CH447</t>
  </si>
  <si>
    <t>U51</t>
  </si>
  <si>
    <t>U54</t>
  </si>
  <si>
    <t>U55</t>
  </si>
  <si>
    <t>CH446</t>
  </si>
  <si>
    <t>CH445</t>
  </si>
  <si>
    <t>CH444</t>
  </si>
  <si>
    <t>CH443</t>
  </si>
  <si>
    <t>CH441</t>
  </si>
  <si>
    <t>CH442</t>
  </si>
  <si>
    <t>CH440</t>
  </si>
  <si>
    <t>CH439</t>
  </si>
  <si>
    <t>CH438</t>
  </si>
  <si>
    <t>CH437</t>
  </si>
  <si>
    <t>CH435</t>
  </si>
  <si>
    <t>CH436</t>
  </si>
  <si>
    <t>CH434</t>
  </si>
  <si>
    <t>CH432</t>
  </si>
  <si>
    <t>CH433</t>
  </si>
  <si>
    <t>CH431</t>
  </si>
  <si>
    <t>CH430</t>
  </si>
  <si>
    <t>CH429</t>
  </si>
  <si>
    <t>CH428</t>
  </si>
  <si>
    <t>CH426</t>
  </si>
  <si>
    <t>CH427</t>
  </si>
  <si>
    <t>CH425</t>
  </si>
  <si>
    <t>CH423</t>
  </si>
  <si>
    <t>CH424</t>
  </si>
  <si>
    <t>CH422</t>
  </si>
  <si>
    <t>CH420</t>
  </si>
  <si>
    <t>CH421</t>
  </si>
  <si>
    <t>CH419</t>
  </si>
  <si>
    <t>CH417</t>
  </si>
  <si>
    <t>CH418</t>
  </si>
  <si>
    <t>CH416</t>
  </si>
  <si>
    <t>SL7_DGS</t>
  </si>
  <si>
    <t>SLOT7_SENSE</t>
  </si>
  <si>
    <t>SLOT7_FORCE</t>
  </si>
  <si>
    <t>SL7_GUARD</t>
  </si>
  <si>
    <t>CH479</t>
  </si>
  <si>
    <t>SL7_EXT_F</t>
  </si>
  <si>
    <t>SL7_EXT_S</t>
  </si>
  <si>
    <t>CH478</t>
  </si>
  <si>
    <t>CH476</t>
  </si>
  <si>
    <t>CH477</t>
  </si>
  <si>
    <t>CH475</t>
  </si>
  <si>
    <t>CH474</t>
  </si>
  <si>
    <t>CH473</t>
  </si>
  <si>
    <t>CH472</t>
  </si>
  <si>
    <t>CH471</t>
  </si>
  <si>
    <t>CH470</t>
  </si>
  <si>
    <t>CH469</t>
  </si>
  <si>
    <t>CH468</t>
  </si>
  <si>
    <t>CH467</t>
  </si>
  <si>
    <t>CH466</t>
  </si>
  <si>
    <t>CH465</t>
  </si>
  <si>
    <t>CH464</t>
  </si>
  <si>
    <t>CH463</t>
  </si>
  <si>
    <t>CH461</t>
  </si>
  <si>
    <t>CH462</t>
  </si>
  <si>
    <t>CH460</t>
  </si>
  <si>
    <t>CH458</t>
  </si>
  <si>
    <t>CH459</t>
  </si>
  <si>
    <t>CH457</t>
  </si>
  <si>
    <t>CH455</t>
  </si>
  <si>
    <t>CH456</t>
  </si>
  <si>
    <t>CH454</t>
  </si>
  <si>
    <t>CH453</t>
  </si>
  <si>
    <t>CH452</t>
  </si>
  <si>
    <t>CH451</t>
  </si>
  <si>
    <t>CH449</t>
  </si>
  <si>
    <t>CH450</t>
  </si>
  <si>
    <t>CH448</t>
  </si>
  <si>
    <t>U60</t>
  </si>
  <si>
    <t>U58</t>
  </si>
  <si>
    <t>U56</t>
  </si>
  <si>
    <t>U61</t>
  </si>
  <si>
    <t>U57</t>
  </si>
  <si>
    <t>U59</t>
  </si>
  <si>
    <t>CH511</t>
  </si>
  <si>
    <t>U62</t>
  </si>
  <si>
    <t>U63</t>
  </si>
  <si>
    <t>CH510</t>
  </si>
  <si>
    <t>CH508</t>
  </si>
  <si>
    <t>CH509</t>
  </si>
  <si>
    <t>CH507</t>
  </si>
  <si>
    <t>CH506</t>
  </si>
  <si>
    <t>CH505</t>
  </si>
  <si>
    <t>CH504</t>
  </si>
  <si>
    <t>CH502</t>
  </si>
  <si>
    <t>CH503</t>
  </si>
  <si>
    <t>CH501</t>
  </si>
  <si>
    <t>CH499</t>
  </si>
  <si>
    <t>CH500</t>
  </si>
  <si>
    <t>CH498</t>
  </si>
  <si>
    <t>CH496</t>
  </si>
  <si>
    <t>CH497</t>
  </si>
  <si>
    <t>CH495</t>
  </si>
  <si>
    <t>CH493</t>
  </si>
  <si>
    <t>CH494</t>
  </si>
  <si>
    <t>CH492</t>
  </si>
  <si>
    <t>CH490</t>
  </si>
  <si>
    <t>CH491</t>
  </si>
  <si>
    <t>CH489</t>
  </si>
  <si>
    <t>CH487</t>
  </si>
  <si>
    <t>CH488</t>
  </si>
  <si>
    <t>CH486</t>
  </si>
  <si>
    <t>CH484</t>
  </si>
  <si>
    <t>CH485</t>
  </si>
  <si>
    <t>CH483</t>
  </si>
  <si>
    <t>CH482</t>
  </si>
  <si>
    <t>CH481</t>
  </si>
  <si>
    <t>CH480</t>
  </si>
  <si>
    <t>CTO_DGS16</t>
  </si>
  <si>
    <t>CTO_DGS17</t>
  </si>
  <si>
    <t>CTO_DGS18</t>
  </si>
  <si>
    <t>CTO_DGS19</t>
  </si>
  <si>
    <t>CTO_DGS20</t>
  </si>
  <si>
    <t>CTO_DGS21</t>
  </si>
  <si>
    <t>CTO_DGS22</t>
  </si>
  <si>
    <t>CTO_DGS23</t>
  </si>
  <si>
    <t>CTO_SENSE23</t>
  </si>
  <si>
    <t>CTO_FORCE23</t>
  </si>
  <si>
    <t>CTO_CAP23</t>
  </si>
  <si>
    <t>CTO_VREFA23</t>
  </si>
  <si>
    <t>CTO_VREFB23</t>
  </si>
  <si>
    <t>CTO_SENSE22</t>
  </si>
  <si>
    <t>CTO_FORCE22</t>
  </si>
  <si>
    <t>CTO_CAP22</t>
  </si>
  <si>
    <t>CTO_VREFB22</t>
  </si>
  <si>
    <t>CTO_VREFA22</t>
  </si>
  <si>
    <t>CTO_SENSE21</t>
  </si>
  <si>
    <t>CTO_FORCE21</t>
  </si>
  <si>
    <t>CTO_CAP21</t>
  </si>
  <si>
    <t>CTO_VREFA21</t>
  </si>
  <si>
    <t>CTO_VREFB21</t>
  </si>
  <si>
    <t>CTO_SENSE20</t>
  </si>
  <si>
    <t>CTO_FORCE20</t>
  </si>
  <si>
    <t>CTO_CAP20</t>
  </si>
  <si>
    <t>CTO_VREFB20</t>
  </si>
  <si>
    <t>CTO_VREFA20</t>
  </si>
  <si>
    <t>CTO_SENSE19</t>
  </si>
  <si>
    <t>CTO_FORCE19</t>
  </si>
  <si>
    <t>CTO_CAP19</t>
  </si>
  <si>
    <t>CTO_VREFA19</t>
  </si>
  <si>
    <t>CTO_VREFB19</t>
  </si>
  <si>
    <t>CTO_SENSE18</t>
  </si>
  <si>
    <t>CTO_FORCE18</t>
  </si>
  <si>
    <t>CTO_CAP18</t>
  </si>
  <si>
    <t>CTO_VREFB18</t>
  </si>
  <si>
    <t>CTO_VREFA18</t>
  </si>
  <si>
    <t>CTO_SENSE17</t>
  </si>
  <si>
    <t>CTO_FORCE17</t>
  </si>
  <si>
    <t>CTO_CAP17</t>
  </si>
  <si>
    <t>CTO_VREFB17</t>
  </si>
  <si>
    <t>CTO_VREFA17</t>
  </si>
  <si>
    <t>CTO_SENSE16</t>
  </si>
  <si>
    <t>CTO_FORCE16</t>
  </si>
  <si>
    <t>CTO_CAP16</t>
  </si>
  <si>
    <t>CTO_VREFB16</t>
  </si>
  <si>
    <t>CTO_VREFA16</t>
  </si>
  <si>
    <t>CTO_DGS00</t>
  </si>
  <si>
    <t>CTO_DGS01</t>
  </si>
  <si>
    <t>CTO_DGS02</t>
  </si>
  <si>
    <t>CTO_DGS03</t>
  </si>
  <si>
    <t>CTO_DGS04</t>
  </si>
  <si>
    <t>CTO_DGS05</t>
  </si>
  <si>
    <t>CTO_DGS06</t>
  </si>
  <si>
    <t>CTO_DGS07</t>
  </si>
  <si>
    <t>CTO_SENSE07</t>
  </si>
  <si>
    <t>CTO_FORCE07</t>
  </si>
  <si>
    <t>CTO_CAP07</t>
  </si>
  <si>
    <t>CTO_VREFA07</t>
  </si>
  <si>
    <t>CTO_VREFB07</t>
  </si>
  <si>
    <t>CTO_SENSE06</t>
  </si>
  <si>
    <t>CTO_FORCE06</t>
  </si>
  <si>
    <t>CTO_CAP06</t>
  </si>
  <si>
    <t>CTO_VREFB06</t>
  </si>
  <si>
    <t>CTO_VREFA06</t>
  </si>
  <si>
    <t>CTO_SENSE05</t>
  </si>
  <si>
    <t>CTO_FORCE05</t>
  </si>
  <si>
    <t>CTO_CAP05</t>
  </si>
  <si>
    <t>CTO_VREFB05</t>
  </si>
  <si>
    <t>CTO_VREFA05</t>
  </si>
  <si>
    <t>CTO_SENSE04</t>
  </si>
  <si>
    <t>CTO_FORCE04</t>
  </si>
  <si>
    <t>CTO_CAP04</t>
  </si>
  <si>
    <t>CTO_VREFA04</t>
  </si>
  <si>
    <t>CTO_VREFB04</t>
  </si>
  <si>
    <t>CTO_SENSE03</t>
  </si>
  <si>
    <t>CTO_FORCE03</t>
  </si>
  <si>
    <t>CTO_CAP03</t>
  </si>
  <si>
    <t>CTO_VREFA03</t>
  </si>
  <si>
    <t>CTO_VREFB03</t>
  </si>
  <si>
    <t>CTO_SENSE02</t>
  </si>
  <si>
    <t>CTO_FORCE02</t>
  </si>
  <si>
    <t>CTO_CAP02</t>
  </si>
  <si>
    <t>CTO_VREFA02</t>
  </si>
  <si>
    <t>CTO_VREFB02</t>
  </si>
  <si>
    <t>CTO_FORCE01</t>
  </si>
  <si>
    <t>CTO_SENSE01</t>
  </si>
  <si>
    <t>CTO_CAP01</t>
  </si>
  <si>
    <t>CTO_VREFA01</t>
  </si>
  <si>
    <t>CTO_VREFB01</t>
  </si>
  <si>
    <t>CTO_FORCE00</t>
  </si>
  <si>
    <t>CTO_SENSE00</t>
  </si>
  <si>
    <t>CTO_CAP00</t>
  </si>
  <si>
    <t>CTO_VREFB00</t>
  </si>
  <si>
    <t>CTO_VREFA00</t>
  </si>
  <si>
    <t>CUB_IDDI</t>
  </si>
  <si>
    <t>CUB_IDCE</t>
  </si>
  <si>
    <t>CUB_IDSK</t>
  </si>
  <si>
    <t>CUB_IDDO</t>
  </si>
  <si>
    <t>CUB_DGS</t>
  </si>
  <si>
    <t>VR24</t>
  </si>
  <si>
    <t>VP24</t>
  </si>
  <si>
    <t>VP5B</t>
  </si>
  <si>
    <t>VP5B_EN</t>
  </si>
  <si>
    <t>CUB_CLR5</t>
  </si>
  <si>
    <t>CUB_DIBG</t>
  </si>
  <si>
    <t>CUB_DIBF_1</t>
  </si>
  <si>
    <t>CUB_CALI_1</t>
  </si>
  <si>
    <t>CUB_DIBS</t>
  </si>
  <si>
    <t>CUB_DIBF_2</t>
  </si>
  <si>
    <t>CUB_CALI_2</t>
  </si>
  <si>
    <t>CUB_CK100+</t>
  </si>
  <si>
    <t>CUB_RYCK</t>
  </si>
  <si>
    <t>CUB_CK100-</t>
  </si>
  <si>
    <t>CUB_RYSL</t>
  </si>
  <si>
    <t>CUB_TDRIO</t>
  </si>
  <si>
    <t>CUB_RYDO</t>
  </si>
  <si>
    <t>CUB_RYDIN</t>
  </si>
  <si>
    <t>EEST</t>
  </si>
  <si>
    <t>EERC</t>
  </si>
  <si>
    <t>CE</t>
  </si>
  <si>
    <t>D0</t>
  </si>
  <si>
    <t>DI</t>
  </si>
  <si>
    <t>RC</t>
  </si>
  <si>
    <t>SK</t>
  </si>
  <si>
    <t>ST</t>
  </si>
  <si>
    <t>VDD</t>
  </si>
  <si>
    <t>CTO_DGS08</t>
  </si>
  <si>
    <t>CTO_DGS09</t>
  </si>
  <si>
    <t>CTO_DGS10</t>
  </si>
  <si>
    <t>CTO_DGS11</t>
  </si>
  <si>
    <t>CTO_DGS12</t>
  </si>
  <si>
    <t>CTO_DGS13</t>
  </si>
  <si>
    <t>CTO_DGS14</t>
  </si>
  <si>
    <t>CTO_DGS15</t>
  </si>
  <si>
    <t>CTO_FORCE15</t>
  </si>
  <si>
    <t>CTO_SENSE15</t>
  </si>
  <si>
    <t>CTO_CAP15</t>
  </si>
  <si>
    <t>CTO_VREFB15</t>
  </si>
  <si>
    <t>CTO_VREFA15</t>
  </si>
  <si>
    <t>CTO_FORCE14</t>
  </si>
  <si>
    <t>CTO_SENSE14</t>
  </si>
  <si>
    <t>CTO_CAP14</t>
  </si>
  <si>
    <t>CTO_VREFA14</t>
  </si>
  <si>
    <t>CTO_VREFB14</t>
  </si>
  <si>
    <t>CTO_SENSE13</t>
  </si>
  <si>
    <t>CTO_FORCE13</t>
  </si>
  <si>
    <t>CTO_CAP13</t>
  </si>
  <si>
    <t>CTO_VREFA13</t>
  </si>
  <si>
    <t>CTO_VREFB13</t>
  </si>
  <si>
    <t>CTO_FORCE12</t>
  </si>
  <si>
    <t>CTO_SENSE12</t>
  </si>
  <si>
    <t>CTO_CAP12</t>
  </si>
  <si>
    <t>CTO_VREFB12</t>
  </si>
  <si>
    <t>CTO_VREFA12</t>
  </si>
  <si>
    <t>CTO_FORCE11</t>
  </si>
  <si>
    <t>CTO_SENSE11</t>
  </si>
  <si>
    <t>CTO_CAP11</t>
  </si>
  <si>
    <t>CTO_VREFB11</t>
  </si>
  <si>
    <t>CTO_VREFA11</t>
  </si>
  <si>
    <t>CTO_SENSE10</t>
  </si>
  <si>
    <t>CTO_FORCE10</t>
  </si>
  <si>
    <t>CTO_CAP10</t>
  </si>
  <si>
    <t>CTO_VREFB10</t>
  </si>
  <si>
    <t>CTO_VREFA10</t>
  </si>
  <si>
    <t>CTO_SENSE09</t>
  </si>
  <si>
    <t>CTO_FORCE09</t>
  </si>
  <si>
    <t>CTO_CAP09</t>
  </si>
  <si>
    <t>CTO_VREFB09</t>
  </si>
  <si>
    <t>CTO_VREFA09</t>
  </si>
  <si>
    <t>CTO_FORCE08</t>
  </si>
  <si>
    <t>CTO_SENSE08</t>
  </si>
  <si>
    <t>CTO_CAP08</t>
  </si>
  <si>
    <t>CTO_VREFB08</t>
  </si>
  <si>
    <t>CTO_VREFA08</t>
  </si>
  <si>
    <t>CTO_DGS24</t>
  </si>
  <si>
    <t>CTO_DGS25</t>
  </si>
  <si>
    <t>CTO_DGS26</t>
  </si>
  <si>
    <t>CTO_DGS27</t>
  </si>
  <si>
    <t>CTO_DGS28</t>
  </si>
  <si>
    <t>CTO_DGS29</t>
  </si>
  <si>
    <t>CTO_DGS30</t>
  </si>
  <si>
    <t>CTO_DGS31</t>
  </si>
  <si>
    <t>CTO_FORCE31</t>
  </si>
  <si>
    <t>CTO_SENSE31</t>
  </si>
  <si>
    <t>CTO_CAP31</t>
  </si>
  <si>
    <t>CTO_VREFB31</t>
  </si>
  <si>
    <t>CTO_VREFA31</t>
  </si>
  <si>
    <t>CTO_SENSE30</t>
  </si>
  <si>
    <t>CTO_FORCE30</t>
  </si>
  <si>
    <t>CTO_CAP30</t>
  </si>
  <si>
    <t>CTO_VREFA30</t>
  </si>
  <si>
    <t>CTO_VREFB30</t>
  </si>
  <si>
    <t>CTO_FORCE29</t>
  </si>
  <si>
    <t>CTO_SENSE29</t>
  </si>
  <si>
    <t>CTO_CAP29</t>
  </si>
  <si>
    <t>CTO_VREFA29</t>
  </si>
  <si>
    <t>CTO_VREFB29</t>
  </si>
  <si>
    <t>CTO_FORCE28</t>
  </si>
  <si>
    <t>CTO_SENSE28</t>
  </si>
  <si>
    <t>CTO_CAP28</t>
  </si>
  <si>
    <t>CTO_VREFB28</t>
  </si>
  <si>
    <t>CTO_VREFA28</t>
  </si>
  <si>
    <t>CTO_FORCE27</t>
  </si>
  <si>
    <t>CTO_SENSE27</t>
  </si>
  <si>
    <t>CTO_CAP27</t>
  </si>
  <si>
    <t>CTO_VREFA27</t>
  </si>
  <si>
    <t>CTO_VREFB27</t>
  </si>
  <si>
    <t>CTO_SENSE26</t>
  </si>
  <si>
    <t>CTO_FORCE26</t>
  </si>
  <si>
    <t>CTO_CAP26</t>
  </si>
  <si>
    <t>CTO_VREFB26</t>
  </si>
  <si>
    <t>CTO_VREFA26</t>
  </si>
  <si>
    <t>CTO_SENSE25</t>
  </si>
  <si>
    <t>CTO_FORCE25</t>
  </si>
  <si>
    <t>CTO_CAP25</t>
  </si>
  <si>
    <t>CTO_VREFB25</t>
  </si>
  <si>
    <t>CTO_VREFA25</t>
  </si>
  <si>
    <t>CTO_SENSE24</t>
  </si>
  <si>
    <t>CTO_FORCE24</t>
  </si>
  <si>
    <t>CTO_CAP24</t>
  </si>
  <si>
    <t>CTO_VREFB24</t>
  </si>
  <si>
    <t>CTO_VREFA24</t>
  </si>
  <si>
    <t>DPS_GUARD23</t>
  </si>
  <si>
    <t>DPS_MRTN23</t>
  </si>
  <si>
    <t>DPS_MOUT23</t>
  </si>
  <si>
    <t>DPS_GUARD22</t>
  </si>
  <si>
    <t>DPS_MOUT22</t>
  </si>
  <si>
    <t>DPS_MRTN22</t>
  </si>
  <si>
    <t>DPS_GUARD21</t>
  </si>
  <si>
    <t>DPS_MRTN21</t>
  </si>
  <si>
    <t>DPS_MOUT21</t>
  </si>
  <si>
    <t>DPS_GUARD20</t>
  </si>
  <si>
    <t>DPS_MRTN20</t>
  </si>
  <si>
    <t>DPS_MOUT20</t>
  </si>
  <si>
    <t>DPS_GUARD19</t>
  </si>
  <si>
    <t>DPS_MOUT19</t>
  </si>
  <si>
    <t>DPS_MRTN19</t>
  </si>
  <si>
    <t>DPS_GUARD18</t>
  </si>
  <si>
    <t>DPS_MRTN18</t>
  </si>
  <si>
    <t>DPS_MOUT18</t>
  </si>
  <si>
    <t>DPS_GUARD17</t>
  </si>
  <si>
    <t>DPS_MOUT17</t>
  </si>
  <si>
    <t>DPS_MRTN17</t>
  </si>
  <si>
    <t>DPS_GUARD16</t>
  </si>
  <si>
    <t>DPS_MRTN16</t>
  </si>
  <si>
    <t>DPS_MOUT16</t>
  </si>
  <si>
    <t>DPS_GUARD7</t>
  </si>
  <si>
    <t>DPS_MOUT7</t>
  </si>
  <si>
    <t>DPS_MRTN7</t>
  </si>
  <si>
    <t>DPS_GUARD6</t>
  </si>
  <si>
    <t>DPS_MOUT6</t>
  </si>
  <si>
    <t>DPS_MRTN6</t>
  </si>
  <si>
    <t>DPS_GUARD5</t>
  </si>
  <si>
    <t>DPS_MOUT5</t>
  </si>
  <si>
    <t>DPS_MRTN5</t>
  </si>
  <si>
    <t>DPS_GUARD4</t>
  </si>
  <si>
    <t>DPS_MRTN4</t>
  </si>
  <si>
    <t>DPS_MOUT4</t>
  </si>
  <si>
    <t>DPS_GUARD3</t>
  </si>
  <si>
    <t>DPS_MOUT3</t>
  </si>
  <si>
    <t>DPS_MRTN3</t>
  </si>
  <si>
    <t>DPS_GUARD2</t>
  </si>
  <si>
    <t>DPS_MRTN2</t>
  </si>
  <si>
    <t>DPS_MOUT2</t>
  </si>
  <si>
    <t>DPS_GUARD1</t>
  </si>
  <si>
    <t>DPS_MRTN1</t>
  </si>
  <si>
    <t>DPS_MOUT1</t>
  </si>
  <si>
    <t>DPS_GUARD0</t>
  </si>
  <si>
    <t>DPS_MOUT0</t>
  </si>
  <si>
    <t>DPS_MRTN0</t>
  </si>
  <si>
    <t>DPS_GUARD15</t>
  </si>
  <si>
    <t>DPS_MRTN15</t>
  </si>
  <si>
    <t>DPS_MOUT15</t>
  </si>
  <si>
    <t>DPS_GUARD14</t>
  </si>
  <si>
    <t>DPS_MRTN14</t>
  </si>
  <si>
    <t>DPS_MOUT14</t>
  </si>
  <si>
    <t>DPS_GUARD13</t>
  </si>
  <si>
    <t>DPS_MOUT13</t>
  </si>
  <si>
    <t>DPS_MRTN13</t>
  </si>
  <si>
    <t>DPS_GUARD12</t>
  </si>
  <si>
    <t>DPS_MRTN12</t>
  </si>
  <si>
    <t>DPS_MOUT12</t>
  </si>
  <si>
    <t>DPS_GUARD11</t>
  </si>
  <si>
    <t>DPS_MRTN11</t>
  </si>
  <si>
    <t>DPS_MOUT11</t>
  </si>
  <si>
    <t>DPS_GUARD10</t>
  </si>
  <si>
    <t>DPS_MRTN10</t>
  </si>
  <si>
    <t>DPS_MOUT10</t>
  </si>
  <si>
    <t>DPS_GUARD9</t>
  </si>
  <si>
    <t>DPS_MRTN9</t>
  </si>
  <si>
    <t>DPS_MOUT9</t>
  </si>
  <si>
    <t>DPS_GUARD8</t>
  </si>
  <si>
    <t>DPS_MRTN8</t>
  </si>
  <si>
    <t>DPS_MOUT8</t>
  </si>
  <si>
    <t>DPS_GUARD31</t>
  </si>
  <si>
    <t>DPS_MOUT31</t>
  </si>
  <si>
    <t>DPS_MRTN31</t>
  </si>
  <si>
    <t>DPS_GUARD30</t>
  </si>
  <si>
    <t>DPS_MOUT30</t>
  </si>
  <si>
    <t>DPS_MRTN30</t>
  </si>
  <si>
    <t>DPS_GUARD29</t>
  </si>
  <si>
    <t>DPS_MRTN29</t>
  </si>
  <si>
    <t>DPS_MOUT29</t>
  </si>
  <si>
    <t>DPS_GUARD28</t>
  </si>
  <si>
    <t>DPS_MOUT28</t>
  </si>
  <si>
    <t>DPS_MRTN28</t>
  </si>
  <si>
    <t>DPS_GUARD27</t>
  </si>
  <si>
    <t>DPS_MOUT27</t>
  </si>
  <si>
    <t>DPS_MRTN27</t>
  </si>
  <si>
    <t>DPS_GUARD26</t>
  </si>
  <si>
    <t>DPS_MOUT26</t>
  </si>
  <si>
    <t>DPS_MRTN26</t>
  </si>
  <si>
    <t>DPS_GUARD25</t>
  </si>
  <si>
    <t>DPS_MRTN25</t>
  </si>
  <si>
    <t>DPS_MOUT25</t>
  </si>
  <si>
    <t>DPS_GUARD24</t>
  </si>
  <si>
    <t>DPS_MOUT24</t>
  </si>
  <si>
    <t>DPS_MRTN24</t>
  </si>
  <si>
    <t>R4</t>
  </si>
  <si>
    <t>R5</t>
  </si>
  <si>
    <t>R11</t>
  </si>
  <si>
    <t>R12</t>
  </si>
  <si>
    <t>R13</t>
  </si>
  <si>
    <t>SG0_DGND1</t>
  </si>
  <si>
    <t>SG0_DGND2</t>
  </si>
  <si>
    <t>SG0_DGND3</t>
  </si>
  <si>
    <t>SG0_DGND4</t>
  </si>
  <si>
    <t>JK17</t>
  </si>
  <si>
    <t>Q17</t>
  </si>
  <si>
    <t>RQ17</t>
  </si>
  <si>
    <t>C179</t>
  </si>
  <si>
    <t>C180</t>
  </si>
  <si>
    <t>C181</t>
  </si>
  <si>
    <t>R139</t>
  </si>
  <si>
    <t>R140</t>
  </si>
  <si>
    <t>S0_LED</t>
  </si>
  <si>
    <t>JK21</t>
  </si>
  <si>
    <t>JK32</t>
  </si>
  <si>
    <t>JK33</t>
  </si>
  <si>
    <t>K18</t>
  </si>
  <si>
    <t>K19</t>
  </si>
  <si>
    <t>K20</t>
  </si>
  <si>
    <t>K26</t>
  </si>
  <si>
    <t>K30</t>
  </si>
  <si>
    <t>K32</t>
  </si>
  <si>
    <t>K33</t>
  </si>
  <si>
    <t>K35</t>
  </si>
  <si>
    <t>S0_DISB</t>
  </si>
  <si>
    <t>C194</t>
  </si>
  <si>
    <t>C195</t>
  </si>
  <si>
    <t>C196</t>
  </si>
  <si>
    <t>R149</t>
  </si>
  <si>
    <t>R150</t>
  </si>
  <si>
    <t>R152</t>
  </si>
  <si>
    <t>DSP1</t>
  </si>
  <si>
    <t>S1_LED</t>
  </si>
  <si>
    <t>S2_LED</t>
  </si>
  <si>
    <t>2DSP1</t>
  </si>
  <si>
    <t>S3_LED</t>
  </si>
  <si>
    <t>ATX_P3V3</t>
  </si>
  <si>
    <t>BDB23</t>
  </si>
  <si>
    <t>BDB24</t>
  </si>
  <si>
    <t>BDB25</t>
  </si>
  <si>
    <t>BDB26</t>
  </si>
  <si>
    <t>BDB27</t>
  </si>
  <si>
    <t>BDB28</t>
  </si>
  <si>
    <t>BDB29</t>
  </si>
  <si>
    <t>BDB30</t>
  </si>
  <si>
    <t>BDB31</t>
  </si>
  <si>
    <t>BST1</t>
  </si>
  <si>
    <t>CA1</t>
  </si>
  <si>
    <t>CA2</t>
  </si>
  <si>
    <t>CA3</t>
  </si>
  <si>
    <t>CA4</t>
  </si>
  <si>
    <t>CA5</t>
  </si>
  <si>
    <t>CA6</t>
  </si>
  <si>
    <t>CA11</t>
  </si>
  <si>
    <t>CB243</t>
  </si>
  <si>
    <t>CB244</t>
  </si>
  <si>
    <t>CB246</t>
  </si>
  <si>
    <t>CB247</t>
  </si>
  <si>
    <t>CB249</t>
  </si>
  <si>
    <t>CB250</t>
  </si>
  <si>
    <t>CB253</t>
  </si>
  <si>
    <t>CB254</t>
  </si>
  <si>
    <t>CB256</t>
  </si>
  <si>
    <t>CB257</t>
  </si>
  <si>
    <t>CB259</t>
  </si>
  <si>
    <t>CB260</t>
  </si>
  <si>
    <t>CC1</t>
  </si>
  <si>
    <t>CC2</t>
  </si>
  <si>
    <t>CF1</t>
  </si>
  <si>
    <t>CIN1</t>
  </si>
  <si>
    <t>CINX1</t>
  </si>
  <si>
    <t>COUT0</t>
  </si>
  <si>
    <t>COUT1</t>
  </si>
  <si>
    <t>CSNS1</t>
  </si>
  <si>
    <t>CSS1</t>
  </si>
  <si>
    <t>DO1</t>
  </si>
  <si>
    <t>FUSEB2</t>
  </si>
  <si>
    <t>FUSEB3</t>
  </si>
  <si>
    <t>FUSEB4</t>
  </si>
  <si>
    <t>LB1</t>
  </si>
  <si>
    <t>RC1</t>
  </si>
  <si>
    <t>RFB1</t>
  </si>
  <si>
    <t>RFB2</t>
  </si>
  <si>
    <t>RS1</t>
  </si>
  <si>
    <t>RS2</t>
  </si>
  <si>
    <t>RSNS1</t>
  </si>
  <si>
    <t>RT1</t>
  </si>
  <si>
    <t>RUV1</t>
  </si>
  <si>
    <t>RUV2</t>
  </si>
  <si>
    <t>CB3</t>
  </si>
  <si>
    <t>CB4</t>
  </si>
  <si>
    <t>CB5</t>
  </si>
  <si>
    <t>CB8</t>
  </si>
  <si>
    <t>CB9</t>
  </si>
  <si>
    <t>CB10</t>
  </si>
  <si>
    <t>CB11</t>
  </si>
  <si>
    <t>LDB2</t>
  </si>
  <si>
    <t>LDB3</t>
  </si>
  <si>
    <t>LDB4</t>
  </si>
  <si>
    <t>RB1</t>
  </si>
  <si>
    <t>RB2</t>
  </si>
  <si>
    <t>RB5</t>
  </si>
  <si>
    <t>RB6</t>
  </si>
  <si>
    <t>TP_VN15</t>
  </si>
  <si>
    <t>TP_VP5</t>
  </si>
  <si>
    <t>TP_VP12</t>
  </si>
  <si>
    <t>TP_VP15</t>
  </si>
  <si>
    <t>T00-DP-DIGITAL0</t>
  </si>
  <si>
    <t>J001</t>
  </si>
  <si>
    <t>J002</t>
  </si>
  <si>
    <t>J901</t>
  </si>
  <si>
    <t>T01-DP-DIGITAL1</t>
  </si>
  <si>
    <t>J011</t>
  </si>
  <si>
    <t>J012</t>
  </si>
  <si>
    <t>J021</t>
  </si>
  <si>
    <t>J022</t>
  </si>
  <si>
    <t>J031</t>
  </si>
  <si>
    <t>J032</t>
  </si>
  <si>
    <t>DGS5</t>
  </si>
  <si>
    <t>J041</t>
  </si>
  <si>
    <t>J042</t>
  </si>
  <si>
    <t>DGS6</t>
  </si>
  <si>
    <t>J051</t>
  </si>
  <si>
    <t>J052</t>
  </si>
  <si>
    <t>DGS7</t>
  </si>
  <si>
    <t>J061</t>
  </si>
  <si>
    <t>J062</t>
  </si>
  <si>
    <t>T07-DP-DIGITAL7</t>
  </si>
  <si>
    <t>DGS8</t>
  </si>
  <si>
    <t>J071</t>
  </si>
  <si>
    <t>J072</t>
  </si>
  <si>
    <t>T16-DP-CTO2</t>
  </si>
  <si>
    <t>J161</t>
  </si>
  <si>
    <t>T17-DP-CTO0</t>
  </si>
  <si>
    <t>J171</t>
  </si>
  <si>
    <t>T18-DP-CALCUB</t>
  </si>
  <si>
    <t>CB6</t>
  </si>
  <si>
    <t>CB7</t>
  </si>
  <si>
    <t>DB1</t>
  </si>
  <si>
    <t>DB2</t>
  </si>
  <si>
    <t>DB3</t>
  </si>
  <si>
    <t>DB4</t>
  </si>
  <si>
    <t>DB5</t>
  </si>
  <si>
    <t>DGS40</t>
  </si>
  <si>
    <t>J181</t>
  </si>
  <si>
    <t>RB3</t>
  </si>
  <si>
    <t>RB4</t>
  </si>
  <si>
    <t>RB100</t>
  </si>
  <si>
    <t>T19-DP-CTO1</t>
  </si>
  <si>
    <t>J191</t>
  </si>
  <si>
    <t>T20-DP-CTO3</t>
  </si>
  <si>
    <t>J201</t>
  </si>
  <si>
    <t>T21-DP-DPS2</t>
  </si>
  <si>
    <t>J211</t>
  </si>
  <si>
    <t>T22-DP-DPS0</t>
  </si>
  <si>
    <t>T23-DP-DPS1</t>
  </si>
  <si>
    <t>J231</t>
  </si>
  <si>
    <t>T24-DP-DPS3</t>
  </si>
  <si>
    <t>J241</t>
  </si>
  <si>
    <t>FD9</t>
  </si>
  <si>
    <t>FD10</t>
  </si>
  <si>
    <t>FD11</t>
  </si>
  <si>
    <t>FD12</t>
  </si>
  <si>
    <t>FD13</t>
  </si>
  <si>
    <t>FD14</t>
  </si>
  <si>
    <t>FD15</t>
  </si>
  <si>
    <t>FD16</t>
  </si>
  <si>
    <t>Golden</t>
    <phoneticPr fontId="1" type="noConversion"/>
  </si>
  <si>
    <t>Max</t>
    <phoneticPr fontId="1" type="noConversion"/>
  </si>
  <si>
    <t>Min</t>
    <phoneticPr fontId="1" type="noConversion"/>
  </si>
  <si>
    <t>Note</t>
    <phoneticPr fontId="1" type="noConversion"/>
  </si>
  <si>
    <t>P/N 
Difference
(mils)</t>
    <phoneticPr fontId="1" type="noConversion"/>
  </si>
  <si>
    <t>Serial Number</t>
    <phoneticPr fontId="1" type="noConversion"/>
  </si>
  <si>
    <t>MDC</t>
  </si>
  <si>
    <t>INTB</t>
  </si>
  <si>
    <t>PHYRSTB</t>
  </si>
  <si>
    <t>AVDD33[1]</t>
  </si>
  <si>
    <t>RXC</t>
  </si>
  <si>
    <t>MDIO</t>
  </si>
  <si>
    <t>TXD0</t>
  </si>
  <si>
    <t>TXD1</t>
  </si>
  <si>
    <t>TXD2</t>
  </si>
  <si>
    <t>TXD3</t>
  </si>
  <si>
    <t>TXEN</t>
  </si>
  <si>
    <t>TXC</t>
  </si>
  <si>
    <t>AVDD33[2]</t>
  </si>
  <si>
    <t>MDIP</t>
  </si>
  <si>
    <t>MDIN</t>
  </si>
  <si>
    <t>AVDD33[3]</t>
  </si>
  <si>
    <t>G15</t>
  </si>
  <si>
    <t>S0_2_XO</t>
  </si>
  <si>
    <t>S0_2_XI</t>
  </si>
  <si>
    <t>S0_BPMU_HSD057</t>
  </si>
  <si>
    <t>SG0_MDIO</t>
  </si>
  <si>
    <t>SG0_MDC</t>
  </si>
  <si>
    <t>S0_HSD001</t>
  </si>
  <si>
    <t>S0_1_XO</t>
  </si>
  <si>
    <t>S0_3_XO</t>
  </si>
  <si>
    <t>S0_3_XI</t>
  </si>
  <si>
    <t>S0_1_XI</t>
  </si>
  <si>
    <t>S0_H_MDIO</t>
  </si>
  <si>
    <t>S0_XO</t>
  </si>
  <si>
    <t>S0_XI</t>
  </si>
  <si>
    <t>S0_HSD003</t>
  </si>
  <si>
    <t>S0_MDI-</t>
  </si>
  <si>
    <t>S0_MDI+</t>
  </si>
  <si>
    <t>S0_RXC</t>
  </si>
  <si>
    <t>S0_RXD0</t>
  </si>
  <si>
    <t>S0_RXD1</t>
  </si>
  <si>
    <t>S0_RXD2</t>
  </si>
  <si>
    <t>S0_RXD3</t>
  </si>
  <si>
    <t>S0_RXDV</t>
  </si>
  <si>
    <t>S0_TXC</t>
  </si>
  <si>
    <t>S0_TXD0</t>
  </si>
  <si>
    <t>S0_TXD1</t>
  </si>
  <si>
    <t>S0_TXD2</t>
  </si>
  <si>
    <t>S0_TXD3</t>
  </si>
  <si>
    <t>S0_TXEN</t>
  </si>
  <si>
    <t>SG0_1_MDI+</t>
  </si>
  <si>
    <t>SG0_2_MDI+</t>
  </si>
  <si>
    <t>SG0_1_MDI-</t>
  </si>
  <si>
    <t>SG0_2_MDI-</t>
  </si>
  <si>
    <t>SG0_2_MDI_RC</t>
  </si>
  <si>
    <t>S0_3_MDI_RC</t>
  </si>
  <si>
    <t>S0_2_MDI+</t>
  </si>
  <si>
    <t>S0_3_MDI+</t>
  </si>
  <si>
    <t>S0_2_MDI-</t>
  </si>
  <si>
    <t>S0_3_MDI-</t>
  </si>
  <si>
    <t>S0_K13</t>
  </si>
  <si>
    <t>S0_K14</t>
  </si>
  <si>
    <t>S0_K15</t>
  </si>
  <si>
    <t>S0_K18</t>
  </si>
  <si>
    <t>S0_K35</t>
  </si>
  <si>
    <t>S0_1_MDI+</t>
  </si>
  <si>
    <t>S0_5_MDI+</t>
  </si>
  <si>
    <t>S0_5_MDI-</t>
  </si>
  <si>
    <t>S0_1_MDI-</t>
  </si>
  <si>
    <t>S0_6_MDI+</t>
  </si>
  <si>
    <t>S0_6_MDI-</t>
  </si>
  <si>
    <t>S0_4_MDI+</t>
  </si>
  <si>
    <t>S0_AC_MDI+</t>
  </si>
  <si>
    <t>S0_AC_MDI-</t>
  </si>
  <si>
    <t>S0_4_MDI-</t>
  </si>
  <si>
    <t>SG0_AC_MDI+</t>
  </si>
  <si>
    <t>SG0_AC_MDI-</t>
  </si>
  <si>
    <t>SD0_DSPCHIP_MDI+</t>
  </si>
  <si>
    <t>SD0_DSPCHIP_MDI-</t>
  </si>
  <si>
    <t>S0_QB_K13</t>
  </si>
  <si>
    <t>S0_QB_K14</t>
  </si>
  <si>
    <t>S0_QB_K15</t>
  </si>
  <si>
    <t>S0_QB_K18</t>
  </si>
  <si>
    <t>S0_QB_K35</t>
  </si>
  <si>
    <t>SG0_MDI-</t>
  </si>
  <si>
    <t>SG0_MDI+</t>
  </si>
  <si>
    <t>SG0_RXD1</t>
  </si>
  <si>
    <t>SG0_RXD2</t>
  </si>
  <si>
    <t>SG0_RXD3</t>
  </si>
  <si>
    <t>SG0_RXD0</t>
  </si>
  <si>
    <t>SD0_DSPCHIP_TXC</t>
  </si>
  <si>
    <t>SG0_RXC</t>
  </si>
  <si>
    <t>SG0_RXDV</t>
  </si>
  <si>
    <t>SD0_DSPCHIP_RXC</t>
  </si>
  <si>
    <t>SD0_DSPCHIP_RXD0</t>
  </si>
  <si>
    <t>SG0_TXEN</t>
  </si>
  <si>
    <t>SG0_TXC</t>
  </si>
  <si>
    <t>SD0_DSPCHIP_RXD1</t>
  </si>
  <si>
    <t>SD0_DSPCHIP_RXD2</t>
  </si>
  <si>
    <t>SG0_TXD0</t>
  </si>
  <si>
    <t>SG0_TXD1</t>
  </si>
  <si>
    <t>SD0_DSPCHIP_RXD3</t>
  </si>
  <si>
    <t>SD0_DSPCHIP_RXDV</t>
  </si>
  <si>
    <t>SG0_TXD2</t>
  </si>
  <si>
    <t>SG0_TXD3</t>
  </si>
  <si>
    <t>SG0_2_XO</t>
  </si>
  <si>
    <t>SG0_2_XI</t>
  </si>
  <si>
    <t>SG0_LED</t>
  </si>
  <si>
    <t>SG0_XI</t>
  </si>
  <si>
    <t>SG0_XO</t>
  </si>
  <si>
    <t>SG0_1_XO</t>
  </si>
  <si>
    <t>SG0_1_XI</t>
  </si>
  <si>
    <t>SD0_HSD048</t>
  </si>
  <si>
    <t>SD0_HSD049</t>
  </si>
  <si>
    <t>SD0_HSD050</t>
  </si>
  <si>
    <t>SD0_HSD051</t>
  </si>
  <si>
    <t>SD0_HSD052</t>
  </si>
  <si>
    <t>SD0_HSD053</t>
  </si>
  <si>
    <t>S1_2_XO</t>
  </si>
  <si>
    <t>S1_2_XI</t>
  </si>
  <si>
    <t>S1_BPMU_HSD057</t>
  </si>
  <si>
    <t>SG1_MDIO</t>
  </si>
  <si>
    <t>SG1_MDC</t>
  </si>
  <si>
    <t>S1_HSD001</t>
  </si>
  <si>
    <t>S1_1_XO</t>
  </si>
  <si>
    <t>S1_3_XO</t>
  </si>
  <si>
    <t>S1_3_XI</t>
  </si>
  <si>
    <t>S1_1_XI</t>
  </si>
  <si>
    <t>S1_H_MDIO</t>
  </si>
  <si>
    <t>S1_XO</t>
  </si>
  <si>
    <t>S1_XI</t>
  </si>
  <si>
    <t>S1_HSD003</t>
  </si>
  <si>
    <t>S1_MDI-</t>
  </si>
  <si>
    <t>S1_MDI+</t>
  </si>
  <si>
    <t>S1_RXC</t>
  </si>
  <si>
    <t>S1_RXD0</t>
  </si>
  <si>
    <t>S1_RXD1</t>
  </si>
  <si>
    <t>S1_RXD2</t>
  </si>
  <si>
    <t>S1_RXD3</t>
  </si>
  <si>
    <t>S1_RXDV</t>
  </si>
  <si>
    <t>S1_TXC</t>
  </si>
  <si>
    <t>S1_TXD0</t>
  </si>
  <si>
    <t>S1_TXD1</t>
  </si>
  <si>
    <t>S1_TXD2</t>
  </si>
  <si>
    <t>S1_TXD3</t>
  </si>
  <si>
    <t>S1_TXEN</t>
  </si>
  <si>
    <t>SG1_1_MDI+</t>
  </si>
  <si>
    <t>SG1_2_MDI+</t>
  </si>
  <si>
    <t>SG1_1_MDI-</t>
  </si>
  <si>
    <t>SG1_2_MDI-</t>
  </si>
  <si>
    <t>SG1_2_MDI_RC</t>
  </si>
  <si>
    <t>S1_3_MDI_RC</t>
  </si>
  <si>
    <t>S1_2_MDI+</t>
  </si>
  <si>
    <t>S1_3_MDI+</t>
  </si>
  <si>
    <t>S1_2_MDI-</t>
  </si>
  <si>
    <t>S1_3_MDI-</t>
  </si>
  <si>
    <t>S1_K13</t>
  </si>
  <si>
    <t>S1_K14</t>
  </si>
  <si>
    <t>S1_K15</t>
  </si>
  <si>
    <t>S1_K18</t>
  </si>
  <si>
    <t>S1_K35</t>
  </si>
  <si>
    <t>S1_1_MDI+</t>
  </si>
  <si>
    <t>S1_5_MDI+</t>
  </si>
  <si>
    <t>S1_5_MDI-</t>
  </si>
  <si>
    <t>S1_1_MDI-</t>
  </si>
  <si>
    <t>S1_6_MDI+</t>
  </si>
  <si>
    <t>S1_6_MDI-</t>
  </si>
  <si>
    <t>S1_4_MDI+</t>
  </si>
  <si>
    <t>S1_AC_MDI+</t>
  </si>
  <si>
    <t>S1_AC_MDI-</t>
  </si>
  <si>
    <t>S1_4_MDI-</t>
  </si>
  <si>
    <t>SG1_AC_MDI+</t>
  </si>
  <si>
    <t>SG1_AC_MDI-</t>
  </si>
  <si>
    <t>SD1_DSPCHIP_MDI+</t>
  </si>
  <si>
    <t>SD1_DSPCHIP_MDI-</t>
  </si>
  <si>
    <t>S1_QB_K13</t>
  </si>
  <si>
    <t>S1_QB_K14</t>
  </si>
  <si>
    <t>S1_QB_K15</t>
  </si>
  <si>
    <t>S1_QB_K18</t>
  </si>
  <si>
    <t>S1_QB_K35</t>
  </si>
  <si>
    <t>SG1_MDI-</t>
  </si>
  <si>
    <t>SG1_MDI+</t>
  </si>
  <si>
    <t>SG1_RXD1</t>
  </si>
  <si>
    <t>SG1_RXD2</t>
  </si>
  <si>
    <t>SG1_RXD3</t>
  </si>
  <si>
    <t>SG1_RXD0</t>
  </si>
  <si>
    <t>SD1_DSPCHIP_TXC</t>
  </si>
  <si>
    <t>SG1_RXC</t>
  </si>
  <si>
    <t>SG1_RXDV</t>
  </si>
  <si>
    <t>SD1_DSPCHIP_RXC</t>
  </si>
  <si>
    <t>SD1_DSPCHIP_RXD0</t>
  </si>
  <si>
    <t>SG1_TXEN</t>
  </si>
  <si>
    <t>SG1_TXC</t>
  </si>
  <si>
    <t>SD1_DSPCHIP_RXD1</t>
  </si>
  <si>
    <t>SD1_DSPCHIP_RXD2</t>
  </si>
  <si>
    <t>SG1_TXD0</t>
  </si>
  <si>
    <t>SG1_TXD1</t>
  </si>
  <si>
    <t>SD1_DSPCHIP_RXD3</t>
  </si>
  <si>
    <t>SD1_DSPCHIP_RXDV</t>
  </si>
  <si>
    <t>SG1_TXD2</t>
  </si>
  <si>
    <t>SG1_TXD3</t>
  </si>
  <si>
    <t>SG1_2_XO</t>
  </si>
  <si>
    <t>SG1_2_XI</t>
  </si>
  <si>
    <t>SG1_1_XO</t>
  </si>
  <si>
    <t>SG1_1_XI</t>
  </si>
  <si>
    <t>SG1_XO</t>
  </si>
  <si>
    <t>SG1_XI</t>
  </si>
  <si>
    <t>SG1_LED</t>
  </si>
  <si>
    <t>SD1_HSD048</t>
  </si>
  <si>
    <t>SD1_HSD049</t>
  </si>
  <si>
    <t>SD1_HSD050</t>
  </si>
  <si>
    <t>SD1_HSD051</t>
  </si>
  <si>
    <t>SD1_HSD052</t>
  </si>
  <si>
    <t>SD1_HSD053</t>
  </si>
  <si>
    <t>S2_2_XO</t>
  </si>
  <si>
    <t>S2_2_XI</t>
  </si>
  <si>
    <t>S2_BPMU_HSD057</t>
  </si>
  <si>
    <t>SG2_MDIO</t>
  </si>
  <si>
    <t>SG2_MDC</t>
  </si>
  <si>
    <t>S2_HSD001</t>
  </si>
  <si>
    <t>S2_1_XO</t>
  </si>
  <si>
    <t>S2_3_XO</t>
  </si>
  <si>
    <t>S2_3_XI</t>
  </si>
  <si>
    <t>S2_1_XI</t>
  </si>
  <si>
    <t>S2_H_MDIO</t>
  </si>
  <si>
    <t>S2_XO</t>
  </si>
  <si>
    <t>S2_XI</t>
  </si>
  <si>
    <t>S2_HSD003</t>
  </si>
  <si>
    <t>S2_MDI-</t>
  </si>
  <si>
    <t>S2_MDI+</t>
  </si>
  <si>
    <t>S2_RXC</t>
  </si>
  <si>
    <t>S2_RXD0</t>
  </si>
  <si>
    <t>S2_RXD1</t>
  </si>
  <si>
    <t>S2_RXD2</t>
  </si>
  <si>
    <t>S2_RXD3</t>
  </si>
  <si>
    <t>S2_RXDV</t>
  </si>
  <si>
    <t>S2_TXC</t>
  </si>
  <si>
    <t>S2_TXD0</t>
  </si>
  <si>
    <t>S2_TXD1</t>
  </si>
  <si>
    <t>S2_TXD2</t>
  </si>
  <si>
    <t>S2_TXD3</t>
  </si>
  <si>
    <t>S2_TXEN</t>
  </si>
  <si>
    <t>SG2_1_MDI+</t>
  </si>
  <si>
    <t>SG2_2_MDI+</t>
  </si>
  <si>
    <t>SG2_1_MDI-</t>
  </si>
  <si>
    <t>SG2_2_MDI-</t>
  </si>
  <si>
    <t>SG2_2_MDI_RC</t>
  </si>
  <si>
    <t>S2_3_MDI_RC</t>
  </si>
  <si>
    <t>S2_2_MDI+</t>
  </si>
  <si>
    <t>S2_3_MDI+</t>
  </si>
  <si>
    <t>S2_2_MDI-</t>
  </si>
  <si>
    <t>S2_3_MDI-</t>
  </si>
  <si>
    <t>S2_K13</t>
  </si>
  <si>
    <t>S2_K14</t>
  </si>
  <si>
    <t>S2_K15</t>
  </si>
  <si>
    <t>S2_K18</t>
  </si>
  <si>
    <t>S2_K35</t>
  </si>
  <si>
    <t>S2_1_MDI+</t>
  </si>
  <si>
    <t>S2_5_MDI+</t>
  </si>
  <si>
    <t>S2_5_MDI-</t>
  </si>
  <si>
    <t>S2_1_MDI-</t>
  </si>
  <si>
    <t>S2_6_MDI+</t>
  </si>
  <si>
    <t>S2_6_MDI-</t>
  </si>
  <si>
    <t>S2_4_MDI+</t>
  </si>
  <si>
    <t>S2_AC_MDI+</t>
  </si>
  <si>
    <t>S2_AC_MDI-</t>
  </si>
  <si>
    <t>S2_4_MDI-</t>
  </si>
  <si>
    <t>SG2_AC_MDI+</t>
  </si>
  <si>
    <t>SG2_AC_MDI-</t>
  </si>
  <si>
    <t>SD2_DSPCHIP_MDI+</t>
  </si>
  <si>
    <t>SD2_DSPCHIP_MDI-</t>
  </si>
  <si>
    <t>S2_QB_K13</t>
  </si>
  <si>
    <t>S2_QB_K14</t>
  </si>
  <si>
    <t>S2_QB_K15</t>
  </si>
  <si>
    <t>S2_QB_K18</t>
  </si>
  <si>
    <t>S2_QB_K35</t>
  </si>
  <si>
    <t>SG2_MDI-</t>
  </si>
  <si>
    <t>SG2_MDI+</t>
  </si>
  <si>
    <t>SG2_RXD1</t>
  </si>
  <si>
    <t>SG2_RXD2</t>
  </si>
  <si>
    <t>SG2_RXD3</t>
  </si>
  <si>
    <t>SG2_RXD0</t>
  </si>
  <si>
    <t>SD2_DSPCHIP_TXC</t>
  </si>
  <si>
    <t>SG2_RXC</t>
  </si>
  <si>
    <t>SG2_RXDV</t>
  </si>
  <si>
    <t>SD2_DSPCHIP_RXC</t>
  </si>
  <si>
    <t>SD2_DSPCHIP_RXD0</t>
  </si>
  <si>
    <t>SG2_TXEN</t>
  </si>
  <si>
    <t>SG2_TXC</t>
  </si>
  <si>
    <t>SD2_DSPCHIP_RXD1</t>
  </si>
  <si>
    <t>SD2_DSPCHIP_RXD2</t>
  </si>
  <si>
    <t>SG2_TXD0</t>
  </si>
  <si>
    <t>SG2_TXD1</t>
  </si>
  <si>
    <t>SD2_DSPCHIP_RXD3</t>
  </si>
  <si>
    <t>SD2_DSPCHIP_RXDV</t>
  </si>
  <si>
    <t>SG2_TXD2</t>
  </si>
  <si>
    <t>SG2_TXD3</t>
  </si>
  <si>
    <t>SG2_2_XO</t>
  </si>
  <si>
    <t>SG2_2_XI</t>
  </si>
  <si>
    <t>SG2_1_XO</t>
  </si>
  <si>
    <t>SG2_1_XI</t>
  </si>
  <si>
    <t>SG2_XO</t>
  </si>
  <si>
    <t>SG2_XI</t>
  </si>
  <si>
    <t>SG2_LED</t>
  </si>
  <si>
    <t>SD2_HSD048</t>
  </si>
  <si>
    <t>SD2_HSD049</t>
  </si>
  <si>
    <t>SD2_HSD050</t>
  </si>
  <si>
    <t>SD2_HSD051</t>
  </si>
  <si>
    <t>SD2_HSD052</t>
  </si>
  <si>
    <t>SD2_HSD053</t>
  </si>
  <si>
    <t>S3_2_XO</t>
  </si>
  <si>
    <t>S3_2_XI</t>
  </si>
  <si>
    <t>S3_BPMU_HSD057</t>
  </si>
  <si>
    <t>SG3_MDIO</t>
  </si>
  <si>
    <t>SG3_MDC</t>
  </si>
  <si>
    <t>S3_HSD001</t>
  </si>
  <si>
    <t>S3_1_XO</t>
  </si>
  <si>
    <t>S3_3_XO</t>
  </si>
  <si>
    <t>S3_3_XI</t>
  </si>
  <si>
    <t>S3_1_XI</t>
  </si>
  <si>
    <t>S3_H_MDIO</t>
  </si>
  <si>
    <t>S3_XO</t>
  </si>
  <si>
    <t>S3_XI</t>
  </si>
  <si>
    <t>S3_HSD003</t>
  </si>
  <si>
    <t>S3_MDI-</t>
  </si>
  <si>
    <t>S3_MDI+</t>
  </si>
  <si>
    <t>S3_RXC</t>
  </si>
  <si>
    <t>S3_RXD0</t>
  </si>
  <si>
    <t>S3_RXD1</t>
  </si>
  <si>
    <t>S3_RXD2</t>
  </si>
  <si>
    <t>S3_RXD3</t>
  </si>
  <si>
    <t>S3_RXDV</t>
  </si>
  <si>
    <t>S3_TXC</t>
  </si>
  <si>
    <t>S3_TXD0</t>
  </si>
  <si>
    <t>S3_TXD1</t>
  </si>
  <si>
    <t>S3_TXD2</t>
  </si>
  <si>
    <t>S3_TXD3</t>
  </si>
  <si>
    <t>S3_TXEN</t>
  </si>
  <si>
    <t>SG3_1_MDI+</t>
  </si>
  <si>
    <t>SG3_2_MDI+</t>
  </si>
  <si>
    <t>SG3_1_MDI-</t>
  </si>
  <si>
    <t>SG3_2_MDI-</t>
  </si>
  <si>
    <t>SG3_2_MDI_RC</t>
  </si>
  <si>
    <t>S3_3_MDI_RC</t>
  </si>
  <si>
    <t>S3_2_MDI+</t>
  </si>
  <si>
    <t>S3_3_MDI+</t>
  </si>
  <si>
    <t>S3_2_MDI-</t>
  </si>
  <si>
    <t>S3_3_MDI-</t>
  </si>
  <si>
    <t>S3_K13</t>
  </si>
  <si>
    <t>S3_K14</t>
  </si>
  <si>
    <t>S3_K15</t>
  </si>
  <si>
    <t>S3_K18</t>
  </si>
  <si>
    <t>S3_K35</t>
  </si>
  <si>
    <t>S3_1_MDI+</t>
  </si>
  <si>
    <t>S3_5_MDI+</t>
  </si>
  <si>
    <t>S3_5_MDI-</t>
  </si>
  <si>
    <t>S3_1_MDI-</t>
  </si>
  <si>
    <t>S3_6_MDI+</t>
  </si>
  <si>
    <t>S3_6_MDI-</t>
  </si>
  <si>
    <t>S3_4_MDI+</t>
  </si>
  <si>
    <t>S3_AC_MDI+</t>
  </si>
  <si>
    <t>S3_AC_MDI-</t>
  </si>
  <si>
    <t>S3_4_MDI-</t>
  </si>
  <si>
    <t>SG3_AC_MDI+</t>
  </si>
  <si>
    <t>SG3_AC_MDI-</t>
  </si>
  <si>
    <t>SD3_DSPCHIP_MDI+</t>
  </si>
  <si>
    <t>SD3_DSPCHIP_MDI-</t>
  </si>
  <si>
    <t>S3_QB_K13</t>
  </si>
  <si>
    <t>S3_QB_K14</t>
  </si>
  <si>
    <t>S3_QB_K15</t>
  </si>
  <si>
    <t>S3_QB_K18</t>
  </si>
  <si>
    <t>S3_QB_K35</t>
  </si>
  <si>
    <t>SG3_MDI-</t>
  </si>
  <si>
    <t>SG3_MDI+</t>
  </si>
  <si>
    <t>SG3_RXD1</t>
  </si>
  <si>
    <t>SG3_RXD2</t>
  </si>
  <si>
    <t>SG3_RXD3</t>
  </si>
  <si>
    <t>SG3_RXD0</t>
  </si>
  <si>
    <t>SD3_DSPCHIP_TXC</t>
  </si>
  <si>
    <t>SG3_RXC</t>
  </si>
  <si>
    <t>SG3_RXDV</t>
  </si>
  <si>
    <t>SD3_DSPCHIP_RXC</t>
  </si>
  <si>
    <t>SD3_DSPCHIP_RXD0</t>
  </si>
  <si>
    <t>SG3_TXEN</t>
  </si>
  <si>
    <t>SG3_TXC</t>
  </si>
  <si>
    <t>SD3_DSPCHIP_RXD1</t>
  </si>
  <si>
    <t>SD3_DSPCHIP_RXD2</t>
  </si>
  <si>
    <t>SG3_TXD0</t>
  </si>
  <si>
    <t>SG3_TXD1</t>
  </si>
  <si>
    <t>SD3_DSPCHIP_RXD3</t>
  </si>
  <si>
    <t>SD3_DSPCHIP_RXDV</t>
  </si>
  <si>
    <t>SG3_TXD2</t>
  </si>
  <si>
    <t>SG3_TXD3</t>
  </si>
  <si>
    <t>SG3_2_XO</t>
  </si>
  <si>
    <t>SG3_2_XI</t>
  </si>
  <si>
    <t>SG3_1_XO</t>
  </si>
  <si>
    <t>SG3_1_XI</t>
  </si>
  <si>
    <t>SG3_XO</t>
  </si>
  <si>
    <t>SG3_XI</t>
  </si>
  <si>
    <t>SG3_LED</t>
  </si>
  <si>
    <t>SD3_HSD048</t>
  </si>
  <si>
    <t>SD3_HSD049</t>
  </si>
  <si>
    <t>SD3_HSD050</t>
  </si>
  <si>
    <t>SD3_HSD051</t>
  </si>
  <si>
    <t>SD3_HSD052</t>
  </si>
  <si>
    <t>SD3_HSD053</t>
  </si>
  <si>
    <t>S4_2_XO</t>
  </si>
  <si>
    <t>S4_2_XI</t>
  </si>
  <si>
    <t>S4_BPMU_HSD057</t>
  </si>
  <si>
    <t>S4_HSD013</t>
  </si>
  <si>
    <t>SG4_MDIO</t>
  </si>
  <si>
    <t>SG4_MDC</t>
  </si>
  <si>
    <t>S4_HSD001</t>
  </si>
  <si>
    <t>S4_1_XO</t>
  </si>
  <si>
    <t>S4_3_XO</t>
  </si>
  <si>
    <t>S4_3_XI</t>
  </si>
  <si>
    <t>S4_1_XI</t>
  </si>
  <si>
    <t>S4_WAKE</t>
  </si>
  <si>
    <t>S4_H_MDIO</t>
  </si>
  <si>
    <t>S4_LED</t>
  </si>
  <si>
    <t>S4_XO</t>
  </si>
  <si>
    <t>S4_XI</t>
  </si>
  <si>
    <t>S4_INH</t>
  </si>
  <si>
    <t>S4_HSD003</t>
  </si>
  <si>
    <t>S4_MDI-</t>
  </si>
  <si>
    <t>S4_MDI+</t>
  </si>
  <si>
    <t>S4_RXC</t>
  </si>
  <si>
    <t>S4_RXD0</t>
  </si>
  <si>
    <t>S4_RXD1</t>
  </si>
  <si>
    <t>S4_RXD2</t>
  </si>
  <si>
    <t>S4_RXD3</t>
  </si>
  <si>
    <t>S4_RXDV</t>
  </si>
  <si>
    <t>S4_TXC</t>
  </si>
  <si>
    <t>S4_TXD0</t>
  </si>
  <si>
    <t>S4_TXD1</t>
  </si>
  <si>
    <t>S4_TXD2</t>
  </si>
  <si>
    <t>S4_TXD3</t>
  </si>
  <si>
    <t>S4_TXEN</t>
  </si>
  <si>
    <t>SG4_1_MDI+</t>
  </si>
  <si>
    <t>SG4_2_MDI+</t>
  </si>
  <si>
    <t>SG4_1_MDI-</t>
  </si>
  <si>
    <t>SG4_2_MDI-</t>
  </si>
  <si>
    <t>SG4_2_MDI_RC</t>
  </si>
  <si>
    <t>S4_3_MDI_RC</t>
  </si>
  <si>
    <t>S4_2_MDI+</t>
  </si>
  <si>
    <t>S4_3_MDI+</t>
  </si>
  <si>
    <t>S4_2_MDI-</t>
  </si>
  <si>
    <t>S4_3_MDI-</t>
  </si>
  <si>
    <t>S4_K13</t>
  </si>
  <si>
    <t>S4_K14</t>
  </si>
  <si>
    <t>S4_K15</t>
  </si>
  <si>
    <t>S4_K17</t>
  </si>
  <si>
    <t>S4_K18</t>
  </si>
  <si>
    <t>S4_K35</t>
  </si>
  <si>
    <t>S4_1_MDI+</t>
  </si>
  <si>
    <t>S4_5_MDI+</t>
  </si>
  <si>
    <t>S4_5_MDI-</t>
  </si>
  <si>
    <t>S4_1_MDI-</t>
  </si>
  <si>
    <t>S4_6_MDI+</t>
  </si>
  <si>
    <t>S4_6_MDI-</t>
  </si>
  <si>
    <t>S4_4_MDI+</t>
  </si>
  <si>
    <t>S4_AC_MDI+</t>
  </si>
  <si>
    <t>S4_AC_MDI-</t>
  </si>
  <si>
    <t>S4_4_MDI-</t>
  </si>
  <si>
    <t>SG4_AC_MDI+</t>
  </si>
  <si>
    <t>SG4_AC_MDI-</t>
  </si>
  <si>
    <t>SD4_DSPCHIP_MDI+</t>
  </si>
  <si>
    <t>SD4_DSPCHIP_MDI-</t>
  </si>
  <si>
    <t>S4_QB_K13</t>
  </si>
  <si>
    <t>S4_QB_K14</t>
  </si>
  <si>
    <t>S4_QB_K15</t>
  </si>
  <si>
    <t>S4_QB_K17</t>
  </si>
  <si>
    <t>S4_QB_K18</t>
  </si>
  <si>
    <t>S4_QB_K35</t>
  </si>
  <si>
    <t>SG4_MDI-</t>
  </si>
  <si>
    <t>SG4_MDI+</t>
  </si>
  <si>
    <t>SG4_RXD1</t>
  </si>
  <si>
    <t>SG4_RXD2</t>
  </si>
  <si>
    <t>SG4_RXD3</t>
  </si>
  <si>
    <t>SG4_RXD0</t>
  </si>
  <si>
    <t>SD4_DSPCHIP_TXC</t>
  </si>
  <si>
    <t>SG4_RXC</t>
  </si>
  <si>
    <t>SG4_RXDV</t>
  </si>
  <si>
    <t>SD4_DSPCHIP_RXC</t>
  </si>
  <si>
    <t>SD4_DSPCHIP_RXD0</t>
  </si>
  <si>
    <t>SG4_TXEN</t>
  </si>
  <si>
    <t>SG4_TXC</t>
  </si>
  <si>
    <t>SD4_DSPCHIP_RXD1</t>
  </si>
  <si>
    <t>SD4_DSPCHIP_RXD2</t>
  </si>
  <si>
    <t>SG4_TXD0</t>
  </si>
  <si>
    <t>SG4_TXD1</t>
  </si>
  <si>
    <t>SD4_DSPCHIP_RXD3</t>
  </si>
  <si>
    <t>SD4_DSPCHIP_RXDV</t>
  </si>
  <si>
    <t>SG4_TXD2</t>
  </si>
  <si>
    <t>SG4_TXD3</t>
  </si>
  <si>
    <t>SG4_2_XO</t>
  </si>
  <si>
    <t>SG4_2_XI</t>
  </si>
  <si>
    <t>SG4_WAKE</t>
  </si>
  <si>
    <t>SG4_1_XO</t>
  </si>
  <si>
    <t>SG4_1_XI</t>
  </si>
  <si>
    <t>SG4_XO</t>
  </si>
  <si>
    <t>SG4_XI</t>
  </si>
  <si>
    <t>SG4_LED</t>
  </si>
  <si>
    <t>SD4_HSD048</t>
  </si>
  <si>
    <t>SD4_HSD049</t>
  </si>
  <si>
    <t>SD4_HSD050</t>
  </si>
  <si>
    <t>SD4_HSD051</t>
  </si>
  <si>
    <t>SD4_HSD052</t>
  </si>
  <si>
    <t>SD4_HSD053</t>
  </si>
  <si>
    <t>S5_2_XO</t>
  </si>
  <si>
    <t>S5_2_XI</t>
  </si>
  <si>
    <t>S5_BPMU_HSD057</t>
  </si>
  <si>
    <t>S5_HSD013</t>
  </si>
  <si>
    <t>SG5_MDIO</t>
  </si>
  <si>
    <t>SG5_MDC</t>
  </si>
  <si>
    <t>S5_HSD001</t>
  </si>
  <si>
    <t>S5_1_XO</t>
  </si>
  <si>
    <t>S5_3_XO</t>
  </si>
  <si>
    <t>S5_3_XI</t>
  </si>
  <si>
    <t>S5_1_XI</t>
  </si>
  <si>
    <t>S5_WAKE</t>
  </si>
  <si>
    <t>S5_H_MDIO</t>
  </si>
  <si>
    <t>S5_LED</t>
  </si>
  <si>
    <t>S5_XO</t>
  </si>
  <si>
    <t>S5_XI</t>
  </si>
  <si>
    <t>S5_INH</t>
  </si>
  <si>
    <t>S5_HSD003</t>
  </si>
  <si>
    <t>S5_MDI-</t>
  </si>
  <si>
    <t>S5_MDI+</t>
  </si>
  <si>
    <t>S5_RXC</t>
  </si>
  <si>
    <t>S5_RXD0</t>
  </si>
  <si>
    <t>S5_RXD1</t>
  </si>
  <si>
    <t>S5_RXD2</t>
  </si>
  <si>
    <t>S5_RXD3</t>
  </si>
  <si>
    <t>S5_RXDV</t>
  </si>
  <si>
    <t>S5_TXC</t>
  </si>
  <si>
    <t>S5_TXD0</t>
  </si>
  <si>
    <t>S5_TXD1</t>
  </si>
  <si>
    <t>S5_TXD2</t>
  </si>
  <si>
    <t>S5_TXD3</t>
  </si>
  <si>
    <t>S5_TXEN</t>
  </si>
  <si>
    <t>SG5_1_MDI+</t>
  </si>
  <si>
    <t>SG5_2_MDI+</t>
  </si>
  <si>
    <t>SG5_1_MDI-</t>
  </si>
  <si>
    <t>SG5_2_MDI-</t>
  </si>
  <si>
    <t>SG5_2_MDI_RC</t>
  </si>
  <si>
    <t>S5_3_MDI_RC</t>
  </si>
  <si>
    <t>S5_2_MDI+</t>
  </si>
  <si>
    <t>S5_3_MDI+</t>
  </si>
  <si>
    <t>S5_2_MDI-</t>
  </si>
  <si>
    <t>S5_3_MDI-</t>
  </si>
  <si>
    <t>S5_K13</t>
  </si>
  <si>
    <t>S5_K14</t>
  </si>
  <si>
    <t>S5_K15</t>
  </si>
  <si>
    <t>S5_K17</t>
  </si>
  <si>
    <t>S5_K18</t>
  </si>
  <si>
    <t>S5_K35</t>
  </si>
  <si>
    <t>S5_1_MDI+</t>
  </si>
  <si>
    <t>S5_5_MDI+</t>
  </si>
  <si>
    <t>S5_5_MDI-</t>
  </si>
  <si>
    <t>S5_1_MDI-</t>
  </si>
  <si>
    <t>S5_6_MDI+</t>
  </si>
  <si>
    <t>S5_6_MDI-</t>
  </si>
  <si>
    <t>S5_4_MDI+</t>
  </si>
  <si>
    <t>S5_AC_MDI+</t>
  </si>
  <si>
    <t>S5_AC_MDI-</t>
  </si>
  <si>
    <t>S5_4_MDI-</t>
  </si>
  <si>
    <t>SG5_AC_MDI+</t>
  </si>
  <si>
    <t>SG5_AC_MDI-</t>
  </si>
  <si>
    <t>SD5_DSPCHIP_MDI+</t>
  </si>
  <si>
    <t>SD5_DSPCHIP_MDI-</t>
  </si>
  <si>
    <t>S5_QB_K13</t>
  </si>
  <si>
    <t>S5_QB_K14</t>
  </si>
  <si>
    <t>S5_QB_K15</t>
  </si>
  <si>
    <t>S5_QB_K17</t>
  </si>
  <si>
    <t>S5_QB_K18</t>
  </si>
  <si>
    <t>S5_QB_K35</t>
  </si>
  <si>
    <t>SG5_MDI-</t>
  </si>
  <si>
    <t>SG5_MDI+</t>
  </si>
  <si>
    <t>SG5_RXD1</t>
  </si>
  <si>
    <t>SG5_RXD2</t>
  </si>
  <si>
    <t>SG5_RXD3</t>
  </si>
  <si>
    <t>SG5_RXD0</t>
  </si>
  <si>
    <t>SD5_DSPCHIP_TXC</t>
  </si>
  <si>
    <t>SG5_RXC</t>
  </si>
  <si>
    <t>SG5_RXDV</t>
  </si>
  <si>
    <t>SD5_DSPCHIP_RXC</t>
  </si>
  <si>
    <t>SD5_DSPCHIP_RXD0</t>
  </si>
  <si>
    <t>SG5_TXEN</t>
  </si>
  <si>
    <t>SG5_TXC</t>
  </si>
  <si>
    <t>SD5_DSPCHIP_RXD1</t>
  </si>
  <si>
    <t>SD5_DSPCHIP_RXD2</t>
  </si>
  <si>
    <t>SG5_TXD0</t>
  </si>
  <si>
    <t>SG5_TXD1</t>
  </si>
  <si>
    <t>SD5_DSPCHIP_RXD3</t>
  </si>
  <si>
    <t>SD5_DSPCHIP_RXDV</t>
  </si>
  <si>
    <t>SG5_TXD2</t>
  </si>
  <si>
    <t>SG5_TXD3</t>
  </si>
  <si>
    <t>SG5_2_XO</t>
  </si>
  <si>
    <t>SG5_2_XI</t>
  </si>
  <si>
    <t>SG5_WAKE</t>
  </si>
  <si>
    <t>SG5_1_XO</t>
  </si>
  <si>
    <t>SG5_1_XI</t>
  </si>
  <si>
    <t>SG5_XO</t>
  </si>
  <si>
    <t>SG5_XI</t>
  </si>
  <si>
    <t>SG5_LED</t>
  </si>
  <si>
    <t>SD5_HSD048</t>
  </si>
  <si>
    <t>SD5_HSD049</t>
  </si>
  <si>
    <t>SD5_HSD050</t>
  </si>
  <si>
    <t>SD5_HSD051</t>
  </si>
  <si>
    <t>SD5_HSD052</t>
  </si>
  <si>
    <t>SD5_HSD053</t>
  </si>
  <si>
    <t>JK1</t>
  </si>
  <si>
    <t>JK2</t>
  </si>
  <si>
    <t>JK3</t>
  </si>
  <si>
    <t>JK4</t>
  </si>
  <si>
    <t>K3</t>
  </si>
  <si>
    <t>S0_MDC</t>
  </si>
  <si>
    <t>S0_MDC_PH</t>
  </si>
  <si>
    <t>S0_MDIO</t>
  </si>
  <si>
    <t>S0_PHYRSTB</t>
  </si>
  <si>
    <t>ST2</t>
  </si>
  <si>
    <t>ST5</t>
  </si>
  <si>
    <t>ST6</t>
  </si>
  <si>
    <t>ST7</t>
  </si>
  <si>
    <t>ST9</t>
  </si>
  <si>
    <t>Y5</t>
  </si>
  <si>
    <t>JK13</t>
  </si>
  <si>
    <t>JK14</t>
  </si>
  <si>
    <t>JK15</t>
  </si>
  <si>
    <t>JK18</t>
  </si>
  <si>
    <t>JK35</t>
  </si>
  <si>
    <t>Q13</t>
  </si>
  <si>
    <t>Q14</t>
  </si>
  <si>
    <t>Q15</t>
  </si>
  <si>
    <t>Q18</t>
  </si>
  <si>
    <t>Q35</t>
  </si>
  <si>
    <t>R320</t>
  </si>
  <si>
    <t>RQ13</t>
  </si>
  <si>
    <t>RQ14</t>
  </si>
  <si>
    <t>RQ15</t>
  </si>
  <si>
    <t>RQ18</t>
  </si>
  <si>
    <t>RQ35</t>
  </si>
  <si>
    <t>S0_MDI</t>
  </si>
  <si>
    <t>JK19</t>
  </si>
  <si>
    <t>JK20</t>
  </si>
  <si>
    <t>JK22</t>
  </si>
  <si>
    <t>JK23</t>
  </si>
  <si>
    <t>JK24</t>
  </si>
  <si>
    <t>JK25</t>
  </si>
  <si>
    <t>JK26</t>
  </si>
  <si>
    <t>JK27</t>
  </si>
  <si>
    <t>JK28</t>
  </si>
  <si>
    <t>JK29</t>
  </si>
  <si>
    <t>JK30</t>
  </si>
  <si>
    <t>SITE0_To_GOLDEN0</t>
  </si>
  <si>
    <t>SITE4</t>
  </si>
  <si>
    <t>4DSP1</t>
  </si>
  <si>
    <t>SITE5</t>
  </si>
  <si>
    <t>DUT    to Connector MQS1
        +
Golden to Connector MQS1</t>
    <phoneticPr fontId="1" type="noConversion"/>
  </si>
  <si>
    <t xml:space="preserve">DUT    to Connector MQS1
    </t>
    <phoneticPr fontId="1" type="noConversion"/>
  </si>
  <si>
    <t>Golden to Connector MQS1</t>
    <phoneticPr fontId="1" type="noConversion"/>
  </si>
  <si>
    <t>DUT    to Channel</t>
    <phoneticPr fontId="1" type="noConversion"/>
  </si>
  <si>
    <t>DUT to Golden 
Loopback</t>
    <phoneticPr fontId="1" type="noConversion"/>
  </si>
  <si>
    <r>
      <t xml:space="preserve">DUT to Golden Loopback: </t>
    </r>
    <r>
      <rPr>
        <sz val="24"/>
        <color theme="1"/>
        <rFont val="細明體"/>
        <family val="3"/>
        <charset val="136"/>
      </rPr>
      <t/>
    </r>
    <phoneticPr fontId="1" type="noConversion"/>
  </si>
  <si>
    <r>
      <t xml:space="preserve">DUT to Connector: </t>
    </r>
    <r>
      <rPr>
        <sz val="24"/>
        <color theme="1"/>
        <rFont val="細明體"/>
        <family val="3"/>
        <charset val="136"/>
      </rPr>
      <t/>
    </r>
    <phoneticPr fontId="1" type="noConversion"/>
  </si>
  <si>
    <r>
      <t xml:space="preserve">Golden to Connector: </t>
    </r>
    <r>
      <rPr>
        <sz val="24"/>
        <color theme="1"/>
        <rFont val="細明體"/>
        <family val="3"/>
        <charset val="136"/>
      </rPr>
      <t/>
    </r>
    <phoneticPr fontId="1" type="noConversion"/>
  </si>
  <si>
    <r>
      <t xml:space="preserve">DUT to Connector Plus Golden to Connector: </t>
    </r>
    <r>
      <rPr>
        <sz val="24"/>
        <color theme="1"/>
        <rFont val="細明體"/>
        <family val="3"/>
        <charset val="136"/>
      </rPr>
      <t/>
    </r>
    <phoneticPr fontId="1" type="noConversion"/>
  </si>
  <si>
    <t>SITE4</t>
    <phoneticPr fontId="1" type="noConversion"/>
  </si>
  <si>
    <t>SITE5</t>
    <phoneticPr fontId="1" type="noConversion"/>
  </si>
  <si>
    <t>AVDD09[1]</t>
  </si>
  <si>
    <t>XTAL_OUT</t>
  </si>
  <si>
    <t>XTAL_IN</t>
  </si>
  <si>
    <t>DVDD[2]</t>
  </si>
  <si>
    <t>LED/PTP_GPIO</t>
  </si>
  <si>
    <t>HSIP</t>
  </si>
  <si>
    <t>HSIN</t>
  </si>
  <si>
    <t>AVDD09[2]</t>
  </si>
  <si>
    <t>HSOP</t>
  </si>
  <si>
    <t>HSON</t>
  </si>
  <si>
    <t>AVDD33[4]</t>
  </si>
  <si>
    <t>DVDD09</t>
  </si>
  <si>
    <t>DVDD[1]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</si>
  <si>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</si>
  <si>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</si>
  <si>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</si>
  <si>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</si>
  <si>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</si>
  <si>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</si>
  <si>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</si>
  <si>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</si>
  <si>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</si>
  <si>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</si>
  <si>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</si>
  <si>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</si>
  <si>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</si>
  <si>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</si>
  <si>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</si>
  <si>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</si>
  <si>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</si>
  <si>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</si>
  <si>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</si>
  <si>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</si>
  <si>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</si>
  <si>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</si>
  <si>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</si>
  <si>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</si>
  <si>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</si>
  <si>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</si>
  <si>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</si>
  <si>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</si>
  <si>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</si>
  <si>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</si>
  <si>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</si>
  <si>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</si>
  <si>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</si>
  <si>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</si>
  <si>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</si>
  <si>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</si>
  <si>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</si>
  <si>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</si>
  <si>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</si>
  <si>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</si>
  <si>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S0_AVDD09</t>
  </si>
  <si>
    <t>S0_DVDD09</t>
  </si>
  <si>
    <t>SC0145_RLY_K002</t>
  </si>
  <si>
    <t>S0_HSI-</t>
  </si>
  <si>
    <t>S0_HSI+</t>
  </si>
  <si>
    <t>S0_HSO-</t>
  </si>
  <si>
    <t>S0_HSO+</t>
  </si>
  <si>
    <t>SG0_3_XO</t>
  </si>
  <si>
    <t>SG0_AVDD09</t>
  </si>
  <si>
    <t>SG0_DISB</t>
  </si>
  <si>
    <t>EP1</t>
  </si>
  <si>
    <t>EP2</t>
  </si>
  <si>
    <t>EP3</t>
  </si>
  <si>
    <t>EP4</t>
  </si>
  <si>
    <t>EP5</t>
  </si>
  <si>
    <t>EP6</t>
  </si>
  <si>
    <t>EP7</t>
  </si>
  <si>
    <t>EP8</t>
  </si>
  <si>
    <t>EP9</t>
  </si>
  <si>
    <t>EP10</t>
  </si>
  <si>
    <t>EP11</t>
  </si>
  <si>
    <t>EP12</t>
  </si>
  <si>
    <t>EP13</t>
  </si>
  <si>
    <t>EP14</t>
  </si>
  <si>
    <t>EP15</t>
  </si>
  <si>
    <t>EP16</t>
  </si>
  <si>
    <t>EP17</t>
  </si>
  <si>
    <t>EP18</t>
  </si>
  <si>
    <t>EP19</t>
  </si>
  <si>
    <t>EP20</t>
  </si>
  <si>
    <t>EP21</t>
  </si>
  <si>
    <t>EP22</t>
  </si>
  <si>
    <t>EP23</t>
  </si>
  <si>
    <t>EP24</t>
  </si>
  <si>
    <t>EP25</t>
  </si>
  <si>
    <t>EP26</t>
  </si>
  <si>
    <t>EP27</t>
  </si>
  <si>
    <t>EP28</t>
  </si>
  <si>
    <t>EP29</t>
  </si>
  <si>
    <t>EP30</t>
  </si>
  <si>
    <t>EP31</t>
  </si>
  <si>
    <t>EP32</t>
  </si>
  <si>
    <t>EP33</t>
  </si>
  <si>
    <t>EP34</t>
  </si>
  <si>
    <t>EP35</t>
  </si>
  <si>
    <t>EP36</t>
  </si>
  <si>
    <t>EP37</t>
  </si>
  <si>
    <t>EP38</t>
  </si>
  <si>
    <t>EP39</t>
  </si>
  <si>
    <t>EP40</t>
  </si>
  <si>
    <t>SG0_HSI-</t>
  </si>
  <si>
    <t>SG0_HSI+</t>
  </si>
  <si>
    <t>SG0_HSO-</t>
  </si>
  <si>
    <t>SG0_HSO+</t>
  </si>
  <si>
    <t>SG0_INH</t>
  </si>
  <si>
    <t>SG0_PHYRSTB</t>
  </si>
  <si>
    <t>SC0145_RLY_K033</t>
  </si>
  <si>
    <t>SC0145_RLY_K019</t>
  </si>
  <si>
    <t>SC0145_RLY_K020</t>
  </si>
  <si>
    <t>SC0145_RLY_K021</t>
  </si>
  <si>
    <t>SC0145_RLY_K022</t>
  </si>
  <si>
    <t>SC0145_RLY_K023</t>
  </si>
  <si>
    <t>SC0145_RLY_K024</t>
  </si>
  <si>
    <t>SC0145_RLY_K025</t>
  </si>
  <si>
    <t>SC0145_RLY_K026</t>
  </si>
  <si>
    <t>SC0145_RLY_K027</t>
  </si>
  <si>
    <t>SC0145_RLY_K028</t>
  </si>
  <si>
    <t>SC0145_RLY_K029</t>
  </si>
  <si>
    <t>SC0145_RLY_K030</t>
  </si>
  <si>
    <t>S0_TX_HSD029</t>
  </si>
  <si>
    <t>SG0_C_HSI+</t>
  </si>
  <si>
    <t>SG0_C_HSI-</t>
  </si>
  <si>
    <t>SG0_C_HSO+</t>
  </si>
  <si>
    <t>SG0_C_HSO-</t>
  </si>
  <si>
    <t>SC0145_RLY_K001</t>
  </si>
  <si>
    <t>SC0145_RLY_K003</t>
  </si>
  <si>
    <t>SC0145_RLY_K008</t>
  </si>
  <si>
    <t>SC0145_RLY_K009</t>
  </si>
  <si>
    <t>SC0145_RLY_K032</t>
  </si>
  <si>
    <t>S0_1_HSO+</t>
  </si>
  <si>
    <t>SD0_DSPCHIP_HSO+</t>
  </si>
  <si>
    <t>SD0_DSPCHIP_HSO-</t>
  </si>
  <si>
    <t>S0_1_HSO-</t>
  </si>
  <si>
    <t>S0_1_HSI+</t>
  </si>
  <si>
    <t>SD0_DSPCHIP_HSI+</t>
  </si>
  <si>
    <t>SD0_DSPCHIP_HSI-</t>
  </si>
  <si>
    <t>S0_1_HSI-</t>
  </si>
  <si>
    <t>SD1_DSPCHIP_HSI+</t>
  </si>
  <si>
    <t>SD1_DSPCHIP_HSI-</t>
  </si>
  <si>
    <t>SD1_DSPCHIP_HSO+</t>
  </si>
  <si>
    <t>SD1_DSPCHIP_HSO-</t>
  </si>
  <si>
    <t>SD0_HSD073</t>
  </si>
  <si>
    <t>SD0_HSD074</t>
  </si>
  <si>
    <t>SD1_HSD075</t>
  </si>
  <si>
    <t>SD0_HSD075</t>
  </si>
  <si>
    <t>SD1_HSD076</t>
  </si>
  <si>
    <t>SD0_HSD076</t>
  </si>
  <si>
    <t>SD1_HSD077</t>
  </si>
  <si>
    <t>SD0_HSD077</t>
  </si>
  <si>
    <t>SD1_HSD078</t>
  </si>
  <si>
    <t>SD0_HSD078</t>
  </si>
  <si>
    <t>S1_TX_HSD029</t>
  </si>
  <si>
    <t>SC2367_RLY_K002</t>
  </si>
  <si>
    <t>SC2367_RLY_K033</t>
  </si>
  <si>
    <t>SC2367_RLY_K019</t>
  </si>
  <si>
    <t>SC2367_RLY_K020</t>
  </si>
  <si>
    <t>SC2367_RLY_K021</t>
  </si>
  <si>
    <t>SC2367_RLY_K022</t>
  </si>
  <si>
    <t>SC2367_RLY_K023</t>
  </si>
  <si>
    <t>SC2367_RLY_K024</t>
  </si>
  <si>
    <t>SC2367_RLY_K025</t>
  </si>
  <si>
    <t>SC2367_RLY_K026</t>
  </si>
  <si>
    <t>SC2367_RLY_K027</t>
  </si>
  <si>
    <t>SC2367_RLY_K028</t>
  </si>
  <si>
    <t>SC2367_RLY_K029</t>
  </si>
  <si>
    <t>SC2367_RLY_K030</t>
  </si>
  <si>
    <t>S2_TX_HSD029</t>
  </si>
  <si>
    <t>SC2367_RLY_K001</t>
  </si>
  <si>
    <t>SC2367_RLY_K003</t>
  </si>
  <si>
    <t>SC2367_RLY_K008</t>
  </si>
  <si>
    <t>SC2367_RLY_K009</t>
  </si>
  <si>
    <t>SC2367_RLY_K032</t>
  </si>
  <si>
    <t>SD2_HSD073</t>
  </si>
  <si>
    <t>SD2_HSD074</t>
  </si>
  <si>
    <t>SD3_HSD075</t>
  </si>
  <si>
    <t>SD2_HSD075</t>
  </si>
  <si>
    <t>SD3_HSD076</t>
  </si>
  <si>
    <t>SD2_HSD076</t>
  </si>
  <si>
    <t>SD3_HSD077</t>
  </si>
  <si>
    <t>SD2_HSD077</t>
  </si>
  <si>
    <t>SD3_HSD078</t>
  </si>
  <si>
    <t>SD2_HSD078</t>
  </si>
  <si>
    <t>S3_TX_HSD029</t>
  </si>
  <si>
    <t>S4_TX_HSD029</t>
  </si>
  <si>
    <t>SD4_HSD073</t>
  </si>
  <si>
    <t>SD4_HSD074</t>
  </si>
  <si>
    <t>SD5_HSD075</t>
  </si>
  <si>
    <t>SD4_HSD075</t>
  </si>
  <si>
    <t>SD5_HSD076</t>
  </si>
  <si>
    <t>SD4_HSD076</t>
  </si>
  <si>
    <t>SD5_HSD077</t>
  </si>
  <si>
    <t>SD4_HSD077</t>
  </si>
  <si>
    <t>SD5_HSD078</t>
  </si>
  <si>
    <t>SD4_HSD078</t>
  </si>
  <si>
    <t>S5_TX_HSD029</t>
  </si>
  <si>
    <t>S6_HSD003</t>
  </si>
  <si>
    <t>S6_TX_HSD029</t>
  </si>
  <si>
    <t>SD7_HSD048</t>
  </si>
  <si>
    <t>SD6_HSD048</t>
  </si>
  <si>
    <t>SD7_HSD049</t>
  </si>
  <si>
    <t>SD6_HSD049</t>
  </si>
  <si>
    <t>SD7_HSD050</t>
  </si>
  <si>
    <t>SD6_HSD050</t>
  </si>
  <si>
    <t>SD7_HSD051</t>
  </si>
  <si>
    <t>SD6_HSD051</t>
  </si>
  <si>
    <t>SD7_HSD052</t>
  </si>
  <si>
    <t>SD6_HSD052</t>
  </si>
  <si>
    <t>SD7_HSD053</t>
  </si>
  <si>
    <t>SD6_HSD053</t>
  </si>
  <si>
    <t>SD6_HSD073</t>
  </si>
  <si>
    <t>SD6_HSD074</t>
  </si>
  <si>
    <t>SD7_HSD075</t>
  </si>
  <si>
    <t>SD6_HSD075</t>
  </si>
  <si>
    <t>SD7_HSD076</t>
  </si>
  <si>
    <t>SD6_HSD076</t>
  </si>
  <si>
    <t>SD7_HSD077</t>
  </si>
  <si>
    <t>SD6_HSD077</t>
  </si>
  <si>
    <t>SD7_HSD078</t>
  </si>
  <si>
    <t>SD6_HSD078</t>
  </si>
  <si>
    <t>S7_HSD003</t>
  </si>
  <si>
    <t>S7_TX_HSD029</t>
  </si>
  <si>
    <t>S6_BPMU_HSD057</t>
  </si>
  <si>
    <t>S7_BPMU_HSD057</t>
  </si>
  <si>
    <t>SC_HSD_ATX1</t>
  </si>
  <si>
    <t>P12V_FUSE</t>
  </si>
  <si>
    <t>NUT7</t>
  </si>
  <si>
    <t>NUT8</t>
  </si>
  <si>
    <t>NUT9</t>
  </si>
  <si>
    <t>NUT10</t>
  </si>
  <si>
    <t>NUT11</t>
  </si>
  <si>
    <t>NUT12</t>
  </si>
  <si>
    <t>NUT13</t>
  </si>
  <si>
    <t>NUT14</t>
  </si>
  <si>
    <t>NUT15</t>
  </si>
  <si>
    <t>NUT16</t>
  </si>
  <si>
    <t>NUT17</t>
  </si>
  <si>
    <t>NUT18</t>
  </si>
  <si>
    <t>NUT19</t>
  </si>
  <si>
    <t>NUT20</t>
  </si>
  <si>
    <t>NUT21</t>
  </si>
  <si>
    <t>NUT22</t>
  </si>
  <si>
    <t>NUT23</t>
  </si>
  <si>
    <t>NUT24</t>
  </si>
  <si>
    <t>NUT25</t>
  </si>
  <si>
    <t>NUT26</t>
  </si>
  <si>
    <t>NUT27</t>
  </si>
  <si>
    <t>NUT28</t>
  </si>
  <si>
    <t>NUT29</t>
  </si>
  <si>
    <t>NUT30</t>
  </si>
  <si>
    <t>S0_DVDD33</t>
  </si>
  <si>
    <t>CG1</t>
  </si>
  <si>
    <t>CG2</t>
  </si>
  <si>
    <t>CG3</t>
  </si>
  <si>
    <t>CG4</t>
  </si>
  <si>
    <t>CG5</t>
  </si>
  <si>
    <t>CG11</t>
  </si>
  <si>
    <t>CG12</t>
  </si>
  <si>
    <t>L1</t>
  </si>
  <si>
    <t>L2</t>
  </si>
  <si>
    <t>R6</t>
  </si>
  <si>
    <t>CD1</t>
  </si>
  <si>
    <t>CD2</t>
  </si>
  <si>
    <t>CD3</t>
  </si>
  <si>
    <t>JK8</t>
  </si>
  <si>
    <t>JK9</t>
  </si>
  <si>
    <t>K8</t>
  </si>
  <si>
    <t>K9</t>
  </si>
  <si>
    <t>6DSP1</t>
  </si>
  <si>
    <t>MOS1</t>
  </si>
  <si>
    <t>ATX_PWRCTL</t>
  </si>
  <si>
    <t>T02-DP-DIGITAL2</t>
  </si>
  <si>
    <t>T03-DP-DIGITAL3</t>
  </si>
  <si>
    <t>T04-DP-DIGITAL4</t>
  </si>
  <si>
    <t>T05-DP-DIGITAL5</t>
  </si>
  <si>
    <t>T06-DP-DIGITAL6</t>
  </si>
  <si>
    <t>ALWP1</t>
  </si>
  <si>
    <t>FD17</t>
  </si>
  <si>
    <t>FD18</t>
  </si>
  <si>
    <t>FD19</t>
  </si>
  <si>
    <t>FD20</t>
  </si>
  <si>
    <t>FD21</t>
  </si>
  <si>
    <t>FD22</t>
  </si>
  <si>
    <t>FD23</t>
  </si>
  <si>
    <t>FD24</t>
  </si>
  <si>
    <t>FD25</t>
  </si>
  <si>
    <t>FD26</t>
  </si>
  <si>
    <t>FD27</t>
  </si>
  <si>
    <t>FD28</t>
  </si>
  <si>
    <t>FD29</t>
  </si>
  <si>
    <t>FD30</t>
  </si>
  <si>
    <t>FD31</t>
  </si>
  <si>
    <t>FD32</t>
  </si>
  <si>
    <t>QFN48-7X7-P0.5mm</t>
  </si>
  <si>
    <t>SITE6</t>
    <phoneticPr fontId="1" type="noConversion"/>
  </si>
  <si>
    <t>SITE7</t>
    <phoneticPr fontId="1" type="noConversion"/>
  </si>
  <si>
    <r>
      <t xml:space="preserve">Golden -&gt; Choke
</t>
    </r>
    <r>
      <rPr>
        <sz val="12"/>
        <color theme="1"/>
        <rFont val="細明體"/>
        <family val="3"/>
        <charset val="136"/>
      </rPr>
      <t>此處為最短距離</t>
    </r>
    <r>
      <rPr>
        <sz val="12"/>
        <color theme="1"/>
        <rFont val="Times New Roman"/>
        <family val="1"/>
      </rPr>
      <t xml:space="preserve">
Net </t>
    </r>
    <phoneticPr fontId="1" type="noConversion"/>
  </si>
  <si>
    <t>Assign_CH</t>
    <phoneticPr fontId="1" type="noConversion"/>
  </si>
  <si>
    <t>DUT0 To Scan In Channel</t>
    <phoneticPr fontId="1" type="noConversion"/>
  </si>
  <si>
    <t>DUT1 To Scan In Channel</t>
    <phoneticPr fontId="1" type="noConversion"/>
  </si>
  <si>
    <t>DUT2 To Scan In Channel</t>
    <phoneticPr fontId="1" type="noConversion"/>
  </si>
  <si>
    <t>DUT3 To Scan In Channel</t>
    <phoneticPr fontId="1" type="noConversion"/>
  </si>
  <si>
    <t>DUT4 To Scan In Channel</t>
    <phoneticPr fontId="1" type="noConversion"/>
  </si>
  <si>
    <t>DUT5 To Scan In Channel</t>
    <phoneticPr fontId="1" type="noConversion"/>
  </si>
  <si>
    <t>DUT6 To Scan In Channel</t>
    <phoneticPr fontId="1" type="noConversion"/>
  </si>
  <si>
    <t>DUT7 To Scan In Channel</t>
    <phoneticPr fontId="1" type="noConversion"/>
  </si>
  <si>
    <t>DUT to Scan In Channel</t>
  </si>
  <si>
    <t>DUT to Scan Out Channel</t>
  </si>
  <si>
    <t>DUT to Channel:</t>
    <phoneticPr fontId="1" type="noConversion"/>
  </si>
  <si>
    <t>DUT to Channel</t>
    <phoneticPr fontId="1" type="noConversion"/>
  </si>
  <si>
    <t>LX_OUT</t>
  </si>
  <si>
    <t>VDD33[1]</t>
  </si>
  <si>
    <t>VDD33[2]</t>
  </si>
  <si>
    <t>RXD0</t>
  </si>
  <si>
    <t>RXD1</t>
  </si>
  <si>
    <t>RXD2</t>
  </si>
  <si>
    <t>RXD3</t>
  </si>
  <si>
    <t>DVDD09[2]</t>
  </si>
  <si>
    <t>TEST_P</t>
  </si>
  <si>
    <t>TEST_N</t>
  </si>
  <si>
    <t>RSET</t>
  </si>
  <si>
    <t>DVDD09[1]</t>
  </si>
  <si>
    <t>RXDV</t>
  </si>
  <si>
    <t>SC0145_RLY_K054</t>
  </si>
  <si>
    <t>S0_WAKE_HSD050</t>
  </si>
  <si>
    <t>S0_1WAKE</t>
  </si>
  <si>
    <t>S0_RSET</t>
  </si>
  <si>
    <t>S0_SCO_DSIB_HSD010</t>
  </si>
  <si>
    <t>S0_LX_OUT</t>
  </si>
  <si>
    <t>S0_DVDD09_OFF_LINE</t>
  </si>
  <si>
    <t>S0_AVDD09_OFF_LINE</t>
  </si>
  <si>
    <t>S0_VBAT_12V_OFF_LINE</t>
  </si>
  <si>
    <t>S0_AVDD33_OFF_LINE</t>
  </si>
  <si>
    <t>S0_DVDD33_OFF_LINE</t>
  </si>
  <si>
    <t>S0_VDD33_OFF_LINE</t>
  </si>
  <si>
    <t>S0_VDD33_1</t>
  </si>
  <si>
    <t>S0_HSD002</t>
  </si>
  <si>
    <t>S0_AVDD09_DUT</t>
  </si>
  <si>
    <t>S0_AVDD09_SDS</t>
  </si>
  <si>
    <t>S0_AVDD33_XTAL</t>
  </si>
  <si>
    <t>S0_AVDD33_TX_CEN</t>
  </si>
  <si>
    <t>S0_AVDD33_SDS</t>
  </si>
  <si>
    <t>S0_DVDD09_DUT</t>
  </si>
  <si>
    <t>EP(GND)</t>
  </si>
  <si>
    <t>S0_NC_HSD085</t>
  </si>
  <si>
    <t>S0_TEST_-</t>
  </si>
  <si>
    <t>S0_TEST_+</t>
  </si>
  <si>
    <t>S0_VBAT</t>
  </si>
  <si>
    <t>S0_VDD33_DUT</t>
  </si>
  <si>
    <t>S0_ADPS_02F</t>
  </si>
  <si>
    <t>S0_DVDD09_F</t>
  </si>
  <si>
    <t>S0_ADPS_04F</t>
  </si>
  <si>
    <t>S0_AVDD33_XTAL_1</t>
  </si>
  <si>
    <t>S0_AVDD33_TX_CEN_1</t>
  </si>
  <si>
    <t>S0_AVDD33_SDS_1</t>
  </si>
  <si>
    <t>S0_ADPS_01F</t>
  </si>
  <si>
    <t>SC0145_RLY_K010</t>
  </si>
  <si>
    <t>S0_NEGV_AVDD33</t>
  </si>
  <si>
    <t>S0_NEGV_VDD33</t>
  </si>
  <si>
    <t>S0_DVDD09_2</t>
  </si>
  <si>
    <t>S0_1_LX_OUT</t>
  </si>
  <si>
    <t>S0_AVDD09_2</t>
  </si>
  <si>
    <t>S0_AVDD09_CH</t>
  </si>
  <si>
    <t>S0_NEGV_DVDD09</t>
  </si>
  <si>
    <t>S0_NEGV_AVDD09</t>
  </si>
  <si>
    <t>S0_HSD081</t>
  </si>
  <si>
    <t>S0_HSD080</t>
  </si>
  <si>
    <t>S0_HSD082</t>
  </si>
  <si>
    <t>S0_HSD083</t>
  </si>
  <si>
    <t>S0_HSD016</t>
  </si>
  <si>
    <t>S0_ADPS_02S</t>
  </si>
  <si>
    <t>S0_ADPS_02GS</t>
  </si>
  <si>
    <t>S0_DVDD09_S</t>
  </si>
  <si>
    <t>S0_DVDD09_GS</t>
  </si>
  <si>
    <t>S0_ADPS_04GS</t>
  </si>
  <si>
    <t>S0_ADPS_01GS</t>
  </si>
  <si>
    <t>S0_ADPS_01S</t>
  </si>
  <si>
    <t>S0_ADPS_04S</t>
  </si>
  <si>
    <t>S0_ADPS_05F</t>
  </si>
  <si>
    <t>SC0145_RLY_K011</t>
  </si>
  <si>
    <t>SC0145_RLY_K012</t>
  </si>
  <si>
    <t>COLLECTOR</t>
  </si>
  <si>
    <t>COMMON1</t>
  </si>
  <si>
    <t>S0_VBAT_NV_LV</t>
  </si>
  <si>
    <t>COMMON2</t>
  </si>
  <si>
    <t>EMITTER</t>
  </si>
  <si>
    <t>NC1</t>
  </si>
  <si>
    <t>NC2</t>
  </si>
  <si>
    <t>S0_NEGV_DVDD33</t>
  </si>
  <si>
    <t>NO1</t>
  </si>
  <si>
    <t>S0_NEGV_VBAT</t>
  </si>
  <si>
    <t>NO2</t>
  </si>
  <si>
    <t>S0_DVDD_HSD084</t>
  </si>
  <si>
    <t>S0_VBAT_HSD089</t>
  </si>
  <si>
    <t>S0_ADPS_05GS</t>
  </si>
  <si>
    <t>S0_ADPS_05S</t>
  </si>
  <si>
    <t>S0_1MDIC1_G1</t>
  </si>
  <si>
    <t>S0_1MDIC1_G2</t>
  </si>
  <si>
    <t>SG0_1MDIC1_G2</t>
  </si>
  <si>
    <t>SG0_1MDIC1_G1</t>
  </si>
  <si>
    <t>S0_7_MDI+</t>
  </si>
  <si>
    <t>S0_8_MDI+</t>
  </si>
  <si>
    <t>S0_7_MDI-</t>
  </si>
  <si>
    <t>S0_8_MDI-</t>
  </si>
  <si>
    <t>SD0_MDI_RC</t>
  </si>
  <si>
    <t>S0_K4</t>
  </si>
  <si>
    <t>S0_0_MDI+</t>
  </si>
  <si>
    <t>S0_0_MDI-</t>
  </si>
  <si>
    <t>S0_SG_LB_MDI+</t>
  </si>
  <si>
    <t>S0_SG_LB_MDI-</t>
  </si>
  <si>
    <t>S0_BR_HSD086+</t>
  </si>
  <si>
    <t>S0_BR_HSD086-</t>
  </si>
  <si>
    <t>SG0_MDIC1_G1</t>
  </si>
  <si>
    <t>SG0_MDIC1_G2</t>
  </si>
  <si>
    <t>S0_MDIC1_G1</t>
  </si>
  <si>
    <t>S0_MDIC1_G2</t>
  </si>
  <si>
    <t>S0_QB_K4</t>
  </si>
  <si>
    <t>SD0_DSPCHIP_TEST_+</t>
  </si>
  <si>
    <t>S0_1TEST_+</t>
  </si>
  <si>
    <t>SD0_DSPCHIP_TEST_-</t>
  </si>
  <si>
    <t>S0_1TEST_-</t>
  </si>
  <si>
    <t>SC0145_RLY_K007</t>
  </si>
  <si>
    <t>SC0145_RLY_K034</t>
  </si>
  <si>
    <t>SC0145_RLY_K036</t>
  </si>
  <si>
    <t>SC0145_RLY_K037</t>
  </si>
  <si>
    <t>SC0145_RLY_K060</t>
  </si>
  <si>
    <t>S0_4_XO</t>
  </si>
  <si>
    <t>S0_HSD014</t>
  </si>
  <si>
    <t>S0_HSD004+</t>
  </si>
  <si>
    <t>S0_HSD004-</t>
  </si>
  <si>
    <t>S0_HSD006+</t>
  </si>
  <si>
    <t>S0_HSD006-</t>
  </si>
  <si>
    <t>S0_H_LED</t>
  </si>
  <si>
    <t>S0_HSD008+</t>
  </si>
  <si>
    <t>S0_HSD008-</t>
  </si>
  <si>
    <t>S0_1H_LED</t>
  </si>
  <si>
    <t>S0_SCI_LED_HSD011</t>
  </si>
  <si>
    <t>SC0145_RLY_K053</t>
  </si>
  <si>
    <t>S0_TXD0_SG_RXD0</t>
  </si>
  <si>
    <t>S0_TXD1_SG_RXD1</t>
  </si>
  <si>
    <t>S0_CH_TXD1</t>
  </si>
  <si>
    <t>S0_CH_TXD2</t>
  </si>
  <si>
    <t>S0_TXD2_SG_RXD2</t>
  </si>
  <si>
    <t>S0_TXD3_SG_RXD3</t>
  </si>
  <si>
    <t>S0_CH_TXD3</t>
  </si>
  <si>
    <t>S0_CH_TXD0</t>
  </si>
  <si>
    <t>S0_TXC_SG_RXC</t>
  </si>
  <si>
    <t>S0_TXEN_SG_RXDV</t>
  </si>
  <si>
    <t>S0_CH_TXC</t>
  </si>
  <si>
    <t>S0_CH_TXEN</t>
  </si>
  <si>
    <t>S0_RXC_SG_TXC</t>
  </si>
  <si>
    <t>S0_RXD0_SG_TXD0</t>
  </si>
  <si>
    <t>S0_RXDV_SG_TXEN</t>
  </si>
  <si>
    <t>S0_CH_RXDV</t>
  </si>
  <si>
    <t>S0_CH_RXC</t>
  </si>
  <si>
    <t>S0_RXD1_SG_TXD1</t>
  </si>
  <si>
    <t>S0_RXD2_SG_TXD2</t>
  </si>
  <si>
    <t>S0_CH_RXD0</t>
  </si>
  <si>
    <t>S0_CH_RXD1</t>
  </si>
  <si>
    <t>S0_RXD3_SG_TXD3</t>
  </si>
  <si>
    <t>S0_CH_RXD2</t>
  </si>
  <si>
    <t>S0_CH_RXD3</t>
  </si>
  <si>
    <t>SG0_VDD33</t>
  </si>
  <si>
    <t>S0_SCI_TX_HSD030</t>
  </si>
  <si>
    <t>S0_SCI_TX_HSD032</t>
  </si>
  <si>
    <t>S0_SCO_RX_HSD034</t>
  </si>
  <si>
    <t>S0_SCO_RX_HSD035</t>
  </si>
  <si>
    <t>S0_SCO_RX_HSD037</t>
  </si>
  <si>
    <t>S0_SCO_RX_HSD038</t>
  </si>
  <si>
    <t>S0_SCO_RX_HSD039</t>
  </si>
  <si>
    <t>S0_SCO_TX_HSD031</t>
  </si>
  <si>
    <t>SG0_AVDD09_SDS</t>
  </si>
  <si>
    <t>SG0_AVDD33_XTAL</t>
  </si>
  <si>
    <t>SG0_AVDD33_TX_CEN</t>
  </si>
  <si>
    <t>SG0_AVDD33_SDS</t>
  </si>
  <si>
    <t>SG0_DVDD09</t>
  </si>
  <si>
    <t>SG0_DVDD33</t>
  </si>
  <si>
    <t>SG0_LX_OUT</t>
  </si>
  <si>
    <t>SG0_RSET</t>
  </si>
  <si>
    <t>SG0_VBAT</t>
  </si>
  <si>
    <t>SC0145_RLY_K047</t>
  </si>
  <si>
    <t>SC0145_RLY_K048</t>
  </si>
  <si>
    <t>SG0_H_LED</t>
  </si>
  <si>
    <t>SG0_LX_OUT_VDD09</t>
  </si>
  <si>
    <t>SG0_AVDD33_XTAL_1</t>
  </si>
  <si>
    <t>SG0_AVDD33_TX_CEN_1</t>
  </si>
  <si>
    <t>SG0_AVDD33_SDS_1</t>
  </si>
  <si>
    <t>SD1_DSPCHIP_TEST_+</t>
  </si>
  <si>
    <t>SD1_DSPCHIP_TEST_-</t>
  </si>
  <si>
    <t>VDD12V_ATX</t>
  </si>
  <si>
    <t>SD1_HSD090</t>
  </si>
  <si>
    <t>SD0_HSD090</t>
  </si>
  <si>
    <t>S1_VDD33_1</t>
  </si>
  <si>
    <t>S2_VDD33_1</t>
  </si>
  <si>
    <t>SC_RLY_K061</t>
  </si>
  <si>
    <t>SC_RLY_K062</t>
  </si>
  <si>
    <t>S2_VDD33_DUT</t>
  </si>
  <si>
    <t>S3_VDD33_1</t>
  </si>
  <si>
    <t>S3_VDD33_DUT</t>
  </si>
  <si>
    <t>S2_RSET</t>
  </si>
  <si>
    <t>S2_RSET_HSD088</t>
  </si>
  <si>
    <t>S3_RSET_HSD088</t>
  </si>
  <si>
    <t>S3_RSET</t>
  </si>
  <si>
    <t>S4_VDD33_1</t>
  </si>
  <si>
    <t>S4_VDD33_DUT</t>
  </si>
  <si>
    <t>S5_VDD33_1</t>
  </si>
  <si>
    <t>S5_VDD33_DUT</t>
  </si>
  <si>
    <t>S4_RSET</t>
  </si>
  <si>
    <t>S4_RSET_HSD088</t>
  </si>
  <si>
    <t>S5_RSET_HSD088</t>
  </si>
  <si>
    <t>S5_RSET</t>
  </si>
  <si>
    <t>S6_VDD33_1</t>
  </si>
  <si>
    <t>S6_VDD33_DUT</t>
  </si>
  <si>
    <t>S7_VDD33_1</t>
  </si>
  <si>
    <t>S7_VDD33_DUT</t>
  </si>
  <si>
    <t>S6_RSET</t>
  </si>
  <si>
    <t>S6_RSET_HSD088</t>
  </si>
  <si>
    <t>S7_RSET_HSD088</t>
  </si>
  <si>
    <t>S7_RSET</t>
  </si>
  <si>
    <t>S1_VDD33_DUT</t>
  </si>
  <si>
    <t>S0_RSET_HSD088</t>
  </si>
  <si>
    <t>S1_RSET_HSD088</t>
  </si>
  <si>
    <t>S1_RSET</t>
  </si>
  <si>
    <t>S6_ADPS_04F</t>
  </si>
  <si>
    <t>S6_AVDD09_F</t>
  </si>
  <si>
    <t>S6_ADPS_04GS</t>
  </si>
  <si>
    <t>S6_AVDD09_GS</t>
  </si>
  <si>
    <t>S6_ADPS_04S</t>
  </si>
  <si>
    <t>S6_AVDD09_S</t>
  </si>
  <si>
    <t>S1_ADPS_04F</t>
  </si>
  <si>
    <t>S1_DVDD09_F</t>
  </si>
  <si>
    <t>S7_ADPS_04F</t>
  </si>
  <si>
    <t>S7_AVDD09_F</t>
  </si>
  <si>
    <t>S1_DVDD09_GS</t>
  </si>
  <si>
    <t>S7_ADPS_04GS</t>
  </si>
  <si>
    <t>S7_AVDD09_GS</t>
  </si>
  <si>
    <t>S1_DVDD09_S</t>
  </si>
  <si>
    <t>S7_ADPS_04S</t>
  </si>
  <si>
    <t>S7_AVDD09_S</t>
  </si>
  <si>
    <t>S2_ADPS_04F</t>
  </si>
  <si>
    <t>S2_DVDD09_F</t>
  </si>
  <si>
    <t>S6_ADPS_01F</t>
  </si>
  <si>
    <t>S6_AVDD33_F</t>
  </si>
  <si>
    <t>S2_DVDD09_GS</t>
  </si>
  <si>
    <t>S6_ADPS_01GS</t>
  </si>
  <si>
    <t>S6_AVDD33_GS</t>
  </si>
  <si>
    <t>S2_DVDD09_S</t>
  </si>
  <si>
    <t>S6_ADPS_01S</t>
  </si>
  <si>
    <t>S6_AVDD33_S</t>
  </si>
  <si>
    <t>S3_ADPS_04F</t>
  </si>
  <si>
    <t>S3_DVDD09_F</t>
  </si>
  <si>
    <t>S6_ADPS_05F</t>
  </si>
  <si>
    <t>S6_DVDD33_F</t>
  </si>
  <si>
    <t>S3_DVDD09_GS</t>
  </si>
  <si>
    <t>S6_ADPS_05GS</t>
  </si>
  <si>
    <t>S6_DVDD33_GS</t>
  </si>
  <si>
    <t>S3_DVDD09_S</t>
  </si>
  <si>
    <t>S6_ADPS_05S</t>
  </si>
  <si>
    <t>S6_DVDD33_S</t>
  </si>
  <si>
    <t>S4_ADPS_04F</t>
  </si>
  <si>
    <t>S4_DVDD09_F</t>
  </si>
  <si>
    <t>S7_ADPS_01F</t>
  </si>
  <si>
    <t>S7_AVDD33_F</t>
  </si>
  <si>
    <t>S4_DVDD09_GS</t>
  </si>
  <si>
    <t>S7_ADPS_01GS</t>
  </si>
  <si>
    <t>S7_AVDD33_GS</t>
  </si>
  <si>
    <t>S4_DVDD09_S</t>
  </si>
  <si>
    <t>S7_ADPS_01S</t>
  </si>
  <si>
    <t>S7_AVDD33_S</t>
  </si>
  <si>
    <t>S5_ADPS_04F</t>
  </si>
  <si>
    <t>S5_DVDD09_F</t>
  </si>
  <si>
    <t>S7_ADPS_05F</t>
  </si>
  <si>
    <t>S7_DVDD33_F</t>
  </si>
  <si>
    <t>S5_DVDD09_GS</t>
  </si>
  <si>
    <t>S7_ADPS_05GS</t>
  </si>
  <si>
    <t>S7_DVDD33_GS</t>
  </si>
  <si>
    <t>S5_DVDD09_S</t>
  </si>
  <si>
    <t>S7_ADPS_05S</t>
  </si>
  <si>
    <t>S7_DVDD33_S</t>
  </si>
  <si>
    <t>S6_DVDD09_F</t>
  </si>
  <si>
    <t>S7_DVDD09_F</t>
  </si>
  <si>
    <t>SC_BPMU_HSD079</t>
  </si>
  <si>
    <t>P0001_S0_DUT</t>
  </si>
  <si>
    <t>JK54</t>
  </si>
  <si>
    <t>K54</t>
  </si>
  <si>
    <t>R576</t>
  </si>
  <si>
    <t>S0_OFFLINE_0V9_12V</t>
  </si>
  <si>
    <t>S0_OFFLINE_3V3</t>
  </si>
  <si>
    <t>S0_OFFLINE_3V3_5V</t>
  </si>
  <si>
    <t>S0_REST</t>
  </si>
  <si>
    <t>P0002_S0_PWR1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</si>
  <si>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</si>
  <si>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</si>
  <si>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</si>
  <si>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</si>
  <si>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</si>
  <si>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</si>
  <si>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</si>
  <si>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</si>
  <si>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</si>
  <si>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</si>
  <si>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C47</t>
  </si>
  <si>
    <t>C48</t>
  </si>
  <si>
    <t>C371</t>
  </si>
  <si>
    <t>C372</t>
  </si>
  <si>
    <t>C373</t>
  </si>
  <si>
    <t>C374</t>
  </si>
  <si>
    <t>C375</t>
  </si>
  <si>
    <t>C376</t>
  </si>
  <si>
    <t>C377</t>
  </si>
  <si>
    <t>C378</t>
  </si>
  <si>
    <t>JK10</t>
  </si>
  <si>
    <t>K10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</si>
  <si>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</si>
  <si>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</si>
  <si>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</si>
  <si>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</si>
  <si>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</si>
  <si>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</si>
  <si>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</si>
  <si>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</si>
  <si>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</si>
  <si>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R1</t>
  </si>
  <si>
    <t>S0_VDD33</t>
  </si>
  <si>
    <t>ST8</t>
  </si>
  <si>
    <t>ST10</t>
  </si>
  <si>
    <t>ST11</t>
  </si>
  <si>
    <t>P0003_S0_PWR2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</si>
  <si>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</si>
  <si>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</si>
  <si>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</si>
  <si>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</si>
  <si>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</si>
  <si>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</si>
  <si>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</si>
  <si>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</si>
  <si>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</si>
  <si>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</si>
  <si>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</si>
  <si>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C49</t>
  </si>
  <si>
    <t>JK11</t>
  </si>
  <si>
    <t>JK12</t>
  </si>
  <si>
    <t>K11</t>
  </si>
  <si>
    <t>K12</t>
  </si>
  <si>
    <t>L12</t>
  </si>
  <si>
    <t>L14</t>
  </si>
  <si>
    <t>ST13</t>
  </si>
  <si>
    <t>ST14</t>
  </si>
  <si>
    <t>P0004_S0_BRPHY</t>
  </si>
  <si>
    <t>C363</t>
  </si>
  <si>
    <t>C364</t>
  </si>
  <si>
    <t>C369</t>
  </si>
  <si>
    <t>C370</t>
  </si>
  <si>
    <t>COVER1</t>
  </si>
  <si>
    <t>MDCG1</t>
  </si>
  <si>
    <t>MDIC1</t>
  </si>
  <si>
    <t>Q4</t>
  </si>
  <si>
    <t>R569</t>
  </si>
  <si>
    <t>R570</t>
  </si>
  <si>
    <t>R571</t>
  </si>
  <si>
    <t>R574</t>
  </si>
  <si>
    <t>R583</t>
  </si>
  <si>
    <t>R584</t>
  </si>
  <si>
    <t>RD1</t>
  </si>
  <si>
    <t>RD2</t>
  </si>
  <si>
    <t>RD3</t>
  </si>
  <si>
    <t>RQ4</t>
  </si>
  <si>
    <t>T9</t>
  </si>
  <si>
    <t>T11</t>
  </si>
  <si>
    <t>TD1</t>
  </si>
  <si>
    <t>P0005_S0_MDC_SGMII_TEST_XTAL</t>
  </si>
  <si>
    <t>C333</t>
  </si>
  <si>
    <t>C334</t>
  </si>
  <si>
    <t>C335</t>
  </si>
  <si>
    <t>C336</t>
  </si>
  <si>
    <t>C367</t>
  </si>
  <si>
    <t>C368</t>
  </si>
  <si>
    <t>JK7</t>
  </si>
  <si>
    <t>JK34</t>
  </si>
  <si>
    <t>JK36</t>
  </si>
  <si>
    <t>JK37</t>
  </si>
  <si>
    <t>JK60</t>
  </si>
  <si>
    <t>K7</t>
  </si>
  <si>
    <t>K34</t>
  </si>
  <si>
    <t>K36</t>
  </si>
  <si>
    <t>K37</t>
  </si>
  <si>
    <t>K60</t>
  </si>
  <si>
    <t>LD3</t>
  </si>
  <si>
    <t>R45</t>
  </si>
  <si>
    <t>R575</t>
  </si>
  <si>
    <t>R580</t>
  </si>
  <si>
    <t>R582</t>
  </si>
  <si>
    <t>R585</t>
  </si>
  <si>
    <t>R594</t>
  </si>
  <si>
    <t>P0006_S0_RGMII</t>
  </si>
  <si>
    <t>JK53</t>
  </si>
  <si>
    <t>K53</t>
  </si>
  <si>
    <t>R578</t>
  </si>
  <si>
    <t>R586</t>
  </si>
  <si>
    <t>R587</t>
  </si>
  <si>
    <t>R588</t>
  </si>
  <si>
    <t>R589</t>
  </si>
  <si>
    <t>R590</t>
  </si>
  <si>
    <t>R591</t>
  </si>
  <si>
    <t>R592</t>
  </si>
  <si>
    <t>R593</t>
  </si>
  <si>
    <t>P0007_S0_G_Golden</t>
  </si>
  <si>
    <t>C343</t>
  </si>
  <si>
    <t>C344</t>
  </si>
  <si>
    <t>GOLD0</t>
  </si>
  <si>
    <t>JK47</t>
  </si>
  <si>
    <t>JK48</t>
  </si>
  <si>
    <t>K47</t>
  </si>
  <si>
    <t>K48</t>
  </si>
  <si>
    <t>LD4</t>
  </si>
  <si>
    <t>R549</t>
  </si>
  <si>
    <t>R550</t>
  </si>
  <si>
    <t>R551</t>
  </si>
  <si>
    <t>R577</t>
  </si>
  <si>
    <t>R581</t>
  </si>
  <si>
    <t>P0008_S0_G_PWR</t>
  </si>
  <si>
    <t>CG6</t>
  </si>
  <si>
    <t>CG13</t>
  </si>
  <si>
    <t>CG14</t>
  </si>
  <si>
    <t>CG15</t>
  </si>
  <si>
    <t>CG16</t>
  </si>
  <si>
    <t>CG21</t>
  </si>
  <si>
    <t>CG22</t>
  </si>
  <si>
    <t>CG23</t>
  </si>
  <si>
    <t>CG24</t>
  </si>
  <si>
    <t>CG25</t>
  </si>
  <si>
    <t>CG26</t>
  </si>
  <si>
    <t>CG27</t>
  </si>
  <si>
    <t>CG28</t>
  </si>
  <si>
    <t>CG29</t>
  </si>
  <si>
    <t>CG32</t>
  </si>
  <si>
    <t>CG33</t>
  </si>
  <si>
    <t>CG34</t>
  </si>
  <si>
    <t>CG39</t>
  </si>
  <si>
    <t>CG40</t>
  </si>
  <si>
    <t>CG41</t>
  </si>
  <si>
    <t>CG42</t>
  </si>
  <si>
    <t>CG43</t>
  </si>
  <si>
    <t>CG44</t>
  </si>
  <si>
    <t>CG45</t>
  </si>
  <si>
    <t>CG47</t>
  </si>
  <si>
    <t>CG48</t>
  </si>
  <si>
    <t>CG49</t>
  </si>
  <si>
    <t>CG371</t>
  </si>
  <si>
    <t>CG372</t>
  </si>
  <si>
    <t>CG373</t>
  </si>
  <si>
    <t>CG374</t>
  </si>
  <si>
    <t>CG375</t>
  </si>
  <si>
    <t>CG376</t>
  </si>
  <si>
    <t>CG377</t>
  </si>
  <si>
    <t>CG378</t>
  </si>
  <si>
    <t>LG1</t>
  </si>
  <si>
    <t>LG2</t>
  </si>
  <si>
    <t>LG3</t>
  </si>
  <si>
    <t>LG4</t>
  </si>
  <si>
    <t>LG5</t>
  </si>
  <si>
    <t>LG6</t>
  </si>
  <si>
    <t>LG7</t>
  </si>
  <si>
    <t>LG8</t>
  </si>
  <si>
    <t>LG9</t>
  </si>
  <si>
    <t>LG10</t>
  </si>
  <si>
    <t>LG11</t>
  </si>
  <si>
    <t>LG12</t>
  </si>
  <si>
    <t>LG14</t>
  </si>
  <si>
    <t>RG11</t>
  </si>
  <si>
    <t>P9991_VDD3_5_RSET</t>
  </si>
  <si>
    <t>1C46</t>
  </si>
  <si>
    <t>1C380</t>
  </si>
  <si>
    <t>2C46</t>
  </si>
  <si>
    <t>2C380</t>
  </si>
  <si>
    <t>2JK61</t>
  </si>
  <si>
    <t>2JK62</t>
  </si>
  <si>
    <t>2K61</t>
  </si>
  <si>
    <t>2K62</t>
  </si>
  <si>
    <t>3C46</t>
  </si>
  <si>
    <t>3C380</t>
  </si>
  <si>
    <t>4C46</t>
  </si>
  <si>
    <t>4C380</t>
  </si>
  <si>
    <t>4JK61</t>
  </si>
  <si>
    <t>4JK62</t>
  </si>
  <si>
    <t>4K61</t>
  </si>
  <si>
    <t>4K62</t>
  </si>
  <si>
    <t>5C46</t>
  </si>
  <si>
    <t>5C380</t>
  </si>
  <si>
    <t>6C46</t>
  </si>
  <si>
    <t>6C380</t>
  </si>
  <si>
    <t>6JK61</t>
  </si>
  <si>
    <t>6JK62</t>
  </si>
  <si>
    <t>6K61</t>
  </si>
  <si>
    <t>6K62</t>
  </si>
  <si>
    <t>7C46</t>
  </si>
  <si>
    <t>7C380</t>
  </si>
  <si>
    <t>C46</t>
  </si>
  <si>
    <t>C380</t>
  </si>
  <si>
    <t>JK61</t>
  </si>
  <si>
    <t>JK62</t>
  </si>
  <si>
    <t>K61</t>
  </si>
  <si>
    <t>K62</t>
  </si>
  <si>
    <t>P9992_PWR_PH_8D_6D</t>
  </si>
  <si>
    <t>S06_F_SEL_DVDD09</t>
  </si>
  <si>
    <t>S06_GS_SEL_DVDD09</t>
  </si>
  <si>
    <t>S06_S_SEL_DVDD09</t>
  </si>
  <si>
    <t>S17_F_SEL_DVDD09</t>
  </si>
  <si>
    <t>S17_GS_SEL_DVDD09</t>
  </si>
  <si>
    <t>S17_S_SEL_DVDD09</t>
  </si>
  <si>
    <t>S26_F_SEL_DVDD09</t>
  </si>
  <si>
    <t>S26_GS_SEL_DVDD09</t>
  </si>
  <si>
    <t>S26_S_SEL_DVDD09</t>
  </si>
  <si>
    <t>S36_F_SEL_DVDD09</t>
  </si>
  <si>
    <t>S36_GS_SEL_DVDD09</t>
  </si>
  <si>
    <t>S36_S_SEL_DVDD09</t>
  </si>
  <si>
    <t>S47_F_SEL_DVDD09</t>
  </si>
  <si>
    <t>S47_GS_SEL_DVDD09</t>
  </si>
  <si>
    <t>S47_S_SEL_DVDD09</t>
  </si>
  <si>
    <t>S57_F_SEL_DVDD09</t>
  </si>
  <si>
    <t>S57_GS_SEL_DVDD09</t>
  </si>
  <si>
    <t>S57_S_SEL_DVDD09</t>
  </si>
  <si>
    <t>S66_F_SEL_DVDD09</t>
  </si>
  <si>
    <t>S77_F_SEL_DVDD09</t>
  </si>
  <si>
    <t>P9997_ATX_Power</t>
  </si>
  <si>
    <t>ATX_P12V0_DEBUG</t>
  </si>
  <si>
    <t>P9998_MISC</t>
  </si>
  <si>
    <t>P9999_Test_Pattern</t>
  </si>
  <si>
    <t>080-0048F0500000-99-0-R1</t>
  </si>
  <si>
    <t>087-0048F0500004-99</t>
  </si>
  <si>
    <t>980RT-90108D-1CD-</t>
  </si>
  <si>
    <t>RTL9010AA-V2</t>
  </si>
  <si>
    <t>SKB1</t>
  </si>
  <si>
    <t>GOLD1</t>
  </si>
  <si>
    <t>GOLD2</t>
  </si>
  <si>
    <t>GOLD3</t>
  </si>
  <si>
    <t>GOLD4</t>
  </si>
  <si>
    <t>GOLD5</t>
  </si>
  <si>
    <t>GOLD6</t>
  </si>
  <si>
    <t>GOLD7</t>
  </si>
  <si>
    <t xml:space="preserve">Total Length (mils) </t>
    <phoneticPr fontId="1" type="noConversion"/>
  </si>
  <si>
    <t>SD3_DSPCHIP_TEST_+</t>
  </si>
  <si>
    <t>SD2_DSPCHIP_TEST_+</t>
  </si>
  <si>
    <t>SD3_DSPCHIP_TEST_-</t>
  </si>
  <si>
    <t>SD2_DSPCHIP_TEST_-</t>
  </si>
  <si>
    <t>SD3_DSPCHIP_HSI+</t>
  </si>
  <si>
    <t>SD2_DSPCHIP_HSI+</t>
  </si>
  <si>
    <t>SD3_DSPCHIP_HSI-</t>
  </si>
  <si>
    <t>SD2_DSPCHIP_HSI-</t>
  </si>
  <si>
    <t>SD3_DSPCHIP_HSO+</t>
  </si>
  <si>
    <t>SD2_DSPCHIP_HSO+</t>
  </si>
  <si>
    <t>SD3_DSPCHIP_HSO-</t>
  </si>
  <si>
    <t>SD2_DSPCHIP_HSO-</t>
  </si>
  <si>
    <t>SD3_HSD090</t>
  </si>
  <si>
    <t>SD2_HSD090</t>
  </si>
  <si>
    <t>SC_VBAT_45V</t>
  </si>
  <si>
    <t>SD5_DSPCHIP_TEST_+</t>
  </si>
  <si>
    <t>SD4_DSPCHIP_TEST_+</t>
  </si>
  <si>
    <t>SD5_DSPCHIP_TEST_-</t>
  </si>
  <si>
    <t>SD4_DSPCHIP_TEST_-</t>
  </si>
  <si>
    <t>SD5_DSPCHIP_HSI+</t>
  </si>
  <si>
    <t>SD4_DSPCHIP_HSI+</t>
  </si>
  <si>
    <t>SD5_DSPCHIP_HSI-</t>
  </si>
  <si>
    <t>SD4_DSPCHIP_HSI-</t>
  </si>
  <si>
    <t>SD5_DSPCHIP_HSO+</t>
  </si>
  <si>
    <t>SD4_DSPCHIP_HSO+</t>
  </si>
  <si>
    <t>SD5_DSPCHIP_HSO-</t>
  </si>
  <si>
    <t>SD4_DSPCHIP_HSO-</t>
  </si>
  <si>
    <t>SD5_HSD090</t>
  </si>
  <si>
    <t>SD4_HSD090</t>
  </si>
  <si>
    <t>S0_CH_LED</t>
  </si>
  <si>
    <t>SD7_DSPCHIP_TEST_+</t>
  </si>
  <si>
    <t>SD6_DSPCHIP_TEST_+</t>
  </si>
  <si>
    <t>SD7_DSPCHIP_TEST_-</t>
  </si>
  <si>
    <t>SD6_DSPCHIP_TEST_-</t>
  </si>
  <si>
    <t>SD7_DSPCHIP_MDI+</t>
  </si>
  <si>
    <t>SD6_DSPCHIP_MDI+</t>
  </si>
  <si>
    <t>SD7_DSPCHIP_MDI-</t>
  </si>
  <si>
    <t>SD6_DSPCHIP_MDI-</t>
  </si>
  <si>
    <t>SD7_DSPCHIP_HSI+</t>
  </si>
  <si>
    <t>SD6_DSPCHIP_HSI+</t>
  </si>
  <si>
    <t>SD7_DSPCHIP_HSI-</t>
  </si>
  <si>
    <t>SD6_DSPCHIP_HSI-</t>
  </si>
  <si>
    <t>SD7_DSPCHIP_HSO+</t>
  </si>
  <si>
    <t>SD6_DSPCHIP_HSO+</t>
  </si>
  <si>
    <t>SD7_DSPCHIP_HSO-</t>
  </si>
  <si>
    <t>SD6_DSPCHIP_HSO-</t>
  </si>
  <si>
    <t>SD7_DSPCHIP_RXC</t>
  </si>
  <si>
    <t>SD6_DSPCHIP_RXC</t>
  </si>
  <si>
    <t>SD7_DSPCHIP_TXC</t>
  </si>
  <si>
    <t>SD6_DSPCHIP_TXC</t>
  </si>
  <si>
    <t>SD7_HSD090</t>
  </si>
  <si>
    <t>SD6_HSD090</t>
  </si>
  <si>
    <t>SD7_DSPCHIP_RXD0</t>
  </si>
  <si>
    <t>SD6_DSPCHIP_RXD0</t>
  </si>
  <si>
    <t>SD7_DSPCHIP_RXD1</t>
  </si>
  <si>
    <t>SD6_DSPCHIP_RXD1</t>
  </si>
  <si>
    <t>SD7_DSPCHIP_RXD2</t>
  </si>
  <si>
    <t>SD6_DSPCHIP_RXD2</t>
  </si>
  <si>
    <t>SD7_DSPCHIP_RXD3</t>
  </si>
  <si>
    <t>SD6_DSPCHIP_RXD3</t>
  </si>
  <si>
    <t>SD7_DSPCHIP_RXDV</t>
  </si>
  <si>
    <t>SD6_DSPCHIP_RXDV</t>
  </si>
  <si>
    <t>S1_WAKE_HSD050</t>
  </si>
  <si>
    <t>S1_1WAKE</t>
  </si>
  <si>
    <t>S1_SCO_DSIB_HSD010</t>
  </si>
  <si>
    <t>S1_LX_OUT</t>
  </si>
  <si>
    <t>S1_DVDD09_OFF_LINE</t>
  </si>
  <si>
    <t>S1_AVDD09_OFF_LINE</t>
  </si>
  <si>
    <t>S1_VBAT_12V_OFF_LINE</t>
  </si>
  <si>
    <t>S1_AVDD33_OFF_LINE</t>
  </si>
  <si>
    <t>S1_DVDD33_OFF_LINE</t>
  </si>
  <si>
    <t>S1_VDD33_OFF_LINE</t>
  </si>
  <si>
    <t>S1_HSD002</t>
  </si>
  <si>
    <t>S1_AVDD09_DUT</t>
  </si>
  <si>
    <t>S1_AVDD09_SDS</t>
  </si>
  <si>
    <t>S1_AVDD33_XTAL</t>
  </si>
  <si>
    <t>S1_AVDD33_TX_CEN</t>
  </si>
  <si>
    <t>S1_AVDD33_SDS</t>
  </si>
  <si>
    <t>S1_DVDD09_DUT</t>
  </si>
  <si>
    <t>S1_DVDD33</t>
  </si>
  <si>
    <t>S1_HSI-</t>
  </si>
  <si>
    <t>S1_HSI+</t>
  </si>
  <si>
    <t>S1_HSO-</t>
  </si>
  <si>
    <t>S1_HSO+</t>
  </si>
  <si>
    <t>S1_MDC</t>
  </si>
  <si>
    <t>S1_MDIO</t>
  </si>
  <si>
    <t>S1_NC_HSD085</t>
  </si>
  <si>
    <t>S1_TEST_-</t>
  </si>
  <si>
    <t>S1_TEST_+</t>
  </si>
  <si>
    <t>S1_VBAT</t>
  </si>
  <si>
    <t>S1_ADPS_02F</t>
  </si>
  <si>
    <t>S1_AVDD33_XTAL_1</t>
  </si>
  <si>
    <t>S1_AVDD33_TX_CEN_1</t>
  </si>
  <si>
    <t>S1_AVDD33_SDS_1</t>
  </si>
  <si>
    <t>S1_ADPS_01F</t>
  </si>
  <si>
    <t>S1_NEGV_AVDD33</t>
  </si>
  <si>
    <t>S1_NEGV_VDD33</t>
  </si>
  <si>
    <t>S1_DVDD09_2</t>
  </si>
  <si>
    <t>S1_1_LX_OUT</t>
  </si>
  <si>
    <t>S1_AVDD09_2</t>
  </si>
  <si>
    <t>S1_AVDD09_CH</t>
  </si>
  <si>
    <t>S1_NEGV_DVDD09</t>
  </si>
  <si>
    <t>S1_NEGV_AVDD09</t>
  </si>
  <si>
    <t>S1_HSD081</t>
  </si>
  <si>
    <t>S1_HSD080</t>
  </si>
  <si>
    <t>S1_HSD082</t>
  </si>
  <si>
    <t>S1_HSD083</t>
  </si>
  <si>
    <t>S1_HSD016</t>
  </si>
  <si>
    <t>S1_ADPS_02S</t>
  </si>
  <si>
    <t>S1_ADPS_02GS</t>
  </si>
  <si>
    <t>S1_ADPS_04GS</t>
  </si>
  <si>
    <t>S1_ADPS_01GS</t>
  </si>
  <si>
    <t>S1_ADPS_01S</t>
  </si>
  <si>
    <t>S1_ADPS_04S</t>
  </si>
  <si>
    <t>S1_ADPS_05F</t>
  </si>
  <si>
    <t>S1_VBAT_NV_LV</t>
  </si>
  <si>
    <t>S1_NEGV_DVDD33</t>
  </si>
  <si>
    <t>S1_NEGV_VBAT</t>
  </si>
  <si>
    <t>S1_DVDD_HSD084</t>
  </si>
  <si>
    <t>S1_VBAT_HSD089</t>
  </si>
  <si>
    <t>S1_ADPS_05GS</t>
  </si>
  <si>
    <t>S1_ADPS_05S</t>
  </si>
  <si>
    <t>S1_1MDIC1_G1</t>
  </si>
  <si>
    <t>S1_1MDIC1_G2</t>
  </si>
  <si>
    <t>SG1_1MDIC1_G2</t>
  </si>
  <si>
    <t>SG1_1MDIC1_G1</t>
  </si>
  <si>
    <t>S1_7_MDI+</t>
  </si>
  <si>
    <t>S1_8_MDI+</t>
  </si>
  <si>
    <t>S1_7_MDI-</t>
  </si>
  <si>
    <t>S1_8_MDI-</t>
  </si>
  <si>
    <t>SD1_MDI_RC</t>
  </si>
  <si>
    <t>S1_K4</t>
  </si>
  <si>
    <t>S1_0_MDI+</t>
  </si>
  <si>
    <t>S1_0_MDI-</t>
  </si>
  <si>
    <t>S1_SG_LB_MDI+</t>
  </si>
  <si>
    <t>S1_SG_LB_MDI-</t>
  </si>
  <si>
    <t>S1_BR_HSD086+</t>
  </si>
  <si>
    <t>S1_BR_HSD086-</t>
  </si>
  <si>
    <t>SG1_MDIC1_G1</t>
  </si>
  <si>
    <t>SG1_MDIC1_G2</t>
  </si>
  <si>
    <t>S1_MDIC1_G1</t>
  </si>
  <si>
    <t>S1_MDIC1_G2</t>
  </si>
  <si>
    <t>S1_QB_K4</t>
  </si>
  <si>
    <t>SG1_C_HSI+</t>
  </si>
  <si>
    <t>SG1_HSI+</t>
  </si>
  <si>
    <t>SG1_C_HSI-</t>
  </si>
  <si>
    <t>SG1_HSI-</t>
  </si>
  <si>
    <t>SG1_HSO+</t>
  </si>
  <si>
    <t>SG1_C_HSO+</t>
  </si>
  <si>
    <t>SG1_HSO-</t>
  </si>
  <si>
    <t>SG1_C_HSO-</t>
  </si>
  <si>
    <t>S1_1TEST_+</t>
  </si>
  <si>
    <t>S1_1TEST_-</t>
  </si>
  <si>
    <t>S1_4_XO</t>
  </si>
  <si>
    <t>S1_HSD014</t>
  </si>
  <si>
    <t>S1_HSD004+</t>
  </si>
  <si>
    <t>S1_HSD004-</t>
  </si>
  <si>
    <t>S1_1_HSO+</t>
  </si>
  <si>
    <t>S1_1_HSO-</t>
  </si>
  <si>
    <t>S1_HSD006+</t>
  </si>
  <si>
    <t>S1_HSD006-</t>
  </si>
  <si>
    <t>S1_1_HSI+</t>
  </si>
  <si>
    <t>S1_1_HSI-</t>
  </si>
  <si>
    <t>S1_H_LED</t>
  </si>
  <si>
    <t>S1_CH_LED</t>
  </si>
  <si>
    <t>S1_HSD008+</t>
  </si>
  <si>
    <t>S1_HSD008-</t>
  </si>
  <si>
    <t>S1_1H_LED</t>
  </si>
  <si>
    <t>S1_SCI_LED_HSD011</t>
  </si>
  <si>
    <t>S1_TXD0_SG_RXD0</t>
  </si>
  <si>
    <t>S1_TXD1_SG_RXD1</t>
  </si>
  <si>
    <t>S1_CH_TXD1</t>
  </si>
  <si>
    <t>S1_CH_TXD2</t>
  </si>
  <si>
    <t>S1_TXD2_SG_RXD2</t>
  </si>
  <si>
    <t>S1_TXD3_SG_RXD3</t>
  </si>
  <si>
    <t>S1_CH_TXD3</t>
  </si>
  <si>
    <t>S1_CH_TXD0</t>
  </si>
  <si>
    <t>S1_TXC_SG_RXC</t>
  </si>
  <si>
    <t>S1_TXEN_SG_RXDV</t>
  </si>
  <si>
    <t>S1_CH_TXC</t>
  </si>
  <si>
    <t>S1_CH_TXEN</t>
  </si>
  <si>
    <t>S1_RXC_SG_TXC</t>
  </si>
  <si>
    <t>S1_RXD0_SG_TXD0</t>
  </si>
  <si>
    <t>S1_RXDV_SG_TXEN</t>
  </si>
  <si>
    <t>S1_CH_RXDV</t>
  </si>
  <si>
    <t>S1_CH_RXC</t>
  </si>
  <si>
    <t>S1_RXD1_SG_TXD1</t>
  </si>
  <si>
    <t>S1_RXD2_SG_TXD2</t>
  </si>
  <si>
    <t>S1_CH_RXD0</t>
  </si>
  <si>
    <t>S1_CH_RXD1</t>
  </si>
  <si>
    <t>S1_RXD3_SG_TXD3</t>
  </si>
  <si>
    <t>S1_CH_RXD2</t>
  </si>
  <si>
    <t>S1_CH_RXD3</t>
  </si>
  <si>
    <t>SG1_VDD33</t>
  </si>
  <si>
    <t>S1_SCI_TX_HSD030</t>
  </si>
  <si>
    <t>S1_SCI_TX_HSD032</t>
  </si>
  <si>
    <t>S1_SCO_RX_HSD034</t>
  </si>
  <si>
    <t>S1_SCO_RX_HSD035</t>
  </si>
  <si>
    <t>S1_SCO_RX_HSD037</t>
  </si>
  <si>
    <t>S1_SCO_RX_HSD038</t>
  </si>
  <si>
    <t>S1_SCO_RX_HSD039</t>
  </si>
  <si>
    <t>S1_SCO_TX_HSD031</t>
  </si>
  <si>
    <t>SG1_3_XO</t>
  </si>
  <si>
    <t>SG1_H_LED</t>
  </si>
  <si>
    <t>SG1_RSET</t>
  </si>
  <si>
    <t>SG1_DISB</t>
  </si>
  <si>
    <t>SG1_AVDD09</t>
  </si>
  <si>
    <t>SG1_AVDD09_SDS</t>
  </si>
  <si>
    <t>SG1_AVDD33_XTAL</t>
  </si>
  <si>
    <t>SG1_AVDD33_TX_CEN</t>
  </si>
  <si>
    <t>SG1_AVDD33_SDS</t>
  </si>
  <si>
    <t>SG1_DVDD09</t>
  </si>
  <si>
    <t>SG1_DVDD33</t>
  </si>
  <si>
    <t>SG1_INH</t>
  </si>
  <si>
    <t>SG1_LX_OUT</t>
  </si>
  <si>
    <t>SG1_VBAT</t>
  </si>
  <si>
    <t>SG1_LX_OUT_VDD09</t>
  </si>
  <si>
    <t>SG1_AVDD33_XTAL_1</t>
  </si>
  <si>
    <t>SG1_AVDD33_TX_CEN_1</t>
  </si>
  <si>
    <t>SG1_AVDD33_SDS_1</t>
  </si>
  <si>
    <t>SC2367_RLY_K054</t>
  </si>
  <si>
    <t>S2_WAKE_HSD050</t>
  </si>
  <si>
    <t>S2_1WAKE</t>
  </si>
  <si>
    <t>S2_SCO_DSIB_HSD010</t>
  </si>
  <si>
    <t>S2_LX_OUT</t>
  </si>
  <si>
    <t>S2_DVDD09_OFF_LINE</t>
  </si>
  <si>
    <t>S2_AVDD09_OFF_LINE</t>
  </si>
  <si>
    <t>S2_VBAT_12V_OFF_LINE</t>
  </si>
  <si>
    <t>S2_AVDD33_OFF_LINE</t>
  </si>
  <si>
    <t>S2_DVDD33_OFF_LINE</t>
  </si>
  <si>
    <t>S2_VDD33_OFF_LINE</t>
  </si>
  <si>
    <t>S2_HSD002</t>
  </si>
  <si>
    <t>S2_AVDD09_DUT</t>
  </si>
  <si>
    <t>S2_AVDD09_SDS</t>
  </si>
  <si>
    <t>S2_AVDD33_XTAL</t>
  </si>
  <si>
    <t>S2_AVDD33_TX_CEN</t>
  </si>
  <si>
    <t>S2_AVDD33_SDS</t>
  </si>
  <si>
    <t>S2_DVDD09_DUT</t>
  </si>
  <si>
    <t>S2_DVDD33</t>
  </si>
  <si>
    <t>S2_HSI-</t>
  </si>
  <si>
    <t>S2_HSI+</t>
  </si>
  <si>
    <t>S2_HSO-</t>
  </si>
  <si>
    <t>S2_HSO+</t>
  </si>
  <si>
    <t>S2_MDC</t>
  </si>
  <si>
    <t>S2_MDIO</t>
  </si>
  <si>
    <t>S2_NC_HSD085</t>
  </si>
  <si>
    <t>S2_TEST_-</t>
  </si>
  <si>
    <t>S2_TEST_+</t>
  </si>
  <si>
    <t>S2_VBAT</t>
  </si>
  <si>
    <t>S2_ADPS_02F</t>
  </si>
  <si>
    <t>S2_AVDD33_XTAL_1</t>
  </si>
  <si>
    <t>S2_AVDD33_TX_CEN_1</t>
  </si>
  <si>
    <t>S2_AVDD33_SDS_1</t>
  </si>
  <si>
    <t>S2_ADPS_01F</t>
  </si>
  <si>
    <t>SC2367_RLY_K010</t>
  </si>
  <si>
    <t>S2_NEGV_AVDD33</t>
  </si>
  <si>
    <t>S2_NEGV_VDD33</t>
  </si>
  <si>
    <t>S2_DVDD09_2</t>
  </si>
  <si>
    <t>S2_1_LX_OUT</t>
  </si>
  <si>
    <t>S2_AVDD09_2</t>
  </si>
  <si>
    <t>S2_AVDD09_CH</t>
  </si>
  <si>
    <t>S2_NEGV_DVDD09</t>
  </si>
  <si>
    <t>S2_NEGV_AVDD09</t>
  </si>
  <si>
    <t>S2_HSD081</t>
  </si>
  <si>
    <t>S2_HSD080</t>
  </si>
  <si>
    <t>S2_HSD082</t>
  </si>
  <si>
    <t>S2_HSD083</t>
  </si>
  <si>
    <t>S2_HSD016</t>
  </si>
  <si>
    <t>S2_ADPS_02S</t>
  </si>
  <si>
    <t>S2_ADPS_02GS</t>
  </si>
  <si>
    <t>S2_ADPS_04GS</t>
  </si>
  <si>
    <t>S2_ADPS_01GS</t>
  </si>
  <si>
    <t>S2_ADPS_01S</t>
  </si>
  <si>
    <t>S2_ADPS_04S</t>
  </si>
  <si>
    <t>S2_ADPS_05F</t>
  </si>
  <si>
    <t>SC2367_RLY_K011</t>
  </si>
  <si>
    <t>SC2367_RLY_K012</t>
  </si>
  <si>
    <t>S2_VBAT_NV_LV</t>
  </si>
  <si>
    <t>S2_NEGV_DVDD33</t>
  </si>
  <si>
    <t>S2_NEGV_VBAT</t>
  </si>
  <si>
    <t>S2_DVDD_HSD084</t>
  </si>
  <si>
    <t>S2_VBAT_HSD089</t>
  </si>
  <si>
    <t>S2_ADPS_05GS</t>
  </si>
  <si>
    <t>S2_ADPS_05S</t>
  </si>
  <si>
    <t>S2_1MDIC1_G1</t>
  </si>
  <si>
    <t>S2_1MDIC1_G2</t>
  </si>
  <si>
    <t>SG2_1MDIC1_G2</t>
  </si>
  <si>
    <t>SG2_1MDIC1_G1</t>
  </si>
  <si>
    <t>S2_7_MDI+</t>
  </si>
  <si>
    <t>S2_8_MDI+</t>
  </si>
  <si>
    <t>S2_7_MDI-</t>
  </si>
  <si>
    <t>S2_8_MDI-</t>
  </si>
  <si>
    <t>SD2_MDI_RC</t>
  </si>
  <si>
    <t>S2_K4</t>
  </si>
  <si>
    <t>S2_0_MDI+</t>
  </si>
  <si>
    <t>S2_0_MDI-</t>
  </si>
  <si>
    <t>S2_SG_LB_MDI+</t>
  </si>
  <si>
    <t>S2_SG_LB_MDI-</t>
  </si>
  <si>
    <t>S2_BR_HSD086+</t>
  </si>
  <si>
    <t>S2_BR_HSD086-</t>
  </si>
  <si>
    <t>SG2_MDIC1_G1</t>
  </si>
  <si>
    <t>SG2_MDIC1_G2</t>
  </si>
  <si>
    <t>S2_MDIC1_G1</t>
  </si>
  <si>
    <t>S2_MDIC1_G2</t>
  </si>
  <si>
    <t>S2_QB_K4</t>
  </si>
  <si>
    <t>SG2_C_HSI+</t>
  </si>
  <si>
    <t>SG2_HSI+</t>
  </si>
  <si>
    <t>SG2_C_HSI-</t>
  </si>
  <si>
    <t>SG2_HSI-</t>
  </si>
  <si>
    <t>SG2_HSO+</t>
  </si>
  <si>
    <t>SG2_C_HSO+</t>
  </si>
  <si>
    <t>SG2_HSO-</t>
  </si>
  <si>
    <t>SG2_C_HSO-</t>
  </si>
  <si>
    <t>S2_1TEST_+</t>
  </si>
  <si>
    <t>S2_1TEST_-</t>
  </si>
  <si>
    <t>SC2367_RLY_K007</t>
  </si>
  <si>
    <t>SC2367_RLY_K034</t>
  </si>
  <si>
    <t>SC2367_RLY_K036</t>
  </si>
  <si>
    <t>SC2367_RLY_K037</t>
  </si>
  <si>
    <t>SC2367_RLY_K060</t>
  </si>
  <si>
    <t>S2_4_XO</t>
  </si>
  <si>
    <t>S2_HSD014</t>
  </si>
  <si>
    <t>S2_HSD004+</t>
  </si>
  <si>
    <t>S2_HSD004-</t>
  </si>
  <si>
    <t>S2_1_HSO+</t>
  </si>
  <si>
    <t>S2_1_HSO-</t>
  </si>
  <si>
    <t>S2_HSD006+</t>
  </si>
  <si>
    <t>S2_HSD006-</t>
  </si>
  <si>
    <t>S2_1_HSI+</t>
  </si>
  <si>
    <t>S2_1_HSI-</t>
  </si>
  <si>
    <t>S2_H_LED</t>
  </si>
  <si>
    <t>S2_CH_LED</t>
  </si>
  <si>
    <t>S2_HSD008+</t>
  </si>
  <si>
    <t>S2_HSD008-</t>
  </si>
  <si>
    <t>S2_1H_LED</t>
  </si>
  <si>
    <t>S2_SCI_LED_HSD011</t>
  </si>
  <si>
    <t>SC2367_RLY_K053</t>
  </si>
  <si>
    <t>S2_TXD0_SG_RXD0</t>
  </si>
  <si>
    <t>S2_TXD1_SG_RXD1</t>
  </si>
  <si>
    <t>S2_CH_TXD1</t>
  </si>
  <si>
    <t>S2_CH_TXD2</t>
  </si>
  <si>
    <t>S2_TXD2_SG_RXD2</t>
  </si>
  <si>
    <t>S2_TXD3_SG_RXD3</t>
  </si>
  <si>
    <t>S2_CH_TXD3</t>
  </si>
  <si>
    <t>S2_CH_TXD0</t>
  </si>
  <si>
    <t>S2_TXC_SG_RXC</t>
  </si>
  <si>
    <t>S2_TXEN_SG_RXDV</t>
  </si>
  <si>
    <t>S2_CH_TXC</t>
  </si>
  <si>
    <t>S2_CH_TXEN</t>
  </si>
  <si>
    <t>S2_RXC_SG_TXC</t>
  </si>
  <si>
    <t>S2_RXD0_SG_TXD0</t>
  </si>
  <si>
    <t>S2_RXDV_SG_TXEN</t>
  </si>
  <si>
    <t>S2_CH_RXDV</t>
  </si>
  <si>
    <t>S2_CH_RXC</t>
  </si>
  <si>
    <t>S2_RXD1_SG_TXD1</t>
  </si>
  <si>
    <t>S2_RXD2_SG_TXD2</t>
  </si>
  <si>
    <t>S2_CH_RXD0</t>
  </si>
  <si>
    <t>S2_CH_RXD1</t>
  </si>
  <si>
    <t>S2_RXD3_SG_TXD3</t>
  </si>
  <si>
    <t>S2_CH_RXD2</t>
  </si>
  <si>
    <t>S2_CH_RXD3</t>
  </si>
  <si>
    <t>SG2_VDD33</t>
  </si>
  <si>
    <t>S2_SCI_TX_HSD030</t>
  </si>
  <si>
    <t>S2_SCI_TX_HSD032</t>
  </si>
  <si>
    <t>S2_SCO_RX_HSD034</t>
  </si>
  <si>
    <t>S2_SCO_RX_HSD035</t>
  </si>
  <si>
    <t>S2_SCO_RX_HSD037</t>
  </si>
  <si>
    <t>S2_SCO_RX_HSD038</t>
  </si>
  <si>
    <t>S2_SCO_RX_HSD039</t>
  </si>
  <si>
    <t>S2_SCO_TX_HSD031</t>
  </si>
  <si>
    <t>SG2_3_XO</t>
  </si>
  <si>
    <t>SC2367_RLY_K047</t>
  </si>
  <si>
    <t>SC2367_RLY_K048</t>
  </si>
  <si>
    <t>SG2_H_LED</t>
  </si>
  <si>
    <t>SG2_RSET</t>
  </si>
  <si>
    <t>SG2_DISB</t>
  </si>
  <si>
    <t>SG2_AVDD09</t>
  </si>
  <si>
    <t>SG2_AVDD09_SDS</t>
  </si>
  <si>
    <t>SG2_AVDD33_XTAL</t>
  </si>
  <si>
    <t>SG2_AVDD33_TX_CEN</t>
  </si>
  <si>
    <t>SG2_AVDD33_SDS</t>
  </si>
  <si>
    <t>SG2_DVDD09</t>
  </si>
  <si>
    <t>SG2_DVDD33</t>
  </si>
  <si>
    <t>SG2_INH</t>
  </si>
  <si>
    <t>SG2_LX_OUT</t>
  </si>
  <si>
    <t>SG2_VBAT</t>
  </si>
  <si>
    <t>SG2_LX_OUT_VDD09</t>
  </si>
  <si>
    <t>SG2_AVDD33_XTAL_1</t>
  </si>
  <si>
    <t>SG2_AVDD33_TX_CEN_1</t>
  </si>
  <si>
    <t>SG2_AVDD33_SDS_1</t>
  </si>
  <si>
    <t>S3_WAKE_HSD050</t>
  </si>
  <si>
    <t>S3_1WAKE</t>
  </si>
  <si>
    <t>S3_SCO_DSIB_HSD010</t>
  </si>
  <si>
    <t>S3_LX_OUT</t>
  </si>
  <si>
    <t>S3_DVDD09_OFF_LINE</t>
  </si>
  <si>
    <t>S3_AVDD09_OFF_LINE</t>
  </si>
  <si>
    <t>S3_VBAT_12V_OFF_LINE</t>
  </si>
  <si>
    <t>S3_AVDD33_OFF_LINE</t>
  </si>
  <si>
    <t>S3_DVDD33_OFF_LINE</t>
  </si>
  <si>
    <t>S3_VDD33_OFF_LINE</t>
  </si>
  <si>
    <t>S3_HSD002</t>
  </si>
  <si>
    <t>S3_AVDD09_DUT</t>
  </si>
  <si>
    <t>S3_AVDD09_SDS</t>
  </si>
  <si>
    <t>S3_AVDD33_XTAL</t>
  </si>
  <si>
    <t>S3_AVDD33_TX_CEN</t>
  </si>
  <si>
    <t>S3_AVDD33_SDS</t>
  </si>
  <si>
    <t>S3_DVDD09_DUT</t>
  </si>
  <si>
    <t>S3_DVDD33</t>
  </si>
  <si>
    <t>S3_HSI-</t>
  </si>
  <si>
    <t>S3_HSI+</t>
  </si>
  <si>
    <t>S3_HSO-</t>
  </si>
  <si>
    <t>S3_HSO+</t>
  </si>
  <si>
    <t>S3_MDC</t>
  </si>
  <si>
    <t>S3_MDIO</t>
  </si>
  <si>
    <t>S3_NC_HSD085</t>
  </si>
  <si>
    <t>S3_TEST_-</t>
  </si>
  <si>
    <t>S3_TEST_+</t>
  </si>
  <si>
    <t>S3_VBAT</t>
  </si>
  <si>
    <t>S3_ADPS_02F</t>
  </si>
  <si>
    <t>S3_AVDD33_XTAL_1</t>
  </si>
  <si>
    <t>S3_AVDD33_TX_CEN_1</t>
  </si>
  <si>
    <t>S3_AVDD33_SDS_1</t>
  </si>
  <si>
    <t>S3_ADPS_01F</t>
  </si>
  <si>
    <t>S3_NEGV_AVDD33</t>
  </si>
  <si>
    <t>S3_NEGV_VDD33</t>
  </si>
  <si>
    <t>S3_DVDD09_2</t>
  </si>
  <si>
    <t>S3_1_LX_OUT</t>
  </si>
  <si>
    <t>S3_AVDD09_2</t>
  </si>
  <si>
    <t>S3_AVDD09_CH</t>
  </si>
  <si>
    <t>S3_NEGV_DVDD09</t>
  </si>
  <si>
    <t>S3_NEGV_AVDD09</t>
  </si>
  <si>
    <t>S3_HSD081</t>
  </si>
  <si>
    <t>S3_HSD080</t>
  </si>
  <si>
    <t>S3_HSD082</t>
  </si>
  <si>
    <t>S3_HSD083</t>
  </si>
  <si>
    <t>S3_HSD016</t>
  </si>
  <si>
    <t>S3_ADPS_02S</t>
  </si>
  <si>
    <t>S3_ADPS_02GS</t>
  </si>
  <si>
    <t>S3_ADPS_04GS</t>
  </si>
  <si>
    <t>S3_ADPS_01GS</t>
  </si>
  <si>
    <t>S3_ADPS_01S</t>
  </si>
  <si>
    <t>S3_ADPS_04S</t>
  </si>
  <si>
    <t>S3_ADPS_05F</t>
  </si>
  <si>
    <t>S3_VBAT_NV_LV</t>
  </si>
  <si>
    <t>S3_NEGV_DVDD33</t>
  </si>
  <si>
    <t>S3_NEGV_VBAT</t>
  </si>
  <si>
    <t>S3_DVDD_HSD084</t>
  </si>
  <si>
    <t>S3_VBAT_HSD089</t>
  </si>
  <si>
    <t>S3_ADPS_05GS</t>
  </si>
  <si>
    <t>S3_ADPS_05S</t>
  </si>
  <si>
    <t>S3_1MDIC1_G1</t>
  </si>
  <si>
    <t>S3_1MDIC1_G2</t>
  </si>
  <si>
    <t>SG3_1MDIC1_G2</t>
  </si>
  <si>
    <t>SG3_1MDIC1_G1</t>
  </si>
  <si>
    <t>S3_7_MDI+</t>
  </si>
  <si>
    <t>S3_8_MDI+</t>
  </si>
  <si>
    <t>S3_7_MDI-</t>
  </si>
  <si>
    <t>S3_8_MDI-</t>
  </si>
  <si>
    <t>SD3_MDI_RC</t>
  </si>
  <si>
    <t>S3_K4</t>
  </si>
  <si>
    <t>S3_0_MDI+</t>
  </si>
  <si>
    <t>S3_0_MDI-</t>
  </si>
  <si>
    <t>S3_SG_LB_MDI+</t>
  </si>
  <si>
    <t>S3_SG_LB_MDI-</t>
  </si>
  <si>
    <t>S3_BR_HSD086+</t>
  </si>
  <si>
    <t>S3_BR_HSD086-</t>
  </si>
  <si>
    <t>SG3_MDIC1_G1</t>
  </si>
  <si>
    <t>SG3_MDIC1_G2</t>
  </si>
  <si>
    <t>S3_MDIC1_G1</t>
  </si>
  <si>
    <t>S3_MDIC1_G2</t>
  </si>
  <si>
    <t>S3_QB_K4</t>
  </si>
  <si>
    <t>SG3_C_HSI+</t>
  </si>
  <si>
    <t>SG3_HSI+</t>
  </si>
  <si>
    <t>SG3_C_HSI-</t>
  </si>
  <si>
    <t>SG3_HSI-</t>
  </si>
  <si>
    <t>SG3_HSO+</t>
  </si>
  <si>
    <t>SG3_C_HSO+</t>
  </si>
  <si>
    <t>SG3_HSO-</t>
  </si>
  <si>
    <t>SG3_C_HSO-</t>
  </si>
  <si>
    <t>S3_1TEST_+</t>
  </si>
  <si>
    <t>S3_1TEST_-</t>
  </si>
  <si>
    <t>S3_4_XO</t>
  </si>
  <si>
    <t>S3_HSD014</t>
  </si>
  <si>
    <t>S3_HSD004+</t>
  </si>
  <si>
    <t>S3_HSD004-</t>
  </si>
  <si>
    <t>S3_1_HSO+</t>
  </si>
  <si>
    <t>S3_1_HSO-</t>
  </si>
  <si>
    <t>S3_HSD006+</t>
  </si>
  <si>
    <t>S3_HSD006-</t>
  </si>
  <si>
    <t>S3_1_HSI+</t>
  </si>
  <si>
    <t>S3_1_HSI-</t>
  </si>
  <si>
    <t>S3_H_LED</t>
  </si>
  <si>
    <t>S3_CH_LED</t>
  </si>
  <si>
    <t>S3_HSD008+</t>
  </si>
  <si>
    <t>S3_HSD008-</t>
  </si>
  <si>
    <t>S3_1H_LED</t>
  </si>
  <si>
    <t>S3_SCI_LED_HSD011</t>
  </si>
  <si>
    <t>S3_TXD0_SG_RXD0</t>
  </si>
  <si>
    <t>S3_TXD1_SG_RXD1</t>
  </si>
  <si>
    <t>S3_CH_TXD1</t>
  </si>
  <si>
    <t>S3_CH_TXD2</t>
  </si>
  <si>
    <t>S3_TXD2_SG_RXD2</t>
  </si>
  <si>
    <t>S3_TXD3_SG_RXD3</t>
  </si>
  <si>
    <t>S3_CH_TXD3</t>
  </si>
  <si>
    <t>S3_CH_TXD0</t>
  </si>
  <si>
    <t>S3_TXC_SG_RXC</t>
  </si>
  <si>
    <t>S3_TXEN_SG_RXDV</t>
  </si>
  <si>
    <t>S3_CH_TXC</t>
  </si>
  <si>
    <t>S3_CH_TXEN</t>
  </si>
  <si>
    <t>S3_RXC_SG_TXC</t>
  </si>
  <si>
    <t>S3_RXD0_SG_TXD0</t>
  </si>
  <si>
    <t>S3_RXDV_SG_TXEN</t>
  </si>
  <si>
    <t>S3_CH_RXDV</t>
  </si>
  <si>
    <t>S3_CH_RXC</t>
  </si>
  <si>
    <t>S3_RXD1_SG_TXD1</t>
  </si>
  <si>
    <t>S3_RXD2_SG_TXD2</t>
  </si>
  <si>
    <t>S3_CH_RXD0</t>
  </si>
  <si>
    <t>S3_CH_RXD1</t>
  </si>
  <si>
    <t>S3_RXD3_SG_TXD3</t>
  </si>
  <si>
    <t>S3_CH_RXD2</t>
  </si>
  <si>
    <t>S3_CH_RXD3</t>
  </si>
  <si>
    <t>SG3_VDD33</t>
  </si>
  <si>
    <t>S3_SCI_TX_HSD030</t>
  </si>
  <si>
    <t>S3_SCI_TX_HSD032</t>
  </si>
  <si>
    <t>S3_SCO_RX_HSD034</t>
  </si>
  <si>
    <t>S3_SCO_RX_HSD035</t>
  </si>
  <si>
    <t>S3_SCO_RX_HSD037</t>
  </si>
  <si>
    <t>S3_SCO_RX_HSD038</t>
  </si>
  <si>
    <t>S3_SCO_RX_HSD039</t>
  </si>
  <si>
    <t>S3_SCO_TX_HSD031</t>
  </si>
  <si>
    <t>SG3_3_XO</t>
  </si>
  <si>
    <t>SG3_H_LED</t>
  </si>
  <si>
    <t>SG3_RSET</t>
  </si>
  <si>
    <t>SG3_DISB</t>
  </si>
  <si>
    <t>SG3_AVDD09</t>
  </si>
  <si>
    <t>SG3_AVDD09_SDS</t>
  </si>
  <si>
    <t>SG3_AVDD33_XTAL</t>
  </si>
  <si>
    <t>SG3_AVDD33_TX_CEN</t>
  </si>
  <si>
    <t>SG3_AVDD33_SDS</t>
  </si>
  <si>
    <t>SG3_DVDD09</t>
  </si>
  <si>
    <t>SG3_DVDD33</t>
  </si>
  <si>
    <t>SG3_INH</t>
  </si>
  <si>
    <t>SG3_LX_OUT</t>
  </si>
  <si>
    <t>SG3_VBAT</t>
  </si>
  <si>
    <t>SG3_LX_OUT_VDD09</t>
  </si>
  <si>
    <t>SG3_AVDD33_XTAL_1</t>
  </si>
  <si>
    <t>SG3_AVDD33_TX_CEN_1</t>
  </si>
  <si>
    <t>SG3_AVDD33_SDS_1</t>
  </si>
  <si>
    <t>S4_WAKE_HSD050</t>
  </si>
  <si>
    <t>S4_1WAKE</t>
  </si>
  <si>
    <t>S4_SCO_DSIB_HSD010</t>
  </si>
  <si>
    <t>S4_LX_OUT</t>
  </si>
  <si>
    <t>S4_DVDD09_OFF_LINE</t>
  </si>
  <si>
    <t>S4_AVDD09_OFF_LINE</t>
  </si>
  <si>
    <t>S4_VBAT_12V_OFF_LINE</t>
  </si>
  <si>
    <t>S4_AVDD33_OFF_LINE</t>
  </si>
  <si>
    <t>S4_DVDD33_OFF_LINE</t>
  </si>
  <si>
    <t>S4_VDD33_OFF_LINE</t>
  </si>
  <si>
    <t>S4_HSD002</t>
  </si>
  <si>
    <t>S4_AVDD09_DUT</t>
  </si>
  <si>
    <t>S4_AVDD09_SDS</t>
  </si>
  <si>
    <t>S4_AVDD33_XTAL</t>
  </si>
  <si>
    <t>S4_AVDD33_TX_CEN</t>
  </si>
  <si>
    <t>S4_AVDD33_SDS</t>
  </si>
  <si>
    <t>S4_DVDD09_DUT</t>
  </si>
  <si>
    <t>S4_DVDD33</t>
  </si>
  <si>
    <t>S4_HSI-</t>
  </si>
  <si>
    <t>S4_HSI+</t>
  </si>
  <si>
    <t>S4_HSO-</t>
  </si>
  <si>
    <t>S4_HSO+</t>
  </si>
  <si>
    <t>S4_MDC</t>
  </si>
  <si>
    <t>S4_MDIO</t>
  </si>
  <si>
    <t>S4_NC_HSD085</t>
  </si>
  <si>
    <t>S4_TEST_-</t>
  </si>
  <si>
    <t>S4_TEST_+</t>
  </si>
  <si>
    <t>S4_VBAT</t>
  </si>
  <si>
    <t>S4_ADPS_02F</t>
  </si>
  <si>
    <t>S4_AVDD33_XTAL_1</t>
  </si>
  <si>
    <t>S4_AVDD33_TX_CEN_1</t>
  </si>
  <si>
    <t>S4_AVDD33_SDS_1</t>
  </si>
  <si>
    <t>S4_ADPS_01F</t>
  </si>
  <si>
    <t>S4_NEGV_AVDD33</t>
  </si>
  <si>
    <t>S4_NEGV_VDD33</t>
  </si>
  <si>
    <t>S4_DVDD09_2</t>
  </si>
  <si>
    <t>S4_1_LX_OUT</t>
  </si>
  <si>
    <t>S4_AVDD09_2</t>
  </si>
  <si>
    <t>S4_AVDD09_CH</t>
  </si>
  <si>
    <t>S4_NEGV_DVDD09</t>
  </si>
  <si>
    <t>S4_NEGV_AVDD09</t>
  </si>
  <si>
    <t>S4_HSD081</t>
  </si>
  <si>
    <t>S4_HSD080</t>
  </si>
  <si>
    <t>S4_HSD082</t>
  </si>
  <si>
    <t>S4_HSD083</t>
  </si>
  <si>
    <t>S4_HSD016</t>
  </si>
  <si>
    <t>S4_ADPS_02S</t>
  </si>
  <si>
    <t>S4_ADPS_02GS</t>
  </si>
  <si>
    <t>S4_ADPS_04GS</t>
  </si>
  <si>
    <t>S4_ADPS_01GS</t>
  </si>
  <si>
    <t>S4_ADPS_01S</t>
  </si>
  <si>
    <t>S4_ADPS_04S</t>
  </si>
  <si>
    <t>S4_ADPS_05F</t>
  </si>
  <si>
    <t>S4_VBAT_NV_LV</t>
  </si>
  <si>
    <t>S4_NEGV_DVDD33</t>
  </si>
  <si>
    <t>S4_NEGV_VBAT</t>
  </si>
  <si>
    <t>S4_DVDD_HSD084</t>
  </si>
  <si>
    <t>S4_VBAT_HSD089</t>
  </si>
  <si>
    <t>S4_ADPS_05GS</t>
  </si>
  <si>
    <t>S4_ADPS_05S</t>
  </si>
  <si>
    <t>S4_1MDIC1_G1</t>
  </si>
  <si>
    <t>S4_1MDIC1_G2</t>
  </si>
  <si>
    <t>SG4_1MDIC1_G2</t>
  </si>
  <si>
    <t>SG4_1MDIC1_G1</t>
  </si>
  <si>
    <t>S4_7_MDI+</t>
  </si>
  <si>
    <t>S4_8_MDI+</t>
  </si>
  <si>
    <t>S4_7_MDI-</t>
  </si>
  <si>
    <t>S4_8_MDI-</t>
  </si>
  <si>
    <t>SD4_MDI_RC</t>
  </si>
  <si>
    <t>S4_K4</t>
  </si>
  <si>
    <t>S4_0_MDI+</t>
  </si>
  <si>
    <t>S4_0_MDI-</t>
  </si>
  <si>
    <t>S4_SG_LB_MDI+</t>
  </si>
  <si>
    <t>S4_SG_LB_MDI-</t>
  </si>
  <si>
    <t>S4_BR_HSD086+</t>
  </si>
  <si>
    <t>S4_BR_HSD086-</t>
  </si>
  <si>
    <t>SG4_MDIC1_G1</t>
  </si>
  <si>
    <t>SG4_MDIC1_G2</t>
  </si>
  <si>
    <t>S4_MDIC1_G1</t>
  </si>
  <si>
    <t>S4_MDIC1_G2</t>
  </si>
  <si>
    <t>S4_QB_K4</t>
  </si>
  <si>
    <t>SG4_C_HSI+</t>
  </si>
  <si>
    <t>SG4_HSI+</t>
  </si>
  <si>
    <t>SG4_C_HSI-</t>
  </si>
  <si>
    <t>SG4_HSI-</t>
  </si>
  <si>
    <t>SG4_HSO+</t>
  </si>
  <si>
    <t>SG4_C_HSO+</t>
  </si>
  <si>
    <t>SG4_HSO-</t>
  </si>
  <si>
    <t>SG4_C_HSO-</t>
  </si>
  <si>
    <t>S4_1TEST_+</t>
  </si>
  <si>
    <t>S4_1TEST_-</t>
  </si>
  <si>
    <t>S4_4_XO</t>
  </si>
  <si>
    <t>S4_HSD014</t>
  </si>
  <si>
    <t>S4_HSD004+</t>
  </si>
  <si>
    <t>S4_HSD004-</t>
  </si>
  <si>
    <t>S4_1_HSO+</t>
  </si>
  <si>
    <t>S4_1_HSO-</t>
  </si>
  <si>
    <t>S4_HSD006+</t>
  </si>
  <si>
    <t>S4_HSD006-</t>
  </si>
  <si>
    <t>S4_1_HSI+</t>
  </si>
  <si>
    <t>S4_1_HSI-</t>
  </si>
  <si>
    <t>S4_H_LED</t>
  </si>
  <si>
    <t>S4_CH_LED</t>
  </si>
  <si>
    <t>S4_HSD008+</t>
  </si>
  <si>
    <t>S4_HSD008-</t>
  </si>
  <si>
    <t>S4_1H_LED</t>
  </si>
  <si>
    <t>S4_SCI_LED_HSD011</t>
  </si>
  <si>
    <t>S4_TXD0_SG_RXD0</t>
  </si>
  <si>
    <t>S4_TXD1_SG_RXD1</t>
  </si>
  <si>
    <t>S4_CH_TXD1</t>
  </si>
  <si>
    <t>S4_CH_TXD2</t>
  </si>
  <si>
    <t>S4_TXD2_SG_RXD2</t>
  </si>
  <si>
    <t>S4_TXD3_SG_RXD3</t>
  </si>
  <si>
    <t>S4_CH_TXD3</t>
  </si>
  <si>
    <t>S4_CH_TXD0</t>
  </si>
  <si>
    <t>S4_TXC_SG_RXC</t>
  </si>
  <si>
    <t>S4_TXEN_SG_RXDV</t>
  </si>
  <si>
    <t>S4_CH_TXC</t>
  </si>
  <si>
    <t>S4_CH_TXEN</t>
  </si>
  <si>
    <t>S4_RXC_SG_TXC</t>
  </si>
  <si>
    <t>S4_RXD0_SG_TXD0</t>
  </si>
  <si>
    <t>S4_RXDV_SG_TXEN</t>
  </si>
  <si>
    <t>S4_CH_RXDV</t>
  </si>
  <si>
    <t>S4_CH_RXC</t>
  </si>
  <si>
    <t>S4_RXD1_SG_TXD1</t>
  </si>
  <si>
    <t>S4_RXD2_SG_TXD2</t>
  </si>
  <si>
    <t>S4_CH_RXD0</t>
  </si>
  <si>
    <t>S4_CH_RXD1</t>
  </si>
  <si>
    <t>S4_RXD3_SG_TXD3</t>
  </si>
  <si>
    <t>S4_CH_RXD2</t>
  </si>
  <si>
    <t>S4_CH_RXD3</t>
  </si>
  <si>
    <t>SG4_VDD33</t>
  </si>
  <si>
    <t>S4_SCI_TX_HSD030</t>
  </si>
  <si>
    <t>S4_SCI_TX_HSD032</t>
  </si>
  <si>
    <t>S4_SCO_RX_HSD034</t>
  </si>
  <si>
    <t>S4_SCO_RX_HSD035</t>
  </si>
  <si>
    <t>S4_SCO_RX_HSD037</t>
  </si>
  <si>
    <t>S4_SCO_RX_HSD038</t>
  </si>
  <si>
    <t>S4_SCO_RX_HSD039</t>
  </si>
  <si>
    <t>S4_SCO_TX_HSD031</t>
  </si>
  <si>
    <t>SG4_3_XO</t>
  </si>
  <si>
    <t>SG4_H_LED</t>
  </si>
  <si>
    <t>SG4_RSET</t>
  </si>
  <si>
    <t>SG4_DISB</t>
  </si>
  <si>
    <t>SG4_AVDD09</t>
  </si>
  <si>
    <t>SG4_AVDD09_SDS</t>
  </si>
  <si>
    <t>SG4_AVDD33_XTAL</t>
  </si>
  <si>
    <t>SG4_AVDD33_TX_CEN</t>
  </si>
  <si>
    <t>SG4_AVDD33_SDS</t>
  </si>
  <si>
    <t>SG4_DVDD09</t>
  </si>
  <si>
    <t>SG4_DVDD33</t>
  </si>
  <si>
    <t>SG4_INH</t>
  </si>
  <si>
    <t>SG4_LX_OUT</t>
  </si>
  <si>
    <t>SG4_VBAT</t>
  </si>
  <si>
    <t>SG4_LX_OUT_VDD09</t>
  </si>
  <si>
    <t>SG4_AVDD33_XTAL_1</t>
  </si>
  <si>
    <t>SG4_AVDD33_TX_CEN_1</t>
  </si>
  <si>
    <t>SG4_AVDD33_SDS_1</t>
  </si>
  <si>
    <t>S5_WAKE_HSD050</t>
  </si>
  <si>
    <t>S5_1WAKE</t>
  </si>
  <si>
    <t>S5_SCO_DSIB_HSD010</t>
  </si>
  <si>
    <t>S5_LX_OUT</t>
  </si>
  <si>
    <t>S5_DVDD09_OFF_LINE</t>
  </si>
  <si>
    <t>S5_AVDD09_OFF_LINE</t>
  </si>
  <si>
    <t>S5_VBAT_12V_OFF_LINE</t>
  </si>
  <si>
    <t>S5_AVDD33_OFF_LINE</t>
  </si>
  <si>
    <t>S5_DVDD33_OFF_LINE</t>
  </si>
  <si>
    <t>S5_VDD33_OFF_LINE</t>
  </si>
  <si>
    <t>S5_HSD002</t>
  </si>
  <si>
    <t>S5_AVDD09_DUT</t>
  </si>
  <si>
    <t>S5_AVDD09_SDS</t>
  </si>
  <si>
    <t>S5_AVDD33_XTAL</t>
  </si>
  <si>
    <t>S5_AVDD33_TX_CEN</t>
  </si>
  <si>
    <t>S5_AVDD33_SDS</t>
  </si>
  <si>
    <t>S5_DVDD09_DUT</t>
  </si>
  <si>
    <t>S5_DVDD33</t>
  </si>
  <si>
    <t>S5_HSI-</t>
  </si>
  <si>
    <t>S5_HSI+</t>
  </si>
  <si>
    <t>S5_HSO-</t>
  </si>
  <si>
    <t>S5_HSO+</t>
  </si>
  <si>
    <t>S5_MDC</t>
  </si>
  <si>
    <t>S5_MDIO</t>
  </si>
  <si>
    <t>S5_NC_HSD085</t>
  </si>
  <si>
    <t>S5_TEST_-</t>
  </si>
  <si>
    <t>S5_TEST_+</t>
  </si>
  <si>
    <t>S5_VBAT</t>
  </si>
  <si>
    <t>S5_ADPS_02F</t>
  </si>
  <si>
    <t>S5_AVDD33_XTAL_1</t>
  </si>
  <si>
    <t>S5_AVDD33_TX_CEN_1</t>
  </si>
  <si>
    <t>S5_AVDD33_SDS_1</t>
  </si>
  <si>
    <t>S5_ADPS_01F</t>
  </si>
  <si>
    <t>S5_NEGV_AVDD33</t>
  </si>
  <si>
    <t>S5_NEGV_VDD33</t>
  </si>
  <si>
    <t>S5_DVDD09_2</t>
  </si>
  <si>
    <t>S5_1_LX_OUT</t>
  </si>
  <si>
    <t>S5_AVDD09_2</t>
  </si>
  <si>
    <t>S5_AVDD09_CH</t>
  </si>
  <si>
    <t>S5_NEGV_DVDD09</t>
  </si>
  <si>
    <t>S5_NEGV_AVDD09</t>
  </si>
  <si>
    <t>S5_HSD081</t>
  </si>
  <si>
    <t>S5_HSD080</t>
  </si>
  <si>
    <t>S5_HSD082</t>
  </si>
  <si>
    <t>S5_HSD083</t>
  </si>
  <si>
    <t>S5_HSD016</t>
  </si>
  <si>
    <t>S5_ADPS_02S</t>
  </si>
  <si>
    <t>S5_ADPS_02GS</t>
  </si>
  <si>
    <t>S5_ADPS_04GS</t>
  </si>
  <si>
    <t>S5_ADPS_01GS</t>
  </si>
  <si>
    <t>S5_ADPS_01S</t>
  </si>
  <si>
    <t>S5_ADPS_04S</t>
  </si>
  <si>
    <t>S5_ADPS_05F</t>
  </si>
  <si>
    <t>S5_VBAT_NV_LV</t>
  </si>
  <si>
    <t>S5_NEGV_DVDD33</t>
  </si>
  <si>
    <t>S5_NEGV_VBAT</t>
  </si>
  <si>
    <t>S5_DVDD_HSD084</t>
  </si>
  <si>
    <t>S5_VBAT_HSD089</t>
  </si>
  <si>
    <t>S5_ADPS_05GS</t>
  </si>
  <si>
    <t>S5_ADPS_05S</t>
  </si>
  <si>
    <t>S5_1MDIC1_G1</t>
  </si>
  <si>
    <t>S5_1MDIC1_G2</t>
  </si>
  <si>
    <t>SG5_1MDIC1_G2</t>
  </si>
  <si>
    <t>SG5_1MDIC1_G1</t>
  </si>
  <si>
    <t>S5_7_MDI+</t>
  </si>
  <si>
    <t>S5_8_MDI+</t>
  </si>
  <si>
    <t>S5_7_MDI-</t>
  </si>
  <si>
    <t>S5_8_MDI-</t>
  </si>
  <si>
    <t>SD5_MDI_RC</t>
  </si>
  <si>
    <t>S5_K4</t>
  </si>
  <si>
    <t>S5_0_MDI+</t>
  </si>
  <si>
    <t>S5_0_MDI-</t>
  </si>
  <si>
    <t>S5_SG_LB_MDI+</t>
  </si>
  <si>
    <t>S5_SG_LB_MDI-</t>
  </si>
  <si>
    <t>S5_BR_HSD086+</t>
  </si>
  <si>
    <t>S5_BR_HSD086-</t>
  </si>
  <si>
    <t>SG5_MDIC1_G1</t>
  </si>
  <si>
    <t>SG5_MDIC1_G2</t>
  </si>
  <si>
    <t>S5_MDIC1_G1</t>
  </si>
  <si>
    <t>S5_MDIC1_G2</t>
  </si>
  <si>
    <t>S5_QB_K4</t>
  </si>
  <si>
    <t>SG5_C_HSI+</t>
  </si>
  <si>
    <t>SG5_HSI+</t>
  </si>
  <si>
    <t>SG5_C_HSI-</t>
  </si>
  <si>
    <t>SG5_HSI-</t>
  </si>
  <si>
    <t>SG5_HSO+</t>
  </si>
  <si>
    <t>SG5_C_HSO+</t>
  </si>
  <si>
    <t>SG5_HSO-</t>
  </si>
  <si>
    <t>SG5_C_HSO-</t>
  </si>
  <si>
    <t>S5_1TEST_+</t>
  </si>
  <si>
    <t>S5_1TEST_-</t>
  </si>
  <si>
    <t>S5_4_XO</t>
  </si>
  <si>
    <t>S5_HSD014</t>
  </si>
  <si>
    <t>S5_HSD004+</t>
  </si>
  <si>
    <t>S5_HSD004-</t>
  </si>
  <si>
    <t>S5_1_HSO+</t>
  </si>
  <si>
    <t>S5_1_HSO-</t>
  </si>
  <si>
    <t>S5_HSD006+</t>
  </si>
  <si>
    <t>S5_HSD006-</t>
  </si>
  <si>
    <t>S5_1_HSI+</t>
  </si>
  <si>
    <t>S5_1_HSI-</t>
  </si>
  <si>
    <t>S5_H_LED</t>
  </si>
  <si>
    <t>S5_CH_LED</t>
  </si>
  <si>
    <t>S5_HSD008+</t>
  </si>
  <si>
    <t>S5_HSD008-</t>
  </si>
  <si>
    <t>S5_1H_LED</t>
  </si>
  <si>
    <t>S5_SCI_LED_HSD011</t>
  </si>
  <si>
    <t>S5_TXD0_SG_RXD0</t>
  </si>
  <si>
    <t>S5_TXD1_SG_RXD1</t>
  </si>
  <si>
    <t>S5_CH_TXD1</t>
  </si>
  <si>
    <t>S5_CH_TXD2</t>
  </si>
  <si>
    <t>S5_TXD2_SG_RXD2</t>
  </si>
  <si>
    <t>S5_TXD3_SG_RXD3</t>
  </si>
  <si>
    <t>S5_CH_TXD3</t>
  </si>
  <si>
    <t>S5_CH_TXD0</t>
  </si>
  <si>
    <t>S5_TXC_SG_RXC</t>
  </si>
  <si>
    <t>S5_TXEN_SG_RXDV</t>
  </si>
  <si>
    <t>S5_CH_TXC</t>
  </si>
  <si>
    <t>S5_CH_TXEN</t>
  </si>
  <si>
    <t>S5_RXC_SG_TXC</t>
  </si>
  <si>
    <t>S5_RXD0_SG_TXD0</t>
  </si>
  <si>
    <t>S5_RXDV_SG_TXEN</t>
  </si>
  <si>
    <t>S5_CH_RXDV</t>
  </si>
  <si>
    <t>S5_CH_RXC</t>
  </si>
  <si>
    <t>S5_RXD1_SG_TXD1</t>
  </si>
  <si>
    <t>S5_RXD2_SG_TXD2</t>
  </si>
  <si>
    <t>S5_CH_RXD0</t>
  </si>
  <si>
    <t>S5_CH_RXD1</t>
  </si>
  <si>
    <t>S5_RXD3_SG_TXD3</t>
  </si>
  <si>
    <t>S5_CH_RXD2</t>
  </si>
  <si>
    <t>S5_CH_RXD3</t>
  </si>
  <si>
    <t>SG5_VDD33</t>
  </si>
  <si>
    <t>S5_SCI_TX_HSD030</t>
  </si>
  <si>
    <t>S5_SCI_TX_HSD032</t>
  </si>
  <si>
    <t>S5_SCO_RX_HSD034</t>
  </si>
  <si>
    <t>S5_SCO_RX_HSD035</t>
  </si>
  <si>
    <t>S5_SCO_RX_HSD037</t>
  </si>
  <si>
    <t>S5_SCO_RX_HSD038</t>
  </si>
  <si>
    <t>S5_SCO_RX_HSD039</t>
  </si>
  <si>
    <t>S5_SCO_TX_HSD031</t>
  </si>
  <si>
    <t>SG5_3_XO</t>
  </si>
  <si>
    <t>SG5_H_LED</t>
  </si>
  <si>
    <t>SG5_RSET</t>
  </si>
  <si>
    <t>SG5_DISB</t>
  </si>
  <si>
    <t>SG5_AVDD09</t>
  </si>
  <si>
    <t>SG5_AVDD09_SDS</t>
  </si>
  <si>
    <t>SG5_AVDD33_XTAL</t>
  </si>
  <si>
    <t>SG5_AVDD33_TX_CEN</t>
  </si>
  <si>
    <t>SG5_AVDD33_SDS</t>
  </si>
  <si>
    <t>SG5_DVDD09</t>
  </si>
  <si>
    <t>SG5_DVDD33</t>
  </si>
  <si>
    <t>SG5_INH</t>
  </si>
  <si>
    <t>SG5_LX_OUT</t>
  </si>
  <si>
    <t>SG5_VBAT</t>
  </si>
  <si>
    <t>SG5_LX_OUT_VDD09</t>
  </si>
  <si>
    <t>SG5_AVDD33_XTAL_1</t>
  </si>
  <si>
    <t>SG5_AVDD33_TX_CEN_1</t>
  </si>
  <si>
    <t>SG5_AVDD33_SDS_1</t>
  </si>
  <si>
    <t>S6_WAKE_HSD050</t>
  </si>
  <si>
    <t>S6_WAKE</t>
  </si>
  <si>
    <t>S6_1WAKE</t>
  </si>
  <si>
    <t>S6_INH</t>
  </si>
  <si>
    <t>S6_SCO_DSIB_HSD010</t>
  </si>
  <si>
    <t>S6_LX_OUT</t>
  </si>
  <si>
    <t>S6_DVDD09_OFF_LINE</t>
  </si>
  <si>
    <t>S6_AVDD09_OFF_LINE</t>
  </si>
  <si>
    <t>S6_VBAT_12V_OFF_LINE</t>
  </si>
  <si>
    <t>S6_AVDD33_OFF_LINE</t>
  </si>
  <si>
    <t>S6_DVDD33_OFF_LINE</t>
  </si>
  <si>
    <t>S6_VDD33_OFF_LINE</t>
  </si>
  <si>
    <t>S6_HSD002</t>
  </si>
  <si>
    <t>S6_AVDD09_DUT</t>
  </si>
  <si>
    <t>S6_AVDD09_SDS</t>
  </si>
  <si>
    <t>S6_AVDD33_XTAL</t>
  </si>
  <si>
    <t>S6_AVDD33_TX_CEN</t>
  </si>
  <si>
    <t>S6_AVDD33_SDS</t>
  </si>
  <si>
    <t>S6_DVDD09_DUT</t>
  </si>
  <si>
    <t>S6_DVDD33</t>
  </si>
  <si>
    <t>S6_HSI-</t>
  </si>
  <si>
    <t>S6_HSI+</t>
  </si>
  <si>
    <t>S6_HSO-</t>
  </si>
  <si>
    <t>S6_HSO+</t>
  </si>
  <si>
    <t>S6_HSD001</t>
  </si>
  <si>
    <t>S6_LED</t>
  </si>
  <si>
    <t>S6_MDC</t>
  </si>
  <si>
    <t>S6_MDI-</t>
  </si>
  <si>
    <t>S6_MDIO</t>
  </si>
  <si>
    <t>S6_MDI+</t>
  </si>
  <si>
    <t>S6_NC_HSD085</t>
  </si>
  <si>
    <t>S6_RXC</t>
  </si>
  <si>
    <t>S6_RXD0</t>
  </si>
  <si>
    <t>S6_RXD1</t>
  </si>
  <si>
    <t>S6_RXD2</t>
  </si>
  <si>
    <t>S6_RXD3</t>
  </si>
  <si>
    <t>S6_RXDV</t>
  </si>
  <si>
    <t>S6_TEST_-</t>
  </si>
  <si>
    <t>S6_TEST_+</t>
  </si>
  <si>
    <t>S6_TXC</t>
  </si>
  <si>
    <t>S6_TXD0</t>
  </si>
  <si>
    <t>S6_TXD1</t>
  </si>
  <si>
    <t>S6_TXD2</t>
  </si>
  <si>
    <t>S6_TXD3</t>
  </si>
  <si>
    <t>S6_TXEN</t>
  </si>
  <si>
    <t>S6_VBAT</t>
  </si>
  <si>
    <t>S6_XI</t>
  </si>
  <si>
    <t>S6_XO</t>
  </si>
  <si>
    <t>S6_ADPS_02F</t>
  </si>
  <si>
    <t>S6_AVDD33_XTAL_1</t>
  </si>
  <si>
    <t>S6_AVDD33_TX_CEN_1</t>
  </si>
  <si>
    <t>S6_AVDD33_SDS_1</t>
  </si>
  <si>
    <t>S6_NEGV_AVDD33</t>
  </si>
  <si>
    <t>S6_NEGV_VDD33</t>
  </si>
  <si>
    <t>S6_DVDD09_2</t>
  </si>
  <si>
    <t>S6_1_LX_OUT</t>
  </si>
  <si>
    <t>S6_AVDD09_2</t>
  </si>
  <si>
    <t>S6_AVDD09_CH</t>
  </si>
  <si>
    <t>S6_NEGV_DVDD09</t>
  </si>
  <si>
    <t>S6_NEGV_AVDD09</t>
  </si>
  <si>
    <t>S6_HSD081</t>
  </si>
  <si>
    <t>S6_HSD080</t>
  </si>
  <si>
    <t>S6_HSD082</t>
  </si>
  <si>
    <t>S6_HSD083</t>
  </si>
  <si>
    <t>S6_HSD016</t>
  </si>
  <si>
    <t>S6_ADPS_02S</t>
  </si>
  <si>
    <t>S6_ADPS_02GS</t>
  </si>
  <si>
    <t>S6_VBAT_NV_LV</t>
  </si>
  <si>
    <t>S6_NEGV_DVDD33</t>
  </si>
  <si>
    <t>S6_NEGV_VBAT</t>
  </si>
  <si>
    <t>S6_DVDD_HSD084</t>
  </si>
  <si>
    <t>S6_VBAT_HSD089</t>
  </si>
  <si>
    <t>SG6_1_MDI+</t>
  </si>
  <si>
    <t>SG6_2_MDI+</t>
  </si>
  <si>
    <t>SG6_1_MDI-</t>
  </si>
  <si>
    <t>SG6_2_MDI-</t>
  </si>
  <si>
    <t>SG6_2_MDI_RC</t>
  </si>
  <si>
    <t>S6_3_MDI_RC</t>
  </si>
  <si>
    <t>S6_2_MDI+</t>
  </si>
  <si>
    <t>S6_3_MDI+</t>
  </si>
  <si>
    <t>S6_2_MDI-</t>
  </si>
  <si>
    <t>S6_3_MDI-</t>
  </si>
  <si>
    <t>S6_1MDIC1_G1</t>
  </si>
  <si>
    <t>S6_1MDIC1_G2</t>
  </si>
  <si>
    <t>SG6_1MDIC1_G2</t>
  </si>
  <si>
    <t>SG6_1MDIC1_G1</t>
  </si>
  <si>
    <t>S6_7_MDI+</t>
  </si>
  <si>
    <t>S6_8_MDI+</t>
  </si>
  <si>
    <t>S6_7_MDI-</t>
  </si>
  <si>
    <t>S6_8_MDI-</t>
  </si>
  <si>
    <t>SD6_MDI_RC</t>
  </si>
  <si>
    <t>S6_K4</t>
  </si>
  <si>
    <t>S6_K13</t>
  </si>
  <si>
    <t>S6_K14</t>
  </si>
  <si>
    <t>S6_K15</t>
  </si>
  <si>
    <t>S6_K17</t>
  </si>
  <si>
    <t>S6_K18</t>
  </si>
  <si>
    <t>S6_K35</t>
  </si>
  <si>
    <t>S6_0_MDI+</t>
  </si>
  <si>
    <t>S6_0_MDI-</t>
  </si>
  <si>
    <t>S6_5_MDI+</t>
  </si>
  <si>
    <t>S6_1_MDI+</t>
  </si>
  <si>
    <t>S6_1_MDI-</t>
  </si>
  <si>
    <t>S6_5_MDI-</t>
  </si>
  <si>
    <t>S6_6_MDI+</t>
  </si>
  <si>
    <t>S6_6_MDI-</t>
  </si>
  <si>
    <t>S6_4_MDI+</t>
  </si>
  <si>
    <t>S6_AC_MDI+</t>
  </si>
  <si>
    <t>S6_SG_LB_MDI+</t>
  </si>
  <si>
    <t>S6_SG_LB_MDI-</t>
  </si>
  <si>
    <t>S6_AC_MDI-</t>
  </si>
  <si>
    <t>S6_4_MDI-</t>
  </si>
  <si>
    <t>SG6_AC_MDI+</t>
  </si>
  <si>
    <t>SG6_AC_MDI-</t>
  </si>
  <si>
    <t>S6_BR_HSD086+</t>
  </si>
  <si>
    <t>S6_BR_HSD086-</t>
  </si>
  <si>
    <t>SG6_MDIC1_G1</t>
  </si>
  <si>
    <t>SG6_MDIC1_G2</t>
  </si>
  <si>
    <t>S6_MDIC1_G1</t>
  </si>
  <si>
    <t>S6_MDIC1_G2</t>
  </si>
  <si>
    <t>S6_QB_K4</t>
  </si>
  <si>
    <t>S6_QB_K13</t>
  </si>
  <si>
    <t>S6_QB_K14</t>
  </si>
  <si>
    <t>S6_QB_K15</t>
  </si>
  <si>
    <t>S6_QB_K17</t>
  </si>
  <si>
    <t>S6_QB_K18</t>
  </si>
  <si>
    <t>S6_QB_K35</t>
  </si>
  <si>
    <t>SG6_MDI+</t>
  </si>
  <si>
    <t>SG6_MDI-</t>
  </si>
  <si>
    <t>S6_3_XO</t>
  </si>
  <si>
    <t>S6_2_XI</t>
  </si>
  <si>
    <t>SG6_C_HSI+</t>
  </si>
  <si>
    <t>SG6_HSI+</t>
  </si>
  <si>
    <t>SG6_C_HSI-</t>
  </si>
  <si>
    <t>SG6_HSI-</t>
  </si>
  <si>
    <t>SG6_HSO+</t>
  </si>
  <si>
    <t>SG6_C_HSO+</t>
  </si>
  <si>
    <t>SG6_HSO-</t>
  </si>
  <si>
    <t>SG6_C_HSO-</t>
  </si>
  <si>
    <t>S6_1TEST_+</t>
  </si>
  <si>
    <t>S6_1TEST_-</t>
  </si>
  <si>
    <t>S6_2_XO</t>
  </si>
  <si>
    <t>S6_1_XO</t>
  </si>
  <si>
    <t>S6_4_XO</t>
  </si>
  <si>
    <t>S6_3_XI</t>
  </si>
  <si>
    <t>S6_1_XI</t>
  </si>
  <si>
    <t>S6_HSD013</t>
  </si>
  <si>
    <t>S6_HSD014</t>
  </si>
  <si>
    <t>S6_HSD004+</t>
  </si>
  <si>
    <t>S6_HSD004-</t>
  </si>
  <si>
    <t>S6_1_HSO+</t>
  </si>
  <si>
    <t>S6_1_HSO-</t>
  </si>
  <si>
    <t>S6_HSD006+</t>
  </si>
  <si>
    <t>S6_HSD006-</t>
  </si>
  <si>
    <t>S6_1_HSI+</t>
  </si>
  <si>
    <t>S6_1_HSI-</t>
  </si>
  <si>
    <t>S6_H_MDIO</t>
  </si>
  <si>
    <t>S6_H_LED</t>
  </si>
  <si>
    <t>S6_CH_LED</t>
  </si>
  <si>
    <t>SG6_MDIO</t>
  </si>
  <si>
    <t>SG6_MDC</t>
  </si>
  <si>
    <t>S6_HSD008+</t>
  </si>
  <si>
    <t>S6_HSD008-</t>
  </si>
  <si>
    <t>S6_1H_LED</t>
  </si>
  <si>
    <t>S6_SCI_LED_HSD011</t>
  </si>
  <si>
    <t>S6_TXD0_SG_RXD0</t>
  </si>
  <si>
    <t>S6_TXD1_SG_RXD1</t>
  </si>
  <si>
    <t>SG6_RXD1</t>
  </si>
  <si>
    <t>S6_CH_TXD1</t>
  </si>
  <si>
    <t>S6_CH_TXD2</t>
  </si>
  <si>
    <t>S6_TXD2_SG_RXD2</t>
  </si>
  <si>
    <t>SG6_RXD2</t>
  </si>
  <si>
    <t>S6_TXD3_SG_RXD3</t>
  </si>
  <si>
    <t>SG6_RXD3</t>
  </si>
  <si>
    <t>S6_CH_TXD3</t>
  </si>
  <si>
    <t>S6_CH_TXD0</t>
  </si>
  <si>
    <t>SG6_RXD0</t>
  </si>
  <si>
    <t>S6_TXC_SG_RXC</t>
  </si>
  <si>
    <t>S6_TXEN_SG_RXDV</t>
  </si>
  <si>
    <t>SG6_RXC</t>
  </si>
  <si>
    <t>S6_CH_TXC</t>
  </si>
  <si>
    <t>S6_CH_TXEN</t>
  </si>
  <si>
    <t>SG6_RXDV</t>
  </si>
  <si>
    <t>S6_RXC_SG_TXC</t>
  </si>
  <si>
    <t>S6_RXD0_SG_TXD0</t>
  </si>
  <si>
    <t>SG6_TXEN</t>
  </si>
  <si>
    <t>S6_RXDV_SG_TXEN</t>
  </si>
  <si>
    <t>S6_CH_RXDV</t>
  </si>
  <si>
    <t>S6_CH_RXC</t>
  </si>
  <si>
    <t>SG6_TXC</t>
  </si>
  <si>
    <t>S6_RXD1_SG_TXD1</t>
  </si>
  <si>
    <t>S6_RXD2_SG_TXD2</t>
  </si>
  <si>
    <t>SG6_TXD0</t>
  </si>
  <si>
    <t>S6_CH_RXD0</t>
  </si>
  <si>
    <t>S6_CH_RXD1</t>
  </si>
  <si>
    <t>SG6_TXD1</t>
  </si>
  <si>
    <t>S6_RXD3_SG_TXD3</t>
  </si>
  <si>
    <t>SG6_TXD2</t>
  </si>
  <si>
    <t>S6_CH_RXD2</t>
  </si>
  <si>
    <t>S6_CH_RXD3</t>
  </si>
  <si>
    <t>SG6_TXD3</t>
  </si>
  <si>
    <t>SG6_VDD33</t>
  </si>
  <si>
    <t>S6_SCI_TX_HSD030</t>
  </si>
  <si>
    <t>S6_SCI_TX_HSD032</t>
  </si>
  <si>
    <t>S6_SCO_RX_HSD034</t>
  </si>
  <si>
    <t>S6_SCO_RX_HSD035</t>
  </si>
  <si>
    <t>S6_SCO_RX_HSD037</t>
  </si>
  <si>
    <t>S6_SCO_RX_HSD038</t>
  </si>
  <si>
    <t>S6_SCO_RX_HSD039</t>
  </si>
  <si>
    <t>S6_SCO_TX_HSD031</t>
  </si>
  <si>
    <t>SG6_3_XO</t>
  </si>
  <si>
    <t>SG6_2_XI</t>
  </si>
  <si>
    <t>SG6_2_XO</t>
  </si>
  <si>
    <t>SG6_1_XO</t>
  </si>
  <si>
    <t>SG6_1_XI</t>
  </si>
  <si>
    <t>SG6_H_LED</t>
  </si>
  <si>
    <t>SG6_LED</t>
  </si>
  <si>
    <t>SG6_XO</t>
  </si>
  <si>
    <t>SG6_XI</t>
  </si>
  <si>
    <t>SG6_RSET</t>
  </si>
  <si>
    <t>SG6_DISB</t>
  </si>
  <si>
    <t>SG6_AVDD09</t>
  </si>
  <si>
    <t>SG6_AVDD09_SDS</t>
  </si>
  <si>
    <t>SG6_AVDD33_XTAL</t>
  </si>
  <si>
    <t>SG6_AVDD33_TX_CEN</t>
  </si>
  <si>
    <t>SG6_AVDD33_SDS</t>
  </si>
  <si>
    <t>SG6_DVDD09</t>
  </si>
  <si>
    <t>SG6_DVDD33</t>
  </si>
  <si>
    <t>SG6_INH</t>
  </si>
  <si>
    <t>SG6_LX_OUT</t>
  </si>
  <si>
    <t>SG6_VBAT</t>
  </si>
  <si>
    <t>SG6_LX_OUT_VDD09</t>
  </si>
  <si>
    <t>SG6_AVDD33_XTAL_1</t>
  </si>
  <si>
    <t>SG6_AVDD33_TX_CEN_1</t>
  </si>
  <si>
    <t>SG6_AVDD33_SDS_1</t>
  </si>
  <si>
    <t>S7_WAKE_HSD050</t>
  </si>
  <si>
    <t>S7_WAKE</t>
  </si>
  <si>
    <t>S7_1WAKE</t>
  </si>
  <si>
    <t>S7_INH</t>
  </si>
  <si>
    <t>S7_SCO_DSIB_HSD010</t>
  </si>
  <si>
    <t>S7_LX_OUT</t>
  </si>
  <si>
    <t>S7_DVDD09_OFF_LINE</t>
  </si>
  <si>
    <t>S7_AVDD09_OFF_LINE</t>
  </si>
  <si>
    <t>S7_VBAT_12V_OFF_LINE</t>
  </si>
  <si>
    <t>S7_AVDD33_OFF_LINE</t>
  </si>
  <si>
    <t>S7_DVDD33_OFF_LINE</t>
  </si>
  <si>
    <t>S7_VDD33_OFF_LINE</t>
  </si>
  <si>
    <t>S7_HSD002</t>
  </si>
  <si>
    <t>S7_AVDD09_DUT</t>
  </si>
  <si>
    <t>S7_AVDD09_SDS</t>
  </si>
  <si>
    <t>S7_AVDD33_XTAL</t>
  </si>
  <si>
    <t>S7_AVDD33_TX_CEN</t>
  </si>
  <si>
    <t>S7_AVDD33_SDS</t>
  </si>
  <si>
    <t>S7_DVDD09_DUT</t>
  </si>
  <si>
    <t>S7_DVDD33</t>
  </si>
  <si>
    <t>S7_HSI-</t>
  </si>
  <si>
    <t>S7_HSI+</t>
  </si>
  <si>
    <t>S7_HSO-</t>
  </si>
  <si>
    <t>S7_HSO+</t>
  </si>
  <si>
    <t>S7_HSD001</t>
  </si>
  <si>
    <t>S7_LED</t>
  </si>
  <si>
    <t>S7_MDC</t>
  </si>
  <si>
    <t>S7_MDI-</t>
  </si>
  <si>
    <t>S7_MDIO</t>
  </si>
  <si>
    <t>S7_MDI+</t>
  </si>
  <si>
    <t>S7_NC_HSD085</t>
  </si>
  <si>
    <t>S7_RXC</t>
  </si>
  <si>
    <t>S7_RXD0</t>
  </si>
  <si>
    <t>S7_RXD1</t>
  </si>
  <si>
    <t>S7_RXD2</t>
  </si>
  <si>
    <t>S7_RXD3</t>
  </si>
  <si>
    <t>S7_RXDV</t>
  </si>
  <si>
    <t>S7_TEST_-</t>
  </si>
  <si>
    <t>S7_TEST_+</t>
  </si>
  <si>
    <t>S7_TXC</t>
  </si>
  <si>
    <t>S7_TXD0</t>
  </si>
  <si>
    <t>S7_TXD1</t>
  </si>
  <si>
    <t>S7_TXD2</t>
  </si>
  <si>
    <t>S7_TXD3</t>
  </si>
  <si>
    <t>S7_TXEN</t>
  </si>
  <si>
    <t>S7_VBAT</t>
  </si>
  <si>
    <t>S7_XI</t>
  </si>
  <si>
    <t>S7_XO</t>
  </si>
  <si>
    <t>S7_ADPS_02F</t>
  </si>
  <si>
    <t>S7_AVDD33_XTAL_1</t>
  </si>
  <si>
    <t>S7_AVDD33_TX_CEN_1</t>
  </si>
  <si>
    <t>S7_AVDD33_SDS_1</t>
  </si>
  <si>
    <t>S7_NEGV_AVDD33</t>
  </si>
  <si>
    <t>S7_NEGV_VDD33</t>
  </si>
  <si>
    <t>S7_DVDD09_2</t>
  </si>
  <si>
    <t>S7_1_LX_OUT</t>
  </si>
  <si>
    <t>S7_AVDD09_2</t>
  </si>
  <si>
    <t>S7_AVDD09_CH</t>
  </si>
  <si>
    <t>S7_NEGV_DVDD09</t>
  </si>
  <si>
    <t>S7_NEGV_AVDD09</t>
  </si>
  <si>
    <t>S7_HSD081</t>
  </si>
  <si>
    <t>S7_HSD080</t>
  </si>
  <si>
    <t>S7_HSD082</t>
  </si>
  <si>
    <t>S7_HSD083</t>
  </si>
  <si>
    <t>S7_HSD016</t>
  </si>
  <si>
    <t>S7_ADPS_02S</t>
  </si>
  <si>
    <t>S7_ADPS_02GS</t>
  </si>
  <si>
    <t>S7_VBAT_NV_LV</t>
  </si>
  <si>
    <t>S7_NEGV_DVDD33</t>
  </si>
  <si>
    <t>S7_NEGV_VBAT</t>
  </si>
  <si>
    <t>S7_DVDD_HSD084</t>
  </si>
  <si>
    <t>S7_VBAT_HSD089</t>
  </si>
  <si>
    <t>SG7_1_MDI+</t>
  </si>
  <si>
    <t>SG7_2_MDI+</t>
  </si>
  <si>
    <t>SG7_1_MDI-</t>
  </si>
  <si>
    <t>SG7_2_MDI-</t>
  </si>
  <si>
    <t>SG7_2_MDI_RC</t>
  </si>
  <si>
    <t>S7_3_MDI_RC</t>
  </si>
  <si>
    <t>S7_2_MDI+</t>
  </si>
  <si>
    <t>S7_3_MDI+</t>
  </si>
  <si>
    <t>S7_2_MDI-</t>
  </si>
  <si>
    <t>S7_3_MDI-</t>
  </si>
  <si>
    <t>S7_1MDIC1_G1</t>
  </si>
  <si>
    <t>S7_1MDIC1_G2</t>
  </si>
  <si>
    <t>SG7_1MDIC1_G2</t>
  </si>
  <si>
    <t>SG7_1MDIC1_G1</t>
  </si>
  <si>
    <t>S7_7_MDI+</t>
  </si>
  <si>
    <t>S7_8_MDI+</t>
  </si>
  <si>
    <t>S7_7_MDI-</t>
  </si>
  <si>
    <t>S7_8_MDI-</t>
  </si>
  <si>
    <t>SD7_MDI_RC</t>
  </si>
  <si>
    <t>S7_K4</t>
  </si>
  <si>
    <t>S7_K13</t>
  </si>
  <si>
    <t>S7_K14</t>
  </si>
  <si>
    <t>S7_K15</t>
  </si>
  <si>
    <t>S7_K17</t>
  </si>
  <si>
    <t>S7_K18</t>
  </si>
  <si>
    <t>S7_K35</t>
  </si>
  <si>
    <t>S7_0_MDI+</t>
  </si>
  <si>
    <t>S7_0_MDI-</t>
  </si>
  <si>
    <t>S7_5_MDI+</t>
  </si>
  <si>
    <t>S7_1_MDI+</t>
  </si>
  <si>
    <t>S7_1_MDI-</t>
  </si>
  <si>
    <t>S7_5_MDI-</t>
  </si>
  <si>
    <t>S7_6_MDI+</t>
  </si>
  <si>
    <t>S7_6_MDI-</t>
  </si>
  <si>
    <t>S7_4_MDI+</t>
  </si>
  <si>
    <t>S7_AC_MDI+</t>
  </si>
  <si>
    <t>S7_SG_LB_MDI+</t>
  </si>
  <si>
    <t>S7_SG_LB_MDI-</t>
  </si>
  <si>
    <t>S7_AC_MDI-</t>
  </si>
  <si>
    <t>S7_4_MDI-</t>
  </si>
  <si>
    <t>SG7_AC_MDI+</t>
  </si>
  <si>
    <t>SG7_AC_MDI-</t>
  </si>
  <si>
    <t>S7_BR_HSD086+</t>
  </si>
  <si>
    <t>S7_BR_HSD086-</t>
  </si>
  <si>
    <t>SG7_MDIC1_G1</t>
  </si>
  <si>
    <t>SG7_MDIC1_G2</t>
  </si>
  <si>
    <t>S7_MDIC1_G1</t>
  </si>
  <si>
    <t>S7_MDIC1_G2</t>
  </si>
  <si>
    <t>S7_QB_K4</t>
  </si>
  <si>
    <t>S7_QB_K13</t>
  </si>
  <si>
    <t>S7_QB_K14</t>
  </si>
  <si>
    <t>S7_QB_K15</t>
  </si>
  <si>
    <t>S7_QB_K17</t>
  </si>
  <si>
    <t>S7_QB_K18</t>
  </si>
  <si>
    <t>S7_QB_K35</t>
  </si>
  <si>
    <t>SG7_MDI+</t>
  </si>
  <si>
    <t>SG7_MDI-</t>
  </si>
  <si>
    <t>S7_3_XO</t>
  </si>
  <si>
    <t>S7_2_XI</t>
  </si>
  <si>
    <t>SG7_C_HSI+</t>
  </si>
  <si>
    <t>SG7_HSI+</t>
  </si>
  <si>
    <t>SG7_C_HSI-</t>
  </si>
  <si>
    <t>SG7_HSI-</t>
  </si>
  <si>
    <t>SG7_HSO+</t>
  </si>
  <si>
    <t>SG7_C_HSO+</t>
  </si>
  <si>
    <t>SG7_HSO-</t>
  </si>
  <si>
    <t>SG7_C_HSO-</t>
  </si>
  <si>
    <t>S7_1TEST_+</t>
  </si>
  <si>
    <t>S7_1TEST_-</t>
  </si>
  <si>
    <t>S7_2_XO</t>
  </si>
  <si>
    <t>S7_1_XO</t>
  </si>
  <si>
    <t>S7_4_XO</t>
  </si>
  <si>
    <t>S7_3_XI</t>
  </si>
  <si>
    <t>S7_1_XI</t>
  </si>
  <si>
    <t>S7_HSD013</t>
  </si>
  <si>
    <t>S7_HSD014</t>
  </si>
  <si>
    <t>S7_HSD004+</t>
  </si>
  <si>
    <t>S7_HSD004-</t>
  </si>
  <si>
    <t>S7_1_HSO+</t>
  </si>
  <si>
    <t>S7_1_HSO-</t>
  </si>
  <si>
    <t>S7_HSD006+</t>
  </si>
  <si>
    <t>S7_HSD006-</t>
  </si>
  <si>
    <t>S7_1_HSI+</t>
  </si>
  <si>
    <t>S7_1_HSI-</t>
  </si>
  <si>
    <t>S7_H_MDIO</t>
  </si>
  <si>
    <t>S7_H_LED</t>
  </si>
  <si>
    <t>S7_CH_LED</t>
  </si>
  <si>
    <t>SG7_MDIO</t>
  </si>
  <si>
    <t>SG7_MDC</t>
  </si>
  <si>
    <t>S7_HSD008+</t>
  </si>
  <si>
    <t>S7_HSD008-</t>
  </si>
  <si>
    <t>S7_1H_LED</t>
  </si>
  <si>
    <t>S7_SCI_LED_HSD011</t>
  </si>
  <si>
    <t>S7_TXD0_SG_RXD0</t>
  </si>
  <si>
    <t>S7_TXD1_SG_RXD1</t>
  </si>
  <si>
    <t>SG7_RXD1</t>
  </si>
  <si>
    <t>S7_CH_TXD1</t>
  </si>
  <si>
    <t>S7_CH_TXD2</t>
  </si>
  <si>
    <t>S7_TXD2_SG_RXD2</t>
  </si>
  <si>
    <t>SG7_RXD2</t>
  </si>
  <si>
    <t>S7_TXD3_SG_RXD3</t>
  </si>
  <si>
    <t>SG7_RXD3</t>
  </si>
  <si>
    <t>S7_CH_TXD3</t>
  </si>
  <si>
    <t>S7_CH_TXD0</t>
  </si>
  <si>
    <t>SG7_RXD0</t>
  </si>
  <si>
    <t>S7_TXC_SG_RXC</t>
  </si>
  <si>
    <t>S7_TXEN_SG_RXDV</t>
  </si>
  <si>
    <t>SG7_RXC</t>
  </si>
  <si>
    <t>S7_CH_TXC</t>
  </si>
  <si>
    <t>S7_CH_TXEN</t>
  </si>
  <si>
    <t>SG7_RXDV</t>
  </si>
  <si>
    <t>S7_RXC_SG_TXC</t>
  </si>
  <si>
    <t>S7_RXD0_SG_TXD0</t>
  </si>
  <si>
    <t>SG7_TXEN</t>
  </si>
  <si>
    <t>S7_RXDV_SG_TXEN</t>
  </si>
  <si>
    <t>S7_CH_RXDV</t>
  </si>
  <si>
    <t>S7_CH_RXC</t>
  </si>
  <si>
    <t>SG7_TXC</t>
  </si>
  <si>
    <t>S7_RXD1_SG_TXD1</t>
  </si>
  <si>
    <t>S7_RXD2_SG_TXD2</t>
  </si>
  <si>
    <t>SG7_TXD0</t>
  </si>
  <si>
    <t>S7_CH_RXD0</t>
  </si>
  <si>
    <t>S7_CH_RXD1</t>
  </si>
  <si>
    <t>SG7_TXD1</t>
  </si>
  <si>
    <t>S7_RXD3_SG_TXD3</t>
  </si>
  <si>
    <t>SG7_TXD2</t>
  </si>
  <si>
    <t>S7_CH_RXD2</t>
  </si>
  <si>
    <t>S7_CH_RXD3</t>
  </si>
  <si>
    <t>SG7_TXD3</t>
  </si>
  <si>
    <t>SG7_VDD33</t>
  </si>
  <si>
    <t>S7_SCI_TX_HSD030</t>
  </si>
  <si>
    <t>S7_SCI_TX_HSD032</t>
  </si>
  <si>
    <t>S7_SCO_RX_HSD034</t>
  </si>
  <si>
    <t>S7_SCO_RX_HSD035</t>
  </si>
  <si>
    <t>S7_SCO_RX_HSD037</t>
  </si>
  <si>
    <t>S7_SCO_RX_HSD038</t>
  </si>
  <si>
    <t>S7_SCO_RX_HSD039</t>
  </si>
  <si>
    <t>S7_SCO_TX_HSD031</t>
  </si>
  <si>
    <t>SG7_3_XO</t>
  </si>
  <si>
    <t>SG7_2_XI</t>
  </si>
  <si>
    <t>SG7_2_XO</t>
  </si>
  <si>
    <t>SG7_1_XO</t>
  </si>
  <si>
    <t>SG7_1_XI</t>
  </si>
  <si>
    <t>SG7_H_LED</t>
  </si>
  <si>
    <t>SG7_LED</t>
  </si>
  <si>
    <t>SG7_XO</t>
  </si>
  <si>
    <t>SG7_XI</t>
  </si>
  <si>
    <t>SG7_RSET</t>
  </si>
  <si>
    <t>SG7_DISB</t>
  </si>
  <si>
    <t>SG7_AVDD09</t>
  </si>
  <si>
    <t>SG7_AVDD09_SDS</t>
  </si>
  <si>
    <t>SG7_AVDD33_XTAL</t>
  </si>
  <si>
    <t>SG7_AVDD33_TX_CEN</t>
  </si>
  <si>
    <t>SG7_AVDD33_SDS</t>
  </si>
  <si>
    <t>SG7_DVDD09</t>
  </si>
  <si>
    <t>SG7_DVDD33</t>
  </si>
  <si>
    <t>SG7_INH</t>
  </si>
  <si>
    <t>SG7_LX_OUT</t>
  </si>
  <si>
    <t>SG7_VBAT</t>
  </si>
  <si>
    <t>SG7_LX_OUT_VDD09</t>
  </si>
  <si>
    <t>SG7_AVDD33_XTAL_1</t>
  </si>
  <si>
    <t>SG7_AVDD33_TX_CEN_1</t>
  </si>
  <si>
    <t>SG7_AVDD33_SDS_1</t>
  </si>
  <si>
    <t>P000Z_SD0_SD1_DB_ACR</t>
  </si>
  <si>
    <t>C50</t>
  </si>
  <si>
    <t>C51</t>
  </si>
  <si>
    <t>P002Z_SD2_SD3_DB_ACR</t>
  </si>
  <si>
    <t>P004Z_SD4_SD5_DB_ACR</t>
  </si>
  <si>
    <t>P006Z_SD6_SD7_DB_ACR</t>
  </si>
  <si>
    <t>P0011_S1_DUT</t>
  </si>
  <si>
    <t>1JK54</t>
  </si>
  <si>
    <t>1K54</t>
  </si>
  <si>
    <t>1R12</t>
  </si>
  <si>
    <t>1R13</t>
  </si>
  <si>
    <t>1R14</t>
  </si>
  <si>
    <t>1R576</t>
  </si>
  <si>
    <t>S1_DGND1</t>
  </si>
  <si>
    <t>S1_DGND2</t>
  </si>
  <si>
    <t>S1_DGND3</t>
  </si>
  <si>
    <t>S1_DGND4</t>
  </si>
  <si>
    <t>S1_DISB</t>
  </si>
  <si>
    <t>S1_OFFLINE_0V9_12V</t>
  </si>
  <si>
    <t>S1_OFFLINE_3V3</t>
  </si>
  <si>
    <t>S1_OFFLINE_3V3_5V</t>
  </si>
  <si>
    <t>S1_PHYRSTB</t>
  </si>
  <si>
    <t>S1_REST</t>
  </si>
  <si>
    <t>P0012_S1_PWR1</t>
  </si>
  <si>
    <t>1C1</t>
  </si>
  <si>
    <t>1C2</t>
  </si>
  <si>
    <t>1C3</t>
  </si>
  <si>
    <t>1C4</t>
  </si>
  <si>
    <t>1C5</t>
  </si>
  <si>
    <t>1C6</t>
  </si>
  <si>
    <t>1C7</t>
  </si>
  <si>
    <t>1C8</t>
  </si>
  <si>
    <t>1C11</t>
  </si>
  <si>
    <t>1C12</t>
  </si>
  <si>
    <t>1C13</t>
  </si>
  <si>
    <t>1C14</t>
  </si>
  <si>
    <t>1C15</t>
  </si>
  <si>
    <t>1C16</t>
  </si>
  <si>
    <t>1C17</t>
  </si>
  <si>
    <t>1C18</t>
  </si>
  <si>
    <t>1C19</t>
  </si>
  <si>
    <t>1C20</t>
  </si>
  <si>
    <t>1C21</t>
  </si>
  <si>
    <t>1C22</t>
  </si>
  <si>
    <t>1C23</t>
  </si>
  <si>
    <t>1C24</t>
  </si>
  <si>
    <t>1C25</t>
  </si>
  <si>
    <t>1C26</t>
  </si>
  <si>
    <t>1C27</t>
  </si>
  <si>
    <t>1C28</t>
  </si>
  <si>
    <t>1C29</t>
  </si>
  <si>
    <t>1C30</t>
  </si>
  <si>
    <t>1C31</t>
  </si>
  <si>
    <t>1C32</t>
  </si>
  <si>
    <t>1C33</t>
  </si>
  <si>
    <t>1C34</t>
  </si>
  <si>
    <t>1C47</t>
  </si>
  <si>
    <t>1C48</t>
  </si>
  <si>
    <t>1C50</t>
  </si>
  <si>
    <t>1C51</t>
  </si>
  <si>
    <t>1C371</t>
  </si>
  <si>
    <t>1C372</t>
  </si>
  <si>
    <t>1C373</t>
  </si>
  <si>
    <t>1C374</t>
  </si>
  <si>
    <t>1C375</t>
  </si>
  <si>
    <t>1C376</t>
  </si>
  <si>
    <t>1C377</t>
  </si>
  <si>
    <t>1C378</t>
  </si>
  <si>
    <t>1JK1</t>
  </si>
  <si>
    <t>1JK8</t>
  </si>
  <si>
    <t>1JK9</t>
  </si>
  <si>
    <t>1JK10</t>
  </si>
  <si>
    <t>1K1</t>
  </si>
  <si>
    <t>1K8</t>
  </si>
  <si>
    <t>1K9</t>
  </si>
  <si>
    <t>1K10</t>
  </si>
  <si>
    <t>1L1</t>
  </si>
  <si>
    <t>1L2</t>
  </si>
  <si>
    <t>1L3</t>
  </si>
  <si>
    <t>1L4</t>
  </si>
  <si>
    <t>1L5</t>
  </si>
  <si>
    <t>1L6</t>
  </si>
  <si>
    <t>1L7</t>
  </si>
  <si>
    <t>1L8</t>
  </si>
  <si>
    <t>1L9</t>
  </si>
  <si>
    <t>1L10</t>
  </si>
  <si>
    <t>1L11</t>
  </si>
  <si>
    <t>1R1</t>
  </si>
  <si>
    <t>1R2</t>
  </si>
  <si>
    <t>1R5</t>
  </si>
  <si>
    <t>1R6</t>
  </si>
  <si>
    <t>1R7</t>
  </si>
  <si>
    <t>1ST2</t>
  </si>
  <si>
    <t>1ST5</t>
  </si>
  <si>
    <t>1ST6</t>
  </si>
  <si>
    <t>1ST7</t>
  </si>
  <si>
    <t>1ST8</t>
  </si>
  <si>
    <t>1ST9</t>
  </si>
  <si>
    <t>1ST10</t>
  </si>
  <si>
    <t>1ST11</t>
  </si>
  <si>
    <t>S1_AVDD09</t>
  </si>
  <si>
    <t>S1_DVDD09</t>
  </si>
  <si>
    <t>S1_VDD33</t>
  </si>
  <si>
    <t>P0013_S1_PWR2</t>
  </si>
  <si>
    <t>1C35</t>
  </si>
  <si>
    <t>1C36</t>
  </si>
  <si>
    <t>1C37</t>
  </si>
  <si>
    <t>1C38</t>
  </si>
  <si>
    <t>1C39</t>
  </si>
  <si>
    <t>1C40</t>
  </si>
  <si>
    <t>1C41</t>
  </si>
  <si>
    <t>1C42</t>
  </si>
  <si>
    <t>1C43</t>
  </si>
  <si>
    <t>1C44</t>
  </si>
  <si>
    <t>1C45</t>
  </si>
  <si>
    <t>1C49</t>
  </si>
  <si>
    <t>1JK11</t>
  </si>
  <si>
    <t>1JK12</t>
  </si>
  <si>
    <t>1K11</t>
  </si>
  <si>
    <t>1K12</t>
  </si>
  <si>
    <t>1L12</t>
  </si>
  <si>
    <t>1L14</t>
  </si>
  <si>
    <t>1R9</t>
  </si>
  <si>
    <t>1R10</t>
  </si>
  <si>
    <t>1R11</t>
  </si>
  <si>
    <t>1ST13</t>
  </si>
  <si>
    <t>1ST14</t>
  </si>
  <si>
    <t>P0014_S1_BRPHY</t>
  </si>
  <si>
    <t>1C179</t>
  </si>
  <si>
    <t>1C180</t>
  </si>
  <si>
    <t>1C181</t>
  </si>
  <si>
    <t>1C194</t>
  </si>
  <si>
    <t>1C195</t>
  </si>
  <si>
    <t>1C196</t>
  </si>
  <si>
    <t>1C363</t>
  </si>
  <si>
    <t>1C364</t>
  </si>
  <si>
    <t>1C369</t>
  </si>
  <si>
    <t>1C370</t>
  </si>
  <si>
    <t>1CD1</t>
  </si>
  <si>
    <t>1CD2</t>
  </si>
  <si>
    <t>1CD3</t>
  </si>
  <si>
    <t>1COVER1</t>
  </si>
  <si>
    <t>1JK4</t>
  </si>
  <si>
    <t>1JK13</t>
  </si>
  <si>
    <t>1JK14</t>
  </si>
  <si>
    <t>1JK15</t>
  </si>
  <si>
    <t>1JK17</t>
  </si>
  <si>
    <t>1JK18</t>
  </si>
  <si>
    <t>1JK35</t>
  </si>
  <si>
    <t>1K4</t>
  </si>
  <si>
    <t>1K13</t>
  </si>
  <si>
    <t>1K14</t>
  </si>
  <si>
    <t>1K15</t>
  </si>
  <si>
    <t>1K17</t>
  </si>
  <si>
    <t>1K18</t>
  </si>
  <si>
    <t>1K35</t>
  </si>
  <si>
    <t>1MDCG1</t>
  </si>
  <si>
    <t>1MDIC1</t>
  </si>
  <si>
    <t>1Q4</t>
  </si>
  <si>
    <t>1Q13</t>
  </si>
  <si>
    <t>1Q14</t>
  </si>
  <si>
    <t>1Q15</t>
  </si>
  <si>
    <t>1Q17</t>
  </si>
  <si>
    <t>1Q18</t>
  </si>
  <si>
    <t>1Q35</t>
  </si>
  <si>
    <t>1R139</t>
  </si>
  <si>
    <t>1R140</t>
  </si>
  <si>
    <t>1R149</t>
  </si>
  <si>
    <t>1R150</t>
  </si>
  <si>
    <t>1R152</t>
  </si>
  <si>
    <t>1R320</t>
  </si>
  <si>
    <t>1R569</t>
  </si>
  <si>
    <t>1R570</t>
  </si>
  <si>
    <t>1R571</t>
  </si>
  <si>
    <t>1R574</t>
  </si>
  <si>
    <t>1R583</t>
  </si>
  <si>
    <t>1R584</t>
  </si>
  <si>
    <t>1RD1</t>
  </si>
  <si>
    <t>1RD2</t>
  </si>
  <si>
    <t>1RD3</t>
  </si>
  <si>
    <t>1RQ4</t>
  </si>
  <si>
    <t>1RQ13</t>
  </si>
  <si>
    <t>1RQ14</t>
  </si>
  <si>
    <t>1RQ15</t>
  </si>
  <si>
    <t>1RQ17</t>
  </si>
  <si>
    <t>1RQ18</t>
  </si>
  <si>
    <t>1RQ35</t>
  </si>
  <si>
    <t>1T9</t>
  </si>
  <si>
    <t>1T11</t>
  </si>
  <si>
    <t>1TD1</t>
  </si>
  <si>
    <t>S1_MDI</t>
  </si>
  <si>
    <t>P0015_S1_MDC_SGMII_TEST_XTAL</t>
  </si>
  <si>
    <t>1C9</t>
  </si>
  <si>
    <t>1C10</t>
  </si>
  <si>
    <t>1C333</t>
  </si>
  <si>
    <t>1C334</t>
  </si>
  <si>
    <t>1C335</t>
  </si>
  <si>
    <t>1C336</t>
  </si>
  <si>
    <t>1C367</t>
  </si>
  <si>
    <t>1C368</t>
  </si>
  <si>
    <t>1JK2</t>
  </si>
  <si>
    <t>1JK3</t>
  </si>
  <si>
    <t>1JK7</t>
  </si>
  <si>
    <t>1JK30</t>
  </si>
  <si>
    <t>1JK32</t>
  </si>
  <si>
    <t>1JK33</t>
  </si>
  <si>
    <t>1JK34</t>
  </si>
  <si>
    <t>1JK36</t>
  </si>
  <si>
    <t>1JK37</t>
  </si>
  <si>
    <t>1JK60</t>
  </si>
  <si>
    <t>1K2</t>
  </si>
  <si>
    <t>1K3</t>
  </si>
  <si>
    <t>1K7</t>
  </si>
  <si>
    <t>1K30</t>
  </si>
  <si>
    <t>1K32</t>
  </si>
  <si>
    <t>1K33</t>
  </si>
  <si>
    <t>1K34</t>
  </si>
  <si>
    <t>1K36</t>
  </si>
  <si>
    <t>1K37</t>
  </si>
  <si>
    <t>1K60</t>
  </si>
  <si>
    <t>1LD3</t>
  </si>
  <si>
    <t>1R3</t>
  </si>
  <si>
    <t>1R4</t>
  </si>
  <si>
    <t>1R45</t>
  </si>
  <si>
    <t>1R575</t>
  </si>
  <si>
    <t>1R580</t>
  </si>
  <si>
    <t>1R582</t>
  </si>
  <si>
    <t>1R585</t>
  </si>
  <si>
    <t>1R594</t>
  </si>
  <si>
    <t>1Y5</t>
  </si>
  <si>
    <t>S1_MDC_PH</t>
  </si>
  <si>
    <t>P0016_S1_RGMII</t>
  </si>
  <si>
    <t>1JK19</t>
  </si>
  <si>
    <t>1JK20</t>
  </si>
  <si>
    <t>1JK21</t>
  </si>
  <si>
    <t>1JK22</t>
  </si>
  <si>
    <t>1JK23</t>
  </si>
  <si>
    <t>1JK24</t>
  </si>
  <si>
    <t>1JK25</t>
  </si>
  <si>
    <t>1JK26</t>
  </si>
  <si>
    <t>1JK27</t>
  </si>
  <si>
    <t>1JK28</t>
  </si>
  <si>
    <t>1JK29</t>
  </si>
  <si>
    <t>1JK53</t>
  </si>
  <si>
    <t>1K19</t>
  </si>
  <si>
    <t>1K20</t>
  </si>
  <si>
    <t>1K21</t>
  </si>
  <si>
    <t>1K22</t>
  </si>
  <si>
    <t>1K23</t>
  </si>
  <si>
    <t>1K24</t>
  </si>
  <si>
    <t>1K25</t>
  </si>
  <si>
    <t>1K26</t>
  </si>
  <si>
    <t>1K27</t>
  </si>
  <si>
    <t>1K28</t>
  </si>
  <si>
    <t>1K29</t>
  </si>
  <si>
    <t>1K53</t>
  </si>
  <si>
    <t>1R15</t>
  </si>
  <si>
    <t>1R16</t>
  </si>
  <si>
    <t>1R17</t>
  </si>
  <si>
    <t>1R18</t>
  </si>
  <si>
    <t>1R578</t>
  </si>
  <si>
    <t>1R586</t>
  </si>
  <si>
    <t>1R587</t>
  </si>
  <si>
    <t>1R588</t>
  </si>
  <si>
    <t>1R589</t>
  </si>
  <si>
    <t>1R590</t>
  </si>
  <si>
    <t>1R591</t>
  </si>
  <si>
    <t>1R592</t>
  </si>
  <si>
    <t>1R593</t>
  </si>
  <si>
    <t>P0017_S1_G_Golden</t>
  </si>
  <si>
    <t>1C343</t>
  </si>
  <si>
    <t>1C344</t>
  </si>
  <si>
    <t>1JK47</t>
  </si>
  <si>
    <t>1JK48</t>
  </si>
  <si>
    <t>1K47</t>
  </si>
  <si>
    <t>1K48</t>
  </si>
  <si>
    <t>1LD4</t>
  </si>
  <si>
    <t>1R549</t>
  </si>
  <si>
    <t>1R550</t>
  </si>
  <si>
    <t>1R551</t>
  </si>
  <si>
    <t>1R577</t>
  </si>
  <si>
    <t>1R581</t>
  </si>
  <si>
    <t>1Y6</t>
  </si>
  <si>
    <t>SG1_DGND1</t>
  </si>
  <si>
    <t>SG1_DGND2</t>
  </si>
  <si>
    <t>SG1_DGND3</t>
  </si>
  <si>
    <t>SG1_DGND4</t>
  </si>
  <si>
    <t>SG1_PHYRSTB</t>
  </si>
  <si>
    <t>SITE1_To_GOLDEN0</t>
  </si>
  <si>
    <t>P0018_S1_G_PWR</t>
  </si>
  <si>
    <t>1CG1</t>
  </si>
  <si>
    <t>1CG2</t>
  </si>
  <si>
    <t>1CG3</t>
  </si>
  <si>
    <t>1CG4</t>
  </si>
  <si>
    <t>1CG5</t>
  </si>
  <si>
    <t>1CG6</t>
  </si>
  <si>
    <t>1CG11</t>
  </si>
  <si>
    <t>1CG12</t>
  </si>
  <si>
    <t>1CG13</t>
  </si>
  <si>
    <t>1CG14</t>
  </si>
  <si>
    <t>1CG15</t>
  </si>
  <si>
    <t>1CG16</t>
  </si>
  <si>
    <t>1CG21</t>
  </si>
  <si>
    <t>1CG22</t>
  </si>
  <si>
    <t>1CG23</t>
  </si>
  <si>
    <t>1CG24</t>
  </si>
  <si>
    <t>1CG25</t>
  </si>
  <si>
    <t>1CG26</t>
  </si>
  <si>
    <t>1CG27</t>
  </si>
  <si>
    <t>1CG28</t>
  </si>
  <si>
    <t>1CG29</t>
  </si>
  <si>
    <t>1CG32</t>
  </si>
  <si>
    <t>1CG33</t>
  </si>
  <si>
    <t>1CG34</t>
  </si>
  <si>
    <t>1CG39</t>
  </si>
  <si>
    <t>1CG40</t>
  </si>
  <si>
    <t>1CG41</t>
  </si>
  <si>
    <t>1CG42</t>
  </si>
  <si>
    <t>1CG43</t>
  </si>
  <si>
    <t>1CG44</t>
  </si>
  <si>
    <t>1CG45</t>
  </si>
  <si>
    <t>1CG47</t>
  </si>
  <si>
    <t>1CG48</t>
  </si>
  <si>
    <t>1CG49</t>
  </si>
  <si>
    <t>1CG371</t>
  </si>
  <si>
    <t>1CG372</t>
  </si>
  <si>
    <t>1CG373</t>
  </si>
  <si>
    <t>1CG374</t>
  </si>
  <si>
    <t>1CG375</t>
  </si>
  <si>
    <t>1CG376</t>
  </si>
  <si>
    <t>1CG377</t>
  </si>
  <si>
    <t>1CG378</t>
  </si>
  <si>
    <t>1LG1</t>
  </si>
  <si>
    <t>1LG2</t>
  </si>
  <si>
    <t>1LG3</t>
  </si>
  <si>
    <t>1LG4</t>
  </si>
  <si>
    <t>1LG5</t>
  </si>
  <si>
    <t>1LG6</t>
  </si>
  <si>
    <t>1LG7</t>
  </si>
  <si>
    <t>1LG8</t>
  </si>
  <si>
    <t>1LG9</t>
  </si>
  <si>
    <t>1LG10</t>
  </si>
  <si>
    <t>1LG11</t>
  </si>
  <si>
    <t>1LG12</t>
  </si>
  <si>
    <t>1LG14</t>
  </si>
  <si>
    <t>1RG11</t>
  </si>
  <si>
    <t>P0021_S2_DUT</t>
  </si>
  <si>
    <t>2JK54</t>
  </si>
  <si>
    <t>2K54</t>
  </si>
  <si>
    <t>2R12</t>
  </si>
  <si>
    <t>2R13</t>
  </si>
  <si>
    <t>2R14</t>
  </si>
  <si>
    <t>2R576</t>
  </si>
  <si>
    <t>S2_DGND1</t>
  </si>
  <si>
    <t>S2_DGND2</t>
  </si>
  <si>
    <t>S2_DGND3</t>
  </si>
  <si>
    <t>S2_DGND4</t>
  </si>
  <si>
    <t>S2_DISB</t>
  </si>
  <si>
    <t>S2_OFFLINE_0V9_12V</t>
  </si>
  <si>
    <t>S2_OFFLINE_3V3</t>
  </si>
  <si>
    <t>S2_OFFLINE_3V3_5V</t>
  </si>
  <si>
    <t>S2_PHYRSTB</t>
  </si>
  <si>
    <t>S2_REST</t>
  </si>
  <si>
    <t>P0022_S2_PWR1</t>
  </si>
  <si>
    <t>2C1</t>
  </si>
  <si>
    <t>2C2</t>
  </si>
  <si>
    <t>2C3</t>
  </si>
  <si>
    <t>2C4</t>
  </si>
  <si>
    <t>2C5</t>
  </si>
  <si>
    <t>2C6</t>
  </si>
  <si>
    <t>2C7</t>
  </si>
  <si>
    <t>2C8</t>
  </si>
  <si>
    <t>2C11</t>
  </si>
  <si>
    <t>2C12</t>
  </si>
  <si>
    <t>2C13</t>
  </si>
  <si>
    <t>2C14</t>
  </si>
  <si>
    <t>2C15</t>
  </si>
  <si>
    <t>2C16</t>
  </si>
  <si>
    <t>2C17</t>
  </si>
  <si>
    <t>2C18</t>
  </si>
  <si>
    <t>2C19</t>
  </si>
  <si>
    <t>2C20</t>
  </si>
  <si>
    <t>2C21</t>
  </si>
  <si>
    <t>2C22</t>
  </si>
  <si>
    <t>2C23</t>
  </si>
  <si>
    <t>2C24</t>
  </si>
  <si>
    <t>2C25</t>
  </si>
  <si>
    <t>2C26</t>
  </si>
  <si>
    <t>2C27</t>
  </si>
  <si>
    <t>2C28</t>
  </si>
  <si>
    <t>2C29</t>
  </si>
  <si>
    <t>2C30</t>
  </si>
  <si>
    <t>2C31</t>
  </si>
  <si>
    <t>2C32</t>
  </si>
  <si>
    <t>2C33</t>
  </si>
  <si>
    <t>2C34</t>
  </si>
  <si>
    <t>2C47</t>
  </si>
  <si>
    <t>2C48</t>
  </si>
  <si>
    <t>2C50</t>
  </si>
  <si>
    <t>2C51</t>
  </si>
  <si>
    <t>2C371</t>
  </si>
  <si>
    <t>2C372</t>
  </si>
  <si>
    <t>2C373</t>
  </si>
  <si>
    <t>2C374</t>
  </si>
  <si>
    <t>2C375</t>
  </si>
  <si>
    <t>2C376</t>
  </si>
  <si>
    <t>2C377</t>
  </si>
  <si>
    <t>2C378</t>
  </si>
  <si>
    <t>2JK1</t>
  </si>
  <si>
    <t>2JK8</t>
  </si>
  <si>
    <t>2JK9</t>
  </si>
  <si>
    <t>2JK10</t>
  </si>
  <si>
    <t>2K1</t>
  </si>
  <si>
    <t>2K8</t>
  </si>
  <si>
    <t>2K9</t>
  </si>
  <si>
    <t>2K10</t>
  </si>
  <si>
    <t>2L1</t>
  </si>
  <si>
    <t>2L2</t>
  </si>
  <si>
    <t>2L3</t>
  </si>
  <si>
    <t>2L4</t>
  </si>
  <si>
    <t>2L5</t>
  </si>
  <si>
    <t>2L6</t>
  </si>
  <si>
    <t>2L7</t>
  </si>
  <si>
    <t>2L8</t>
  </si>
  <si>
    <t>2L9</t>
  </si>
  <si>
    <t>2L10</t>
  </si>
  <si>
    <t>2L11</t>
  </si>
  <si>
    <t>2R1</t>
  </si>
  <si>
    <t>2R2</t>
  </si>
  <si>
    <t>2R5</t>
  </si>
  <si>
    <t>2R6</t>
  </si>
  <si>
    <t>2R7</t>
  </si>
  <si>
    <t>2ST2</t>
  </si>
  <si>
    <t>2ST5</t>
  </si>
  <si>
    <t>2ST6</t>
  </si>
  <si>
    <t>2ST7</t>
  </si>
  <si>
    <t>2ST8</t>
  </si>
  <si>
    <t>2ST9</t>
  </si>
  <si>
    <t>2ST10</t>
  </si>
  <si>
    <t>2ST11</t>
  </si>
  <si>
    <t>S2_AVDD09</t>
  </si>
  <si>
    <t>S2_DVDD09</t>
  </si>
  <si>
    <t>S2_VDD33</t>
  </si>
  <si>
    <t>P0023_S2_PWR2</t>
  </si>
  <si>
    <t>2C35</t>
  </si>
  <si>
    <t>2C36</t>
  </si>
  <si>
    <t>2C37</t>
  </si>
  <si>
    <t>2C38</t>
  </si>
  <si>
    <t>2C39</t>
  </si>
  <si>
    <t>2C40</t>
  </si>
  <si>
    <t>2C41</t>
  </si>
  <si>
    <t>2C42</t>
  </si>
  <si>
    <t>2C43</t>
  </si>
  <si>
    <t>2C44</t>
  </si>
  <si>
    <t>2C45</t>
  </si>
  <si>
    <t>2C49</t>
  </si>
  <si>
    <t>2JK11</t>
  </si>
  <si>
    <t>2JK12</t>
  </si>
  <si>
    <t>2K11</t>
  </si>
  <si>
    <t>2K12</t>
  </si>
  <si>
    <t>2L12</t>
  </si>
  <si>
    <t>2L14</t>
  </si>
  <si>
    <t>2R9</t>
  </si>
  <si>
    <t>2R10</t>
  </si>
  <si>
    <t>2R11</t>
  </si>
  <si>
    <t>2ST13</t>
  </si>
  <si>
    <t>2ST14</t>
  </si>
  <si>
    <t>P0024_S2_BRPHY</t>
  </si>
  <si>
    <t>2C179</t>
  </si>
  <si>
    <t>2C180</t>
  </si>
  <si>
    <t>2C181</t>
  </si>
  <si>
    <t>2C194</t>
  </si>
  <si>
    <t>2C195</t>
  </si>
  <si>
    <t>2C196</t>
  </si>
  <si>
    <t>2C363</t>
  </si>
  <si>
    <t>2C364</t>
  </si>
  <si>
    <t>2C369</t>
  </si>
  <si>
    <t>2C370</t>
  </si>
  <si>
    <t>2CD1</t>
  </si>
  <si>
    <t>2CD2</t>
  </si>
  <si>
    <t>2CD3</t>
  </si>
  <si>
    <t>2COVER1</t>
  </si>
  <si>
    <t>2JK4</t>
  </si>
  <si>
    <t>2JK13</t>
  </si>
  <si>
    <t>2JK14</t>
  </si>
  <si>
    <t>2JK15</t>
  </si>
  <si>
    <t>2JK17</t>
  </si>
  <si>
    <t>2JK18</t>
  </si>
  <si>
    <t>2JK35</t>
  </si>
  <si>
    <t>2K4</t>
  </si>
  <si>
    <t>2K13</t>
  </si>
  <si>
    <t>2K14</t>
  </si>
  <si>
    <t>2K15</t>
  </si>
  <si>
    <t>2K17</t>
  </si>
  <si>
    <t>2K18</t>
  </si>
  <si>
    <t>2K35</t>
  </si>
  <si>
    <t>2MDCG1</t>
  </si>
  <si>
    <t>2MDIC1</t>
  </si>
  <si>
    <t>2Q4</t>
  </si>
  <si>
    <t>2Q13</t>
  </si>
  <si>
    <t>2Q14</t>
  </si>
  <si>
    <t>2Q15</t>
  </si>
  <si>
    <t>2Q17</t>
  </si>
  <si>
    <t>2Q18</t>
  </si>
  <si>
    <t>2Q35</t>
  </si>
  <si>
    <t>2R139</t>
  </si>
  <si>
    <t>2R140</t>
  </si>
  <si>
    <t>2R149</t>
  </si>
  <si>
    <t>2R150</t>
  </si>
  <si>
    <t>2R152</t>
  </si>
  <si>
    <t>2R320</t>
  </si>
  <si>
    <t>2R569</t>
  </si>
  <si>
    <t>2R570</t>
  </si>
  <si>
    <t>2R571</t>
  </si>
  <si>
    <t>2R574</t>
  </si>
  <si>
    <t>2R583</t>
  </si>
  <si>
    <t>2R584</t>
  </si>
  <si>
    <t>2RD1</t>
  </si>
  <si>
    <t>2RD2</t>
  </si>
  <si>
    <t>2RD3</t>
  </si>
  <si>
    <t>2RQ4</t>
  </si>
  <si>
    <t>2RQ13</t>
  </si>
  <si>
    <t>2RQ14</t>
  </si>
  <si>
    <t>2RQ15</t>
  </si>
  <si>
    <t>2RQ17</t>
  </si>
  <si>
    <t>2RQ18</t>
  </si>
  <si>
    <t>2RQ35</t>
  </si>
  <si>
    <t>2T9</t>
  </si>
  <si>
    <t>2T11</t>
  </si>
  <si>
    <t>2TD1</t>
  </si>
  <si>
    <t>S2_MDI</t>
  </si>
  <si>
    <t>P0025_S2_MDC_SGMII_TEST_XTAL</t>
  </si>
  <si>
    <t>2C9</t>
  </si>
  <si>
    <t>2C10</t>
  </si>
  <si>
    <t>2C333</t>
  </si>
  <si>
    <t>2C334</t>
  </si>
  <si>
    <t>2C335</t>
  </si>
  <si>
    <t>2C336</t>
  </si>
  <si>
    <t>2C367</t>
  </si>
  <si>
    <t>2C368</t>
  </si>
  <si>
    <t>2JK2</t>
  </si>
  <si>
    <t>2JK3</t>
  </si>
  <si>
    <t>2JK7</t>
  </si>
  <si>
    <t>2JK30</t>
  </si>
  <si>
    <t>2JK32</t>
  </si>
  <si>
    <t>2JK33</t>
  </si>
  <si>
    <t>2JK34</t>
  </si>
  <si>
    <t>2JK36</t>
  </si>
  <si>
    <t>2JK37</t>
  </si>
  <si>
    <t>2JK60</t>
  </si>
  <si>
    <t>2K2</t>
  </si>
  <si>
    <t>2K3</t>
  </si>
  <si>
    <t>2K7</t>
  </si>
  <si>
    <t>2K30</t>
  </si>
  <si>
    <t>2K32</t>
  </si>
  <si>
    <t>2K33</t>
  </si>
  <si>
    <t>2K34</t>
  </si>
  <si>
    <t>2K36</t>
  </si>
  <si>
    <t>2K37</t>
  </si>
  <si>
    <t>2K60</t>
  </si>
  <si>
    <t>2LD3</t>
  </si>
  <si>
    <t>2R3</t>
  </si>
  <si>
    <t>2R4</t>
  </si>
  <si>
    <t>2R45</t>
  </si>
  <si>
    <t>2R575</t>
  </si>
  <si>
    <t>2R580</t>
  </si>
  <si>
    <t>2R582</t>
  </si>
  <si>
    <t>2R585</t>
  </si>
  <si>
    <t>2R594</t>
  </si>
  <si>
    <t>2Y5</t>
  </si>
  <si>
    <t>S2_MDC_PH</t>
  </si>
  <si>
    <t>P0026_S2_RGMII</t>
  </si>
  <si>
    <t>2JK19</t>
  </si>
  <si>
    <t>2JK20</t>
  </si>
  <si>
    <t>2JK21</t>
  </si>
  <si>
    <t>2JK22</t>
  </si>
  <si>
    <t>2JK23</t>
  </si>
  <si>
    <t>2JK24</t>
  </si>
  <si>
    <t>2JK25</t>
  </si>
  <si>
    <t>2JK26</t>
  </si>
  <si>
    <t>2JK27</t>
  </si>
  <si>
    <t>2JK28</t>
  </si>
  <si>
    <t>2JK29</t>
  </si>
  <si>
    <t>2JK53</t>
  </si>
  <si>
    <t>2K19</t>
  </si>
  <si>
    <t>2K20</t>
  </si>
  <si>
    <t>2K21</t>
  </si>
  <si>
    <t>2K22</t>
  </si>
  <si>
    <t>2K23</t>
  </si>
  <si>
    <t>2K24</t>
  </si>
  <si>
    <t>2K25</t>
  </si>
  <si>
    <t>2K26</t>
  </si>
  <si>
    <t>2K27</t>
  </si>
  <si>
    <t>2K28</t>
  </si>
  <si>
    <t>2K29</t>
  </si>
  <si>
    <t>2K53</t>
  </si>
  <si>
    <t>2R15</t>
  </si>
  <si>
    <t>2R16</t>
  </si>
  <si>
    <t>2R17</t>
  </si>
  <si>
    <t>2R18</t>
  </si>
  <si>
    <t>2R578</t>
  </si>
  <si>
    <t>2R586</t>
  </si>
  <si>
    <t>2R587</t>
  </si>
  <si>
    <t>2R588</t>
  </si>
  <si>
    <t>2R589</t>
  </si>
  <si>
    <t>2R590</t>
  </si>
  <si>
    <t>2R591</t>
  </si>
  <si>
    <t>2R592</t>
  </si>
  <si>
    <t>2R593</t>
  </si>
  <si>
    <t>P0027_S2_G_Golden</t>
  </si>
  <si>
    <t>2C343</t>
  </si>
  <si>
    <t>2C344</t>
  </si>
  <si>
    <t>2JK47</t>
  </si>
  <si>
    <t>2JK48</t>
  </si>
  <si>
    <t>2K47</t>
  </si>
  <si>
    <t>2K48</t>
  </si>
  <si>
    <t>2LD4</t>
  </si>
  <si>
    <t>2R549</t>
  </si>
  <si>
    <t>2R550</t>
  </si>
  <si>
    <t>2R551</t>
  </si>
  <si>
    <t>2R577</t>
  </si>
  <si>
    <t>2R581</t>
  </si>
  <si>
    <t>2Y6</t>
  </si>
  <si>
    <t>SG2_DGND1</t>
  </si>
  <si>
    <t>SG2_DGND2</t>
  </si>
  <si>
    <t>SG2_DGND3</t>
  </si>
  <si>
    <t>SG2_DGND4</t>
  </si>
  <si>
    <t>SG2_PHYRSTB</t>
  </si>
  <si>
    <t>SITE2_To_GOLDEN0</t>
  </si>
  <si>
    <t>P0028_S2_G_PWR</t>
  </si>
  <si>
    <t>2CG1</t>
  </si>
  <si>
    <t>2CG2</t>
  </si>
  <si>
    <t>2CG3</t>
  </si>
  <si>
    <t>2CG4</t>
  </si>
  <si>
    <t>2CG5</t>
  </si>
  <si>
    <t>2CG6</t>
  </si>
  <si>
    <t>2CG11</t>
  </si>
  <si>
    <t>2CG12</t>
  </si>
  <si>
    <t>2CG13</t>
  </si>
  <si>
    <t>2CG14</t>
  </si>
  <si>
    <t>2CG15</t>
  </si>
  <si>
    <t>2CG16</t>
  </si>
  <si>
    <t>2CG21</t>
  </si>
  <si>
    <t>2CG22</t>
  </si>
  <si>
    <t>2CG23</t>
  </si>
  <si>
    <t>2CG24</t>
  </si>
  <si>
    <t>2CG25</t>
  </si>
  <si>
    <t>2CG26</t>
  </si>
  <si>
    <t>2CG27</t>
  </si>
  <si>
    <t>2CG28</t>
  </si>
  <si>
    <t>2CG29</t>
  </si>
  <si>
    <t>2CG32</t>
  </si>
  <si>
    <t>2CG33</t>
  </si>
  <si>
    <t>2CG34</t>
  </si>
  <si>
    <t>2CG39</t>
  </si>
  <si>
    <t>2CG40</t>
  </si>
  <si>
    <t>2CG41</t>
  </si>
  <si>
    <t>2CG42</t>
  </si>
  <si>
    <t>2CG43</t>
  </si>
  <si>
    <t>2CG44</t>
  </si>
  <si>
    <t>2CG45</t>
  </si>
  <si>
    <t>2CG47</t>
  </si>
  <si>
    <t>2CG48</t>
  </si>
  <si>
    <t>2CG49</t>
  </si>
  <si>
    <t>2CG371</t>
  </si>
  <si>
    <t>2CG372</t>
  </si>
  <si>
    <t>2CG373</t>
  </si>
  <si>
    <t>2CG374</t>
  </si>
  <si>
    <t>2CG375</t>
  </si>
  <si>
    <t>2CG376</t>
  </si>
  <si>
    <t>2CG377</t>
  </si>
  <si>
    <t>2CG378</t>
  </si>
  <si>
    <t>2LG1</t>
  </si>
  <si>
    <t>2LG2</t>
  </si>
  <si>
    <t>2LG3</t>
  </si>
  <si>
    <t>2LG4</t>
  </si>
  <si>
    <t>2LG5</t>
  </si>
  <si>
    <t>2LG6</t>
  </si>
  <si>
    <t>2LG7</t>
  </si>
  <si>
    <t>2LG8</t>
  </si>
  <si>
    <t>2LG9</t>
  </si>
  <si>
    <t>2LG10</t>
  </si>
  <si>
    <t>2LG11</t>
  </si>
  <si>
    <t>2LG12</t>
  </si>
  <si>
    <t>2LG14</t>
  </si>
  <si>
    <t>2RG11</t>
  </si>
  <si>
    <t>P0031_S3_DUT</t>
  </si>
  <si>
    <t>3JK54</t>
  </si>
  <si>
    <t>3K54</t>
  </si>
  <si>
    <t>3R12</t>
  </si>
  <si>
    <t>3R13</t>
  </si>
  <si>
    <t>3R14</t>
  </si>
  <si>
    <t>3R576</t>
  </si>
  <si>
    <t>S3_DGND1</t>
  </si>
  <si>
    <t>S3_DGND2</t>
  </si>
  <si>
    <t>S3_DGND3</t>
  </si>
  <si>
    <t>S3_DGND4</t>
  </si>
  <si>
    <t>S3_DISB</t>
  </si>
  <si>
    <t>S3_OFFLINE_0V9_12V</t>
  </si>
  <si>
    <t>S3_OFFLINE_3V3</t>
  </si>
  <si>
    <t>S3_OFFLINE_3V3_5V</t>
  </si>
  <si>
    <t>S3_PHYRSTB</t>
  </si>
  <si>
    <t>S3_REST</t>
  </si>
  <si>
    <t>P0032_S3_PWR1</t>
  </si>
  <si>
    <t>3C1</t>
  </si>
  <si>
    <t>3C2</t>
  </si>
  <si>
    <t>3C3</t>
  </si>
  <si>
    <t>3C4</t>
  </si>
  <si>
    <t>3C5</t>
  </si>
  <si>
    <t>3C6</t>
  </si>
  <si>
    <t>3C7</t>
  </si>
  <si>
    <t>3C8</t>
  </si>
  <si>
    <t>3C11</t>
  </si>
  <si>
    <t>3C12</t>
  </si>
  <si>
    <t>3C13</t>
  </si>
  <si>
    <t>3C14</t>
  </si>
  <si>
    <t>3C15</t>
  </si>
  <si>
    <t>3C16</t>
  </si>
  <si>
    <t>3C17</t>
  </si>
  <si>
    <t>3C18</t>
  </si>
  <si>
    <t>3C19</t>
  </si>
  <si>
    <t>3C20</t>
  </si>
  <si>
    <t>3C21</t>
  </si>
  <si>
    <t>3C22</t>
  </si>
  <si>
    <t>3C23</t>
  </si>
  <si>
    <t>3C24</t>
  </si>
  <si>
    <t>3C25</t>
  </si>
  <si>
    <t>3C26</t>
  </si>
  <si>
    <t>3C27</t>
  </si>
  <si>
    <t>3C28</t>
  </si>
  <si>
    <t>3C29</t>
  </si>
  <si>
    <t>3C30</t>
  </si>
  <si>
    <t>3C31</t>
  </si>
  <si>
    <t>3C32</t>
  </si>
  <si>
    <t>3C33</t>
  </si>
  <si>
    <t>3C34</t>
  </si>
  <si>
    <t>3C47</t>
  </si>
  <si>
    <t>3C48</t>
  </si>
  <si>
    <t>3C50</t>
  </si>
  <si>
    <t>3C51</t>
  </si>
  <si>
    <t>3C371</t>
  </si>
  <si>
    <t>3C372</t>
  </si>
  <si>
    <t>3C373</t>
  </si>
  <si>
    <t>3C374</t>
  </si>
  <si>
    <t>3C375</t>
  </si>
  <si>
    <t>3C376</t>
  </si>
  <si>
    <t>3C377</t>
  </si>
  <si>
    <t>3C378</t>
  </si>
  <si>
    <t>3JK1</t>
  </si>
  <si>
    <t>3JK8</t>
  </si>
  <si>
    <t>3JK9</t>
  </si>
  <si>
    <t>3JK10</t>
  </si>
  <si>
    <t>3K1</t>
  </si>
  <si>
    <t>3K8</t>
  </si>
  <si>
    <t>3K9</t>
  </si>
  <si>
    <t>3K10</t>
  </si>
  <si>
    <t>3L1</t>
  </si>
  <si>
    <t>3L2</t>
  </si>
  <si>
    <t>3L3</t>
  </si>
  <si>
    <t>3L4</t>
  </si>
  <si>
    <t>3L5</t>
  </si>
  <si>
    <t>3L6</t>
  </si>
  <si>
    <t>3L7</t>
  </si>
  <si>
    <t>3L8</t>
  </si>
  <si>
    <t>3L9</t>
  </si>
  <si>
    <t>3L10</t>
  </si>
  <si>
    <t>3L11</t>
  </si>
  <si>
    <t>3R1</t>
  </si>
  <si>
    <t>3R2</t>
  </si>
  <si>
    <t>3R5</t>
  </si>
  <si>
    <t>3R6</t>
  </si>
  <si>
    <t>3R7</t>
  </si>
  <si>
    <t>3ST2</t>
  </si>
  <si>
    <t>3ST5</t>
  </si>
  <si>
    <t>3ST6</t>
  </si>
  <si>
    <t>3ST7</t>
  </si>
  <si>
    <t>3ST8</t>
  </si>
  <si>
    <t>3ST9</t>
  </si>
  <si>
    <t>3ST10</t>
  </si>
  <si>
    <t>3ST11</t>
  </si>
  <si>
    <t>S3_AVDD09</t>
  </si>
  <si>
    <t>S3_DVDD09</t>
  </si>
  <si>
    <t>S3_VDD33</t>
  </si>
  <si>
    <t>P0033_S3_PWR2</t>
  </si>
  <si>
    <t>3C35</t>
  </si>
  <si>
    <t>3C36</t>
  </si>
  <si>
    <t>3C37</t>
  </si>
  <si>
    <t>3C38</t>
  </si>
  <si>
    <t>3C39</t>
  </si>
  <si>
    <t>3C40</t>
  </si>
  <si>
    <t>3C41</t>
  </si>
  <si>
    <t>3C42</t>
  </si>
  <si>
    <t>3C43</t>
  </si>
  <si>
    <t>3C44</t>
  </si>
  <si>
    <t>3C45</t>
  </si>
  <si>
    <t>3C49</t>
  </si>
  <si>
    <t>3JK11</t>
  </si>
  <si>
    <t>3JK12</t>
  </si>
  <si>
    <t>3K11</t>
  </si>
  <si>
    <t>3K12</t>
  </si>
  <si>
    <t>3L12</t>
  </si>
  <si>
    <t>3L14</t>
  </si>
  <si>
    <t>3R9</t>
  </si>
  <si>
    <t>3R10</t>
  </si>
  <si>
    <t>3R11</t>
  </si>
  <si>
    <t>3ST13</t>
  </si>
  <si>
    <t>3ST14</t>
  </si>
  <si>
    <t>P0034_S3_BRPHY</t>
  </si>
  <si>
    <t>3C179</t>
  </si>
  <si>
    <t>3C180</t>
  </si>
  <si>
    <t>3C181</t>
  </si>
  <si>
    <t>3C194</t>
  </si>
  <si>
    <t>3C195</t>
  </si>
  <si>
    <t>3C196</t>
  </si>
  <si>
    <t>3C363</t>
  </si>
  <si>
    <t>3C364</t>
  </si>
  <si>
    <t>3C369</t>
  </si>
  <si>
    <t>3C370</t>
  </si>
  <si>
    <t>3CD1</t>
  </si>
  <si>
    <t>3CD2</t>
  </si>
  <si>
    <t>3CD3</t>
  </si>
  <si>
    <t>3COVER1</t>
  </si>
  <si>
    <t>3JK4</t>
  </si>
  <si>
    <t>3JK13</t>
  </si>
  <si>
    <t>3JK14</t>
  </si>
  <si>
    <t>3JK15</t>
  </si>
  <si>
    <t>3JK17</t>
  </si>
  <si>
    <t>3JK18</t>
  </si>
  <si>
    <t>3JK35</t>
  </si>
  <si>
    <t>3K4</t>
  </si>
  <si>
    <t>3K13</t>
  </si>
  <si>
    <t>3K14</t>
  </si>
  <si>
    <t>3K15</t>
  </si>
  <si>
    <t>3K17</t>
  </si>
  <si>
    <t>3K18</t>
  </si>
  <si>
    <t>3K35</t>
  </si>
  <si>
    <t>3MDCG1</t>
  </si>
  <si>
    <t>3MDIC1</t>
  </si>
  <si>
    <t>3Q4</t>
  </si>
  <si>
    <t>3Q13</t>
  </si>
  <si>
    <t>3Q14</t>
  </si>
  <si>
    <t>3Q15</t>
  </si>
  <si>
    <t>3Q17</t>
  </si>
  <si>
    <t>3Q18</t>
  </si>
  <si>
    <t>3Q35</t>
  </si>
  <si>
    <t>3R139</t>
  </si>
  <si>
    <t>3R140</t>
  </si>
  <si>
    <t>3R149</t>
  </si>
  <si>
    <t>3R150</t>
  </si>
  <si>
    <t>3R152</t>
  </si>
  <si>
    <t>3R320</t>
  </si>
  <si>
    <t>3R569</t>
  </si>
  <si>
    <t>3R570</t>
  </si>
  <si>
    <t>3R571</t>
  </si>
  <si>
    <t>3R574</t>
  </si>
  <si>
    <t>3R583</t>
  </si>
  <si>
    <t>3R584</t>
  </si>
  <si>
    <t>3RD1</t>
  </si>
  <si>
    <t>3RD2</t>
  </si>
  <si>
    <t>3RD3</t>
  </si>
  <si>
    <t>3RQ4</t>
  </si>
  <si>
    <t>3RQ13</t>
  </si>
  <si>
    <t>3RQ14</t>
  </si>
  <si>
    <t>3RQ15</t>
  </si>
  <si>
    <t>3RQ17</t>
  </si>
  <si>
    <t>3RQ18</t>
  </si>
  <si>
    <t>3RQ35</t>
  </si>
  <si>
    <t>3T9</t>
  </si>
  <si>
    <t>3T11</t>
  </si>
  <si>
    <t>3TD1</t>
  </si>
  <si>
    <t>S3_MDI</t>
  </si>
  <si>
    <t>P0035_S3_MDC_SGMII_TEST_XTAL</t>
  </si>
  <si>
    <t>3C9</t>
  </si>
  <si>
    <t>3C10</t>
  </si>
  <si>
    <t>3C333</t>
  </si>
  <si>
    <t>3C334</t>
  </si>
  <si>
    <t>3C335</t>
  </si>
  <si>
    <t>3C336</t>
  </si>
  <si>
    <t>3C367</t>
  </si>
  <si>
    <t>3C368</t>
  </si>
  <si>
    <t>3JK2</t>
  </si>
  <si>
    <t>3JK3</t>
  </si>
  <si>
    <t>3JK7</t>
  </si>
  <si>
    <t>3JK30</t>
  </si>
  <si>
    <t>3JK32</t>
  </si>
  <si>
    <t>3JK33</t>
  </si>
  <si>
    <t>3JK34</t>
  </si>
  <si>
    <t>3JK36</t>
  </si>
  <si>
    <t>3JK37</t>
  </si>
  <si>
    <t>3JK60</t>
  </si>
  <si>
    <t>3K2</t>
  </si>
  <si>
    <t>3K3</t>
  </si>
  <si>
    <t>3K7</t>
  </si>
  <si>
    <t>3K30</t>
  </si>
  <si>
    <t>3K32</t>
  </si>
  <si>
    <t>3K33</t>
  </si>
  <si>
    <t>3K34</t>
  </si>
  <si>
    <t>3K36</t>
  </si>
  <si>
    <t>3K37</t>
  </si>
  <si>
    <t>3K60</t>
  </si>
  <si>
    <t>3LD3</t>
  </si>
  <si>
    <t>3R3</t>
  </si>
  <si>
    <t>3R4</t>
  </si>
  <si>
    <t>3R45</t>
  </si>
  <si>
    <t>3R575</t>
  </si>
  <si>
    <t>3R580</t>
  </si>
  <si>
    <t>3R582</t>
  </si>
  <si>
    <t>3R585</t>
  </si>
  <si>
    <t>3R594</t>
  </si>
  <si>
    <t>3Y5</t>
  </si>
  <si>
    <t>S3_MDC_PH</t>
  </si>
  <si>
    <t>P0036_S3_RGMII</t>
  </si>
  <si>
    <t>3JK19</t>
  </si>
  <si>
    <t>3JK20</t>
  </si>
  <si>
    <t>3JK21</t>
  </si>
  <si>
    <t>3JK22</t>
  </si>
  <si>
    <t>3JK23</t>
  </si>
  <si>
    <t>3JK24</t>
  </si>
  <si>
    <t>3JK25</t>
  </si>
  <si>
    <t>3JK26</t>
  </si>
  <si>
    <t>3JK27</t>
  </si>
  <si>
    <t>3JK28</t>
  </si>
  <si>
    <t>3JK29</t>
  </si>
  <si>
    <t>3JK53</t>
  </si>
  <si>
    <t>3K19</t>
  </si>
  <si>
    <t>3K20</t>
  </si>
  <si>
    <t>3K21</t>
  </si>
  <si>
    <t>3K22</t>
  </si>
  <si>
    <t>3K23</t>
  </si>
  <si>
    <t>3K24</t>
  </si>
  <si>
    <t>3K25</t>
  </si>
  <si>
    <t>3K26</t>
  </si>
  <si>
    <t>3K27</t>
  </si>
  <si>
    <t>3K28</t>
  </si>
  <si>
    <t>3K29</t>
  </si>
  <si>
    <t>3K53</t>
  </si>
  <si>
    <t>3R15</t>
  </si>
  <si>
    <t>3R16</t>
  </si>
  <si>
    <t>3R17</t>
  </si>
  <si>
    <t>3R18</t>
  </si>
  <si>
    <t>3R578</t>
  </si>
  <si>
    <t>3R586</t>
  </si>
  <si>
    <t>3R587</t>
  </si>
  <si>
    <t>3R588</t>
  </si>
  <si>
    <t>3R589</t>
  </si>
  <si>
    <t>3R590</t>
  </si>
  <si>
    <t>3R591</t>
  </si>
  <si>
    <t>3R592</t>
  </si>
  <si>
    <t>3R593</t>
  </si>
  <si>
    <t>P0037_S3_G_Golden</t>
  </si>
  <si>
    <t>3C343</t>
  </si>
  <si>
    <t>3C344</t>
  </si>
  <si>
    <t>3JK47</t>
  </si>
  <si>
    <t>3JK48</t>
  </si>
  <si>
    <t>3K47</t>
  </si>
  <si>
    <t>3K48</t>
  </si>
  <si>
    <t>3LD4</t>
  </si>
  <si>
    <t>3R549</t>
  </si>
  <si>
    <t>3R550</t>
  </si>
  <si>
    <t>3R551</t>
  </si>
  <si>
    <t>3R577</t>
  </si>
  <si>
    <t>3R581</t>
  </si>
  <si>
    <t>3Y6</t>
  </si>
  <si>
    <t>SG3_DGND1</t>
  </si>
  <si>
    <t>SG3_DGND2</t>
  </si>
  <si>
    <t>SG3_DGND3</t>
  </si>
  <si>
    <t>SG3_DGND4</t>
  </si>
  <si>
    <t>SG3_PHYRSTB</t>
  </si>
  <si>
    <t>SITE3_To_GOLDEN0</t>
  </si>
  <si>
    <t>P0038_S3_G_PWR</t>
  </si>
  <si>
    <t>3CG1</t>
  </si>
  <si>
    <t>3CG2</t>
  </si>
  <si>
    <t>3CG3</t>
  </si>
  <si>
    <t>3CG4</t>
  </si>
  <si>
    <t>3CG5</t>
  </si>
  <si>
    <t>3CG6</t>
  </si>
  <si>
    <t>3CG11</t>
  </si>
  <si>
    <t>3CG12</t>
  </si>
  <si>
    <t>3CG13</t>
  </si>
  <si>
    <t>3CG14</t>
  </si>
  <si>
    <t>3CG15</t>
  </si>
  <si>
    <t>3CG16</t>
  </si>
  <si>
    <t>3CG21</t>
  </si>
  <si>
    <t>3CG22</t>
  </si>
  <si>
    <t>3CG23</t>
  </si>
  <si>
    <t>3CG24</t>
  </si>
  <si>
    <t>3CG25</t>
  </si>
  <si>
    <t>3CG26</t>
  </si>
  <si>
    <t>3CG27</t>
  </si>
  <si>
    <t>3CG28</t>
  </si>
  <si>
    <t>3CG29</t>
  </si>
  <si>
    <t>3CG32</t>
  </si>
  <si>
    <t>3CG33</t>
  </si>
  <si>
    <t>3CG34</t>
  </si>
  <si>
    <t>3CG39</t>
  </si>
  <si>
    <t>3CG40</t>
  </si>
  <si>
    <t>3CG41</t>
  </si>
  <si>
    <t>3CG42</t>
  </si>
  <si>
    <t>3CG43</t>
  </si>
  <si>
    <t>3CG44</t>
  </si>
  <si>
    <t>3CG45</t>
  </si>
  <si>
    <t>3CG47</t>
  </si>
  <si>
    <t>3CG48</t>
  </si>
  <si>
    <t>3CG49</t>
  </si>
  <si>
    <t>3CG371</t>
  </si>
  <si>
    <t>3CG372</t>
  </si>
  <si>
    <t>3CG373</t>
  </si>
  <si>
    <t>3CG374</t>
  </si>
  <si>
    <t>3CG375</t>
  </si>
  <si>
    <t>3CG376</t>
  </si>
  <si>
    <t>3CG377</t>
  </si>
  <si>
    <t>3CG378</t>
  </si>
  <si>
    <t>3LG1</t>
  </si>
  <si>
    <t>3LG2</t>
  </si>
  <si>
    <t>3LG3</t>
  </si>
  <si>
    <t>3LG4</t>
  </si>
  <si>
    <t>3LG5</t>
  </si>
  <si>
    <t>3LG6</t>
  </si>
  <si>
    <t>3LG7</t>
  </si>
  <si>
    <t>3LG8</t>
  </si>
  <si>
    <t>3LG9</t>
  </si>
  <si>
    <t>3LG10</t>
  </si>
  <si>
    <t>3LG11</t>
  </si>
  <si>
    <t>3LG12</t>
  </si>
  <si>
    <t>3LG14</t>
  </si>
  <si>
    <t>3RG11</t>
  </si>
  <si>
    <t>P0041_S4_DUT</t>
  </si>
  <si>
    <t>4JK54</t>
  </si>
  <si>
    <t>4K54</t>
  </si>
  <si>
    <t>4R12</t>
  </si>
  <si>
    <t>4R13</t>
  </si>
  <si>
    <t>4R14</t>
  </si>
  <si>
    <t>4R576</t>
  </si>
  <si>
    <t>S4_DGND1</t>
  </si>
  <si>
    <t>S4_DGND2</t>
  </si>
  <si>
    <t>S4_DGND3</t>
  </si>
  <si>
    <t>S4_DGND4</t>
  </si>
  <si>
    <t>S4_DISB</t>
  </si>
  <si>
    <t>S4_OFFLINE_0V9_12V</t>
  </si>
  <si>
    <t>S4_OFFLINE_3V3</t>
  </si>
  <si>
    <t>S4_OFFLINE_3V3_5V</t>
  </si>
  <si>
    <t>S4_PHYRSTB</t>
  </si>
  <si>
    <t>S4_REST</t>
  </si>
  <si>
    <t>P0042_S4_PWR1</t>
  </si>
  <si>
    <t>4C1</t>
  </si>
  <si>
    <t>4C2</t>
  </si>
  <si>
    <t>4C3</t>
  </si>
  <si>
    <t>4C4</t>
  </si>
  <si>
    <t>4C5</t>
  </si>
  <si>
    <t>4C6</t>
  </si>
  <si>
    <t>4C7</t>
  </si>
  <si>
    <t>4C8</t>
  </si>
  <si>
    <t>4C11</t>
  </si>
  <si>
    <t>4C12</t>
  </si>
  <si>
    <t>4C13</t>
  </si>
  <si>
    <t>4C14</t>
  </si>
  <si>
    <t>4C15</t>
  </si>
  <si>
    <t>4C16</t>
  </si>
  <si>
    <t>4C17</t>
  </si>
  <si>
    <t>4C18</t>
  </si>
  <si>
    <t>4C19</t>
  </si>
  <si>
    <t>4C20</t>
  </si>
  <si>
    <t>4C21</t>
  </si>
  <si>
    <t>4C22</t>
  </si>
  <si>
    <t>4C23</t>
  </si>
  <si>
    <t>4C24</t>
  </si>
  <si>
    <t>4C25</t>
  </si>
  <si>
    <t>4C26</t>
  </si>
  <si>
    <t>4C27</t>
  </si>
  <si>
    <t>4C28</t>
  </si>
  <si>
    <t>4C29</t>
  </si>
  <si>
    <t>4C30</t>
  </si>
  <si>
    <t>4C31</t>
  </si>
  <si>
    <t>4C32</t>
  </si>
  <si>
    <t>4C33</t>
  </si>
  <si>
    <t>4C34</t>
  </si>
  <si>
    <t>4C47</t>
  </si>
  <si>
    <t>4C48</t>
  </si>
  <si>
    <t>4C50</t>
  </si>
  <si>
    <t>4C51</t>
  </si>
  <si>
    <t>4C371</t>
  </si>
  <si>
    <t>4C372</t>
  </si>
  <si>
    <t>4C373</t>
  </si>
  <si>
    <t>4C374</t>
  </si>
  <si>
    <t>4C375</t>
  </si>
  <si>
    <t>4C376</t>
  </si>
  <si>
    <t>4C377</t>
  </si>
  <si>
    <t>4C378</t>
  </si>
  <si>
    <t>4JK1</t>
  </si>
  <si>
    <t>4JK8</t>
  </si>
  <si>
    <t>4JK9</t>
  </si>
  <si>
    <t>4JK10</t>
  </si>
  <si>
    <t>4K1</t>
  </si>
  <si>
    <t>4K8</t>
  </si>
  <si>
    <t>4K9</t>
  </si>
  <si>
    <t>4K10</t>
  </si>
  <si>
    <t>4L1</t>
  </si>
  <si>
    <t>4L2</t>
  </si>
  <si>
    <t>4L3</t>
  </si>
  <si>
    <t>4L4</t>
  </si>
  <si>
    <t>4L5</t>
  </si>
  <si>
    <t>4L6</t>
  </si>
  <si>
    <t>4L7</t>
  </si>
  <si>
    <t>4L8</t>
  </si>
  <si>
    <t>4L9</t>
  </si>
  <si>
    <t>4L10</t>
  </si>
  <si>
    <t>4L11</t>
  </si>
  <si>
    <t>4R1</t>
  </si>
  <si>
    <t>4R2</t>
  </si>
  <si>
    <t>4R5</t>
  </si>
  <si>
    <t>4R6</t>
  </si>
  <si>
    <t>4R7</t>
  </si>
  <si>
    <t>4ST2</t>
  </si>
  <si>
    <t>4ST5</t>
  </si>
  <si>
    <t>4ST6</t>
  </si>
  <si>
    <t>4ST7</t>
  </si>
  <si>
    <t>4ST8</t>
  </si>
  <si>
    <t>4ST9</t>
  </si>
  <si>
    <t>4ST10</t>
  </si>
  <si>
    <t>4ST11</t>
  </si>
  <si>
    <t>S4_AVDD09</t>
  </si>
  <si>
    <t>S4_DVDD09</t>
  </si>
  <si>
    <t>S4_VDD33</t>
  </si>
  <si>
    <t>P0043_S4_PWR2</t>
  </si>
  <si>
    <t>4C35</t>
  </si>
  <si>
    <t>4C36</t>
  </si>
  <si>
    <t>4C37</t>
  </si>
  <si>
    <t>4C38</t>
  </si>
  <si>
    <t>4C39</t>
  </si>
  <si>
    <t>4C40</t>
  </si>
  <si>
    <t>4C41</t>
  </si>
  <si>
    <t>4C42</t>
  </si>
  <si>
    <t>4C43</t>
  </si>
  <si>
    <t>4C44</t>
  </si>
  <si>
    <t>4C45</t>
  </si>
  <si>
    <t>4C49</t>
  </si>
  <si>
    <t>4JK11</t>
  </si>
  <si>
    <t>4JK12</t>
  </si>
  <si>
    <t>4K11</t>
  </si>
  <si>
    <t>4K12</t>
  </si>
  <si>
    <t>4L12</t>
  </si>
  <si>
    <t>4L14</t>
  </si>
  <si>
    <t>4R9</t>
  </si>
  <si>
    <t>4R10</t>
  </si>
  <si>
    <t>4R11</t>
  </si>
  <si>
    <t>4ST13</t>
  </si>
  <si>
    <t>4ST14</t>
  </si>
  <si>
    <t>P0044_S4_BRPHY</t>
  </si>
  <si>
    <t>4C179</t>
  </si>
  <si>
    <t>4C180</t>
  </si>
  <si>
    <t>4C181</t>
  </si>
  <si>
    <t>4C194</t>
  </si>
  <si>
    <t>4C195</t>
  </si>
  <si>
    <t>4C196</t>
  </si>
  <si>
    <t>4C363</t>
  </si>
  <si>
    <t>4C364</t>
  </si>
  <si>
    <t>4C369</t>
  </si>
  <si>
    <t>4C370</t>
  </si>
  <si>
    <t>4CD1</t>
  </si>
  <si>
    <t>4CD2</t>
  </si>
  <si>
    <t>4CD3</t>
  </si>
  <si>
    <t>4COVER1</t>
  </si>
  <si>
    <t>4JK4</t>
  </si>
  <si>
    <t>4JK13</t>
  </si>
  <si>
    <t>4JK14</t>
  </si>
  <si>
    <t>4JK15</t>
  </si>
  <si>
    <t>4JK17</t>
  </si>
  <si>
    <t>4JK18</t>
  </si>
  <si>
    <t>4JK35</t>
  </si>
  <si>
    <t>4K4</t>
  </si>
  <si>
    <t>4K13</t>
  </si>
  <si>
    <t>4K14</t>
  </si>
  <si>
    <t>4K15</t>
  </si>
  <si>
    <t>4K17</t>
  </si>
  <si>
    <t>4K18</t>
  </si>
  <si>
    <t>4K35</t>
  </si>
  <si>
    <t>4MDCG1</t>
  </si>
  <si>
    <t>4MDIC1</t>
  </si>
  <si>
    <t>4Q4</t>
  </si>
  <si>
    <t>4Q13</t>
  </si>
  <si>
    <t>4Q14</t>
  </si>
  <si>
    <t>4Q15</t>
  </si>
  <si>
    <t>4Q17</t>
  </si>
  <si>
    <t>4Q18</t>
  </si>
  <si>
    <t>4Q35</t>
  </si>
  <si>
    <t>4R139</t>
  </si>
  <si>
    <t>4R140</t>
  </si>
  <si>
    <t>4R149</t>
  </si>
  <si>
    <t>4R150</t>
  </si>
  <si>
    <t>4R152</t>
  </si>
  <si>
    <t>4R320</t>
  </si>
  <si>
    <t>4R569</t>
  </si>
  <si>
    <t>4R570</t>
  </si>
  <si>
    <t>4R571</t>
  </si>
  <si>
    <t>4R574</t>
  </si>
  <si>
    <t>4R583</t>
  </si>
  <si>
    <t>4R584</t>
  </si>
  <si>
    <t>4RD1</t>
  </si>
  <si>
    <t>4RD2</t>
  </si>
  <si>
    <t>4RD3</t>
  </si>
  <si>
    <t>4RQ4</t>
  </si>
  <si>
    <t>4RQ13</t>
  </si>
  <si>
    <t>4RQ14</t>
  </si>
  <si>
    <t>4RQ15</t>
  </si>
  <si>
    <t>4RQ17</t>
  </si>
  <si>
    <t>4RQ18</t>
  </si>
  <si>
    <t>4RQ35</t>
  </si>
  <si>
    <t>4T9</t>
  </si>
  <si>
    <t>4T11</t>
  </si>
  <si>
    <t>4TD1</t>
  </si>
  <si>
    <t>S4_MDI</t>
  </si>
  <si>
    <t>P0045_S4_MDC_SGMII_TEST_XTAL</t>
  </si>
  <si>
    <t>4C9</t>
  </si>
  <si>
    <t>4C10</t>
  </si>
  <si>
    <t>4C333</t>
  </si>
  <si>
    <t>4C334</t>
  </si>
  <si>
    <t>4C335</t>
  </si>
  <si>
    <t>4C336</t>
  </si>
  <si>
    <t>4C367</t>
  </si>
  <si>
    <t>4C368</t>
  </si>
  <si>
    <t>4JK2</t>
  </si>
  <si>
    <t>4JK3</t>
  </si>
  <si>
    <t>4JK7</t>
  </si>
  <si>
    <t>4JK30</t>
  </si>
  <si>
    <t>4JK32</t>
  </si>
  <si>
    <t>4JK33</t>
  </si>
  <si>
    <t>4JK34</t>
  </si>
  <si>
    <t>4JK36</t>
  </si>
  <si>
    <t>4JK37</t>
  </si>
  <si>
    <t>4JK60</t>
  </si>
  <si>
    <t>4K2</t>
  </si>
  <si>
    <t>4K3</t>
  </si>
  <si>
    <t>4K7</t>
  </si>
  <si>
    <t>4K30</t>
  </si>
  <si>
    <t>4K32</t>
  </si>
  <si>
    <t>4K33</t>
  </si>
  <si>
    <t>4K34</t>
  </si>
  <si>
    <t>4K36</t>
  </si>
  <si>
    <t>4K37</t>
  </si>
  <si>
    <t>4K60</t>
  </si>
  <si>
    <t>4LD3</t>
  </si>
  <si>
    <t>4R3</t>
  </si>
  <si>
    <t>4R4</t>
  </si>
  <si>
    <t>4R45</t>
  </si>
  <si>
    <t>4R575</t>
  </si>
  <si>
    <t>4R580</t>
  </si>
  <si>
    <t>4R582</t>
  </si>
  <si>
    <t>4R585</t>
  </si>
  <si>
    <t>4R594</t>
  </si>
  <si>
    <t>4Y5</t>
  </si>
  <si>
    <t>S4_MDC_PH</t>
  </si>
  <si>
    <t>P0046_S4_RGMII</t>
  </si>
  <si>
    <t>4JK19</t>
  </si>
  <si>
    <t>4JK20</t>
  </si>
  <si>
    <t>4JK21</t>
  </si>
  <si>
    <t>4JK22</t>
  </si>
  <si>
    <t>4JK23</t>
  </si>
  <si>
    <t>4JK24</t>
  </si>
  <si>
    <t>4JK25</t>
  </si>
  <si>
    <t>4JK26</t>
  </si>
  <si>
    <t>4JK27</t>
  </si>
  <si>
    <t>4JK28</t>
  </si>
  <si>
    <t>4JK29</t>
  </si>
  <si>
    <t>4JK53</t>
  </si>
  <si>
    <t>4K19</t>
  </si>
  <si>
    <t>4K20</t>
  </si>
  <si>
    <t>4K21</t>
  </si>
  <si>
    <t>4K22</t>
  </si>
  <si>
    <t>4K23</t>
  </si>
  <si>
    <t>4K24</t>
  </si>
  <si>
    <t>4K25</t>
  </si>
  <si>
    <t>4K26</t>
  </si>
  <si>
    <t>4K27</t>
  </si>
  <si>
    <t>4K28</t>
  </si>
  <si>
    <t>4K29</t>
  </si>
  <si>
    <t>4K53</t>
  </si>
  <si>
    <t>4R15</t>
  </si>
  <si>
    <t>4R16</t>
  </si>
  <si>
    <t>4R17</t>
  </si>
  <si>
    <t>4R18</t>
  </si>
  <si>
    <t>4R578</t>
  </si>
  <si>
    <t>4R586</t>
  </si>
  <si>
    <t>4R587</t>
  </si>
  <si>
    <t>4R588</t>
  </si>
  <si>
    <t>4R589</t>
  </si>
  <si>
    <t>4R590</t>
  </si>
  <si>
    <t>4R591</t>
  </si>
  <si>
    <t>4R592</t>
  </si>
  <si>
    <t>4R593</t>
  </si>
  <si>
    <t>P0047_S4_G_Golden</t>
  </si>
  <si>
    <t>4C343</t>
  </si>
  <si>
    <t>4C344</t>
  </si>
  <si>
    <t>4JK47</t>
  </si>
  <si>
    <t>4JK48</t>
  </si>
  <si>
    <t>4K47</t>
  </si>
  <si>
    <t>4K48</t>
  </si>
  <si>
    <t>4LD4</t>
  </si>
  <si>
    <t>4R549</t>
  </si>
  <si>
    <t>4R550</t>
  </si>
  <si>
    <t>4R551</t>
  </si>
  <si>
    <t>4R577</t>
  </si>
  <si>
    <t>4R581</t>
  </si>
  <si>
    <t>4Y6</t>
  </si>
  <si>
    <t>SG4_DGND1</t>
  </si>
  <si>
    <t>SG4_DGND2</t>
  </si>
  <si>
    <t>SG4_DGND3</t>
  </si>
  <si>
    <t>SG4_DGND4</t>
  </si>
  <si>
    <t>SG4_PHYRSTB</t>
  </si>
  <si>
    <t>SITE4_To_GOLDEN0</t>
  </si>
  <si>
    <t>P0048_S4_G_PWR</t>
  </si>
  <si>
    <t>4CG1</t>
  </si>
  <si>
    <t>4CG2</t>
  </si>
  <si>
    <t>4CG3</t>
  </si>
  <si>
    <t>4CG4</t>
  </si>
  <si>
    <t>4CG5</t>
  </si>
  <si>
    <t>4CG6</t>
  </si>
  <si>
    <t>4CG11</t>
  </si>
  <si>
    <t>4CG12</t>
  </si>
  <si>
    <t>4CG13</t>
  </si>
  <si>
    <t>4CG14</t>
  </si>
  <si>
    <t>4CG15</t>
  </si>
  <si>
    <t>4CG16</t>
  </si>
  <si>
    <t>4CG21</t>
  </si>
  <si>
    <t>4CG22</t>
  </si>
  <si>
    <t>4CG23</t>
  </si>
  <si>
    <t>4CG24</t>
  </si>
  <si>
    <t>4CG25</t>
  </si>
  <si>
    <t>4CG26</t>
  </si>
  <si>
    <t>4CG27</t>
  </si>
  <si>
    <t>4CG28</t>
  </si>
  <si>
    <t>4CG29</t>
  </si>
  <si>
    <t>4CG32</t>
  </si>
  <si>
    <t>4CG33</t>
  </si>
  <si>
    <t>4CG34</t>
  </si>
  <si>
    <t>4CG39</t>
  </si>
  <si>
    <t>4CG40</t>
  </si>
  <si>
    <t>4CG41</t>
  </si>
  <si>
    <t>4CG42</t>
  </si>
  <si>
    <t>4CG43</t>
  </si>
  <si>
    <t>4CG44</t>
  </si>
  <si>
    <t>4CG45</t>
  </si>
  <si>
    <t>4CG47</t>
  </si>
  <si>
    <t>4CG48</t>
  </si>
  <si>
    <t>4CG49</t>
  </si>
  <si>
    <t>4CG371</t>
  </si>
  <si>
    <t>4CG372</t>
  </si>
  <si>
    <t>4CG373</t>
  </si>
  <si>
    <t>4CG374</t>
  </si>
  <si>
    <t>4CG375</t>
  </si>
  <si>
    <t>4CG376</t>
  </si>
  <si>
    <t>4CG377</t>
  </si>
  <si>
    <t>4CG378</t>
  </si>
  <si>
    <t>4LG1</t>
  </si>
  <si>
    <t>4LG2</t>
  </si>
  <si>
    <t>4LG3</t>
  </si>
  <si>
    <t>4LG4</t>
  </si>
  <si>
    <t>4LG5</t>
  </si>
  <si>
    <t>4LG6</t>
  </si>
  <si>
    <t>4LG7</t>
  </si>
  <si>
    <t>4LG8</t>
  </si>
  <si>
    <t>4LG9</t>
  </si>
  <si>
    <t>4LG10</t>
  </si>
  <si>
    <t>4LG11</t>
  </si>
  <si>
    <t>4LG12</t>
  </si>
  <si>
    <t>4LG14</t>
  </si>
  <si>
    <t>4RG11</t>
  </si>
  <si>
    <t>P0051_S5_DUT</t>
  </si>
  <si>
    <t>5JK54</t>
  </si>
  <si>
    <t>5K54</t>
  </si>
  <si>
    <t>5R12</t>
  </si>
  <si>
    <t>5R13</t>
  </si>
  <si>
    <t>5R14</t>
  </si>
  <si>
    <t>5R576</t>
  </si>
  <si>
    <t>S5_DGND1</t>
  </si>
  <si>
    <t>S5_DGND2</t>
  </si>
  <si>
    <t>S5_DGND3</t>
  </si>
  <si>
    <t>S5_DGND4</t>
  </si>
  <si>
    <t>S5_DISB</t>
  </si>
  <si>
    <t>S5_OFFLINE_0V9_12V</t>
  </si>
  <si>
    <t>S5_OFFLINE_3V3</t>
  </si>
  <si>
    <t>S5_OFFLINE_3V3_5V</t>
  </si>
  <si>
    <t>S5_PHYRSTB</t>
  </si>
  <si>
    <t>S5_REST</t>
  </si>
  <si>
    <t>P0052_S5_PWR1</t>
  </si>
  <si>
    <t>5C1</t>
  </si>
  <si>
    <t>5C2</t>
  </si>
  <si>
    <t>5C3</t>
  </si>
  <si>
    <t>5C4</t>
  </si>
  <si>
    <t>5C5</t>
  </si>
  <si>
    <t>5C6</t>
  </si>
  <si>
    <t>5C7</t>
  </si>
  <si>
    <t>5C8</t>
  </si>
  <si>
    <t>5C11</t>
  </si>
  <si>
    <t>5C12</t>
  </si>
  <si>
    <t>5C13</t>
  </si>
  <si>
    <t>5C14</t>
  </si>
  <si>
    <t>5C15</t>
  </si>
  <si>
    <t>5C16</t>
  </si>
  <si>
    <t>5C17</t>
  </si>
  <si>
    <t>5C18</t>
  </si>
  <si>
    <t>5C19</t>
  </si>
  <si>
    <t>5C20</t>
  </si>
  <si>
    <t>5C21</t>
  </si>
  <si>
    <t>5C22</t>
  </si>
  <si>
    <t>5C23</t>
  </si>
  <si>
    <t>5C24</t>
  </si>
  <si>
    <t>5C25</t>
  </si>
  <si>
    <t>5C26</t>
  </si>
  <si>
    <t>5C27</t>
  </si>
  <si>
    <t>5C28</t>
  </si>
  <si>
    <t>5C29</t>
  </si>
  <si>
    <t>5C30</t>
  </si>
  <si>
    <t>5C31</t>
  </si>
  <si>
    <t>5C32</t>
  </si>
  <si>
    <t>5C33</t>
  </si>
  <si>
    <t>5C34</t>
  </si>
  <si>
    <t>5C47</t>
  </si>
  <si>
    <t>5C48</t>
  </si>
  <si>
    <t>5C50</t>
  </si>
  <si>
    <t>5C51</t>
  </si>
  <si>
    <t>5C371</t>
  </si>
  <si>
    <t>5C372</t>
  </si>
  <si>
    <t>5C373</t>
  </si>
  <si>
    <t>5C374</t>
  </si>
  <si>
    <t>5C375</t>
  </si>
  <si>
    <t>5C376</t>
  </si>
  <si>
    <t>5C377</t>
  </si>
  <si>
    <t>5C378</t>
  </si>
  <si>
    <t>5JK1</t>
  </si>
  <si>
    <t>5JK8</t>
  </si>
  <si>
    <t>5JK9</t>
  </si>
  <si>
    <t>5JK10</t>
  </si>
  <si>
    <t>5K1</t>
  </si>
  <si>
    <t>5K8</t>
  </si>
  <si>
    <t>5K9</t>
  </si>
  <si>
    <t>5K10</t>
  </si>
  <si>
    <t>5L1</t>
  </si>
  <si>
    <t>5L2</t>
  </si>
  <si>
    <t>5L3</t>
  </si>
  <si>
    <t>5L4</t>
  </si>
  <si>
    <t>5L5</t>
  </si>
  <si>
    <t>5L6</t>
  </si>
  <si>
    <t>5L7</t>
  </si>
  <si>
    <t>5L8</t>
  </si>
  <si>
    <t>5L9</t>
  </si>
  <si>
    <t>5L10</t>
  </si>
  <si>
    <t>5L11</t>
  </si>
  <si>
    <t>5R1</t>
  </si>
  <si>
    <t>5R2</t>
  </si>
  <si>
    <t>5R5</t>
  </si>
  <si>
    <t>5R6</t>
  </si>
  <si>
    <t>5R7</t>
  </si>
  <si>
    <t>5ST2</t>
  </si>
  <si>
    <t>5ST5</t>
  </si>
  <si>
    <t>5ST6</t>
  </si>
  <si>
    <t>5ST7</t>
  </si>
  <si>
    <t>5ST8</t>
  </si>
  <si>
    <t>5ST9</t>
  </si>
  <si>
    <t>5ST10</t>
  </si>
  <si>
    <t>5ST11</t>
  </si>
  <si>
    <t>S5_AVDD09</t>
  </si>
  <si>
    <t>S5_DVDD09</t>
  </si>
  <si>
    <t>S5_VDD33</t>
  </si>
  <si>
    <t>P0053_S5_PWR2</t>
  </si>
  <si>
    <t>5C35</t>
  </si>
  <si>
    <t>5C36</t>
  </si>
  <si>
    <t>5C37</t>
  </si>
  <si>
    <t>5C38</t>
  </si>
  <si>
    <t>5C39</t>
  </si>
  <si>
    <t>5C40</t>
  </si>
  <si>
    <t>5C41</t>
  </si>
  <si>
    <t>5C42</t>
  </si>
  <si>
    <t>5C43</t>
  </si>
  <si>
    <t>5C44</t>
  </si>
  <si>
    <t>5C45</t>
  </si>
  <si>
    <t>5C49</t>
  </si>
  <si>
    <t>5JK11</t>
  </si>
  <si>
    <t>5JK12</t>
  </si>
  <si>
    <t>5K11</t>
  </si>
  <si>
    <t>5K12</t>
  </si>
  <si>
    <t>5L12</t>
  </si>
  <si>
    <t>5L14</t>
  </si>
  <si>
    <t>5R9</t>
  </si>
  <si>
    <t>5R10</t>
  </si>
  <si>
    <t>5R11</t>
  </si>
  <si>
    <t>5ST13</t>
  </si>
  <si>
    <t>5ST14</t>
  </si>
  <si>
    <t>P0054_S5_BRPHY</t>
  </si>
  <si>
    <t>5C179</t>
  </si>
  <si>
    <t>5C180</t>
  </si>
  <si>
    <t>5C181</t>
  </si>
  <si>
    <t>5C194</t>
  </si>
  <si>
    <t>5C195</t>
  </si>
  <si>
    <t>5C196</t>
  </si>
  <si>
    <t>5C363</t>
  </si>
  <si>
    <t>5C364</t>
  </si>
  <si>
    <t>5C369</t>
  </si>
  <si>
    <t>5C370</t>
  </si>
  <si>
    <t>5CD1</t>
  </si>
  <si>
    <t>5CD2</t>
  </si>
  <si>
    <t>5CD3</t>
  </si>
  <si>
    <t>5COVER1</t>
  </si>
  <si>
    <t>5JK4</t>
  </si>
  <si>
    <t>5JK13</t>
  </si>
  <si>
    <t>5JK14</t>
  </si>
  <si>
    <t>5JK15</t>
  </si>
  <si>
    <t>5JK17</t>
  </si>
  <si>
    <t>5JK18</t>
  </si>
  <si>
    <t>5JK35</t>
  </si>
  <si>
    <t>5K4</t>
  </si>
  <si>
    <t>5K13</t>
  </si>
  <si>
    <t>5K14</t>
  </si>
  <si>
    <t>5K15</t>
  </si>
  <si>
    <t>5K17</t>
  </si>
  <si>
    <t>5K18</t>
  </si>
  <si>
    <t>5K35</t>
  </si>
  <si>
    <t>5MDCG1</t>
  </si>
  <si>
    <t>5MDIC1</t>
  </si>
  <si>
    <t>5Q4</t>
  </si>
  <si>
    <t>5Q13</t>
  </si>
  <si>
    <t>5Q14</t>
  </si>
  <si>
    <t>5Q15</t>
  </si>
  <si>
    <t>5Q17</t>
  </si>
  <si>
    <t>5Q18</t>
  </si>
  <si>
    <t>5Q35</t>
  </si>
  <si>
    <t>5R139</t>
  </si>
  <si>
    <t>5R140</t>
  </si>
  <si>
    <t>5R149</t>
  </si>
  <si>
    <t>5R150</t>
  </si>
  <si>
    <t>5R152</t>
  </si>
  <si>
    <t>5R320</t>
  </si>
  <si>
    <t>5R569</t>
  </si>
  <si>
    <t>5R570</t>
  </si>
  <si>
    <t>5R571</t>
  </si>
  <si>
    <t>5R574</t>
  </si>
  <si>
    <t>5R583</t>
  </si>
  <si>
    <t>5R584</t>
  </si>
  <si>
    <t>5RD1</t>
  </si>
  <si>
    <t>5RD2</t>
  </si>
  <si>
    <t>5RD3</t>
  </si>
  <si>
    <t>5RQ4</t>
  </si>
  <si>
    <t>5RQ13</t>
  </si>
  <si>
    <t>5RQ14</t>
  </si>
  <si>
    <t>5RQ15</t>
  </si>
  <si>
    <t>5RQ17</t>
  </si>
  <si>
    <t>5RQ18</t>
  </si>
  <si>
    <t>5RQ35</t>
  </si>
  <si>
    <t>5T9</t>
  </si>
  <si>
    <t>5T11</t>
  </si>
  <si>
    <t>5TD1</t>
  </si>
  <si>
    <t>S5_MDI</t>
  </si>
  <si>
    <t>P0055_S5_MDC_SGMII_TEST_XTAL</t>
  </si>
  <si>
    <t>5C9</t>
  </si>
  <si>
    <t>5C10</t>
  </si>
  <si>
    <t>5C333</t>
  </si>
  <si>
    <t>5C334</t>
  </si>
  <si>
    <t>5C335</t>
  </si>
  <si>
    <t>5C336</t>
  </si>
  <si>
    <t>5C367</t>
  </si>
  <si>
    <t>5C368</t>
  </si>
  <si>
    <t>5JK2</t>
  </si>
  <si>
    <t>5JK3</t>
  </si>
  <si>
    <t>5JK7</t>
  </si>
  <si>
    <t>5JK30</t>
  </si>
  <si>
    <t>5JK32</t>
  </si>
  <si>
    <t>5JK33</t>
  </si>
  <si>
    <t>5JK34</t>
  </si>
  <si>
    <t>5JK36</t>
  </si>
  <si>
    <t>5JK37</t>
  </si>
  <si>
    <t>5JK60</t>
  </si>
  <si>
    <t>5K2</t>
  </si>
  <si>
    <t>5K3</t>
  </si>
  <si>
    <t>5K7</t>
  </si>
  <si>
    <t>5K30</t>
  </si>
  <si>
    <t>5K32</t>
  </si>
  <si>
    <t>5K33</t>
  </si>
  <si>
    <t>5K34</t>
  </si>
  <si>
    <t>5K36</t>
  </si>
  <si>
    <t>5K37</t>
  </si>
  <si>
    <t>5K60</t>
  </si>
  <si>
    <t>5LD3</t>
  </si>
  <si>
    <t>5R3</t>
  </si>
  <si>
    <t>5R4</t>
  </si>
  <si>
    <t>5R45</t>
  </si>
  <si>
    <t>5R575</t>
  </si>
  <si>
    <t>5R580</t>
  </si>
  <si>
    <t>5R582</t>
  </si>
  <si>
    <t>5R585</t>
  </si>
  <si>
    <t>5R594</t>
  </si>
  <si>
    <t>5Y5</t>
  </si>
  <si>
    <t>S5_MDC_PH</t>
  </si>
  <si>
    <t>P0056_S5_RGMII</t>
  </si>
  <si>
    <t>5JK19</t>
  </si>
  <si>
    <t>5JK20</t>
  </si>
  <si>
    <t>5JK21</t>
  </si>
  <si>
    <t>5JK22</t>
  </si>
  <si>
    <t>5JK23</t>
  </si>
  <si>
    <t>5JK24</t>
  </si>
  <si>
    <t>5JK25</t>
  </si>
  <si>
    <t>5JK26</t>
  </si>
  <si>
    <t>5JK27</t>
  </si>
  <si>
    <t>5JK28</t>
  </si>
  <si>
    <t>5JK29</t>
  </si>
  <si>
    <t>5JK53</t>
  </si>
  <si>
    <t>5K19</t>
  </si>
  <si>
    <t>5K20</t>
  </si>
  <si>
    <t>5K21</t>
  </si>
  <si>
    <t>5K22</t>
  </si>
  <si>
    <t>5K23</t>
  </si>
  <si>
    <t>5K24</t>
  </si>
  <si>
    <t>5K25</t>
  </si>
  <si>
    <t>5K26</t>
  </si>
  <si>
    <t>5K27</t>
  </si>
  <si>
    <t>5K28</t>
  </si>
  <si>
    <t>5K29</t>
  </si>
  <si>
    <t>5K53</t>
  </si>
  <si>
    <t>5R15</t>
  </si>
  <si>
    <t>5R16</t>
  </si>
  <si>
    <t>5R17</t>
  </si>
  <si>
    <t>5R18</t>
  </si>
  <si>
    <t>5R578</t>
  </si>
  <si>
    <t>5R586</t>
  </si>
  <si>
    <t>5R587</t>
  </si>
  <si>
    <t>5R588</t>
  </si>
  <si>
    <t>5R589</t>
  </si>
  <si>
    <t>5R590</t>
  </si>
  <si>
    <t>5R591</t>
  </si>
  <si>
    <t>5R592</t>
  </si>
  <si>
    <t>5R593</t>
  </si>
  <si>
    <t>P0057_S5_G_Golden</t>
  </si>
  <si>
    <t>5C343</t>
  </si>
  <si>
    <t>5C344</t>
  </si>
  <si>
    <t>5JK47</t>
  </si>
  <si>
    <t>5JK48</t>
  </si>
  <si>
    <t>5K47</t>
  </si>
  <si>
    <t>5K48</t>
  </si>
  <si>
    <t>5LD4</t>
  </si>
  <si>
    <t>5R549</t>
  </si>
  <si>
    <t>5R550</t>
  </si>
  <si>
    <t>5R551</t>
  </si>
  <si>
    <t>5R577</t>
  </si>
  <si>
    <t>5R581</t>
  </si>
  <si>
    <t>5Y6</t>
  </si>
  <si>
    <t>SG5_DGND1</t>
  </si>
  <si>
    <t>SG5_DGND2</t>
  </si>
  <si>
    <t>SG5_DGND3</t>
  </si>
  <si>
    <t>SG5_DGND4</t>
  </si>
  <si>
    <t>SG5_PHYRSTB</t>
  </si>
  <si>
    <t>SITE5_To_GOLDEN0</t>
  </si>
  <si>
    <t>P0058_S5_G_PWR</t>
  </si>
  <si>
    <t>5CG1</t>
  </si>
  <si>
    <t>5CG2</t>
  </si>
  <si>
    <t>5CG3</t>
  </si>
  <si>
    <t>5CG4</t>
  </si>
  <si>
    <t>5CG5</t>
  </si>
  <si>
    <t>5CG6</t>
  </si>
  <si>
    <t>5CG11</t>
  </si>
  <si>
    <t>5CG12</t>
  </si>
  <si>
    <t>5CG13</t>
  </si>
  <si>
    <t>5CG14</t>
  </si>
  <si>
    <t>5CG15</t>
  </si>
  <si>
    <t>5CG16</t>
  </si>
  <si>
    <t>5CG21</t>
  </si>
  <si>
    <t>5CG22</t>
  </si>
  <si>
    <t>5CG23</t>
  </si>
  <si>
    <t>5CG24</t>
  </si>
  <si>
    <t>5CG25</t>
  </si>
  <si>
    <t>5CG26</t>
  </si>
  <si>
    <t>5CG27</t>
  </si>
  <si>
    <t>5CG28</t>
  </si>
  <si>
    <t>5CG29</t>
  </si>
  <si>
    <t>5CG32</t>
  </si>
  <si>
    <t>5CG33</t>
  </si>
  <si>
    <t>5CG34</t>
  </si>
  <si>
    <t>5CG39</t>
  </si>
  <si>
    <t>5CG40</t>
  </si>
  <si>
    <t>5CG41</t>
  </si>
  <si>
    <t>5CG42</t>
  </si>
  <si>
    <t>5CG43</t>
  </si>
  <si>
    <t>5CG44</t>
  </si>
  <si>
    <t>5CG45</t>
  </si>
  <si>
    <t>5CG47</t>
  </si>
  <si>
    <t>5CG48</t>
  </si>
  <si>
    <t>5CG49</t>
  </si>
  <si>
    <t>5CG371</t>
  </si>
  <si>
    <t>5CG372</t>
  </si>
  <si>
    <t>5CG373</t>
  </si>
  <si>
    <t>5CG374</t>
  </si>
  <si>
    <t>5CG375</t>
  </si>
  <si>
    <t>5CG376</t>
  </si>
  <si>
    <t>5CG377</t>
  </si>
  <si>
    <t>5CG378</t>
  </si>
  <si>
    <t>5LG1</t>
  </si>
  <si>
    <t>5LG2</t>
  </si>
  <si>
    <t>5LG3</t>
  </si>
  <si>
    <t>5LG4</t>
  </si>
  <si>
    <t>5LG5</t>
  </si>
  <si>
    <t>5LG6</t>
  </si>
  <si>
    <t>5LG7</t>
  </si>
  <si>
    <t>5LG8</t>
  </si>
  <si>
    <t>5LG9</t>
  </si>
  <si>
    <t>5LG10</t>
  </si>
  <si>
    <t>5LG11</t>
  </si>
  <si>
    <t>5LG12</t>
  </si>
  <si>
    <t>5LG14</t>
  </si>
  <si>
    <t>5RG11</t>
  </si>
  <si>
    <t>P0061_S6_DUT</t>
  </si>
  <si>
    <t>6JK54</t>
  </si>
  <si>
    <t>6K54</t>
  </si>
  <si>
    <t>6R12</t>
  </si>
  <si>
    <t>6R13</t>
  </si>
  <si>
    <t>6R14</t>
  </si>
  <si>
    <t>6R576</t>
  </si>
  <si>
    <t>S6_DGND1</t>
  </si>
  <si>
    <t>S6_DGND2</t>
  </si>
  <si>
    <t>S6_DGND3</t>
  </si>
  <si>
    <t>S6_DGND4</t>
  </si>
  <si>
    <t>S6_DISB</t>
  </si>
  <si>
    <t>S6_OFFLINE_0V9_12V</t>
  </si>
  <si>
    <t>S6_OFFLINE_3V3</t>
  </si>
  <si>
    <t>S6_OFFLINE_3V3_5V</t>
  </si>
  <si>
    <t>S6_PHYRSTB</t>
  </si>
  <si>
    <t>S6_REST</t>
  </si>
  <si>
    <t>SITE6</t>
  </si>
  <si>
    <t>P0062_S6_PWR1</t>
  </si>
  <si>
    <t>6C1</t>
  </si>
  <si>
    <t>6C2</t>
  </si>
  <si>
    <t>6C3</t>
  </si>
  <si>
    <t>6C4</t>
  </si>
  <si>
    <t>6C5</t>
  </si>
  <si>
    <t>6C6</t>
  </si>
  <si>
    <t>6C7</t>
  </si>
  <si>
    <t>6C8</t>
  </si>
  <si>
    <t>6C11</t>
  </si>
  <si>
    <t>6C12</t>
  </si>
  <si>
    <t>6C13</t>
  </si>
  <si>
    <t>6C14</t>
  </si>
  <si>
    <t>6C15</t>
  </si>
  <si>
    <t>6C16</t>
  </si>
  <si>
    <t>6C17</t>
  </si>
  <si>
    <t>6C18</t>
  </si>
  <si>
    <t>6C19</t>
  </si>
  <si>
    <t>6C20</t>
  </si>
  <si>
    <t>6C21</t>
  </si>
  <si>
    <t>6C22</t>
  </si>
  <si>
    <t>6C23</t>
  </si>
  <si>
    <t>6C24</t>
  </si>
  <si>
    <t>6C25</t>
  </si>
  <si>
    <t>6C26</t>
  </si>
  <si>
    <t>6C27</t>
  </si>
  <si>
    <t>6C28</t>
  </si>
  <si>
    <t>6C29</t>
  </si>
  <si>
    <t>6C30</t>
  </si>
  <si>
    <t>6C31</t>
  </si>
  <si>
    <t>6C32</t>
  </si>
  <si>
    <t>6C33</t>
  </si>
  <si>
    <t>6C34</t>
  </si>
  <si>
    <t>6C47</t>
  </si>
  <si>
    <t>6C48</t>
  </si>
  <si>
    <t>6C50</t>
  </si>
  <si>
    <t>6C51</t>
  </si>
  <si>
    <t>6C371</t>
  </si>
  <si>
    <t>6C372</t>
  </si>
  <si>
    <t>6C373</t>
  </si>
  <si>
    <t>6C374</t>
  </si>
  <si>
    <t>6C375</t>
  </si>
  <si>
    <t>6C376</t>
  </si>
  <si>
    <t>6C377</t>
  </si>
  <si>
    <t>6C378</t>
  </si>
  <si>
    <t>6JK1</t>
  </si>
  <si>
    <t>6JK8</t>
  </si>
  <si>
    <t>6JK9</t>
  </si>
  <si>
    <t>6JK10</t>
  </si>
  <si>
    <t>6K1</t>
  </si>
  <si>
    <t>6K8</t>
  </si>
  <si>
    <t>6K9</t>
  </si>
  <si>
    <t>6K10</t>
  </si>
  <si>
    <t>6L1</t>
  </si>
  <si>
    <t>6L2</t>
  </si>
  <si>
    <t>6L3</t>
  </si>
  <si>
    <t>6L4</t>
  </si>
  <si>
    <t>6L5</t>
  </si>
  <si>
    <t>6L6</t>
  </si>
  <si>
    <t>6L7</t>
  </si>
  <si>
    <t>6L8</t>
  </si>
  <si>
    <t>6L9</t>
  </si>
  <si>
    <t>6L10</t>
  </si>
  <si>
    <t>6L11</t>
  </si>
  <si>
    <t>6R1</t>
  </si>
  <si>
    <t>6R2</t>
  </si>
  <si>
    <t>6R5</t>
  </si>
  <si>
    <t>6R6</t>
  </si>
  <si>
    <t>6R7</t>
  </si>
  <si>
    <t>6ST2</t>
  </si>
  <si>
    <t>6ST5</t>
  </si>
  <si>
    <t>6ST8</t>
  </si>
  <si>
    <t>6ST9</t>
  </si>
  <si>
    <t>6ST10</t>
  </si>
  <si>
    <t>6ST11</t>
  </si>
  <si>
    <t>S6_AVDD09</t>
  </si>
  <si>
    <t>S6_DVDD09</t>
  </si>
  <si>
    <t>S6_VDD33</t>
  </si>
  <si>
    <t>P0063_S6_PWR2</t>
  </si>
  <si>
    <t>6C35</t>
  </si>
  <si>
    <t>6C36</t>
  </si>
  <si>
    <t>6C37</t>
  </si>
  <si>
    <t>6C38</t>
  </si>
  <si>
    <t>6C39</t>
  </si>
  <si>
    <t>6C40</t>
  </si>
  <si>
    <t>6C41</t>
  </si>
  <si>
    <t>6C42</t>
  </si>
  <si>
    <t>6C43</t>
  </si>
  <si>
    <t>6C44</t>
  </si>
  <si>
    <t>6C45</t>
  </si>
  <si>
    <t>6C49</t>
  </si>
  <si>
    <t>6JK11</t>
  </si>
  <si>
    <t>6JK12</t>
  </si>
  <si>
    <t>6K11</t>
  </si>
  <si>
    <t>6K12</t>
  </si>
  <si>
    <t>6L12</t>
  </si>
  <si>
    <t>6L14</t>
  </si>
  <si>
    <t>6R9</t>
  </si>
  <si>
    <t>6R10</t>
  </si>
  <si>
    <t>6R11</t>
  </si>
  <si>
    <t>6ST13</t>
  </si>
  <si>
    <t>6ST14</t>
  </si>
  <si>
    <t>P0064_S6_BRPHY</t>
  </si>
  <si>
    <t>6C179</t>
  </si>
  <si>
    <t>6C180</t>
  </si>
  <si>
    <t>6C181</t>
  </si>
  <si>
    <t>6C194</t>
  </si>
  <si>
    <t>6C195</t>
  </si>
  <si>
    <t>6C196</t>
  </si>
  <si>
    <t>6C363</t>
  </si>
  <si>
    <t>6C364</t>
  </si>
  <si>
    <t>6C369</t>
  </si>
  <si>
    <t>6C370</t>
  </si>
  <si>
    <t>6CD1</t>
  </si>
  <si>
    <t>6CD2</t>
  </si>
  <si>
    <t>6CD3</t>
  </si>
  <si>
    <t>6COVER1</t>
  </si>
  <si>
    <t>6JK4</t>
  </si>
  <si>
    <t>6JK13</t>
  </si>
  <si>
    <t>6JK14</t>
  </si>
  <si>
    <t>6JK15</t>
  </si>
  <si>
    <t>6JK17</t>
  </si>
  <si>
    <t>6JK18</t>
  </si>
  <si>
    <t>6JK35</t>
  </si>
  <si>
    <t>6K4</t>
  </si>
  <si>
    <t>6K13</t>
  </si>
  <si>
    <t>6K14</t>
  </si>
  <si>
    <t>6K15</t>
  </si>
  <si>
    <t>6K17</t>
  </si>
  <si>
    <t>6K18</t>
  </si>
  <si>
    <t>6K35</t>
  </si>
  <si>
    <t>6MDCG1</t>
  </si>
  <si>
    <t>6MDIC1</t>
  </si>
  <si>
    <t>6Q4</t>
  </si>
  <si>
    <t>6Q13</t>
  </si>
  <si>
    <t>6Q14</t>
  </si>
  <si>
    <t>6Q15</t>
  </si>
  <si>
    <t>6Q17</t>
  </si>
  <si>
    <t>6Q18</t>
  </si>
  <si>
    <t>6Q35</t>
  </si>
  <si>
    <t>6R139</t>
  </si>
  <si>
    <t>6R140</t>
  </si>
  <si>
    <t>6R149</t>
  </si>
  <si>
    <t>6R150</t>
  </si>
  <si>
    <t>6R152</t>
  </si>
  <si>
    <t>6R320</t>
  </si>
  <si>
    <t>6R569</t>
  </si>
  <si>
    <t>6R570</t>
  </si>
  <si>
    <t>6R571</t>
  </si>
  <si>
    <t>6R574</t>
  </si>
  <si>
    <t>6R583</t>
  </si>
  <si>
    <t>6R584</t>
  </si>
  <si>
    <t>6RD1</t>
  </si>
  <si>
    <t>6RD2</t>
  </si>
  <si>
    <t>6RD3</t>
  </si>
  <si>
    <t>6RQ4</t>
  </si>
  <si>
    <t>6RQ13</t>
  </si>
  <si>
    <t>6RQ14</t>
  </si>
  <si>
    <t>6RQ15</t>
  </si>
  <si>
    <t>6RQ17</t>
  </si>
  <si>
    <t>6RQ18</t>
  </si>
  <si>
    <t>6RQ35</t>
  </si>
  <si>
    <t>6T9</t>
  </si>
  <si>
    <t>6T11</t>
  </si>
  <si>
    <t>6TD1</t>
  </si>
  <si>
    <t>S6_MDI</t>
  </si>
  <si>
    <t>P0065_S6_MDC_SGMII_TEST_XTAL</t>
  </si>
  <si>
    <t>6C9</t>
  </si>
  <si>
    <t>6C10</t>
  </si>
  <si>
    <t>6C333</t>
  </si>
  <si>
    <t>6C334</t>
  </si>
  <si>
    <t>6C335</t>
  </si>
  <si>
    <t>6C336</t>
  </si>
  <si>
    <t>6C367</t>
  </si>
  <si>
    <t>6C368</t>
  </si>
  <si>
    <t>6JK2</t>
  </si>
  <si>
    <t>6JK3</t>
  </si>
  <si>
    <t>6JK7</t>
  </si>
  <si>
    <t>6JK30</t>
  </si>
  <si>
    <t>6JK32</t>
  </si>
  <si>
    <t>6JK33</t>
  </si>
  <si>
    <t>6JK34</t>
  </si>
  <si>
    <t>6JK36</t>
  </si>
  <si>
    <t>6JK37</t>
  </si>
  <si>
    <t>6JK60</t>
  </si>
  <si>
    <t>6K2</t>
  </si>
  <si>
    <t>6K3</t>
  </si>
  <si>
    <t>6K7</t>
  </si>
  <si>
    <t>6K30</t>
  </si>
  <si>
    <t>6K32</t>
  </si>
  <si>
    <t>6K33</t>
  </si>
  <si>
    <t>6K34</t>
  </si>
  <si>
    <t>6K36</t>
  </si>
  <si>
    <t>6K37</t>
  </si>
  <si>
    <t>6K60</t>
  </si>
  <si>
    <t>6LD3</t>
  </si>
  <si>
    <t>6R3</t>
  </si>
  <si>
    <t>6R4</t>
  </si>
  <si>
    <t>6R45</t>
  </si>
  <si>
    <t>6R575</t>
  </si>
  <si>
    <t>6R580</t>
  </si>
  <si>
    <t>6R582</t>
  </si>
  <si>
    <t>6R585</t>
  </si>
  <si>
    <t>6R594</t>
  </si>
  <si>
    <t>6Y5</t>
  </si>
  <si>
    <t>S6_MDC_PH</t>
  </si>
  <si>
    <t>P0066_S6_RGMII</t>
  </si>
  <si>
    <t>6JK19</t>
  </si>
  <si>
    <t>6JK20</t>
  </si>
  <si>
    <t>6JK21</t>
  </si>
  <si>
    <t>6JK22</t>
  </si>
  <si>
    <t>6JK23</t>
  </si>
  <si>
    <t>6JK24</t>
  </si>
  <si>
    <t>6JK25</t>
  </si>
  <si>
    <t>6JK26</t>
  </si>
  <si>
    <t>6JK27</t>
  </si>
  <si>
    <t>6JK28</t>
  </si>
  <si>
    <t>6JK29</t>
  </si>
  <si>
    <t>6JK53</t>
  </si>
  <si>
    <t>6K19</t>
  </si>
  <si>
    <t>6K20</t>
  </si>
  <si>
    <t>6K21</t>
  </si>
  <si>
    <t>6K22</t>
  </si>
  <si>
    <t>6K23</t>
  </si>
  <si>
    <t>6K24</t>
  </si>
  <si>
    <t>6K25</t>
  </si>
  <si>
    <t>6K26</t>
  </si>
  <si>
    <t>6K27</t>
  </si>
  <si>
    <t>6K28</t>
  </si>
  <si>
    <t>6K29</t>
  </si>
  <si>
    <t>6K53</t>
  </si>
  <si>
    <t>6R15</t>
  </si>
  <si>
    <t>6R16</t>
  </si>
  <si>
    <t>6R17</t>
  </si>
  <si>
    <t>6R18</t>
  </si>
  <si>
    <t>6R578</t>
  </si>
  <si>
    <t>6R586</t>
  </si>
  <si>
    <t>6R587</t>
  </si>
  <si>
    <t>6R588</t>
  </si>
  <si>
    <t>6R589</t>
  </si>
  <si>
    <t>6R590</t>
  </si>
  <si>
    <t>6R591</t>
  </si>
  <si>
    <t>6R592</t>
  </si>
  <si>
    <t>6R593</t>
  </si>
  <si>
    <t>P0067_S6_G_Golden</t>
  </si>
  <si>
    <t>6C343</t>
  </si>
  <si>
    <t>6C344</t>
  </si>
  <si>
    <t>6JK47</t>
  </si>
  <si>
    <t>6JK48</t>
  </si>
  <si>
    <t>6K47</t>
  </si>
  <si>
    <t>6K48</t>
  </si>
  <si>
    <t>6LD4</t>
  </si>
  <si>
    <t>6R549</t>
  </si>
  <si>
    <t>6R550</t>
  </si>
  <si>
    <t>6R551</t>
  </si>
  <si>
    <t>6R577</t>
  </si>
  <si>
    <t>6R581</t>
  </si>
  <si>
    <t>6Y6</t>
  </si>
  <si>
    <t>SG6_DGND1</t>
  </si>
  <si>
    <t>SG6_DGND2</t>
  </si>
  <si>
    <t>SG6_DGND3</t>
  </si>
  <si>
    <t>SG6_DGND4</t>
  </si>
  <si>
    <t>SG6_PHYRSTB</t>
  </si>
  <si>
    <t>SG6_WAKE</t>
  </si>
  <si>
    <t>SITE6_To_GOLDEN0</t>
  </si>
  <si>
    <t>P0068_S6_G_PWR</t>
  </si>
  <si>
    <t>6CG1</t>
  </si>
  <si>
    <t>6CG2</t>
  </si>
  <si>
    <t>6CG3</t>
  </si>
  <si>
    <t>6CG4</t>
  </si>
  <si>
    <t>6CG5</t>
  </si>
  <si>
    <t>6CG6</t>
  </si>
  <si>
    <t>6CG11</t>
  </si>
  <si>
    <t>6CG12</t>
  </si>
  <si>
    <t>6CG13</t>
  </si>
  <si>
    <t>6CG14</t>
  </si>
  <si>
    <t>6CG15</t>
  </si>
  <si>
    <t>6CG16</t>
  </si>
  <si>
    <t>6CG21</t>
  </si>
  <si>
    <t>6CG22</t>
  </si>
  <si>
    <t>6CG23</t>
  </si>
  <si>
    <t>6CG24</t>
  </si>
  <si>
    <t>6CG25</t>
  </si>
  <si>
    <t>6CG26</t>
  </si>
  <si>
    <t>6CG27</t>
  </si>
  <si>
    <t>6CG28</t>
  </si>
  <si>
    <t>6CG29</t>
  </si>
  <si>
    <t>6CG32</t>
  </si>
  <si>
    <t>6CG33</t>
  </si>
  <si>
    <t>6CG34</t>
  </si>
  <si>
    <t>6CG39</t>
  </si>
  <si>
    <t>6CG40</t>
  </si>
  <si>
    <t>6CG41</t>
  </si>
  <si>
    <t>6CG42</t>
  </si>
  <si>
    <t>6CG43</t>
  </si>
  <si>
    <t>6CG44</t>
  </si>
  <si>
    <t>6CG45</t>
  </si>
  <si>
    <t>6CG47</t>
  </si>
  <si>
    <t>6CG48</t>
  </si>
  <si>
    <t>6CG49</t>
  </si>
  <si>
    <t>6CG371</t>
  </si>
  <si>
    <t>6CG372</t>
  </si>
  <si>
    <t>6CG373</t>
  </si>
  <si>
    <t>6CG374</t>
  </si>
  <si>
    <t>6CG375</t>
  </si>
  <si>
    <t>6CG376</t>
  </si>
  <si>
    <t>6CG377</t>
  </si>
  <si>
    <t>6CG378</t>
  </si>
  <si>
    <t>6LG1</t>
  </si>
  <si>
    <t>6LG2</t>
  </si>
  <si>
    <t>6LG3</t>
  </si>
  <si>
    <t>6LG4</t>
  </si>
  <si>
    <t>6LG5</t>
  </si>
  <si>
    <t>6LG6</t>
  </si>
  <si>
    <t>6LG7</t>
  </si>
  <si>
    <t>6LG8</t>
  </si>
  <si>
    <t>6LG9</t>
  </si>
  <si>
    <t>6LG10</t>
  </si>
  <si>
    <t>6LG11</t>
  </si>
  <si>
    <t>6LG12</t>
  </si>
  <si>
    <t>6LG14</t>
  </si>
  <si>
    <t>6RG11</t>
  </si>
  <si>
    <t>P0071_S7_DUT</t>
  </si>
  <si>
    <t>7JK54</t>
  </si>
  <si>
    <t>7K54</t>
  </si>
  <si>
    <t>7R12</t>
  </si>
  <si>
    <t>7R13</t>
  </si>
  <si>
    <t>7R14</t>
  </si>
  <si>
    <t>7R576</t>
  </si>
  <si>
    <t>S7_DGND1</t>
  </si>
  <si>
    <t>S7_DGND2</t>
  </si>
  <si>
    <t>S7_DGND3</t>
  </si>
  <si>
    <t>S7_DGND4</t>
  </si>
  <si>
    <t>S7_DISB</t>
  </si>
  <si>
    <t>S7_OFFLINE_0V9_12V</t>
  </si>
  <si>
    <t>S7_OFFLINE_3V3</t>
  </si>
  <si>
    <t>S7_OFFLINE_3V3_5V</t>
  </si>
  <si>
    <t>S7_PHYRSTB</t>
  </si>
  <si>
    <t>S7_REST</t>
  </si>
  <si>
    <t>SITE7</t>
  </si>
  <si>
    <t>P0072_S7_PWR1</t>
  </si>
  <si>
    <t>7C1</t>
  </si>
  <si>
    <t>7C2</t>
  </si>
  <si>
    <t>7C3</t>
  </si>
  <si>
    <t>7C4</t>
  </si>
  <si>
    <t>7C5</t>
  </si>
  <si>
    <t>7C6</t>
  </si>
  <si>
    <t>7C7</t>
  </si>
  <si>
    <t>7C8</t>
  </si>
  <si>
    <t>7C11</t>
  </si>
  <si>
    <t>7C12</t>
  </si>
  <si>
    <t>7C13</t>
  </si>
  <si>
    <t>7C14</t>
  </si>
  <si>
    <t>7C15</t>
  </si>
  <si>
    <t>7C16</t>
  </si>
  <si>
    <t>7C17</t>
  </si>
  <si>
    <t>7C18</t>
  </si>
  <si>
    <t>7C19</t>
  </si>
  <si>
    <t>7C20</t>
  </si>
  <si>
    <t>7C21</t>
  </si>
  <si>
    <t>7C22</t>
  </si>
  <si>
    <t>7C23</t>
  </si>
  <si>
    <t>7C24</t>
  </si>
  <si>
    <t>7C25</t>
  </si>
  <si>
    <t>7C26</t>
  </si>
  <si>
    <t>7C27</t>
  </si>
  <si>
    <t>7C28</t>
  </si>
  <si>
    <t>7C29</t>
  </si>
  <si>
    <t>7C30</t>
  </si>
  <si>
    <t>7C31</t>
  </si>
  <si>
    <t>7C32</t>
  </si>
  <si>
    <t>7C33</t>
  </si>
  <si>
    <t>7C34</t>
  </si>
  <si>
    <t>7C47</t>
  </si>
  <si>
    <t>7C48</t>
  </si>
  <si>
    <t>7C50</t>
  </si>
  <si>
    <t>7C51</t>
  </si>
  <si>
    <t>7C371</t>
  </si>
  <si>
    <t>7C372</t>
  </si>
  <si>
    <t>7C373</t>
  </si>
  <si>
    <t>7C374</t>
  </si>
  <si>
    <t>7C375</t>
  </si>
  <si>
    <t>7C376</t>
  </si>
  <si>
    <t>7C377</t>
  </si>
  <si>
    <t>7C378</t>
  </si>
  <si>
    <t>7JK1</t>
  </si>
  <si>
    <t>7JK8</t>
  </si>
  <si>
    <t>7JK9</t>
  </si>
  <si>
    <t>7JK10</t>
  </si>
  <si>
    <t>7K1</t>
  </si>
  <si>
    <t>7K8</t>
  </si>
  <si>
    <t>7K9</t>
  </si>
  <si>
    <t>7K10</t>
  </si>
  <si>
    <t>7L1</t>
  </si>
  <si>
    <t>7L2</t>
  </si>
  <si>
    <t>7L3</t>
  </si>
  <si>
    <t>7L4</t>
  </si>
  <si>
    <t>7L5</t>
  </si>
  <si>
    <t>7L6</t>
  </si>
  <si>
    <t>7L7</t>
  </si>
  <si>
    <t>7L8</t>
  </si>
  <si>
    <t>7L9</t>
  </si>
  <si>
    <t>7L10</t>
  </si>
  <si>
    <t>7L11</t>
  </si>
  <si>
    <t>7R1</t>
  </si>
  <si>
    <t>7R2</t>
  </si>
  <si>
    <t>7R5</t>
  </si>
  <si>
    <t>7R6</t>
  </si>
  <si>
    <t>7R7</t>
  </si>
  <si>
    <t>7ST2</t>
  </si>
  <si>
    <t>7ST5</t>
  </si>
  <si>
    <t>7ST8</t>
  </si>
  <si>
    <t>7ST9</t>
  </si>
  <si>
    <t>7ST10</t>
  </si>
  <si>
    <t>7ST11</t>
  </si>
  <si>
    <t>S7_AVDD09</t>
  </si>
  <si>
    <t>S7_DVDD09</t>
  </si>
  <si>
    <t>S7_VDD33</t>
  </si>
  <si>
    <t>P0073_S7_PWR2</t>
  </si>
  <si>
    <t>7C35</t>
  </si>
  <si>
    <t>7C36</t>
  </si>
  <si>
    <t>7C37</t>
  </si>
  <si>
    <t>7C38</t>
  </si>
  <si>
    <t>7C39</t>
  </si>
  <si>
    <t>7C40</t>
  </si>
  <si>
    <t>7C41</t>
  </si>
  <si>
    <t>7C42</t>
  </si>
  <si>
    <t>7C43</t>
  </si>
  <si>
    <t>7C44</t>
  </si>
  <si>
    <t>7C45</t>
  </si>
  <si>
    <t>7C49</t>
  </si>
  <si>
    <t>7JK11</t>
  </si>
  <si>
    <t>7JK12</t>
  </si>
  <si>
    <t>7K11</t>
  </si>
  <si>
    <t>7K12</t>
  </si>
  <si>
    <t>7L12</t>
  </si>
  <si>
    <t>7L14</t>
  </si>
  <si>
    <t>7R9</t>
  </si>
  <si>
    <t>7R10</t>
  </si>
  <si>
    <t>7R11</t>
  </si>
  <si>
    <t>7ST13</t>
  </si>
  <si>
    <t>7ST14</t>
  </si>
  <si>
    <t>P0074_S7_BRPHY</t>
  </si>
  <si>
    <t>7C179</t>
  </si>
  <si>
    <t>7C180</t>
  </si>
  <si>
    <t>7C181</t>
  </si>
  <si>
    <t>7C194</t>
  </si>
  <si>
    <t>7C195</t>
  </si>
  <si>
    <t>7C196</t>
  </si>
  <si>
    <t>7C363</t>
  </si>
  <si>
    <t>7C364</t>
  </si>
  <si>
    <t>7C369</t>
  </si>
  <si>
    <t>7C370</t>
  </si>
  <si>
    <t>7CD1</t>
  </si>
  <si>
    <t>7CD2</t>
  </si>
  <si>
    <t>7CD3</t>
  </si>
  <si>
    <t>7COVER1</t>
  </si>
  <si>
    <t>7JK4</t>
  </si>
  <si>
    <t>7JK13</t>
  </si>
  <si>
    <t>7JK14</t>
  </si>
  <si>
    <t>7JK15</t>
  </si>
  <si>
    <t>7JK17</t>
  </si>
  <si>
    <t>7JK18</t>
  </si>
  <si>
    <t>7JK35</t>
  </si>
  <si>
    <t>7K4</t>
  </si>
  <si>
    <t>7K13</t>
  </si>
  <si>
    <t>7K14</t>
  </si>
  <si>
    <t>7K15</t>
  </si>
  <si>
    <t>7K17</t>
  </si>
  <si>
    <t>7K18</t>
  </si>
  <si>
    <t>7K35</t>
  </si>
  <si>
    <t>7MDCG1</t>
  </si>
  <si>
    <t>7MDIC1</t>
  </si>
  <si>
    <t>7Q4</t>
  </si>
  <si>
    <t>7Q13</t>
  </si>
  <si>
    <t>7Q14</t>
  </si>
  <si>
    <t>7Q15</t>
  </si>
  <si>
    <t>7Q17</t>
  </si>
  <si>
    <t>7Q18</t>
  </si>
  <si>
    <t>7Q35</t>
  </si>
  <si>
    <t>7R139</t>
  </si>
  <si>
    <t>7R140</t>
  </si>
  <si>
    <t>7R149</t>
  </si>
  <si>
    <t>7R150</t>
  </si>
  <si>
    <t>7R152</t>
  </si>
  <si>
    <t>7R320</t>
  </si>
  <si>
    <t>7R569</t>
  </si>
  <si>
    <t>7R570</t>
  </si>
  <si>
    <t>7R571</t>
  </si>
  <si>
    <t>7R574</t>
  </si>
  <si>
    <t>7R583</t>
  </si>
  <si>
    <t>7R584</t>
  </si>
  <si>
    <t>7RD1</t>
  </si>
  <si>
    <t>7RD2</t>
  </si>
  <si>
    <t>7RD3</t>
  </si>
  <si>
    <t>7RQ4</t>
  </si>
  <si>
    <t>7RQ13</t>
  </si>
  <si>
    <t>7RQ14</t>
  </si>
  <si>
    <t>7RQ15</t>
  </si>
  <si>
    <t>7RQ17</t>
  </si>
  <si>
    <t>7RQ18</t>
  </si>
  <si>
    <t>7RQ35</t>
  </si>
  <si>
    <t>7T9</t>
  </si>
  <si>
    <t>7T11</t>
  </si>
  <si>
    <t>7TD1</t>
  </si>
  <si>
    <t>S7_MDI</t>
  </si>
  <si>
    <t>P0075_S7_MDC_SGMII_TEST_XTAL</t>
  </si>
  <si>
    <t>7C9</t>
  </si>
  <si>
    <t>7C10</t>
  </si>
  <si>
    <t>7C333</t>
  </si>
  <si>
    <t>7C334</t>
  </si>
  <si>
    <t>7C335</t>
  </si>
  <si>
    <t>7C336</t>
  </si>
  <si>
    <t>7C367</t>
  </si>
  <si>
    <t>7C368</t>
  </si>
  <si>
    <t>7JK2</t>
  </si>
  <si>
    <t>7JK3</t>
  </si>
  <si>
    <t>7JK7</t>
  </si>
  <si>
    <t>7JK30</t>
  </si>
  <si>
    <t>7JK32</t>
  </si>
  <si>
    <t>7JK33</t>
  </si>
  <si>
    <t>7JK34</t>
  </si>
  <si>
    <t>7JK36</t>
  </si>
  <si>
    <t>7JK37</t>
  </si>
  <si>
    <t>7JK60</t>
  </si>
  <si>
    <t>7K2</t>
  </si>
  <si>
    <t>7K3</t>
  </si>
  <si>
    <t>7K7</t>
  </si>
  <si>
    <t>7K30</t>
  </si>
  <si>
    <t>7K32</t>
  </si>
  <si>
    <t>7K33</t>
  </si>
  <si>
    <t>7K34</t>
  </si>
  <si>
    <t>7K36</t>
  </si>
  <si>
    <t>7K37</t>
  </si>
  <si>
    <t>7K60</t>
  </si>
  <si>
    <t>7LD3</t>
  </si>
  <si>
    <t>7R3</t>
  </si>
  <si>
    <t>7R4</t>
  </si>
  <si>
    <t>7R45</t>
  </si>
  <si>
    <t>7R575</t>
  </si>
  <si>
    <t>7R580</t>
  </si>
  <si>
    <t>7R582</t>
  </si>
  <si>
    <t>7R585</t>
  </si>
  <si>
    <t>7R594</t>
  </si>
  <si>
    <t>7Y5</t>
  </si>
  <si>
    <t>S7_MDC_PH</t>
  </si>
  <si>
    <t>P0076_S7_RGMII</t>
  </si>
  <si>
    <t>7JK19</t>
  </si>
  <si>
    <t>7JK20</t>
  </si>
  <si>
    <t>7JK21</t>
  </si>
  <si>
    <t>7JK22</t>
  </si>
  <si>
    <t>7JK23</t>
  </si>
  <si>
    <t>7JK24</t>
  </si>
  <si>
    <t>7JK25</t>
  </si>
  <si>
    <t>7JK26</t>
  </si>
  <si>
    <t>7JK27</t>
  </si>
  <si>
    <t>7JK28</t>
  </si>
  <si>
    <t>7JK29</t>
  </si>
  <si>
    <t>7JK53</t>
  </si>
  <si>
    <t>7K19</t>
  </si>
  <si>
    <t>7K20</t>
  </si>
  <si>
    <t>7K21</t>
  </si>
  <si>
    <t>7K22</t>
  </si>
  <si>
    <t>7K23</t>
  </si>
  <si>
    <t>7K24</t>
  </si>
  <si>
    <t>7K25</t>
  </si>
  <si>
    <t>7K26</t>
  </si>
  <si>
    <t>7K27</t>
  </si>
  <si>
    <t>7K28</t>
  </si>
  <si>
    <t>7K29</t>
  </si>
  <si>
    <t>7K53</t>
  </si>
  <si>
    <t>7R15</t>
  </si>
  <si>
    <t>7R16</t>
  </si>
  <si>
    <t>7R17</t>
  </si>
  <si>
    <t>7R18</t>
  </si>
  <si>
    <t>7R578</t>
  </si>
  <si>
    <t>7R586</t>
  </si>
  <si>
    <t>7R587</t>
  </si>
  <si>
    <t>7R588</t>
  </si>
  <si>
    <t>7R589</t>
  </si>
  <si>
    <t>7R590</t>
  </si>
  <si>
    <t>7R591</t>
  </si>
  <si>
    <t>7R592</t>
  </si>
  <si>
    <t>7R593</t>
  </si>
  <si>
    <t>P0077_S7_G_Golden</t>
  </si>
  <si>
    <t>7C343</t>
  </si>
  <si>
    <t>7C344</t>
  </si>
  <si>
    <t>7JK47</t>
  </si>
  <si>
    <t>7JK48</t>
  </si>
  <si>
    <t>7K47</t>
  </si>
  <si>
    <t>7K48</t>
  </si>
  <si>
    <t>7LD4</t>
  </si>
  <si>
    <t>7R549</t>
  </si>
  <si>
    <t>7R550</t>
  </si>
  <si>
    <t>7R551</t>
  </si>
  <si>
    <t>7R577</t>
  </si>
  <si>
    <t>7R581</t>
  </si>
  <si>
    <t>7Y6</t>
  </si>
  <si>
    <t>SG7_DGND1</t>
  </si>
  <si>
    <t>SG7_DGND2</t>
  </si>
  <si>
    <t>SG7_DGND3</t>
  </si>
  <si>
    <t>SG7_DGND4</t>
  </si>
  <si>
    <t>SG7_PHYRSTB</t>
  </si>
  <si>
    <t>SG7_WAKE</t>
  </si>
  <si>
    <t>SITE7_To_GOLDEN0</t>
  </si>
  <si>
    <t>P0078_S7_G_PWR</t>
  </si>
  <si>
    <t>7CG1</t>
  </si>
  <si>
    <t>7CG2</t>
  </si>
  <si>
    <t>7CG3</t>
  </si>
  <si>
    <t>7CG4</t>
  </si>
  <si>
    <t>7CG5</t>
  </si>
  <si>
    <t>7CG6</t>
  </si>
  <si>
    <t>7CG11</t>
  </si>
  <si>
    <t>7CG12</t>
  </si>
  <si>
    <t>7CG13</t>
  </si>
  <si>
    <t>7CG14</t>
  </si>
  <si>
    <t>7CG15</t>
  </si>
  <si>
    <t>7CG16</t>
  </si>
  <si>
    <t>7CG21</t>
  </si>
  <si>
    <t>7CG22</t>
  </si>
  <si>
    <t>7CG23</t>
  </si>
  <si>
    <t>7CG24</t>
  </si>
  <si>
    <t>7CG25</t>
  </si>
  <si>
    <t>7CG26</t>
  </si>
  <si>
    <t>7CG27</t>
  </si>
  <si>
    <t>7CG28</t>
  </si>
  <si>
    <t>7CG29</t>
  </si>
  <si>
    <t>7CG32</t>
  </si>
  <si>
    <t>7CG33</t>
  </si>
  <si>
    <t>7CG34</t>
  </si>
  <si>
    <t>7CG39</t>
  </si>
  <si>
    <t>7CG40</t>
  </si>
  <si>
    <t>7CG41</t>
  </si>
  <si>
    <t>7CG42</t>
  </si>
  <si>
    <t>7CG43</t>
  </si>
  <si>
    <t>7CG44</t>
  </si>
  <si>
    <t>7CG45</t>
  </si>
  <si>
    <t>7CG47</t>
  </si>
  <si>
    <t>7CG48</t>
  </si>
  <si>
    <t>7CG49</t>
  </si>
  <si>
    <t>7CG371</t>
  </si>
  <si>
    <t>7CG372</t>
  </si>
  <si>
    <t>7CG373</t>
  </si>
  <si>
    <t>7CG374</t>
  </si>
  <si>
    <t>7CG375</t>
  </si>
  <si>
    <t>7CG376</t>
  </si>
  <si>
    <t>7CG377</t>
  </si>
  <si>
    <t>7CG378</t>
  </si>
  <si>
    <t>7LG1</t>
  </si>
  <si>
    <t>7LG2</t>
  </si>
  <si>
    <t>7LG3</t>
  </si>
  <si>
    <t>7LG4</t>
  </si>
  <si>
    <t>7LG5</t>
  </si>
  <si>
    <t>7LG6</t>
  </si>
  <si>
    <t>7LG7</t>
  </si>
  <si>
    <t>7LG8</t>
  </si>
  <si>
    <t>7LG9</t>
  </si>
  <si>
    <t>7LG10</t>
  </si>
  <si>
    <t>7LG11</t>
  </si>
  <si>
    <t>7LG12</t>
  </si>
  <si>
    <t>7LG14</t>
  </si>
  <si>
    <t>7RG11</t>
  </si>
  <si>
    <t>DUT to K14</t>
    <phoneticPr fontId="1" type="noConversion"/>
  </si>
  <si>
    <t>DUT0 To Scan Out Channel</t>
  </si>
  <si>
    <t>S0_ASCO_MDC_HSD012</t>
  </si>
  <si>
    <t>S0_BR_HSD027+</t>
  </si>
  <si>
    <t>S0_BR_HSD026+</t>
  </si>
  <si>
    <t>S0_BR_HSD026-</t>
  </si>
  <si>
    <t>S0_BR_HSD027-</t>
  </si>
  <si>
    <t>SC0145_HSD_K004</t>
  </si>
  <si>
    <t>SC0145_HSD_K013</t>
  </si>
  <si>
    <t>SC0145_HSD_K014</t>
  </si>
  <si>
    <t>SC0145_HSD_K015</t>
  </si>
  <si>
    <t>SC0145_HSD_K017</t>
  </si>
  <si>
    <t>SC0145_HSD_K018</t>
  </si>
  <si>
    <t>SC0145_HSD_K035</t>
  </si>
  <si>
    <t>S0_SCO_TX_HSD028</t>
  </si>
  <si>
    <t>S0_TX_HSD033</t>
  </si>
  <si>
    <t>S0_SCO_RX_HSD036</t>
  </si>
  <si>
    <t>SG0_HSD015</t>
  </si>
  <si>
    <t>SG0_HSD019</t>
  </si>
  <si>
    <t>S0_HSD017</t>
  </si>
  <si>
    <t>S0_HSD018</t>
  </si>
  <si>
    <t>S1_ASCO_MDC_HSD012</t>
  </si>
  <si>
    <t>S1_BR_HSD027+</t>
  </si>
  <si>
    <t>S1_BR_HSD026+</t>
  </si>
  <si>
    <t>S1_BR_HSD026-</t>
  </si>
  <si>
    <t>S1_BR_HSD027-</t>
  </si>
  <si>
    <t>S1_SCO_TX_HSD028</t>
  </si>
  <si>
    <t>S1_TX_HSD033</t>
  </si>
  <si>
    <t>S1_SCO_RX_HSD036</t>
  </si>
  <si>
    <t>S1_HSD017</t>
  </si>
  <si>
    <t>S1_HSD018</t>
  </si>
  <si>
    <t>SG1_HSD015</t>
  </si>
  <si>
    <t>SG1_HSD019</t>
  </si>
  <si>
    <t>S2_ASCO_MDC_HSD012</t>
  </si>
  <si>
    <t>S2_BR_HSD027+</t>
  </si>
  <si>
    <t>S2_BR_HSD026+</t>
  </si>
  <si>
    <t>S2_BR_HSD026-</t>
  </si>
  <si>
    <t>S2_BR_HSD027-</t>
  </si>
  <si>
    <t>SC2367_HSD_K004</t>
  </si>
  <si>
    <t>SC2367_HSD_K013</t>
  </si>
  <si>
    <t>SC2367_HSD_K014</t>
  </si>
  <si>
    <t>SC2367_HSD_K015</t>
  </si>
  <si>
    <t>SC2367_HSD_K017</t>
  </si>
  <si>
    <t>SC2367_HSD_K018</t>
  </si>
  <si>
    <t>SC2367_HSD_K035</t>
  </si>
  <si>
    <t>S2_SCO_TX_HSD028</t>
  </si>
  <si>
    <t>S2_TX_HSD033</t>
  </si>
  <si>
    <t>S2_SCO_RX_HSD036</t>
  </si>
  <si>
    <t>S2_HSD017</t>
  </si>
  <si>
    <t>S2_HSD018</t>
  </si>
  <si>
    <t>SG2_HSD015</t>
  </si>
  <si>
    <t>SG2_HSD019</t>
  </si>
  <si>
    <t>S3_ASCO_MDC_HSD012</t>
  </si>
  <si>
    <t>S3_BR_HSD027+</t>
  </si>
  <si>
    <t>S3_BR_HSD026+</t>
  </si>
  <si>
    <t>S3_BR_HSD026-</t>
  </si>
  <si>
    <t>S3_BR_HSD027-</t>
  </si>
  <si>
    <t>S3_SCO_TX_HSD028</t>
  </si>
  <si>
    <t>S3_TX_HSD033</t>
  </si>
  <si>
    <t>S3_SCO_RX_HSD036</t>
  </si>
  <si>
    <t>S3_HSD017</t>
  </si>
  <si>
    <t>S3_HSD018</t>
  </si>
  <si>
    <t>SG3_HSD015</t>
  </si>
  <si>
    <t>SG3_HSD019</t>
  </si>
  <si>
    <t>S4_ASCO_MDC_HSD012</t>
  </si>
  <si>
    <t>S4_BR_HSD027+</t>
  </si>
  <si>
    <t>S4_BR_HSD026+</t>
  </si>
  <si>
    <t>S4_BR_HSD026-</t>
  </si>
  <si>
    <t>S4_BR_HSD027-</t>
  </si>
  <si>
    <t>S4_SCO_TX_HSD028</t>
  </si>
  <si>
    <t>S4_TX_HSD033</t>
  </si>
  <si>
    <t>S4_SCO_RX_HSD036</t>
  </si>
  <si>
    <t>S4_HSD017</t>
  </si>
  <si>
    <t>S4_HSD018</t>
  </si>
  <si>
    <t>SG4_HSD015</t>
  </si>
  <si>
    <t>SG4_HSD019</t>
  </si>
  <si>
    <t>S5_ASCO_MDC_HSD012</t>
  </si>
  <si>
    <t>S5_BR_HSD027+</t>
  </si>
  <si>
    <t>S5_BR_HSD026+</t>
  </si>
  <si>
    <t>S5_BR_HSD026-</t>
  </si>
  <si>
    <t>S5_BR_HSD027-</t>
  </si>
  <si>
    <t>S5_SCO_TX_HSD028</t>
  </si>
  <si>
    <t>S5_TX_HSD033</t>
  </si>
  <si>
    <t>S5_SCO_RX_HSD036</t>
  </si>
  <si>
    <t>S5_HSD017</t>
  </si>
  <si>
    <t>S5_HSD018</t>
  </si>
  <si>
    <t>SG5_HSD015</t>
  </si>
  <si>
    <t>SG5_HSD019</t>
  </si>
  <si>
    <t>S6_ASCO_MDC_HSD012</t>
  </si>
  <si>
    <t>S6_BR_HSD027+</t>
  </si>
  <si>
    <t>S6_BR_HSD026+</t>
  </si>
  <si>
    <t>S6_BR_HSD026-</t>
  </si>
  <si>
    <t>S6_BR_HSD027-</t>
  </si>
  <si>
    <t>S6_SCO_TX_HSD028</t>
  </si>
  <si>
    <t>S6_TX_HSD033</t>
  </si>
  <si>
    <t>S6_SCO_RX_HSD036</t>
  </si>
  <si>
    <t>S6_HSD017</t>
  </si>
  <si>
    <t>S6_HSD018</t>
  </si>
  <si>
    <t>SG6_HSD015</t>
  </si>
  <si>
    <t>SG6_HSD019</t>
  </si>
  <si>
    <t>S7_ASCO_MDC_HSD012</t>
  </si>
  <si>
    <t>S7_BR_HSD027+</t>
  </si>
  <si>
    <t>S7_BR_HSD026+</t>
  </si>
  <si>
    <t>S7_BR_HSD026-</t>
  </si>
  <si>
    <t>S7_BR_HSD027-</t>
  </si>
  <si>
    <t>S7_SCO_TX_HSD028</t>
  </si>
  <si>
    <t>S7_TX_HSD033</t>
  </si>
  <si>
    <t>S7_SCO_RX_HSD036</t>
  </si>
  <si>
    <t>S7_HSD017</t>
  </si>
  <si>
    <t>S7_HSD018</t>
  </si>
  <si>
    <t>SG7_HSD015</t>
  </si>
  <si>
    <t>SG7_HSD019</t>
  </si>
  <si>
    <t>S0_ASCO_DS_MDIO_HSD001</t>
  </si>
  <si>
    <t>S1_ASCO_DS_MDIO_HSD001</t>
  </si>
  <si>
    <t>S2_ASCO_DS_MDIO_HSD001</t>
  </si>
  <si>
    <t>S3_ASCO_DS_MDIO_HSD001</t>
  </si>
  <si>
    <t>S4_ASCO_DS_MDIO_HSD001</t>
  </si>
  <si>
    <t>S5_ASCO_DS_MDIO_HSD001</t>
  </si>
  <si>
    <t>S6_ASCO_DS_MDIO_HSD001</t>
  </si>
  <si>
    <t>S7_ASCO_DS_MDIO_HSD001</t>
  </si>
  <si>
    <t>S0_R_MDIO</t>
  </si>
  <si>
    <t>S0_R_MDC</t>
  </si>
  <si>
    <t>S1_R_MDIO</t>
  </si>
  <si>
    <t>S1_R_MDC</t>
  </si>
  <si>
    <t>S2_R_MDIO</t>
  </si>
  <si>
    <t>S2_R_MDC</t>
  </si>
  <si>
    <t>S3_R_MDIO</t>
  </si>
  <si>
    <t>S3_R_MDC</t>
  </si>
  <si>
    <t>S4_R_MDIO</t>
  </si>
  <si>
    <t>S4_R_MDC</t>
  </si>
  <si>
    <t>S5_R_MDIO</t>
  </si>
  <si>
    <t>S5_R_MDC</t>
  </si>
  <si>
    <t>S6_R_MDIO</t>
  </si>
  <si>
    <t>S6_R_MDC</t>
  </si>
  <si>
    <t>S7_R_MDIO</t>
  </si>
  <si>
    <t>S7_R_MDC</t>
  </si>
  <si>
    <t>R595</t>
  </si>
  <si>
    <t>1R595</t>
  </si>
  <si>
    <t>2R595</t>
  </si>
  <si>
    <t>3R595</t>
  </si>
  <si>
    <t>4R595</t>
  </si>
  <si>
    <t>5R595</t>
  </si>
  <si>
    <t>6R595</t>
  </si>
  <si>
    <t>7R595</t>
  </si>
  <si>
    <t>038RT-90108D18Q-A100</t>
  </si>
  <si>
    <t>Etch Length (mils)</t>
  </si>
  <si>
    <t>Manhattan Length (mils)</t>
  </si>
  <si>
    <t>Percent Manhattan (mils)</t>
  </si>
  <si>
    <t>S0_DCH008-</t>
    <phoneticPr fontId="1" type="noConversion"/>
  </si>
  <si>
    <t>S0_DCH004-</t>
    <phoneticPr fontId="1" type="noConversion"/>
  </si>
  <si>
    <t>S0_DCH004+</t>
    <phoneticPr fontId="1" type="noConversion"/>
  </si>
  <si>
    <t>S0_DCH006-</t>
    <phoneticPr fontId="1" type="noConversion"/>
  </si>
  <si>
    <t>S0_DCH006+</t>
    <phoneticPr fontId="1" type="noConversion"/>
  </si>
  <si>
    <t>MDIO</t>
    <phoneticPr fontId="1" type="noConversion"/>
  </si>
  <si>
    <t>MDC</t>
    <phoneticPr fontId="1" type="noConversion"/>
  </si>
  <si>
    <t>S0_MDIO</t>
    <phoneticPr fontId="1" type="noConversion"/>
  </si>
  <si>
    <t>S0_MDC</t>
    <phoneticPr fontId="1" type="noConversion"/>
  </si>
  <si>
    <t>S0_ADCH001</t>
    <phoneticPr fontId="1" type="noConversion"/>
  </si>
  <si>
    <t>S0_ADCH002</t>
    <phoneticPr fontId="1" type="noConversion"/>
  </si>
  <si>
    <t>S0_DISB</t>
    <phoneticPr fontId="1" type="noConversion"/>
  </si>
  <si>
    <t>SITE1</t>
    <phoneticPr fontId="1" type="noConversion"/>
  </si>
  <si>
    <t>SITE2</t>
    <phoneticPr fontId="1" type="noConversion"/>
  </si>
  <si>
    <t>SITE3</t>
    <phoneticPr fontId="1" type="noConversion"/>
  </si>
  <si>
    <t>S0_AVDD33_1</t>
  </si>
  <si>
    <t>S0_NEGV_V33</t>
  </si>
  <si>
    <t>S0_V33</t>
  </si>
  <si>
    <t>S0_V33_OFF_LINE</t>
  </si>
  <si>
    <t>S1_AVDD33_1</t>
  </si>
  <si>
    <t>S1_NEGV_V33</t>
  </si>
  <si>
    <t>S1_V33</t>
  </si>
  <si>
    <t>S1_V33_OFF_LINE</t>
  </si>
  <si>
    <t>S2_AVDD33_1</t>
  </si>
  <si>
    <t>S2_NEGV_V33</t>
  </si>
  <si>
    <t>S2_V33</t>
  </si>
  <si>
    <t>S2_V33_OFF_LINE</t>
  </si>
  <si>
    <t>S3_AVDD33_1</t>
  </si>
  <si>
    <t>S3_NEGV_V33</t>
  </si>
  <si>
    <t>S3_V33</t>
  </si>
  <si>
    <t>S3_V33_OFF_LINE</t>
  </si>
  <si>
    <t>S4_AVDD33_1</t>
  </si>
  <si>
    <t>S4_NEGV_V33</t>
  </si>
  <si>
    <t>S4_V33</t>
  </si>
  <si>
    <t>S4_V33_OFF_LINE</t>
  </si>
  <si>
    <t>S5_AVDD33_1</t>
  </si>
  <si>
    <t>S5_NEGV_V33</t>
  </si>
  <si>
    <t>S5_V33</t>
  </si>
  <si>
    <t>S5_V33_OFF_LINE</t>
  </si>
  <si>
    <t>S6_AVDD33_1</t>
  </si>
  <si>
    <t>S6_NEGV_V33</t>
  </si>
  <si>
    <t>S6_V33</t>
  </si>
  <si>
    <t>S6_V33_OFF_LINE</t>
  </si>
  <si>
    <t>S7_AVDD33_1</t>
  </si>
  <si>
    <t>S7_NEGV_V33</t>
  </si>
  <si>
    <t>S7_V33</t>
  </si>
  <si>
    <t>S7_V33_OFF_LINE</t>
  </si>
  <si>
    <t>SG0_AVDD33_1</t>
  </si>
  <si>
    <t>SG0_LED/PTP_GPIO</t>
  </si>
  <si>
    <t>SG0_LED/PTP_GPIO_1</t>
  </si>
  <si>
    <t>SG0_V33</t>
  </si>
  <si>
    <t>SG0_VD33_ATX_1</t>
  </si>
  <si>
    <t>SG1_AVDD33_1</t>
  </si>
  <si>
    <t>SG1_LED/PTP_GPIO</t>
  </si>
  <si>
    <t>SG1_LED/PTP_GPIO_1</t>
  </si>
  <si>
    <t>SG1_V33</t>
  </si>
  <si>
    <t>SG1_VD33_ATX_1</t>
  </si>
  <si>
    <t>SG2_AVDD33_1</t>
  </si>
  <si>
    <t>SG2_LED/PTP_GPIO</t>
  </si>
  <si>
    <t>SG2_LED/PTP_GPIO_1</t>
  </si>
  <si>
    <t>SG2_V33</t>
  </si>
  <si>
    <t>SG2_VD33_ATX_1</t>
  </si>
  <si>
    <t>SG3_AVDD33_1</t>
  </si>
  <si>
    <t>SG3_LED/PTP_GPIO</t>
  </si>
  <si>
    <t>SG3_LED/PTP_GPIO_1</t>
  </si>
  <si>
    <t>SG3_V33</t>
  </si>
  <si>
    <t>SG3_VD33_ATX_1</t>
  </si>
  <si>
    <t>SG4_AVDD33_1</t>
  </si>
  <si>
    <t>SG4_LED/PTP_GPIO</t>
  </si>
  <si>
    <t>SG4_LED/PTP_GPIO_1</t>
  </si>
  <si>
    <t>SG4_V33</t>
  </si>
  <si>
    <t>SG4_VD33_ATX_1</t>
  </si>
  <si>
    <t>SG5_AVDD33_1</t>
  </si>
  <si>
    <t>SG5_LED/PTP_GPIO</t>
  </si>
  <si>
    <t>SG5_LED/PTP_GPIO_1</t>
  </si>
  <si>
    <t>SG5_V33</t>
  </si>
  <si>
    <t>SG5_VD33_ATX_1</t>
  </si>
  <si>
    <t>SG6_AVDD33_1</t>
  </si>
  <si>
    <t>SG6_LED/PTP_GPIO</t>
  </si>
  <si>
    <t>SG6_LED/PTP_GPIO_1</t>
  </si>
  <si>
    <t>SG6_V33</t>
  </si>
  <si>
    <t>SG6_VD33_ATX_1</t>
  </si>
  <si>
    <t>SG7_AVDD33_1</t>
  </si>
  <si>
    <t>SG7_LED/PTP_GPIO</t>
  </si>
  <si>
    <t>SG7_LED/PTP_GPIO_1</t>
  </si>
  <si>
    <t>SG7_V33</t>
  </si>
  <si>
    <t>SG7_VD33_ATX_1</t>
  </si>
  <si>
    <t>S0_RXD1</t>
    <phoneticPr fontId="1" type="noConversion"/>
  </si>
  <si>
    <t>S0_RXD0</t>
    <phoneticPr fontId="1" type="noConversion"/>
  </si>
  <si>
    <t>S0_LED</t>
    <phoneticPr fontId="1" type="noConversion"/>
  </si>
  <si>
    <t>P/N Difference (mils)</t>
    <phoneticPr fontId="1" type="noConversion"/>
  </si>
  <si>
    <t>DUT 
to 
Golden 
Loopback</t>
    <phoneticPr fontId="1" type="noConversion"/>
  </si>
  <si>
    <t>SG0_HSI-</t>
    <phoneticPr fontId="1" type="noConversion"/>
  </si>
  <si>
    <t>SG0_HSI+</t>
    <phoneticPr fontId="1" type="noConversion"/>
  </si>
  <si>
    <t>SG0_HSO-</t>
    <phoneticPr fontId="1" type="noConversion"/>
  </si>
  <si>
    <t>SG0_HSO+</t>
    <phoneticPr fontId="1" type="noConversion"/>
  </si>
  <si>
    <t>S0_DCH008+</t>
    <phoneticPr fontId="1" type="noConversion"/>
  </si>
  <si>
    <t>S0_DCH016-</t>
    <phoneticPr fontId="1" type="noConversion"/>
  </si>
  <si>
    <t>S0_DCH016+</t>
    <phoneticPr fontId="1" type="noConversion"/>
  </si>
  <si>
    <t>S0_DCH012-</t>
    <phoneticPr fontId="1" type="noConversion"/>
  </si>
  <si>
    <t>S0_DCH012+</t>
    <phoneticPr fontId="1" type="noConversion"/>
  </si>
  <si>
    <t>S0_DCH014-</t>
    <phoneticPr fontId="1" type="noConversion"/>
  </si>
  <si>
    <t>S0_DCH014+</t>
    <phoneticPr fontId="1" type="noConversion"/>
  </si>
  <si>
    <t>S0_5_MDI-</t>
    <phoneticPr fontId="1" type="noConversion"/>
  </si>
  <si>
    <t>INTB</t>
    <phoneticPr fontId="1" type="noConversion"/>
  </si>
  <si>
    <t>S0_INTB</t>
    <phoneticPr fontId="1" type="noConversion"/>
  </si>
  <si>
    <t>S0_ADCH019</t>
    <phoneticPr fontId="1" type="noConversion"/>
  </si>
  <si>
    <t>RXD1</t>
    <phoneticPr fontId="1" type="noConversion"/>
  </si>
  <si>
    <t>RXD0</t>
    <phoneticPr fontId="1" type="noConversion"/>
  </si>
  <si>
    <t>DISB</t>
    <phoneticPr fontId="1" type="noConversion"/>
  </si>
  <si>
    <t>S0_BDCH024</t>
    <phoneticPr fontId="1" type="noConversion"/>
  </si>
  <si>
    <t>S0_BDCH023</t>
    <phoneticPr fontId="1" type="noConversion"/>
  </si>
  <si>
    <t>S0_BDCH022</t>
    <phoneticPr fontId="1" type="noConversion"/>
  </si>
  <si>
    <t>S0_BDCH020</t>
    <phoneticPr fontId="1" type="noConversion"/>
  </si>
  <si>
    <t>S0_INTB</t>
  </si>
  <si>
    <t>S1_INTB</t>
  </si>
  <si>
    <t>S2_INTB</t>
  </si>
  <si>
    <t>S3_INTB</t>
  </si>
  <si>
    <t>S4_INTB</t>
  </si>
  <si>
    <t>S5_INTB</t>
  </si>
  <si>
    <t>S6_INTB</t>
  </si>
  <si>
    <t>S7_INTB</t>
  </si>
  <si>
    <t>SG0_LDOG1_EN</t>
  </si>
  <si>
    <t>SG0_LDOG1_IN</t>
  </si>
  <si>
    <t>SG0_LDOG1_OUT</t>
  </si>
  <si>
    <t>SG0_LDOG2_ADJ</t>
  </si>
  <si>
    <t>SG0_LDOG2_IN</t>
  </si>
  <si>
    <t>SG0_LDOG2_OUT</t>
  </si>
  <si>
    <t>SG0_LDOG_IN</t>
  </si>
  <si>
    <t>SG0_LDOG_OUT</t>
  </si>
  <si>
    <t>SG1_LDOG1_EN</t>
  </si>
  <si>
    <t>SG1_LDOG1_IN</t>
  </si>
  <si>
    <t>SG1_LDOG1_OUT</t>
  </si>
  <si>
    <t>SG1_LDOG2_ADJ</t>
  </si>
  <si>
    <t>SG1_LDOG2_IN</t>
  </si>
  <si>
    <t>SG1_LDOG2_OUT</t>
  </si>
  <si>
    <t>SG1_LDOG_IN</t>
  </si>
  <si>
    <t>SG1_LDOG_OUT</t>
  </si>
  <si>
    <t>SG2_LDOG1_EN</t>
  </si>
  <si>
    <t>SG2_LDOG1_IN</t>
  </si>
  <si>
    <t>SG2_LDOG1_OUT</t>
  </si>
  <si>
    <t>SG2_LDOG2_ADJ</t>
  </si>
  <si>
    <t>SG2_LDOG2_IN</t>
  </si>
  <si>
    <t>SG2_LDOG2_OUT</t>
  </si>
  <si>
    <t>SG2_LDOG_IN</t>
  </si>
  <si>
    <t>SG2_LDOG_OUT</t>
  </si>
  <si>
    <t>SG3_LDOG1_EN</t>
  </si>
  <si>
    <t>SG3_LDOG1_IN</t>
  </si>
  <si>
    <t>SG3_LDOG1_OUT</t>
  </si>
  <si>
    <t>SG3_LDOG2_ADJ</t>
  </si>
  <si>
    <t>SG3_LDOG2_IN</t>
  </si>
  <si>
    <t>SG3_LDOG2_OUT</t>
  </si>
  <si>
    <t>SG3_LDOG_IN</t>
  </si>
  <si>
    <t>SG3_LDOG_OUT</t>
  </si>
  <si>
    <t>SG4_LDOG1_EN</t>
  </si>
  <si>
    <t>SG4_LDOG1_IN</t>
  </si>
  <si>
    <t>SG4_LDOG1_OUT</t>
  </si>
  <si>
    <t>SG4_LDOG2_ADJ</t>
  </si>
  <si>
    <t>SG4_LDOG2_IN</t>
  </si>
  <si>
    <t>SG4_LDOG2_OUT</t>
  </si>
  <si>
    <t>SG4_LDOG_IN</t>
  </si>
  <si>
    <t>SG4_LDOG_OUT</t>
  </si>
  <si>
    <t>SG5_LDOG1_EN</t>
  </si>
  <si>
    <t>SG5_LDOG1_IN</t>
  </si>
  <si>
    <t>SG5_LDOG1_OUT</t>
  </si>
  <si>
    <t>SG5_LDOG2_ADJ</t>
  </si>
  <si>
    <t>SG5_LDOG2_IN</t>
  </si>
  <si>
    <t>SG5_LDOG2_OUT</t>
  </si>
  <si>
    <t>SG5_LDOG_IN</t>
  </si>
  <si>
    <t>SG5_LDOG_OUT</t>
  </si>
  <si>
    <t>SG6_LDOG1_EN</t>
  </si>
  <si>
    <t>SG6_LDOG1_IN</t>
  </si>
  <si>
    <t>SG6_LDOG1_OUT</t>
  </si>
  <si>
    <t>SG6_LDOG2_ADJ</t>
  </si>
  <si>
    <t>SG6_LDOG2_IN</t>
  </si>
  <si>
    <t>SG6_LDOG2_OUT</t>
  </si>
  <si>
    <t>SG6_LDOG_IN</t>
  </si>
  <si>
    <t>SG6_LDOG_OUT</t>
  </si>
  <si>
    <t>SG7_LDOG1_EN</t>
  </si>
  <si>
    <t>SG7_LDOG1_IN</t>
  </si>
  <si>
    <t>SG7_LDOG1_OUT</t>
  </si>
  <si>
    <t>SG7_LDOG2_ADJ</t>
  </si>
  <si>
    <t>SG7_LDOG2_IN</t>
  </si>
  <si>
    <t>SG7_LDOG2_OUT</t>
  </si>
  <si>
    <t>SG7_LDOG_IN</t>
  </si>
  <si>
    <t>SG7_LDOG_OUT</t>
  </si>
  <si>
    <t>S0_1_MDIO</t>
  </si>
  <si>
    <t>S0_1_MDC</t>
  </si>
  <si>
    <t>S1_1_MDIO</t>
    <phoneticPr fontId="1" type="noConversion"/>
  </si>
  <si>
    <t>S1_1_MDC</t>
    <phoneticPr fontId="1" type="noConversion"/>
  </si>
  <si>
    <t>S2_1_MDIO</t>
    <phoneticPr fontId="1" type="noConversion"/>
  </si>
  <si>
    <t>S2_1_MDC</t>
    <phoneticPr fontId="1" type="noConversion"/>
  </si>
  <si>
    <t>S3_1_MDIO</t>
    <phoneticPr fontId="1" type="noConversion"/>
  </si>
  <si>
    <t>S3_1_MDC</t>
    <phoneticPr fontId="1" type="noConversion"/>
  </si>
  <si>
    <t>S4_1_MDIO</t>
    <phoneticPr fontId="1" type="noConversion"/>
  </si>
  <si>
    <t>S4_1_MDC</t>
    <phoneticPr fontId="1" type="noConversion"/>
  </si>
  <si>
    <t>S5_1_MDIO</t>
    <phoneticPr fontId="1" type="noConversion"/>
  </si>
  <si>
    <t>S5_1_MDC</t>
    <phoneticPr fontId="1" type="noConversion"/>
  </si>
  <si>
    <t>S6_1_MDIO</t>
    <phoneticPr fontId="1" type="noConversion"/>
  </si>
  <si>
    <t>S6_1_MDC</t>
    <phoneticPr fontId="1" type="noConversion"/>
  </si>
  <si>
    <t>S7_1_MDIO</t>
    <phoneticPr fontId="1" type="noConversion"/>
  </si>
  <si>
    <t>S7_1_MDC</t>
    <phoneticPr fontId="1" type="noConversion"/>
  </si>
  <si>
    <t>S0_BDCH010</t>
    <phoneticPr fontId="1" type="noConversion"/>
  </si>
  <si>
    <t>S0_BDCH003</t>
    <phoneticPr fontId="1" type="noConversion"/>
  </si>
  <si>
    <t>S0_ADCH001</t>
  </si>
  <si>
    <t>2.DIG_CH114</t>
  </si>
  <si>
    <t>S0_ADCH002</t>
  </si>
  <si>
    <t>2.DIG_CH116</t>
  </si>
  <si>
    <t>S0_ADCH019</t>
  </si>
  <si>
    <t>2.DIG_CH113</t>
  </si>
  <si>
    <t>S0_BDCH003</t>
  </si>
  <si>
    <t>2.DIG_CH036</t>
  </si>
  <si>
    <t>S0_BDCH010</t>
  </si>
  <si>
    <t>2.DIG_CH033</t>
  </si>
  <si>
    <t>S0_BDCH020</t>
  </si>
  <si>
    <t>2.DIG_CH051</t>
  </si>
  <si>
    <t>S0_BDCH022</t>
  </si>
  <si>
    <t>2.DIG_CH098</t>
  </si>
  <si>
    <t>S0_BDCH023</t>
  </si>
  <si>
    <t>2.DIG_CH054</t>
  </si>
  <si>
    <t>S0_BDCH024</t>
  </si>
  <si>
    <t>2.DIG_CH101</t>
  </si>
  <si>
    <t>S1_ADCH001</t>
  </si>
  <si>
    <t>0.DIG_CH114</t>
  </si>
  <si>
    <t>S1_ADCH002</t>
  </si>
  <si>
    <t>0.DIG_CH116</t>
  </si>
  <si>
    <t>S1_ADCH019</t>
  </si>
  <si>
    <t>0.DIG_CH113</t>
  </si>
  <si>
    <t>S1_BDCH003</t>
  </si>
  <si>
    <t>0.DIG_CH036</t>
  </si>
  <si>
    <t>S1_BDCH010</t>
  </si>
  <si>
    <t>0.DIG_CH033</t>
  </si>
  <si>
    <t>S1_BDCH020</t>
  </si>
  <si>
    <t>0.DIG_CH054</t>
  </si>
  <si>
    <t>S1_BDCH022</t>
  </si>
  <si>
    <t>0.DIG_CH098</t>
  </si>
  <si>
    <t>S1_BDCH023</t>
  </si>
  <si>
    <t>0.DIG_CH051</t>
  </si>
  <si>
    <t>S1_BDCH024</t>
  </si>
  <si>
    <t>0.DIG_CH101</t>
  </si>
  <si>
    <t>S2_ADCH001</t>
  </si>
  <si>
    <t>1.DIG_CH114</t>
  </si>
  <si>
    <t>S2_ADCH002</t>
  </si>
  <si>
    <t>1.DIG_CH116</t>
  </si>
  <si>
    <t>S2_ADCH019</t>
  </si>
  <si>
    <t>1.DIG_CH113</t>
  </si>
  <si>
    <t>S2_BDCH003</t>
  </si>
  <si>
    <t>1.DIG_CH036</t>
  </si>
  <si>
    <t>S2_BDCH010</t>
  </si>
  <si>
    <t>1.DIG_CH033</t>
  </si>
  <si>
    <t>S2_BDCH020</t>
  </si>
  <si>
    <t>1.DIG_CH054</t>
  </si>
  <si>
    <t>S2_BDCH022</t>
  </si>
  <si>
    <t>1.DIG_CH098</t>
  </si>
  <si>
    <t>S2_BDCH023</t>
  </si>
  <si>
    <t>1.DIG_CH051</t>
  </si>
  <si>
    <t>S2_BDCH024</t>
  </si>
  <si>
    <t>1.DIG_CH101</t>
  </si>
  <si>
    <t>S3_ADCH001</t>
  </si>
  <si>
    <t>3.DIG_CH116</t>
  </si>
  <si>
    <t>S3_ADCH002</t>
  </si>
  <si>
    <t>3.DIG_CH114</t>
  </si>
  <si>
    <t>S3_ADCH019</t>
  </si>
  <si>
    <t>3.DIG_CH113</t>
  </si>
  <si>
    <t>S3_BDCH003</t>
  </si>
  <si>
    <t>3.DIG_CH036</t>
  </si>
  <si>
    <t>S3_BDCH010</t>
  </si>
  <si>
    <t>3.DIG_CH033</t>
  </si>
  <si>
    <t>S3_BDCH020</t>
  </si>
  <si>
    <t>3.DIG_CH054</t>
  </si>
  <si>
    <t>S3_BDCH022</t>
  </si>
  <si>
    <t>3.DIG_CH098</t>
  </si>
  <si>
    <t>S3_BDCH023</t>
  </si>
  <si>
    <t>3.DIG_CH051</t>
  </si>
  <si>
    <t>S3_BDCH024</t>
  </si>
  <si>
    <t>3.DIG_CH101</t>
  </si>
  <si>
    <t>S4_ADCH001</t>
  </si>
  <si>
    <t>2.DIG_CH078</t>
  </si>
  <si>
    <t>S4_ADCH002</t>
  </si>
  <si>
    <t>2.DIG_CH079</t>
  </si>
  <si>
    <t>S4_ADCH019</t>
  </si>
  <si>
    <t>2.DIG_CH064</t>
  </si>
  <si>
    <t>S4_BDCH003</t>
  </si>
  <si>
    <t>2.DIG_CH016</t>
  </si>
  <si>
    <t>S4_BDCH010</t>
  </si>
  <si>
    <t>2.DIG_CH019</t>
  </si>
  <si>
    <t>S4_BDCH020</t>
  </si>
  <si>
    <t>2.DIG_CH001</t>
  </si>
  <si>
    <t>S4_BDCH022</t>
  </si>
  <si>
    <t>2.DIG_CH086</t>
  </si>
  <si>
    <t>S4_BDCH023</t>
  </si>
  <si>
    <t>2.DIG_CH004</t>
  </si>
  <si>
    <t>S4_BDCH024</t>
  </si>
  <si>
    <t>2.DIG_CH083</t>
  </si>
  <si>
    <t>S5_ADCH001</t>
  </si>
  <si>
    <t>0.DIG_CH079</t>
  </si>
  <si>
    <t>S5_ADCH002</t>
  </si>
  <si>
    <t>0.DIG_CH078</t>
  </si>
  <si>
    <t>S5_ADCH019</t>
  </si>
  <si>
    <t>0.DIG_CH064</t>
  </si>
  <si>
    <t>S5_BDCH003</t>
  </si>
  <si>
    <t>0.DIG_CH016</t>
  </si>
  <si>
    <t>S5_BDCH010</t>
  </si>
  <si>
    <t>0.DIG_CH019</t>
  </si>
  <si>
    <t>S5_BDCH020</t>
  </si>
  <si>
    <t>0.DIG_CH001</t>
  </si>
  <si>
    <t>S5_BDCH022</t>
  </si>
  <si>
    <t>0.DIG_CH086</t>
  </si>
  <si>
    <t>S5_BDCH023</t>
  </si>
  <si>
    <t>0.DIG_CH004</t>
  </si>
  <si>
    <t>S5_BDCH024</t>
  </si>
  <si>
    <t>0.DIG_CH083</t>
  </si>
  <si>
    <t>S6_ADCH001</t>
  </si>
  <si>
    <t>1.DIG_CH079</t>
  </si>
  <si>
    <t>S6_ADCH002</t>
  </si>
  <si>
    <t>1.DIG_CH078</t>
  </si>
  <si>
    <t>S6_ADCH019</t>
  </si>
  <si>
    <t>1.DIG_CH064</t>
  </si>
  <si>
    <t>S6_BDCH003</t>
  </si>
  <si>
    <t>1.DIG_CH016</t>
  </si>
  <si>
    <t>S6_BDCH010</t>
  </si>
  <si>
    <t>1.DIG_CH019</t>
  </si>
  <si>
    <t>S6_BDCH020</t>
  </si>
  <si>
    <t>1.DIG_CH001</t>
  </si>
  <si>
    <t>S6_BDCH022</t>
  </si>
  <si>
    <t>1.DIG_CH086</t>
  </si>
  <si>
    <t>S6_BDCH023</t>
  </si>
  <si>
    <t>1.DIG_CH004</t>
  </si>
  <si>
    <t>S6_BDCH024</t>
  </si>
  <si>
    <t>1.DIG_CH083</t>
  </si>
  <si>
    <t>S7_ADCH001</t>
  </si>
  <si>
    <t>3.DIG_CH079</t>
  </si>
  <si>
    <t>S7_ADCH002</t>
  </si>
  <si>
    <t>3.DIG_CH078</t>
  </si>
  <si>
    <t>S7_ADCH019</t>
  </si>
  <si>
    <t>3.DIG_CH064</t>
  </si>
  <si>
    <t>S7_BDCH003</t>
  </si>
  <si>
    <t>3.DIG_CH016</t>
  </si>
  <si>
    <t>S7_BDCH010</t>
  </si>
  <si>
    <t>3.DIG_CH019</t>
  </si>
  <si>
    <t>S7_BDCH020</t>
  </si>
  <si>
    <t>3.DIG_CH001</t>
  </si>
  <si>
    <t>S7_BDCH022</t>
  </si>
  <si>
    <t>3.DIG_CH086</t>
  </si>
  <si>
    <t>S7_BDCH023</t>
  </si>
  <si>
    <t>3.DIG_CH004</t>
  </si>
  <si>
    <t>S7_BDCH024</t>
  </si>
  <si>
    <t>3.DIG_CH083</t>
  </si>
  <si>
    <t>LED/PTP_GPIO</t>
    <phoneticPr fontId="1" type="noConversion"/>
  </si>
  <si>
    <t>S0_DCH004-</t>
    <phoneticPr fontId="15" type="noConversion"/>
  </si>
  <si>
    <t>0.DIG_CH061</t>
  </si>
  <si>
    <t>S0_DCH004+</t>
  </si>
  <si>
    <t>0.DIG_CH060</t>
  </si>
  <si>
    <t>S0_DCH006-</t>
  </si>
  <si>
    <t>2.DIG_CH061</t>
  </si>
  <si>
    <t>S0_DCH006+</t>
  </si>
  <si>
    <t>2.DIG_CH060</t>
  </si>
  <si>
    <t>S0_DCH008-</t>
  </si>
  <si>
    <t>2.DIG_CH059</t>
  </si>
  <si>
    <t>S0_DCH008+</t>
  </si>
  <si>
    <t>2.DIG_CH058</t>
  </si>
  <si>
    <t>S0_DCH011</t>
  </si>
  <si>
    <t>2.DIG_CH096</t>
  </si>
  <si>
    <t>S0_DCH012-</t>
  </si>
  <si>
    <t>0.DIG_CH045</t>
  </si>
  <si>
    <t>S0_DCH012+</t>
  </si>
  <si>
    <t>0.DIG_CH044</t>
  </si>
  <si>
    <t>S0_DCH014-</t>
  </si>
  <si>
    <t>2.DIG_CH063</t>
  </si>
  <si>
    <t>S0_DCH014+</t>
  </si>
  <si>
    <t>2.DIG_CH062</t>
  </si>
  <si>
    <t>S0_DCH016-</t>
  </si>
  <si>
    <t>2.DIG_CH119</t>
  </si>
  <si>
    <t>S0_DCH016+</t>
  </si>
  <si>
    <t>2.DIG_CH118</t>
  </si>
  <si>
    <t>S0_DCH018</t>
  </si>
  <si>
    <t>0.DIG_CH127</t>
  </si>
  <si>
    <t>S0_DCH021</t>
  </si>
  <si>
    <t>2.DIG_CH105</t>
  </si>
  <si>
    <t>S0_DCH025</t>
  </si>
  <si>
    <t>0.DIG_CH047</t>
  </si>
  <si>
    <t>S0_DCH026</t>
  </si>
  <si>
    <t>0.DIG_CH049</t>
  </si>
  <si>
    <t>S0_DCH027</t>
  </si>
  <si>
    <t>2.DIG_CH057</t>
  </si>
  <si>
    <t>S0_DCH028</t>
  </si>
  <si>
    <t>2.DIG_CH124</t>
  </si>
  <si>
    <t>S0_DCH029</t>
  </si>
  <si>
    <t>2.DIG_CH034</t>
  </si>
  <si>
    <t>S0_DCH030</t>
  </si>
  <si>
    <t>2.DIG_CH097</t>
  </si>
  <si>
    <t>S0_DCH031</t>
  </si>
  <si>
    <t>2.DIG_CH100</t>
  </si>
  <si>
    <t>S0_DCH032</t>
  </si>
  <si>
    <t>2.DIG_CH037</t>
  </si>
  <si>
    <t>S0_DCH033</t>
  </si>
  <si>
    <t>2.DIG_CH099</t>
  </si>
  <si>
    <t>S0_DCH034</t>
  </si>
  <si>
    <t>2.DIG_CH038</t>
  </si>
  <si>
    <t>S0_DCH035</t>
  </si>
  <si>
    <t>2.DIG_CH122</t>
  </si>
  <si>
    <t>S0_DCH036</t>
  </si>
  <si>
    <t>2.DIG_CH121</t>
  </si>
  <si>
    <t>S0_DCH038</t>
  </si>
  <si>
    <t>0.DIG_CH104</t>
  </si>
  <si>
    <t>S0_DCH039</t>
  </si>
  <si>
    <t>0.DIG_CH040</t>
    <phoneticPr fontId="15" type="noConversion"/>
  </si>
  <si>
    <t>S0_DCH040</t>
  </si>
  <si>
    <t>2.DIG_CH123</t>
  </si>
  <si>
    <t>S0_DCH041</t>
  </si>
  <si>
    <t>0.DIG_CH038</t>
    <phoneticPr fontId="15" type="noConversion"/>
  </si>
  <si>
    <t>S0_DCH042</t>
  </si>
  <si>
    <t>2.DIG_CH120</t>
  </si>
  <si>
    <t>S0_DCH043</t>
  </si>
  <si>
    <t>0.DIG_CH103</t>
    <phoneticPr fontId="15" type="noConversion"/>
  </si>
  <si>
    <t>S0_DCH044</t>
  </si>
  <si>
    <t>0.DIG_CH035</t>
    <phoneticPr fontId="15" type="noConversion"/>
  </si>
  <si>
    <t>S0_DCH045</t>
  </si>
  <si>
    <t>0.DIG_CH100</t>
    <phoneticPr fontId="15" type="noConversion"/>
  </si>
  <si>
    <t>S0_DCH046</t>
  </si>
  <si>
    <t>2.DIG_CH053</t>
  </si>
  <si>
    <t>S0_DCH047</t>
  </si>
  <si>
    <t>0.DIG_CH037</t>
    <phoneticPr fontId="15" type="noConversion"/>
  </si>
  <si>
    <t>S0_DCH048</t>
  </si>
  <si>
    <t>2.DIG_CH048</t>
  </si>
  <si>
    <t>S0_DCH049</t>
  </si>
  <si>
    <t>0.DIG_CH032</t>
  </si>
  <si>
    <t>S0_DCH050</t>
  </si>
  <si>
    <t>2.DIG_CH112</t>
  </si>
  <si>
    <t>S0_DCH051</t>
  </si>
  <si>
    <t>0.DIG_CH034</t>
  </si>
  <si>
    <t>S0_DCH052</t>
  </si>
  <si>
    <t>2.DIG_CH045</t>
  </si>
  <si>
    <t>S0_DCH053</t>
  </si>
  <si>
    <t>0.DIG_CH097</t>
  </si>
  <si>
    <t>S0_DCH054</t>
  </si>
  <si>
    <t>0.DIG_CH096</t>
  </si>
  <si>
    <t>S0_DCH055</t>
  </si>
  <si>
    <t>2.DIG_CH044</t>
  </si>
  <si>
    <t>S0_DCH056</t>
  </si>
  <si>
    <t>2.DIG_CH104</t>
  </si>
  <si>
    <t>S0_DCH057</t>
  </si>
  <si>
    <t>0.DIG_CH099</t>
  </si>
  <si>
    <t>S0_DCH058</t>
  </si>
  <si>
    <t>0.DIG_CH102</t>
  </si>
  <si>
    <t>S0_DCH059</t>
  </si>
  <si>
    <t>2.DIG_CH041</t>
  </si>
  <si>
    <t>S0_DCH060</t>
  </si>
  <si>
    <t>2.DIG_CH032</t>
  </si>
  <si>
    <t>S0_DCH061</t>
  </si>
  <si>
    <t>2.DIG_CH039</t>
  </si>
  <si>
    <t>S0_DCH087</t>
  </si>
  <si>
    <t>0.DIG_CH125</t>
  </si>
  <si>
    <t>S0_DCH089</t>
  </si>
  <si>
    <t>2.DIG_CH050</t>
  </si>
  <si>
    <t>S0_DCH090</t>
  </si>
  <si>
    <t>2.DIG_CH052</t>
  </si>
  <si>
    <t>S0_DCH091</t>
  </si>
  <si>
    <t>2.DIG_CH117</t>
  </si>
  <si>
    <t>S0_DCH092</t>
  </si>
  <si>
    <t>2.DIG_CH115</t>
  </si>
  <si>
    <t>S0_LDO_DCH001</t>
  </si>
  <si>
    <t>0.DIG_CH039</t>
    <phoneticPr fontId="15" type="noConversion"/>
  </si>
  <si>
    <t>S1_DCH004-</t>
  </si>
  <si>
    <t>0.DIG_CH063</t>
  </si>
  <si>
    <t>S1_DCH004+</t>
  </si>
  <si>
    <t>0.DIG_CH062</t>
  </si>
  <si>
    <t>S1_DCH006-</t>
  </si>
  <si>
    <t>0.DIG_CH053</t>
  </si>
  <si>
    <t>S1_DCH006+</t>
  </si>
  <si>
    <t>0.DIG_CH052</t>
  </si>
  <si>
    <t>S1_DCH008-</t>
  </si>
  <si>
    <t>2.DIG_CH043</t>
  </si>
  <si>
    <t>S1_DCH008+</t>
  </si>
  <si>
    <t>2.DIG_CH042</t>
  </si>
  <si>
    <t>S1_DCH011</t>
  </si>
  <si>
    <t>2.DIG_CH102</t>
  </si>
  <si>
    <t>S1_DCH012-</t>
  </si>
  <si>
    <t>0.DIG_CH059</t>
  </si>
  <si>
    <t>S1_DCH012+</t>
  </si>
  <si>
    <t>0.DIG_CH058</t>
  </si>
  <si>
    <t>S1_DCH014-</t>
  </si>
  <si>
    <t>0.DIG_CH057</t>
  </si>
  <si>
    <t>S1_DCH014+</t>
  </si>
  <si>
    <t>0.DIG_CH056</t>
  </si>
  <si>
    <t>S1_DCH016-</t>
  </si>
  <si>
    <t>2.DIG_CH111</t>
  </si>
  <si>
    <t>S1_DCH016+</t>
  </si>
  <si>
    <t>2.DIG_CH110</t>
  </si>
  <si>
    <t>S1_DCH018</t>
  </si>
  <si>
    <t>0.DIG_CH124</t>
  </si>
  <si>
    <t>S1_DCH021</t>
  </si>
  <si>
    <t>0.DIG_CH105</t>
  </si>
  <si>
    <t>S1_DCH025</t>
  </si>
  <si>
    <t>0.DIG_CH115</t>
  </si>
  <si>
    <t>S1_DCH026</t>
  </si>
  <si>
    <t>0.DIG_CH050</t>
  </si>
  <si>
    <t>S1_DCH027</t>
  </si>
  <si>
    <t>2.DIG_CH055</t>
  </si>
  <si>
    <t>S1_DCH028</t>
  </si>
  <si>
    <t>2.DIG_CH056</t>
  </si>
  <si>
    <t>S1_DCH029</t>
  </si>
  <si>
    <t>2.DIG_CH103</t>
  </si>
  <si>
    <t>S1_DCH030</t>
  </si>
  <si>
    <t>2.DIG_CH040</t>
  </si>
  <si>
    <t>S1_DCH031</t>
  </si>
  <si>
    <t>2.DIG_CH107</t>
  </si>
  <si>
    <t>S1_DCH032</t>
  </si>
  <si>
    <t>2.DIG_CH108</t>
  </si>
  <si>
    <t>S1_DCH033</t>
  </si>
  <si>
    <t>2.DIG_CH106</t>
  </si>
  <si>
    <t>S1_DCH034</t>
  </si>
  <si>
    <t>2.DIG_CH035</t>
  </si>
  <si>
    <t>S1_DCH035</t>
  </si>
  <si>
    <t>2.DIG_CH127</t>
  </si>
  <si>
    <t>S1_DCH036</t>
  </si>
  <si>
    <t>2.DIG_CH125</t>
  </si>
  <si>
    <t>S1_DCH038</t>
  </si>
  <si>
    <t>0.DIG_CH041</t>
  </si>
  <si>
    <t>S1_DCH039</t>
  </si>
  <si>
    <t>0.DIG_CH042</t>
  </si>
  <si>
    <t>S1_DCH040</t>
  </si>
  <si>
    <t>0.DIG_CH043</t>
  </si>
  <si>
    <t>S1_DCH041</t>
  </si>
  <si>
    <t>0.DIG_CH109</t>
  </si>
  <si>
    <t>S1_DCH042</t>
  </si>
  <si>
    <t>0.DIG_CH118</t>
  </si>
  <si>
    <t>S1_DCH043</t>
  </si>
  <si>
    <t>0.DIG_CH046</t>
  </si>
  <si>
    <t>S1_DCH046</t>
  </si>
  <si>
    <t>0.DIG_CH048</t>
  </si>
  <si>
    <t>S1_DCH047</t>
  </si>
  <si>
    <t>0.DIG_CH112</t>
  </si>
  <si>
    <t>S1_DCH050</t>
  </si>
  <si>
    <t>0.DIG_CH055</t>
  </si>
  <si>
    <t>S1_DCH051</t>
  </si>
  <si>
    <t>0.DIG_CH107</t>
  </si>
  <si>
    <t>S1_DCH052</t>
  </si>
  <si>
    <t>0.DIG_CH123</t>
  </si>
  <si>
    <t>S1_DCH053</t>
  </si>
  <si>
    <t>0.DIG_CH108</t>
  </si>
  <si>
    <t>S1_DCH055</t>
  </si>
  <si>
    <t>0.DIG_CH122</t>
  </si>
  <si>
    <t>S1_DCH056</t>
  </si>
  <si>
    <t>0.DIG_CH110</t>
  </si>
  <si>
    <t>S1_DCH057</t>
  </si>
  <si>
    <t>0.DIG_CH111</t>
  </si>
  <si>
    <t>S1_DCH058</t>
  </si>
  <si>
    <t>0.DIG_CH117</t>
  </si>
  <si>
    <t>S1_DCH059</t>
  </si>
  <si>
    <t>0.DIG_CH121</t>
  </si>
  <si>
    <t>S1_DCH060</t>
  </si>
  <si>
    <t>0.DIG_CH119</t>
  </si>
  <si>
    <t>S1_DCH061</t>
  </si>
  <si>
    <t>0.DIG_CH120</t>
  </si>
  <si>
    <t>S1_DCH087</t>
  </si>
  <si>
    <t>0.DIG_CH126</t>
  </si>
  <si>
    <t>S1_DCH089</t>
  </si>
  <si>
    <t>2.DIG_CH109</t>
  </si>
  <si>
    <t>S1_DCH090</t>
  </si>
  <si>
    <t>2.DIG_CH049</t>
  </si>
  <si>
    <t>S1_DCH091</t>
  </si>
  <si>
    <t>2.DIG_CH047</t>
  </si>
  <si>
    <t>S1_DCH092</t>
  </si>
  <si>
    <t>2.DIG_CH046</t>
  </si>
  <si>
    <t>S1_LDO_DCH001</t>
  </si>
  <si>
    <t>0.DIG_CH106</t>
    <phoneticPr fontId="15" type="noConversion"/>
  </si>
  <si>
    <t>S2_DCH004-</t>
  </si>
  <si>
    <t>1.DIG_CH061</t>
  </si>
  <si>
    <t>S2_DCH004+</t>
  </si>
  <si>
    <t>1.DIG_CH060</t>
  </si>
  <si>
    <t>S2_DCH006-</t>
  </si>
  <si>
    <t>1.DIG_CH035</t>
  </si>
  <si>
    <t>S2_DCH006+</t>
  </si>
  <si>
    <t>1.DIG_CH034</t>
  </si>
  <si>
    <t>S2_DCH008-</t>
  </si>
  <si>
    <t>1.DIG_CH043</t>
  </si>
  <si>
    <t>S2_DCH008+</t>
  </si>
  <si>
    <t>1.DIG_CH042</t>
  </si>
  <si>
    <t>S2_DCH011</t>
  </si>
  <si>
    <t>3.DIG_CH045</t>
  </si>
  <si>
    <t>S2_DCH012-</t>
  </si>
  <si>
    <t>1.DIG_CH047</t>
  </si>
  <si>
    <t>S2_DCH012+</t>
  </si>
  <si>
    <t>1.DIG_CH046</t>
  </si>
  <si>
    <t>S2_DCH014-</t>
  </si>
  <si>
    <t>1.DIG_CH045</t>
  </si>
  <si>
    <t>S2_DCH014+</t>
  </si>
  <si>
    <t>1.DIG_CH044</t>
  </si>
  <si>
    <t>S2_DCH016-</t>
  </si>
  <si>
    <t>3.DIG_CH061</t>
  </si>
  <si>
    <t>S2_DCH016+</t>
  </si>
  <si>
    <t>3.DIG_CH060</t>
  </si>
  <si>
    <t>S2_DCH018</t>
  </si>
  <si>
    <t>3.DIG_CH124</t>
  </si>
  <si>
    <t>S2_DCH021</t>
  </si>
  <si>
    <t>1.DIG_CH105</t>
  </si>
  <si>
    <t>S2_DCH025</t>
  </si>
  <si>
    <t>1.DIG_CH099</t>
  </si>
  <si>
    <t>S2_DCH026</t>
  </si>
  <si>
    <t>1.DIG_CH102</t>
  </si>
  <si>
    <t>S2_DCH027</t>
  </si>
  <si>
    <t>3.DIG_CH115</t>
  </si>
  <si>
    <t>S2_DCH028</t>
  </si>
  <si>
    <t>3.DIG_CH112</t>
  </si>
  <si>
    <t>S2_DCH029</t>
  </si>
  <si>
    <t>3.DIG_CH042</t>
  </si>
  <si>
    <t>S2_DCH030</t>
  </si>
  <si>
    <t>3.DIG_CH043</t>
  </si>
  <si>
    <t>S2_DCH031</t>
  </si>
  <si>
    <t>3.DIG_CH047</t>
  </si>
  <si>
    <t>S2_DCH032</t>
  </si>
  <si>
    <t>3.DIG_CH046</t>
  </si>
  <si>
    <t>S2_DCH033</t>
  </si>
  <si>
    <t>3.DIG_CH044</t>
  </si>
  <si>
    <t>S2_DCH034</t>
  </si>
  <si>
    <t>3.DIG_CH099</t>
  </si>
  <si>
    <t>S2_DCH035</t>
  </si>
  <si>
    <t>1.DIG_CH126</t>
  </si>
  <si>
    <t>S2_DCH036</t>
  </si>
  <si>
    <t>1.DIG_CH127</t>
  </si>
  <si>
    <t>S2_DCH038</t>
  </si>
  <si>
    <t>3.DIG_CH048</t>
  </si>
  <si>
    <t>S2_DCH039</t>
  </si>
  <si>
    <t>3.DIG_CH111</t>
  </si>
  <si>
    <t>S2_DCH040</t>
  </si>
  <si>
    <t>3.DIG_CH117</t>
  </si>
  <si>
    <t>S2_DCH041</t>
  </si>
  <si>
    <t>3.DIG_CH109</t>
  </si>
  <si>
    <t>S2_DCH042</t>
  </si>
  <si>
    <t>3.DIG_CH119</t>
  </si>
  <si>
    <t>S2_DCH043</t>
  </si>
  <si>
    <t>3.DIG_CH110</t>
  </si>
  <si>
    <t>S2_DCH044</t>
  </si>
  <si>
    <t>3.DIG_CH103</t>
  </si>
  <si>
    <t>S2_DCH045</t>
  </si>
  <si>
    <t>3.DIG_CH106</t>
  </si>
  <si>
    <t>S2_DCH046</t>
  </si>
  <si>
    <t>3.DIG_CH118</t>
  </si>
  <si>
    <t>S2_DCH047</t>
  </si>
  <si>
    <t>3.DIG_CH108</t>
  </si>
  <si>
    <t>S2_DCH048</t>
  </si>
  <si>
    <t>3.DIG_CH056</t>
  </si>
  <si>
    <t>S2_DCH049</t>
  </si>
  <si>
    <t>3.DIG_CH032</t>
  </si>
  <si>
    <t>S2_DCH050</t>
  </si>
  <si>
    <t>3.DIG_CH122</t>
  </si>
  <si>
    <t>S2_DCH051</t>
  </si>
  <si>
    <t>3.DIG_CH104</t>
  </si>
  <si>
    <t>S2_DCH052</t>
  </si>
  <si>
    <t>3.DIG_CH057</t>
  </si>
  <si>
    <t>S2_DCH053</t>
  </si>
  <si>
    <t>1.DIG_CH109</t>
  </si>
  <si>
    <t>S2_DCH054</t>
  </si>
  <si>
    <t>3.DIG_CH120</t>
  </si>
  <si>
    <t>S2_DCH055</t>
  </si>
  <si>
    <t>3.DIG_CH123</t>
  </si>
  <si>
    <t>S2_DCH056</t>
  </si>
  <si>
    <t>3.DIG_CH121</t>
  </si>
  <si>
    <t>S2_DCH057</t>
  </si>
  <si>
    <t>1.DIG_CH039</t>
  </si>
  <si>
    <t>S2_DCH058</t>
  </si>
  <si>
    <t>1.DIG_CH112</t>
  </si>
  <si>
    <t>S2_DCH059</t>
  </si>
  <si>
    <t>1.DIG_CH103</t>
  </si>
  <si>
    <t>S2_DCH060</t>
  </si>
  <si>
    <t>1.DIG_CH049</t>
  </si>
  <si>
    <t>S2_DCH061</t>
  </si>
  <si>
    <t>1.DIG_CH104</t>
  </si>
  <si>
    <t>S2_DCH087</t>
  </si>
  <si>
    <t>3.DIG_CH126</t>
  </si>
  <si>
    <t>S2_DCH089</t>
  </si>
  <si>
    <t>3.DIG_CH037</t>
  </si>
  <si>
    <t>S2_DCH090</t>
  </si>
  <si>
    <t>3.DIG_CH096</t>
  </si>
  <si>
    <t>S2_DCH091</t>
  </si>
  <si>
    <t>3.DIG_CH097</t>
  </si>
  <si>
    <t>S2_DCH092</t>
  </si>
  <si>
    <t>3.DIG_CH100</t>
  </si>
  <si>
    <t>S2_LDO_DCH001</t>
  </si>
  <si>
    <t>1.DIG_CH032</t>
  </si>
  <si>
    <t>S3_DCH004-</t>
  </si>
  <si>
    <t>1.DIG_CH119</t>
  </si>
  <si>
    <t>S3_DCH004+</t>
  </si>
  <si>
    <t>1.DIG_CH118</t>
  </si>
  <si>
    <t>S3_DCH006-</t>
  </si>
  <si>
    <t>1.DIG_CH041</t>
  </si>
  <si>
    <t>S3_DCH006+</t>
  </si>
  <si>
    <t>1.DIG_CH040</t>
  </si>
  <si>
    <t>S3_DCH008-</t>
  </si>
  <si>
    <t>1.DIG_CH037</t>
  </si>
  <si>
    <t>S3_DCH008+</t>
  </si>
  <si>
    <t>1.DIG_CH038</t>
  </si>
  <si>
    <t>S3_DCH011</t>
  </si>
  <si>
    <t>3.DIG_CH039</t>
  </si>
  <si>
    <t>S3_DCH012-</t>
  </si>
  <si>
    <t>1.DIG_CH111</t>
  </si>
  <si>
    <t>S3_DCH012+</t>
  </si>
  <si>
    <t>1.DIG_CH110</t>
  </si>
  <si>
    <t>S3_DCH014-</t>
  </si>
  <si>
    <t>1.DIG_CH107</t>
  </si>
  <si>
    <t>S3_DCH014+</t>
  </si>
  <si>
    <t>1.DIG_CH106</t>
  </si>
  <si>
    <t>S3_DCH016-</t>
  </si>
  <si>
    <t>3.DIG_CH063</t>
  </si>
  <si>
    <t>S3_DCH016+</t>
  </si>
  <si>
    <t>3.DIG_CH062</t>
  </si>
  <si>
    <t>S3_DCH018</t>
  </si>
  <si>
    <t>3.DIG_CH125</t>
  </si>
  <si>
    <t>S3_DCH021</t>
  </si>
  <si>
    <t>3.DIG_CH107</t>
  </si>
  <si>
    <t>S3_DCH025</t>
  </si>
  <si>
    <t>1.DIG_CH097</t>
  </si>
  <si>
    <t>S3_DCH026</t>
  </si>
  <si>
    <t>1.DIG_CH096</t>
  </si>
  <si>
    <t>S3_DCH027</t>
  </si>
  <si>
    <t>3.DIG_CH053</t>
  </si>
  <si>
    <t>S3_DCH028</t>
  </si>
  <si>
    <t>3.DIG_CH052</t>
  </si>
  <si>
    <t>S3_DCH029</t>
  </si>
  <si>
    <t>3.DIG_CH035</t>
  </si>
  <si>
    <t>S3_DCH030</t>
  </si>
  <si>
    <t>3.DIG_CH034</t>
  </si>
  <si>
    <t>S3_DCH031</t>
  </si>
  <si>
    <t>3.DIG_CH041</t>
  </si>
  <si>
    <t>S3_DCH032</t>
  </si>
  <si>
    <t>3.DIG_CH040</t>
  </si>
  <si>
    <t>S3_DCH033</t>
  </si>
  <si>
    <t>3.DIG_CH038</t>
  </si>
  <si>
    <t>S3_DCH034</t>
  </si>
  <si>
    <t>3.DIG_CH102</t>
  </si>
  <si>
    <t>S3_DCH035</t>
  </si>
  <si>
    <t>3.DIG_CH058</t>
  </si>
  <si>
    <t>S3_DCH036</t>
    <phoneticPr fontId="15" type="noConversion"/>
  </si>
  <si>
    <t>3.DIG_CH059</t>
  </si>
  <si>
    <t>S3_DCH038</t>
  </si>
  <si>
    <t>1.DIG_CH048</t>
  </si>
  <si>
    <t>S3_DCH039</t>
  </si>
  <si>
    <t>1.DIG_CH115</t>
  </si>
  <si>
    <t>S3_DCH040</t>
  </si>
  <si>
    <t>1.DIG_CH050</t>
  </si>
  <si>
    <t>S3_DCH041</t>
  </si>
  <si>
    <t>1.DIG_CH052</t>
  </si>
  <si>
    <t>S3_DCH042</t>
  </si>
  <si>
    <t>1.DIG_CH053</t>
  </si>
  <si>
    <t>S3_DCH043</t>
    <phoneticPr fontId="15" type="noConversion"/>
  </si>
  <si>
    <t>1.DIG_CH120</t>
  </si>
  <si>
    <t>S3_DCH046</t>
  </si>
  <si>
    <t>1.DIG_CH055</t>
  </si>
  <si>
    <t>S3_DCH047</t>
  </si>
  <si>
    <t>1.DIG_CH057</t>
  </si>
  <si>
    <t>S3_DCH050</t>
  </si>
  <si>
    <t>1.DIG_CH059</t>
  </si>
  <si>
    <t>S3_DCH051</t>
  </si>
  <si>
    <t>1.DIG_CH062</t>
  </si>
  <si>
    <t>S3_DCH052</t>
  </si>
  <si>
    <t>1.DIG_CH063</t>
  </si>
  <si>
    <t>S3_DCH053</t>
  </si>
  <si>
    <t>1.DIG_CH058</t>
  </si>
  <si>
    <t>S3_DCH055</t>
  </si>
  <si>
    <t>1.DIG_CH056</t>
  </si>
  <si>
    <t>S3_DCH056</t>
  </si>
  <si>
    <t>1.DIG_CH124</t>
  </si>
  <si>
    <t>S3_DCH057</t>
  </si>
  <si>
    <t>1.DIG_CH123</t>
  </si>
  <si>
    <t>S3_DCH058</t>
  </si>
  <si>
    <t>1.DIG_CH122</t>
  </si>
  <si>
    <t>S3_DCH059</t>
  </si>
  <si>
    <t>1.DIG_CH121</t>
  </si>
  <si>
    <t>S3_DCH060</t>
  </si>
  <si>
    <t>1.DIG_CH117</t>
  </si>
  <si>
    <t>S3_DCH061</t>
  </si>
  <si>
    <t>1.DIG_CH108</t>
  </si>
  <si>
    <t>S3_DCH087</t>
  </si>
  <si>
    <t>3.DIG_CH127</t>
  </si>
  <si>
    <t>S3_DCH089</t>
  </si>
  <si>
    <t>3.DIG_CH055</t>
  </si>
  <si>
    <t>S3_DCH090</t>
  </si>
  <si>
    <t>3.DIG_CH105</t>
  </si>
  <si>
    <t>S3_DCH091</t>
  </si>
  <si>
    <t>3.DIG_CH049</t>
  </si>
  <si>
    <t>S3_DCH092</t>
  </si>
  <si>
    <t>3.DIG_CH050</t>
  </si>
  <si>
    <t>S3_LDO_DCH001</t>
  </si>
  <si>
    <t>1.DIG_CH100</t>
  </si>
  <si>
    <t>S4_DCH004-</t>
  </si>
  <si>
    <t>0.DIG_CH011</t>
  </si>
  <si>
    <t>S4_DCH004+</t>
  </si>
  <si>
    <t>0.DIG_CH010</t>
  </si>
  <si>
    <t>S4_DCH006-</t>
  </si>
  <si>
    <t>0.DIG_CH029</t>
  </si>
  <si>
    <t>S4_DCH006+</t>
  </si>
  <si>
    <t>0.DIG_CH028</t>
  </si>
  <si>
    <t>S4_DCH008-</t>
  </si>
  <si>
    <t>0.DIG_CH031</t>
  </si>
  <si>
    <t>S4_DCH008+</t>
  </si>
  <si>
    <t>0.DIG_CH030</t>
  </si>
  <si>
    <t>S4_DCH011</t>
  </si>
  <si>
    <t>2.DIG_CH087</t>
  </si>
  <si>
    <t>S4_DCH012-</t>
  </si>
  <si>
    <t>0.DIG_CH023</t>
  </si>
  <si>
    <t>S4_DCH012+</t>
  </si>
  <si>
    <t>0.DIG_CH022</t>
  </si>
  <si>
    <t>S4_DCH014-</t>
  </si>
  <si>
    <t>0.DIG_CH027</t>
  </si>
  <si>
    <t>S4_DCH014+</t>
  </si>
  <si>
    <t>0.DIG_CH026</t>
  </si>
  <si>
    <t>S4_DCH016-</t>
  </si>
  <si>
    <t>2.DIG_CH067</t>
  </si>
  <si>
    <t>S4_DCH016+</t>
  </si>
  <si>
    <t>2.DIG_CH066</t>
  </si>
  <si>
    <t>S4_DCH018</t>
  </si>
  <si>
    <t>0.DIG_CH000</t>
  </si>
  <si>
    <t>S4_DCH021</t>
  </si>
  <si>
    <t>2.DIG_CH080</t>
  </si>
  <si>
    <t>S4_DCH025</t>
  </si>
  <si>
    <t>0.DIG_CH095</t>
  </si>
  <si>
    <t>S4_DCH026</t>
  </si>
  <si>
    <t>0.DIG_CH094</t>
  </si>
  <si>
    <t>S4_DCH027</t>
  </si>
  <si>
    <t>2.DIG_CH000</t>
  </si>
  <si>
    <t>S4_DCH028</t>
  </si>
  <si>
    <t>2.DIG_CH005</t>
  </si>
  <si>
    <t>S4_DCH029</t>
  </si>
  <si>
    <t>2.DIG_CH088</t>
  </si>
  <si>
    <t>S4_DCH030</t>
  </si>
  <si>
    <t>2.DIG_CH089</t>
  </si>
  <si>
    <t>S4_DCH031</t>
  </si>
  <si>
    <t>2.DIG_CH075</t>
  </si>
  <si>
    <t>S4_DCH032</t>
  </si>
  <si>
    <t>2.DIG_CH014</t>
  </si>
  <si>
    <t>S4_DCH033</t>
  </si>
  <si>
    <t>2.DIG_CH084</t>
  </si>
  <si>
    <t>S4_DCH034</t>
  </si>
  <si>
    <t>2.DIG_CH095</t>
  </si>
  <si>
    <t>S4_DCH035</t>
  </si>
  <si>
    <t>2.DIG_CH090</t>
  </si>
  <si>
    <t>S4_DCH036</t>
  </si>
  <si>
    <t>2.DIG_CH091</t>
  </si>
  <si>
    <t>S4_DCH038</t>
  </si>
  <si>
    <t>2.DIG_CH015</t>
  </si>
  <si>
    <t>S4_DCH039</t>
  </si>
  <si>
    <t>0.DIG_CH014</t>
  </si>
  <si>
    <t>S4_DCH040</t>
  </si>
  <si>
    <t>2.DIG_CH013</t>
  </si>
  <si>
    <t>S4_DCH041</t>
  </si>
  <si>
    <t>0.DIG_CH013</t>
  </si>
  <si>
    <t>S4_DCH042</t>
  </si>
  <si>
    <t>2.DIG_CH012</t>
  </si>
  <si>
    <t>S4_DCH043</t>
  </si>
  <si>
    <t>0.DIG_CH076</t>
  </si>
  <si>
    <t>S4_DCH044</t>
  </si>
  <si>
    <t>0.DIG_CH009</t>
  </si>
  <si>
    <t>S4_DCH045</t>
  </si>
  <si>
    <t>0.DIG_CH073</t>
  </si>
  <si>
    <t>S4_DCH046</t>
  </si>
  <si>
    <t>2.DIG_CH010</t>
  </si>
  <si>
    <t>S4_DCH047</t>
  </si>
  <si>
    <t>0.DIG_CH012</t>
  </si>
  <si>
    <t>S4_DCH048</t>
  </si>
  <si>
    <t>2.DIG_CH009</t>
  </si>
  <si>
    <t>S4_DCH049</t>
  </si>
  <si>
    <t>0.DIG_CH007</t>
  </si>
  <si>
    <t>S4_DCH050</t>
  </si>
  <si>
    <t>2.DIG_CH068</t>
  </si>
  <si>
    <t>S4_DCH051</t>
  </si>
  <si>
    <t>0.DIG_CH008</t>
  </si>
  <si>
    <t>S4_DCH052</t>
  </si>
  <si>
    <t>2.DIG_CH065</t>
  </si>
  <si>
    <t>S4_DCH053</t>
  </si>
  <si>
    <t>0.DIG_CH006</t>
  </si>
  <si>
    <t>S4_DCH054</t>
  </si>
  <si>
    <t>0.DIG_CH005</t>
  </si>
  <si>
    <t>S4_DCH055</t>
  </si>
  <si>
    <t>0.DIG_CH074</t>
  </si>
  <si>
    <t>S4_DCH056</t>
  </si>
  <si>
    <t>0.DIG_CH072</t>
  </si>
  <si>
    <t>S4_DCH057</t>
  </si>
  <si>
    <t>0.DIG_CH003</t>
  </si>
  <si>
    <t>S4_DCH058</t>
  </si>
  <si>
    <t>0.DIG_CH002</t>
  </si>
  <si>
    <t>S4_DCH059</t>
  </si>
  <si>
    <t>0.DIG_CH065</t>
  </si>
  <si>
    <t>S4_DCH060</t>
  </si>
  <si>
    <t>0.DIG_CH069</t>
  </si>
  <si>
    <t>S4_DCH061</t>
  </si>
  <si>
    <t>0.DIG_CH068</t>
  </si>
  <si>
    <t>S4_DCH087</t>
  </si>
  <si>
    <t>2.DIG_CH003</t>
  </si>
  <si>
    <t>S4_DCH089</t>
  </si>
  <si>
    <t>0.DIG_CH066</t>
  </si>
  <si>
    <t>S4_DCH090</t>
  </si>
  <si>
    <t>2.DIG_CH006</t>
  </si>
  <si>
    <t>S4_DCH091</t>
  </si>
  <si>
    <t>2.DIG_CH007</t>
  </si>
  <si>
    <t>S4_DCH092</t>
  </si>
  <si>
    <t>0.DIG_CH067</t>
  </si>
  <si>
    <t>S4_LDO_DCH001</t>
  </si>
  <si>
    <t>0.DIG_CH090</t>
  </si>
  <si>
    <t>S5_DCH004-</t>
  </si>
  <si>
    <t>0.DIG_CH071</t>
  </si>
  <si>
    <t>S5_DCH004+</t>
  </si>
  <si>
    <t>0.DIG_CH070</t>
  </si>
  <si>
    <t>S5_DCH006-</t>
  </si>
  <si>
    <t>0.DIG_CH093</t>
  </si>
  <si>
    <t>S5_DCH006+</t>
  </si>
  <si>
    <t>0.DIG_CH092</t>
  </si>
  <si>
    <t>S5_DCH008-</t>
  </si>
  <si>
    <t>2.DIG_CH023</t>
  </si>
  <si>
    <t>S5_DCH008+</t>
  </si>
  <si>
    <t>2.DIG_CH022</t>
  </si>
  <si>
    <t>S5_DCH011</t>
  </si>
  <si>
    <t>2.DIG_CH081</t>
  </si>
  <si>
    <t>S5_DCH012-</t>
  </si>
  <si>
    <t>0.DIG_CH021</t>
  </si>
  <si>
    <t>S5_DCH012+</t>
  </si>
  <si>
    <t>0.DIG_CH020</t>
  </si>
  <si>
    <t>S5_DCH014-</t>
  </si>
  <si>
    <t>2.DIG_CH025</t>
  </si>
  <si>
    <t>S5_DCH014+</t>
  </si>
  <si>
    <t>2.DIG_CH024</t>
  </si>
  <si>
    <t>S5_DCH016-</t>
  </si>
  <si>
    <t>2.DIG_CH077</t>
  </si>
  <si>
    <t>S5_DCH016+</t>
  </si>
  <si>
    <t>2.DIG_CH076</t>
  </si>
  <si>
    <t>S5_DCH018</t>
  </si>
  <si>
    <t>1.DIG_CH093</t>
  </si>
  <si>
    <t>S5_DCH021</t>
  </si>
  <si>
    <t>0.DIG_CH080</t>
  </si>
  <si>
    <t>S5_DCH025</t>
  </si>
  <si>
    <t>0.DIG_CH024</t>
  </si>
  <si>
    <t>S5_DCH026</t>
  </si>
  <si>
    <t>0.DIG_CH025</t>
  </si>
  <si>
    <t>S5_DCH027</t>
  </si>
  <si>
    <t>2.DIG_CH008</t>
  </si>
  <si>
    <t>S5_DCH028</t>
  </si>
  <si>
    <t>2.DIG_CH070</t>
  </si>
  <si>
    <t>S5_DCH029</t>
  </si>
  <si>
    <t>2.DIG_CH073</t>
  </si>
  <si>
    <t>S5_DCH030</t>
  </si>
  <si>
    <t>2.DIG_CH011</t>
  </si>
  <si>
    <t>S5_DCH031</t>
  </si>
  <si>
    <t>2.DIG_CH069</t>
  </si>
  <si>
    <t>S5_DCH032</t>
  </si>
  <si>
    <t>2.DIG_CH071</t>
  </si>
  <si>
    <t>S5_DCH033</t>
  </si>
  <si>
    <t>2.DIG_CH072</t>
  </si>
  <si>
    <t>S5_DCH034</t>
  </si>
  <si>
    <t>2.DIG_CH094</t>
  </si>
  <si>
    <t>S5_DCH035</t>
  </si>
  <si>
    <t>2.DIG_CH092</t>
  </si>
  <si>
    <t>S5_DCH036</t>
  </si>
  <si>
    <t>2.DIG_CH093</t>
  </si>
  <si>
    <t>S5_DCH038</t>
  </si>
  <si>
    <t>0.DIG_CH089</t>
  </si>
  <si>
    <t>S5_DCH039</t>
  </si>
  <si>
    <t>0.DIG_CH088</t>
  </si>
  <si>
    <t>S5_DCH040</t>
  </si>
  <si>
    <t>0.DIG_CH087</t>
  </si>
  <si>
    <t>S5_DCH041</t>
  </si>
  <si>
    <t>0.DIG_CH085</t>
  </si>
  <si>
    <t>S5_DCH042</t>
  </si>
  <si>
    <t>0.DIG_CH018</t>
  </si>
  <si>
    <t>S5_DCH043</t>
  </si>
  <si>
    <t>0.DIG_CH084</t>
  </si>
  <si>
    <t>S5_DCH046</t>
  </si>
  <si>
    <t>0.DIG_CH081</t>
  </si>
  <si>
    <t>S5_DCH047</t>
  </si>
  <si>
    <t>0.DIG_CH082</t>
  </si>
  <si>
    <t>S5_DCH050</t>
  </si>
  <si>
    <t>0.DIG_CH015</t>
  </si>
  <si>
    <t>S5_DCH051</t>
  </si>
  <si>
    <t>2.DIG_CH017</t>
  </si>
  <si>
    <t>S5_DCH052</t>
  </si>
  <si>
    <t>0.DIG_CH077</t>
  </si>
  <si>
    <t>S5_DCH053</t>
  </si>
  <si>
    <t>2.DIG_CH018</t>
  </si>
  <si>
    <t>S5_DCH055</t>
  </si>
  <si>
    <t>0.DIG_CH075</t>
  </si>
  <si>
    <t>S5_DCH056</t>
  </si>
  <si>
    <t>2.DIG_CH082</t>
  </si>
  <si>
    <t>S5_DCH057</t>
  </si>
  <si>
    <t>2.DIG_CH020</t>
  </si>
  <si>
    <t>S5_DCH058</t>
  </si>
  <si>
    <t>2.DIG_CH021</t>
  </si>
  <si>
    <t>S5_DCH059</t>
  </si>
  <si>
    <t>2.DIG_CH085</t>
  </si>
  <si>
    <t>S5_DCH060</t>
  </si>
  <si>
    <t>2.DIG_CH031</t>
  </si>
  <si>
    <t>S5_DCH061</t>
  </si>
  <si>
    <t>2.DIG_CH026</t>
  </si>
  <si>
    <t>S5_DCH087</t>
  </si>
  <si>
    <t>2.DIG_CH002</t>
  </si>
  <si>
    <t>S5_DCH089</t>
  </si>
  <si>
    <t>2.DIG_CH030</t>
  </si>
  <si>
    <t>S5_DCH090</t>
  </si>
  <si>
    <t>2.DIG_CH027</t>
  </si>
  <si>
    <t>S5_DCH091</t>
  </si>
  <si>
    <t>2.DIG_CH028</t>
  </si>
  <si>
    <t>S5_DCH092</t>
  </si>
  <si>
    <t>2.DIG_CH029</t>
  </si>
  <si>
    <t>S5_LDO_DCH001</t>
  </si>
  <si>
    <t>0.DIG_CH091</t>
  </si>
  <si>
    <t>S6_DCH004-</t>
  </si>
  <si>
    <t>1.DIG_CH067</t>
  </si>
  <si>
    <t>S6_DCH004+</t>
  </si>
  <si>
    <t>1.DIG_CH066</t>
  </si>
  <si>
    <t>S6_DCH006-</t>
  </si>
  <si>
    <t>1.DIG_CH081</t>
  </si>
  <si>
    <t>S6_DCH006+</t>
  </si>
  <si>
    <t>1.DIG_CH080</t>
  </si>
  <si>
    <t>S6_DCH008-</t>
  </si>
  <si>
    <t>1.DIG_CH021</t>
  </si>
  <si>
    <t>S6_DCH008+</t>
  </si>
  <si>
    <t>1.DIG_CH020</t>
  </si>
  <si>
    <t>S6_DCH011</t>
  </si>
  <si>
    <t>3.DIG_CH010</t>
  </si>
  <si>
    <t>S6_DCH012-</t>
  </si>
  <si>
    <t>1.DIG_CH073</t>
  </si>
  <si>
    <t>S6_DCH012+</t>
  </si>
  <si>
    <t>1.DIG_CH072</t>
  </si>
  <si>
    <t>S6_DCH014-</t>
  </si>
  <si>
    <t>1.DIG_CH077</t>
  </si>
  <si>
    <t>S6_DCH014+</t>
  </si>
  <si>
    <t>1.DIG_CH076</t>
  </si>
  <si>
    <t>S6_DCH016-</t>
  </si>
  <si>
    <t>3.DIG_CH007</t>
  </si>
  <si>
    <t>S6_DCH016+</t>
  </si>
  <si>
    <t>3.DIG_CH006</t>
  </si>
  <si>
    <t>S6_DCH018</t>
  </si>
  <si>
    <t>1.DIG_CH002</t>
  </si>
  <si>
    <t>S6_DCH021</t>
  </si>
  <si>
    <t>1.DIG_CH082</t>
  </si>
  <si>
    <t>S6_DCH025</t>
  </si>
  <si>
    <t>1.DIG_CH095</t>
  </si>
  <si>
    <t>S6_DCH026</t>
  </si>
  <si>
    <t>1.DIG_CH094</t>
  </si>
  <si>
    <t>S6_DCH027</t>
  </si>
  <si>
    <t>3.DIG_CH072</t>
  </si>
  <si>
    <t>S6_DCH028</t>
  </si>
  <si>
    <t>3.DIG_CH069</t>
  </si>
  <si>
    <t>S6_DCH029</t>
  </si>
  <si>
    <t>3.DIG_CH070</t>
  </si>
  <si>
    <t>S6_DCH030</t>
  </si>
  <si>
    <t>3.DIG_CH005</t>
  </si>
  <si>
    <t>S6_DCH031</t>
  </si>
  <si>
    <t>3.DIG_CH002</t>
  </si>
  <si>
    <t>S6_DCH032</t>
  </si>
  <si>
    <t>3.DIG_CH000</t>
  </si>
  <si>
    <t>S6_DCH033</t>
  </si>
  <si>
    <t>3.DIG_CH003</t>
  </si>
  <si>
    <t>S6_DCH034</t>
  </si>
  <si>
    <t>3.DIG_CH091</t>
  </si>
  <si>
    <t>S6_DCH035</t>
  </si>
  <si>
    <t>3.DIG_CH026</t>
  </si>
  <si>
    <t>S6_DCH036</t>
  </si>
  <si>
    <t>3.DIG_CH025</t>
  </si>
  <si>
    <t>S6_DCH038</t>
  </si>
  <si>
    <t>1.DIG_CH013</t>
  </si>
  <si>
    <t>S6_DCH039</t>
  </si>
  <si>
    <t>1.DIG_CH014</t>
  </si>
  <si>
    <t>S6_DCH040</t>
  </si>
  <si>
    <t>1.DIG_CH075</t>
  </si>
  <si>
    <t>S6_DCH041</t>
  </si>
  <si>
    <t>1.DIG_CH015</t>
  </si>
  <si>
    <t>S6_DCH042</t>
  </si>
  <si>
    <t>1.DIG_CH074</t>
  </si>
  <si>
    <t>S6_DCH043</t>
  </si>
  <si>
    <t>1.DIG_CH017</t>
  </si>
  <si>
    <t>S6_DCH044</t>
  </si>
  <si>
    <t>1.DIG_CH087</t>
  </si>
  <si>
    <t>S6_DCH045</t>
  </si>
  <si>
    <t>1.DIG_CH024</t>
  </si>
  <si>
    <t>S6_DCH046</t>
  </si>
  <si>
    <t>1.DIG_CH069</t>
  </si>
  <si>
    <t>S6_DCH047</t>
  </si>
  <si>
    <t>1.DIG_CH018</t>
  </si>
  <si>
    <t>S6_DCH048</t>
  </si>
  <si>
    <t>1.DIG_CH068</t>
  </si>
  <si>
    <t>S6_DCH049</t>
  </si>
  <si>
    <t>1.DIG_CH088</t>
  </si>
  <si>
    <t>S6_DCH050</t>
  </si>
  <si>
    <t>1.DIG_CH065</t>
  </si>
  <si>
    <t>S6_DCH051</t>
  </si>
  <si>
    <t>1.DIG_CH025</t>
  </si>
  <si>
    <t>S6_DCH052</t>
  </si>
  <si>
    <t>1.DIG_CH006</t>
  </si>
  <si>
    <t>S6_DCH053</t>
  </si>
  <si>
    <t>1.DIG_CH089</t>
  </si>
  <si>
    <t>S6_DCH054</t>
  </si>
  <si>
    <t>1.DIG_CH009</t>
  </si>
  <si>
    <t>S6_DCH055</t>
  </si>
  <si>
    <t>1.DIG_CH008</t>
  </si>
  <si>
    <t>S6_DCH056</t>
  </si>
  <si>
    <t>1.DIG_CH007</t>
  </si>
  <si>
    <t>S6_DCH057</t>
  </si>
  <si>
    <t>1.DIG_CH090</t>
  </si>
  <si>
    <t>S6_DCH058</t>
  </si>
  <si>
    <t>1.DIG_CH011</t>
  </si>
  <si>
    <t>S6_DCH059</t>
  </si>
  <si>
    <t>1.DIG_CH091</t>
  </si>
  <si>
    <t>S6_DCH060</t>
  </si>
  <si>
    <t>1.DIG_CH010</t>
  </si>
  <si>
    <t>S6_DCH061</t>
  </si>
  <si>
    <t>1.DIG_CH092</t>
  </si>
  <si>
    <t>S6_DCH087</t>
  </si>
  <si>
    <t>1.DIG_CH005</t>
  </si>
  <si>
    <t>S6_DCH089</t>
  </si>
  <si>
    <t>3.DIG_CH093</t>
  </si>
  <si>
    <t>S6_DCH090</t>
  </si>
  <si>
    <t>3.DIG_CH028</t>
  </si>
  <si>
    <t>S6_DCH091</t>
  </si>
  <si>
    <t>3.DIG_CH030</t>
  </si>
  <si>
    <t>S6_DCH092</t>
  </si>
  <si>
    <t>3.DIG_CH092</t>
  </si>
  <si>
    <t>S6_LDO_DCH001</t>
  </si>
  <si>
    <t>1.DIG_CH031</t>
  </si>
  <si>
    <t>S7_DCH004-</t>
  </si>
  <si>
    <t>1.DIG_CH071</t>
  </si>
  <si>
    <t>S7_DCH004+</t>
  </si>
  <si>
    <t>1.DIG_CH070</t>
  </si>
  <si>
    <t>S7_DCH006-</t>
  </si>
  <si>
    <t>1.DIG_CH029</t>
  </si>
  <si>
    <t>S7_DCH006+</t>
  </si>
  <si>
    <t>1.DIG_CH028</t>
  </si>
  <si>
    <t>S7_DCH008-</t>
  </si>
  <si>
    <t>1.DIG_CH023</t>
  </si>
  <si>
    <t>S7_DCH008+</t>
  </si>
  <si>
    <t>1.DIG_CH022</t>
  </si>
  <si>
    <t>S7_DCH011</t>
  </si>
  <si>
    <t>3.DIG_CH015</t>
  </si>
  <si>
    <t>S7_DCH012-</t>
  </si>
  <si>
    <t>1.DIG_CH085</t>
  </si>
  <si>
    <t>S7_DCH012+</t>
  </si>
  <si>
    <t>1.DIG_CH084</t>
  </si>
  <si>
    <t>S7_DCH014-</t>
  </si>
  <si>
    <t>1.DIG_CH027</t>
  </si>
  <si>
    <t>S7_DCH014+</t>
  </si>
  <si>
    <t>1.DIG_CH026</t>
  </si>
  <si>
    <t>S7_DCH016-</t>
  </si>
  <si>
    <t>3.DIG_CH067</t>
  </si>
  <si>
    <t>S7_DCH016+</t>
  </si>
  <si>
    <t>3.DIG_CH066</t>
  </si>
  <si>
    <t>S7_DCH018</t>
  </si>
  <si>
    <t>1.DIG_CH000</t>
  </si>
  <si>
    <t>S7_DCH021</t>
  </si>
  <si>
    <t>3.DIG_CH080</t>
  </si>
  <si>
    <t>S7_DCH025</t>
  </si>
  <si>
    <t>3.DIG_CH095</t>
  </si>
  <si>
    <t>S7_DCH026</t>
  </si>
  <si>
    <t>3.DIG_CH094</t>
  </si>
  <si>
    <t>S7_DCH027</t>
  </si>
  <si>
    <t>3.DIG_CH071</t>
  </si>
  <si>
    <t>S7_DCH028</t>
  </si>
  <si>
    <t>3.DIG_CH074</t>
  </si>
  <si>
    <t>S7_DCH029</t>
  </si>
  <si>
    <t>3.DIG_CH012</t>
  </si>
  <si>
    <t>S7_DCH030</t>
  </si>
  <si>
    <t>3.DIG_CH011</t>
  </si>
  <si>
    <t>S7_DCH031</t>
  </si>
  <si>
    <t>3.DIG_CH009</t>
  </si>
  <si>
    <t>S7_DCH032</t>
  </si>
  <si>
    <t>3.DIG_CH008</t>
  </si>
  <si>
    <t>S7_DCH033</t>
  </si>
  <si>
    <t>3.DIG_CH073</t>
  </si>
  <si>
    <t>S7_DCH034</t>
  </si>
  <si>
    <t>3.DIG_CH090</t>
  </si>
  <si>
    <t>S7_DCH035</t>
  </si>
  <si>
    <t>3.DIG_CH024</t>
  </si>
  <si>
    <t>S7_DCH036</t>
  </si>
  <si>
    <t>3.DIG_CH023</t>
  </si>
  <si>
    <t>S7_DCH038</t>
  </si>
  <si>
    <t>1.DIG_CH012</t>
  </si>
  <si>
    <t>S7_DCH039</t>
  </si>
  <si>
    <t>3.DIG_CH014</t>
  </si>
  <si>
    <t>S7_DCH040</t>
  </si>
  <si>
    <t>3.DIG_CH077</t>
  </si>
  <si>
    <t>S7_DCH041</t>
  </si>
  <si>
    <t>3.DIG_CH076</t>
  </si>
  <si>
    <t>S7_DCH042</t>
  </si>
  <si>
    <t>3.DIG_CH075</t>
  </si>
  <si>
    <t>S7_DCH043</t>
  </si>
  <si>
    <t>3.DIG_CH065</t>
  </si>
  <si>
    <t>S7_DCH046</t>
  </si>
  <si>
    <t>3.DIG_CH068</t>
  </si>
  <si>
    <t>S7_DCH047</t>
  </si>
  <si>
    <t>3.DIG_CH013</t>
  </si>
  <si>
    <t>S7_DCH050</t>
  </si>
  <si>
    <t>3.DIG_CH081</t>
  </si>
  <si>
    <t>S7_DCH051</t>
  </si>
  <si>
    <t>3.DIG_CH084</t>
  </si>
  <si>
    <t>S7_DCH052</t>
  </si>
  <si>
    <t>3.DIG_CH021</t>
  </si>
  <si>
    <t>S7_DCH053</t>
  </si>
  <si>
    <t>3.DIG_CH085</t>
  </si>
  <si>
    <t>S7_DCH055</t>
  </si>
  <si>
    <t>3.DIG_CH022</t>
  </si>
  <si>
    <t>S7_DCH056</t>
  </si>
  <si>
    <t>3.DIG_CH087</t>
  </si>
  <si>
    <t>S7_DCH057</t>
  </si>
  <si>
    <t>3.DIG_CH088</t>
  </si>
  <si>
    <t>S7_DCH058</t>
  </si>
  <si>
    <t>3.DIG_CH089</t>
  </si>
  <si>
    <t>S7_DCH059</t>
  </si>
  <si>
    <t>3.DIG_CH027</t>
  </si>
  <si>
    <t>S7_DCH060</t>
  </si>
  <si>
    <t>3.DIG_CH029</t>
  </si>
  <si>
    <t>S7_DCH061</t>
  </si>
  <si>
    <t>3.DIG_CH031</t>
  </si>
  <si>
    <t>S7_DCH087</t>
  </si>
  <si>
    <t>1.DIG_CH003</t>
  </si>
  <si>
    <t>S7_DCH089</t>
  </si>
  <si>
    <t>3.DIG_CH020</t>
  </si>
  <si>
    <t>S7_DCH090</t>
  </si>
  <si>
    <t>3.DIG_CH017</t>
  </si>
  <si>
    <t>S7_DCH091</t>
  </si>
  <si>
    <t>3.DIG_CH082</t>
  </si>
  <si>
    <t>S7_DCH092</t>
  </si>
  <si>
    <t>3.DIG_CH018</t>
  </si>
  <si>
    <t>S7_LDO_DCH001</t>
  </si>
  <si>
    <t>1.DIG_CH030</t>
  </si>
  <si>
    <t>SC_DCH088</t>
  </si>
  <si>
    <t>2.DIG_CH074</t>
  </si>
  <si>
    <t>0.DIG_CH039</t>
  </si>
  <si>
    <t>0.DIG_CH106</t>
  </si>
  <si>
    <t>SLOT0.CH0</t>
  </si>
  <si>
    <t>SLOT0.CH1</t>
  </si>
  <si>
    <t>SLOT0.CH4</t>
  </si>
  <si>
    <t>SLOT0.CH10</t>
  </si>
  <si>
    <t>SLOT0.CH11</t>
  </si>
  <si>
    <t>SLOT0.CH16</t>
  </si>
  <si>
    <t>SLOT0.CH19</t>
  </si>
  <si>
    <t>SLOT0.CH20</t>
  </si>
  <si>
    <t>SLOT0.CH21</t>
  </si>
  <si>
    <t>SLOT0.CH22</t>
  </si>
  <si>
    <t>SLOT0.CH23</t>
  </si>
  <si>
    <t>SLOT0.CH24</t>
  </si>
  <si>
    <t>SLOT0.CH25</t>
  </si>
  <si>
    <t>SLOT0.CH26</t>
  </si>
  <si>
    <t>SLOT0.CH27</t>
  </si>
  <si>
    <t>SLOT0.CH28</t>
  </si>
  <si>
    <t>SLOT0.CH29</t>
  </si>
  <si>
    <t>SLOT0.CH30</t>
  </si>
  <si>
    <t>SLOT0.CH31</t>
  </si>
  <si>
    <t>SLOT0.CH33</t>
  </si>
  <si>
    <t>SLOT0.CH36</t>
  </si>
  <si>
    <t>SLOT0.CH39</t>
  </si>
  <si>
    <t>SLOT0.CH44</t>
  </si>
  <si>
    <t>SLOT0.CH45</t>
  </si>
  <si>
    <t>SLOT0.CH47</t>
  </si>
  <si>
    <t>SLOT0.CH49</t>
  </si>
  <si>
    <t>SLOT0.CH50</t>
  </si>
  <si>
    <t>SLOT0.CH51</t>
  </si>
  <si>
    <t>SLOT0.CH52</t>
  </si>
  <si>
    <t>SLOT0.CH53</t>
  </si>
  <si>
    <t>SLOT0.CH54</t>
  </si>
  <si>
    <t>SLOT0.CH56</t>
  </si>
  <si>
    <t>SLOT0.CH57</t>
  </si>
  <si>
    <t>SLOT0.CH58</t>
  </si>
  <si>
    <t>SLOT0.CH59</t>
  </si>
  <si>
    <t>SLOT0.CH60</t>
  </si>
  <si>
    <t>SLOT0.CH61</t>
  </si>
  <si>
    <t>SLOT0.CH62</t>
  </si>
  <si>
    <t>SLOT0.CH63</t>
  </si>
  <si>
    <t>SLOT0.CH64</t>
  </si>
  <si>
    <t>SLOT0.CH66</t>
  </si>
  <si>
    <t>SLOT0.CH67</t>
  </si>
  <si>
    <t>SLOT0.CH70</t>
  </si>
  <si>
    <t>SLOT0.CH71</t>
  </si>
  <si>
    <t>SLOT0.CH78</t>
  </si>
  <si>
    <t>SLOT0.CH79</t>
  </si>
  <si>
    <t>SLOT0.CH80</t>
  </si>
  <si>
    <t>SLOT0.CH83</t>
  </si>
  <si>
    <t>SLOT0.CH86</t>
  </si>
  <si>
    <t>SLOT0.CH90</t>
  </si>
  <si>
    <t>SLOT0.CH91</t>
  </si>
  <si>
    <t>SLOT0.CH92</t>
  </si>
  <si>
    <t>SLOT0.CH93</t>
  </si>
  <si>
    <t>SLOT0.CH94</t>
  </si>
  <si>
    <t>SLOT0.CH95</t>
  </si>
  <si>
    <t>SLOT0.CH98</t>
  </si>
  <si>
    <t>SLOT0.CH101</t>
  </si>
  <si>
    <t>SLOT0.CH105</t>
  </si>
  <si>
    <t>SLOT0.CH106</t>
  </si>
  <si>
    <t>SLOT0.CH113</t>
  </si>
  <si>
    <t>SLOT0.CH114</t>
  </si>
  <si>
    <t>SLOT0.CH115</t>
  </si>
  <si>
    <t>SLOT0.CH116</t>
  </si>
  <si>
    <t>SLOT0.CH124</t>
  </si>
  <si>
    <t>SLOT0.CH125</t>
  </si>
  <si>
    <t>SLOT0.CH126</t>
  </si>
  <si>
    <t>SLOT0.CH127</t>
  </si>
  <si>
    <t>SLOT1.CH0</t>
  </si>
  <si>
    <t>SLOT1.CH1</t>
  </si>
  <si>
    <t>SLOT1.CH2</t>
  </si>
  <si>
    <t>SLOT1.CH3</t>
  </si>
  <si>
    <t>SLOT1.CH4</t>
  </si>
  <si>
    <t>SLOT1.CH5</t>
  </si>
  <si>
    <t>SLOT1.CH16</t>
  </si>
  <si>
    <t>SLOT1.CH19</t>
  </si>
  <si>
    <t>SLOT1.CH20</t>
  </si>
  <si>
    <t>SLOT1.CH21</t>
  </si>
  <si>
    <t>SLOT1.CH22</t>
  </si>
  <si>
    <t>SLOT1.CH23</t>
  </si>
  <si>
    <t>SLOT1.CH26</t>
  </si>
  <si>
    <t>SLOT1.CH27</t>
  </si>
  <si>
    <t>SLOT1.CH28</t>
  </si>
  <si>
    <t>SLOT1.CH29</t>
  </si>
  <si>
    <t>SLOT1.CH30</t>
  </si>
  <si>
    <t>SLOT1.CH31</t>
  </si>
  <si>
    <t>SLOT1.CH32</t>
  </si>
  <si>
    <t>SLOT1.CH33</t>
  </si>
  <si>
    <t>SLOT1.CH34</t>
  </si>
  <si>
    <t>SLOT1.CH35</t>
  </si>
  <si>
    <t>SLOT1.CH36</t>
  </si>
  <si>
    <t>SLOT1.CH37</t>
  </si>
  <si>
    <t>SLOT1.CH38</t>
  </si>
  <si>
    <t>SLOT1.CH40</t>
  </si>
  <si>
    <t>SLOT1.CH41</t>
  </si>
  <si>
    <t>SLOT1.CH42</t>
  </si>
  <si>
    <t>SLOT1.CH43</t>
  </si>
  <si>
    <t>SLOT1.CH44</t>
  </si>
  <si>
    <t>SLOT1.CH45</t>
  </si>
  <si>
    <t>SLOT1.CH46</t>
  </si>
  <si>
    <t>SLOT1.CH47</t>
  </si>
  <si>
    <t>SLOT1.CH51</t>
  </si>
  <si>
    <t>SLOT1.CH54</t>
  </si>
  <si>
    <t>SLOT1.CH60</t>
  </si>
  <si>
    <t>SLOT1.CH61</t>
  </si>
  <si>
    <t>SLOT1.CH64</t>
  </si>
  <si>
    <t>SLOT1.CH66</t>
  </si>
  <si>
    <t>SLOT1.CH67</t>
  </si>
  <si>
    <t>SLOT1.CH70</t>
  </si>
  <si>
    <t>SLOT1.CH71</t>
  </si>
  <si>
    <t>SLOT1.CH72</t>
  </si>
  <si>
    <t>SLOT1.CH73</t>
  </si>
  <si>
    <t>SLOT1.CH76</t>
  </si>
  <si>
    <t>SLOT1.CH77</t>
  </si>
  <si>
    <t>SLOT1.CH78</t>
  </si>
  <si>
    <t>SLOT1.CH79</t>
  </si>
  <si>
    <t>SLOT1.CH80</t>
  </si>
  <si>
    <t>SLOT1.CH81</t>
  </si>
  <si>
    <t>SLOT1.CH82</t>
  </si>
  <si>
    <t>SLOT1.CH83</t>
  </si>
  <si>
    <t>SLOT1.CH84</t>
  </si>
  <si>
    <t>SLOT1.CH85</t>
  </si>
  <si>
    <t>SLOT1.CH86</t>
  </si>
  <si>
    <t>SLOT1.CH93</t>
  </si>
  <si>
    <t>SLOT1.CH94</t>
  </si>
  <si>
    <t>SLOT1.CH95</t>
  </si>
  <si>
    <t>SLOT1.CH96</t>
  </si>
  <si>
    <t>SLOT1.CH97</t>
  </si>
  <si>
    <t>SLOT1.CH98</t>
  </si>
  <si>
    <t>SLOT1.CH99</t>
  </si>
  <si>
    <t>SLOT1.CH100</t>
  </si>
  <si>
    <t>SLOT1.CH101</t>
  </si>
  <si>
    <t>SLOT1.CH102</t>
  </si>
  <si>
    <t>SLOT1.CH105</t>
  </si>
  <si>
    <t>SLOT1.CH106</t>
  </si>
  <si>
    <t>SLOT1.CH107</t>
  </si>
  <si>
    <t>SLOT1.CH110</t>
  </si>
  <si>
    <t>SLOT1.CH111</t>
  </si>
  <si>
    <t>SLOT1.CH113</t>
  </si>
  <si>
    <t>SLOT1.CH114</t>
  </si>
  <si>
    <t>SLOT1.CH116</t>
  </si>
  <si>
    <t>SLOT1.CH118</t>
  </si>
  <si>
    <t>SLOT1.CH119</t>
  </si>
  <si>
    <t>SLOT1.CH126</t>
  </si>
  <si>
    <t>SLOT1.CH127</t>
  </si>
  <si>
    <t>SLOT2.CH0</t>
  </si>
  <si>
    <t>SLOT2.CH1</t>
  </si>
  <si>
    <t>SLOT2.CH2</t>
  </si>
  <si>
    <t>SLOT2.CH3</t>
  </si>
  <si>
    <t>SLOT2.CH4</t>
  </si>
  <si>
    <t>SLOT2.CH5</t>
  </si>
  <si>
    <t>SLOT2.CH6</t>
  </si>
  <si>
    <t>SLOT2.CH7</t>
  </si>
  <si>
    <t>SLOT2.CH8</t>
  </si>
  <si>
    <t>SLOT2.CH11</t>
  </si>
  <si>
    <t>SLOT2.CH14</t>
  </si>
  <si>
    <t>SLOT2.CH16</t>
  </si>
  <si>
    <t>SLOT2.CH19</t>
  </si>
  <si>
    <t>SLOT2.CH22</t>
  </si>
  <si>
    <t>SLOT2.CH23</t>
  </si>
  <si>
    <t>SLOT2.CH24</t>
  </si>
  <si>
    <t>SLOT2.CH25</t>
  </si>
  <si>
    <t>SLOT2.CH27</t>
  </si>
  <si>
    <t>SLOT2.CH28</t>
  </si>
  <si>
    <t>SLOT2.CH29</t>
  </si>
  <si>
    <t>SLOT2.CH30</t>
  </si>
  <si>
    <t>SLOT2.CH33</t>
  </si>
  <si>
    <t>SLOT2.CH34</t>
  </si>
  <si>
    <t>SLOT2.CH35</t>
  </si>
  <si>
    <t>SLOT2.CH36</t>
  </si>
  <si>
    <t>SLOT2.CH37</t>
  </si>
  <si>
    <t>SLOT2.CH38</t>
  </si>
  <si>
    <t>SLOT2.CH40</t>
  </si>
  <si>
    <t>SLOT2.CH42</t>
  </si>
  <si>
    <t>SLOT2.CH43</t>
  </si>
  <si>
    <t>SLOT2.CH46</t>
  </si>
  <si>
    <t>SLOT2.CH47</t>
  </si>
  <si>
    <t>SLOT2.CH49</t>
  </si>
  <si>
    <t>SLOT2.CH50</t>
  </si>
  <si>
    <t>SLOT2.CH51</t>
  </si>
  <si>
    <t>SLOT2.CH52</t>
  </si>
  <si>
    <t>SLOT2.CH54</t>
  </si>
  <si>
    <t>SLOT2.CH55</t>
  </si>
  <si>
    <t>SLOT2.CH56</t>
  </si>
  <si>
    <t>SLOT2.CH57</t>
  </si>
  <si>
    <t>SLOT2.CH58</t>
  </si>
  <si>
    <t>SLOT2.CH59</t>
  </si>
  <si>
    <t>SLOT2.CH60</t>
  </si>
  <si>
    <t>SLOT2.CH61</t>
  </si>
  <si>
    <t>SLOT2.CH62</t>
  </si>
  <si>
    <t>SLOT2.CH63</t>
  </si>
  <si>
    <t>SLOT2.CH64</t>
  </si>
  <si>
    <t>SLOT2.CH66</t>
  </si>
  <si>
    <t>SLOT2.CH67</t>
  </si>
  <si>
    <t>SLOT2.CH69</t>
  </si>
  <si>
    <t>SLOT2.CH70</t>
  </si>
  <si>
    <t>SLOT2.CH71</t>
  </si>
  <si>
    <t>SLOT2.CH72</t>
  </si>
  <si>
    <t>SLOT2.CH73</t>
  </si>
  <si>
    <t>SLOT2.CH74</t>
  </si>
  <si>
    <t>SLOT2.CH75</t>
  </si>
  <si>
    <t>SLOT2.CH76</t>
  </si>
  <si>
    <t>SLOT2.CH77</t>
  </si>
  <si>
    <t>SLOT2.CH78</t>
  </si>
  <si>
    <t>SLOT2.CH79</t>
  </si>
  <si>
    <t>SLOT2.CH80</t>
  </si>
  <si>
    <t>SLOT2.CH81</t>
  </si>
  <si>
    <t>SLOT2.CH83</t>
  </si>
  <si>
    <t>SLOT2.CH84</t>
  </si>
  <si>
    <t>SLOT2.CH86</t>
  </si>
  <si>
    <t>SLOT2.CH87</t>
  </si>
  <si>
    <t>SLOT2.CH88</t>
  </si>
  <si>
    <t>SLOT2.CH89</t>
  </si>
  <si>
    <t>SLOT2.CH90</t>
  </si>
  <si>
    <t>SLOT2.CH91</t>
  </si>
  <si>
    <t>SLOT2.CH92</t>
  </si>
  <si>
    <t>SLOT2.CH93</t>
  </si>
  <si>
    <t>SLOT2.CH94</t>
  </si>
  <si>
    <t>SLOT2.CH95</t>
  </si>
  <si>
    <t>SLOT2.CH96</t>
  </si>
  <si>
    <t>SLOT2.CH97</t>
  </si>
  <si>
    <t>SLOT2.CH98</t>
  </si>
  <si>
    <t>SLOT2.CH99</t>
  </si>
  <si>
    <t>SLOT2.CH100</t>
  </si>
  <si>
    <t>SLOT2.CH101</t>
  </si>
  <si>
    <t>SLOT2.CH102</t>
  </si>
  <si>
    <t>SLOT2.CH103</t>
  </si>
  <si>
    <t>SLOT2.CH105</t>
  </si>
  <si>
    <t>SLOT2.CH106</t>
  </si>
  <si>
    <t>SLOT2.CH107</t>
  </si>
  <si>
    <t>SLOT2.CH108</t>
  </si>
  <si>
    <t>SLOT2.CH109</t>
  </si>
  <si>
    <t>SLOT2.CH110</t>
  </si>
  <si>
    <t>SLOT2.CH111</t>
  </si>
  <si>
    <t>SLOT2.CH113</t>
  </si>
  <si>
    <t>SLOT2.CH114</t>
  </si>
  <si>
    <t>SLOT2.CH115</t>
  </si>
  <si>
    <t>SLOT2.CH116</t>
  </si>
  <si>
    <t>SLOT2.CH117</t>
  </si>
  <si>
    <t>SLOT2.CH118</t>
  </si>
  <si>
    <t>SLOT2.CH119</t>
  </si>
  <si>
    <t>SLOT2.CH121</t>
  </si>
  <si>
    <t>SLOT2.CH122</t>
  </si>
  <si>
    <t>SLOT2.CH124</t>
  </si>
  <si>
    <t>SLOT2.CH125</t>
  </si>
  <si>
    <t>SLOT2.CH127</t>
  </si>
  <si>
    <t>SLOT3.CH0</t>
  </si>
  <si>
    <t>SLOT3.CH1</t>
  </si>
  <si>
    <t>SLOT3.CH2</t>
  </si>
  <si>
    <t>SLOT3.CH3</t>
  </si>
  <si>
    <t>SLOT3.CH4</t>
  </si>
  <si>
    <t>SLOT3.CH5</t>
  </si>
  <si>
    <t>SLOT3.CH6</t>
  </si>
  <si>
    <t>SLOT3.CH7</t>
  </si>
  <si>
    <t>SLOT3.CH8</t>
  </si>
  <si>
    <t>SLOT3.CH9</t>
  </si>
  <si>
    <t>SLOT3.CH10</t>
  </si>
  <si>
    <t>SLOT3.CH11</t>
  </si>
  <si>
    <t>SLOT3.CH12</t>
  </si>
  <si>
    <t>SLOT3.CH15</t>
  </si>
  <si>
    <t>SLOT3.CH16</t>
  </si>
  <si>
    <t>SLOT3.CH17</t>
  </si>
  <si>
    <t>SLOT3.CH18</t>
  </si>
  <si>
    <t>SLOT3.CH19</t>
  </si>
  <si>
    <t>SLOT3.CH20</t>
  </si>
  <si>
    <t>SLOT3.CH23</t>
  </si>
  <si>
    <t>SLOT3.CH24</t>
  </si>
  <si>
    <t>SLOT3.CH25</t>
  </si>
  <si>
    <t>SLOT3.CH26</t>
  </si>
  <si>
    <t>SLOT3.CH28</t>
  </si>
  <si>
    <t>SLOT3.CH30</t>
  </si>
  <si>
    <t>SLOT3.CH33</t>
  </si>
  <si>
    <t>SLOT3.CH34</t>
  </si>
  <si>
    <t>SLOT3.CH35</t>
  </si>
  <si>
    <t>SLOT3.CH36</t>
  </si>
  <si>
    <t>SLOT3.CH37</t>
  </si>
  <si>
    <t>SLOT3.CH38</t>
  </si>
  <si>
    <t>SLOT3.CH39</t>
  </si>
  <si>
    <t>SLOT3.CH40</t>
  </si>
  <si>
    <t>SLOT3.CH41</t>
  </si>
  <si>
    <t>SLOT3.CH42</t>
  </si>
  <si>
    <t>SLOT3.CH43</t>
  </si>
  <si>
    <t>SLOT3.CH44</t>
  </si>
  <si>
    <t>SLOT3.CH45</t>
  </si>
  <si>
    <t>SLOT3.CH46</t>
  </si>
  <si>
    <t>SLOT3.CH47</t>
  </si>
  <si>
    <t>SLOT3.CH49</t>
  </si>
  <si>
    <t>SLOT3.CH50</t>
  </si>
  <si>
    <t>SLOT3.CH51</t>
  </si>
  <si>
    <t>SLOT3.CH52</t>
  </si>
  <si>
    <t>SLOT3.CH53</t>
  </si>
  <si>
    <t>SLOT3.CH54</t>
  </si>
  <si>
    <t>SLOT3.CH55</t>
  </si>
  <si>
    <t>SLOT3.CH58</t>
  </si>
  <si>
    <t>SLOT3.CH59</t>
  </si>
  <si>
    <t>SLOT3.CH60</t>
  </si>
  <si>
    <t>SLOT3.CH61</t>
  </si>
  <si>
    <t>SLOT3.CH62</t>
  </si>
  <si>
    <t>SLOT3.CH63</t>
  </si>
  <si>
    <t>SLOT3.CH64</t>
  </si>
  <si>
    <t>SLOT3.CH66</t>
  </si>
  <si>
    <t>SLOT3.CH67</t>
  </si>
  <si>
    <t>SLOT3.CH69</t>
  </si>
  <si>
    <t>SLOT3.CH70</t>
  </si>
  <si>
    <t>SLOT3.CH71</t>
  </si>
  <si>
    <t>SLOT3.CH72</t>
  </si>
  <si>
    <t>SLOT3.CH73</t>
  </si>
  <si>
    <t>SLOT3.CH74</t>
  </si>
  <si>
    <t>SLOT3.CH78</t>
  </si>
  <si>
    <t>SLOT3.CH79</t>
  </si>
  <si>
    <t>SLOT3.CH80</t>
  </si>
  <si>
    <t>SLOT3.CH82</t>
  </si>
  <si>
    <t>SLOT3.CH83</t>
  </si>
  <si>
    <t>SLOT3.CH86</t>
  </si>
  <si>
    <t>SLOT3.CH90</t>
  </si>
  <si>
    <t>SLOT3.CH91</t>
  </si>
  <si>
    <t>SLOT3.CH92</t>
  </si>
  <si>
    <t>SLOT3.CH93</t>
  </si>
  <si>
    <t>SLOT3.CH94</t>
  </si>
  <si>
    <t>SLOT3.CH95</t>
  </si>
  <si>
    <t>SLOT3.CH96</t>
  </si>
  <si>
    <t>SLOT3.CH97</t>
  </si>
  <si>
    <t>SLOT3.CH98</t>
  </si>
  <si>
    <t>SLOT3.CH99</t>
  </si>
  <si>
    <t>SLOT3.CH100</t>
  </si>
  <si>
    <t>SLOT3.CH101</t>
  </si>
  <si>
    <t>SLOT3.CH102</t>
  </si>
  <si>
    <t>SLOT3.CH105</t>
  </si>
  <si>
    <t>SLOT3.CH107</t>
  </si>
  <si>
    <t>SLOT3.CH112</t>
  </si>
  <si>
    <t>SLOT3.CH113</t>
  </si>
  <si>
    <t>SLOT3.CH114</t>
  </si>
  <si>
    <t>SLOT3.CH115</t>
  </si>
  <si>
    <t>SLOT3.CH116</t>
  </si>
  <si>
    <t>SLOT3.CH124</t>
  </si>
  <si>
    <t>SLOT3.CH125</t>
  </si>
  <si>
    <t>SLOT3.CH126</t>
  </si>
  <si>
    <t>SLOT3.CH127</t>
  </si>
  <si>
    <t>AGND</t>
  </si>
  <si>
    <t>IDCE</t>
  </si>
  <si>
    <t>IDDI</t>
  </si>
  <si>
    <t>IDDO</t>
  </si>
  <si>
    <t>IDSK</t>
  </si>
  <si>
    <t>LB_GND</t>
  </si>
  <si>
    <t>N16083081</t>
  </si>
  <si>
    <t>N16084055</t>
  </si>
  <si>
    <t>S1_1_MDC</t>
  </si>
  <si>
    <t>S1_1_MDIO</t>
  </si>
  <si>
    <t>S2_1_MDC</t>
  </si>
  <si>
    <t>S2_1_MDIO</t>
  </si>
  <si>
    <t>S3_1_MDC</t>
  </si>
  <si>
    <t>S3_1_MDIO</t>
  </si>
  <si>
    <t>S4_1_MDC</t>
  </si>
  <si>
    <t>S4_1_MDIO</t>
  </si>
  <si>
    <t>S5_1_MDC</t>
  </si>
  <si>
    <t>S5_1_MDIO</t>
  </si>
  <si>
    <t>S6_1_MDC</t>
  </si>
  <si>
    <t>S6_1_MDIO</t>
  </si>
  <si>
    <t>S7_1_MDC</t>
  </si>
  <si>
    <t>S7_1_MDIO</t>
  </si>
  <si>
    <t>SLOT0.DGS0</t>
  </si>
  <si>
    <t>SLOT0.DGS64</t>
  </si>
  <si>
    <t>SLOT0.UB0</t>
  </si>
  <si>
    <t>SLOT0.UB1</t>
  </si>
  <si>
    <t>SLOT0.UB4</t>
  </si>
  <si>
    <t>SLOT0.UB5</t>
  </si>
  <si>
    <t>SLOT0.UB6</t>
  </si>
  <si>
    <t>SLOT0.UB7</t>
  </si>
  <si>
    <t>SLOT0.UB9</t>
  </si>
  <si>
    <t>SLOT0.UB10</t>
  </si>
  <si>
    <t>SLOT0.UB11</t>
  </si>
  <si>
    <t>SLOT0.UB12</t>
  </si>
  <si>
    <t>SLOT0.UB13</t>
  </si>
  <si>
    <t>SLOT0.UB14</t>
  </si>
  <si>
    <t>SLOT1.DGS0</t>
  </si>
  <si>
    <t>SLOT1.DGS64</t>
  </si>
  <si>
    <t>SLOT1.UB0</t>
  </si>
  <si>
    <t>SLOT1.UB1</t>
  </si>
  <si>
    <t>SLOT1.UB2</t>
  </si>
  <si>
    <t>SLOT1.UB3</t>
  </si>
  <si>
    <t>SLOT1.UB4</t>
  </si>
  <si>
    <t>SLOT1.UB5</t>
  </si>
  <si>
    <t>SLOT1.UB6</t>
  </si>
  <si>
    <t>SLOT1.UB7</t>
  </si>
  <si>
    <t>SLOT1.UB9</t>
  </si>
  <si>
    <t>SLOT1.UB12</t>
  </si>
  <si>
    <t>SLOT1.UB13</t>
  </si>
  <si>
    <t>SLOT1.UB14</t>
  </si>
  <si>
    <t>SLOT2.DGS0</t>
  </si>
  <si>
    <t>SLOT2.DGS64</t>
  </si>
  <si>
    <t>SLOT2.UB0</t>
  </si>
  <si>
    <t>SLOT2.UB1</t>
  </si>
  <si>
    <t>SLOT2.UB2</t>
  </si>
  <si>
    <t>SLOT2.UB3</t>
  </si>
  <si>
    <t>SLOT2.UB4</t>
  </si>
  <si>
    <t>SLOT2.UB5</t>
  </si>
  <si>
    <t>SLOT2.UB6</t>
  </si>
  <si>
    <t>SLOT2.UB7</t>
  </si>
  <si>
    <t>SLOT2.UB8</t>
  </si>
  <si>
    <t>SLOT3.DGS0</t>
  </si>
  <si>
    <t>SLOT3.DGS64</t>
  </si>
  <si>
    <t>SLOT3.UB0</t>
  </si>
  <si>
    <t>SLOT3.UB1</t>
  </si>
  <si>
    <t>SLOT3.UB2</t>
  </si>
  <si>
    <t>SLOT3.UB3</t>
  </si>
  <si>
    <t>SLOT3.UB4</t>
  </si>
  <si>
    <t>SLOT3.UB5</t>
  </si>
  <si>
    <t>SLOT3.UB6</t>
  </si>
  <si>
    <t>SLOT3.UB7</t>
  </si>
  <si>
    <t>SLOT23.DGS00</t>
  </si>
  <si>
    <t>SLOT23.DGS01</t>
  </si>
  <si>
    <t>SLOT23.DGS02</t>
  </si>
  <si>
    <t>SLOT23.DGS03</t>
  </si>
  <si>
    <t>SLOT23.DGS04</t>
  </si>
  <si>
    <t>SLOT23.DGS05</t>
  </si>
  <si>
    <t>SLOT23.DGS06</t>
  </si>
  <si>
    <t>SLOT23.DGS07</t>
  </si>
  <si>
    <t>SLOT23.DGS16</t>
  </si>
  <si>
    <t>SLOT23.DGS17</t>
  </si>
  <si>
    <t>SLOT23.DGS18</t>
  </si>
  <si>
    <t>SLOT23.DGS19</t>
  </si>
  <si>
    <t>SLOT23.DGS20</t>
  </si>
  <si>
    <t>SLOT23.DGS21</t>
  </si>
  <si>
    <t>SLOT23.DGS22</t>
  </si>
  <si>
    <t>SLOT23.DGS23</t>
  </si>
  <si>
    <t>SLOT23.FORCE00</t>
  </si>
  <si>
    <t>SLOT23.FORCE01</t>
  </si>
  <si>
    <t>SLOT23.FORCE02</t>
  </si>
  <si>
    <t>SLOT23.FORCE03</t>
  </si>
  <si>
    <t>SLOT23.FORCE04</t>
  </si>
  <si>
    <t>SLOT23.FORCE05</t>
  </si>
  <si>
    <t>SLOT23.FORCE06</t>
  </si>
  <si>
    <t>SLOT23.FORCE07</t>
  </si>
  <si>
    <t>SLOT23.FORCE16</t>
  </si>
  <si>
    <t>SLOT23.FORCE17</t>
  </si>
  <si>
    <t>SLOT23.FORCE18</t>
  </si>
  <si>
    <t>SLOT23.FORCE19</t>
  </si>
  <si>
    <t>SLOT23.FORCE20</t>
  </si>
  <si>
    <t>SLOT23.FORCE21</t>
  </si>
  <si>
    <t>SLOT23.FORCE22</t>
  </si>
  <si>
    <t>SLOT23.FORCE23</t>
  </si>
  <si>
    <t>SLOT23.SENSE00</t>
  </si>
  <si>
    <t>SLOT23.SENSE01</t>
  </si>
  <si>
    <t>SLOT23.SENSE02</t>
  </si>
  <si>
    <t>SLOT23.SENSE03</t>
  </si>
  <si>
    <t>SLOT23.SENSE04</t>
  </si>
  <si>
    <t>SLOT23.SENSE05</t>
  </si>
  <si>
    <t>SLOT23.SENSE06</t>
  </si>
  <si>
    <t>SLOT23.SENSE07</t>
  </si>
  <si>
    <t>SLOT23.SENSE16</t>
  </si>
  <si>
    <t>SLOT23.SENSE17</t>
  </si>
  <si>
    <t>SLOT23.SENSE18</t>
  </si>
  <si>
    <t>SLOT23.SENSE19</t>
  </si>
  <si>
    <t>SLOT23.SENSE20</t>
  </si>
  <si>
    <t>SLOT23.SENSE21</t>
  </si>
  <si>
    <t>SLOT23.SENSE22</t>
  </si>
  <si>
    <t>SLOT23.SENSE23</t>
  </si>
  <si>
    <t>SLOT24.DGS00</t>
  </si>
  <si>
    <t>SLOT24.DGS01</t>
  </si>
  <si>
    <t>SLOT24.DGS02</t>
  </si>
  <si>
    <t>SLOT24.DGS03</t>
  </si>
  <si>
    <t>SLOT24.DGS04</t>
  </si>
  <si>
    <t>SLOT24.DGS05</t>
  </si>
  <si>
    <t>SLOT24.DGS06</t>
  </si>
  <si>
    <t>SLOT24.DGS07</t>
  </si>
  <si>
    <t>SLOT24.DGS16</t>
  </si>
  <si>
    <t>SLOT24.DGS17</t>
  </si>
  <si>
    <t>SLOT24.DGS18</t>
  </si>
  <si>
    <t>SLOT24.DGS19</t>
  </si>
  <si>
    <t>SLOT24.DGS20</t>
  </si>
  <si>
    <t>SLOT24.DGS21</t>
  </si>
  <si>
    <t>SLOT24.DGS22</t>
  </si>
  <si>
    <t>SLOT24.DGS23</t>
  </si>
  <si>
    <t>SLOT24.FORCE00</t>
  </si>
  <si>
    <t>SLOT24.FORCE01</t>
  </si>
  <si>
    <t>SLOT24.FORCE02</t>
  </si>
  <si>
    <t>SLOT24.FORCE03</t>
  </si>
  <si>
    <t>SLOT24.FORCE04</t>
  </si>
  <si>
    <t>SLOT24.FORCE05</t>
  </si>
  <si>
    <t>SLOT24.FORCE06</t>
  </si>
  <si>
    <t>SLOT24.FORCE07</t>
  </si>
  <si>
    <t>SLOT24.FORCE16</t>
  </si>
  <si>
    <t>SLOT24.FORCE17</t>
  </si>
  <si>
    <t>SLOT24.FORCE18</t>
  </si>
  <si>
    <t>SLOT24.FORCE19</t>
  </si>
  <si>
    <t>SLOT24.FORCE20</t>
  </si>
  <si>
    <t>SLOT24.FORCE21</t>
  </si>
  <si>
    <t>SLOT24.FORCE22</t>
  </si>
  <si>
    <t>SLOT24.FORCE23</t>
  </si>
  <si>
    <t>SLOT24.SENSE00</t>
  </si>
  <si>
    <t>SLOT24.SENSE01</t>
  </si>
  <si>
    <t>SLOT24.SENSE02</t>
  </si>
  <si>
    <t>SLOT24.SENSE03</t>
  </si>
  <si>
    <t>SLOT24.SENSE04</t>
  </si>
  <si>
    <t>SLOT24.SENSE05</t>
  </si>
  <si>
    <t>SLOT24.SENSE06</t>
  </si>
  <si>
    <t>SLOT24.SENSE07</t>
  </si>
  <si>
    <t>SLOT24.SENSE16</t>
  </si>
  <si>
    <t>SLOT24.SENSE17</t>
  </si>
  <si>
    <t>SLOT24.SENSE18</t>
  </si>
  <si>
    <t>SLOT24.SENSE19</t>
  </si>
  <si>
    <t>SLOT24.SENSE20</t>
  </si>
  <si>
    <t>SLOT24.SENSE21</t>
  </si>
  <si>
    <t>SLOT24.SENSE22</t>
  </si>
  <si>
    <t>SLOT24.SENSE23</t>
  </si>
  <si>
    <t>VP5A</t>
  </si>
  <si>
    <t>VP5A_RLD</t>
  </si>
  <si>
    <t>VP5B_RLD</t>
  </si>
  <si>
    <t>VP12_F</t>
  </si>
  <si>
    <t>VP12_R</t>
  </si>
  <si>
    <t>VP24_RLD</t>
  </si>
  <si>
    <r>
      <t>Design Name</t>
    </r>
    <r>
      <rPr>
        <b/>
        <sz val="12"/>
        <color theme="1"/>
        <rFont val="新細明體"/>
        <family val="1"/>
        <charset val="136"/>
        <scheme val="minor"/>
      </rPr>
      <t> D:/asen/980RT-9010JS-KCD-A10/0828/038RT-9010JSKCD-A100-0828.brd</t>
    </r>
  </si>
  <si>
    <r>
      <t>Date</t>
    </r>
    <r>
      <rPr>
        <b/>
        <sz val="12"/>
        <color theme="1"/>
        <rFont val="新細明體"/>
        <family val="1"/>
        <charset val="136"/>
        <scheme val="minor"/>
      </rPr>
      <t> Fri Aug 28 16:12:56 2026</t>
    </r>
  </si>
  <si>
    <t>arc shape</t>
    <phoneticPr fontId="1" type="noConversion"/>
  </si>
  <si>
    <t>DUT-&gt; Choke ( E + G + I )
as short as possible</t>
    <phoneticPr fontId="1" type="noConversion"/>
  </si>
  <si>
    <t xml:space="preserve">DUT to Channel: only need P/N equal length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</si>
</sst>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1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color theme="1"/>
      <name val="Arial Unicode MS"/>
      <family val="2"/>
    </font>
    <font>
      <b/>
      <u/>
      <sz val="12"/>
      <color theme="1"/>
      <name val="新細明體"/>
      <family val="1"/>
      <charset val="136"/>
      <scheme val="minor"/>
    </font>
    <font>
      <sz val="24"/>
      <color theme="1"/>
      <name val="Times New Roman"/>
      <family val="1"/>
    </font>
    <font>
      <sz val="24"/>
      <color theme="1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Times New Roman"/>
      <family val="1"/>
    </font>
    <font>
      <sz val="12"/>
      <name val="微軟正黑體"/>
      <family val="2"/>
      <charset val="136"/>
    </font>
    <font>
      <sz val="12"/>
      <color rgb="FFFF0000"/>
      <name val="新細明體"/>
      <family val="2"/>
      <charset val="136"/>
      <scheme val="minor"/>
    </font>
    <font>
      <b/>
      <sz val="24"/>
      <color theme="1"/>
      <name val="細明體"/>
      <family val="3"/>
      <charset val="136"/>
    </font>
    <font>
      <sz val="9"/>
      <name val="新細明體"/>
      <family val="2"/>
      <charset val="136"/>
      <scheme val="minor"/>
    </font>
    <font>
      <b/>
      <sz val="24"/>
      <color theme="2" tint="-0.89999084444715716"/>
      <name val="細明體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72">
    <xf numFmtId="0" fontId="0" fillId="0" borderId="0" xfId="0"/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horizontal="right" vertical="center"/>
    </xf>
    <xf numFmtId="0" fontId="0" fillId="0" borderId="0" xfId="0" applyFill="1"/>
    <xf numFmtId="0" fontId="0" fillId="2" borderId="0" xfId="0" applyFill="1"/>
    <xf numFmtId="0" fontId="4" fillId="0" borderId="1" xfId="0" applyFont="1" applyBorder="1" applyAlignment="1">
      <alignment horizontal="left"/>
    </xf>
    <xf numFmtId="0" fontId="5" fillId="0" borderId="1" xfId="1" applyFont="1" applyFill="1" applyBorder="1" applyAlignment="1">
      <alignment horizontal="left" vertical="center"/>
    </xf>
    <xf numFmtId="0" fontId="7" fillId="0" borderId="0" xfId="0" applyFont="1"/>
    <xf numFmtId="0" fontId="5" fillId="0" borderId="1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1" xfId="2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176" fontId="4" fillId="6" borderId="1" xfId="0" applyNumberFormat="1" applyFont="1" applyFill="1" applyBorder="1" applyAlignment="1">
      <alignment horizontal="left"/>
    </xf>
    <xf numFmtId="176" fontId="4" fillId="4" borderId="1" xfId="0" applyNumberFormat="1" applyFont="1" applyFill="1" applyBorder="1" applyAlignment="1">
      <alignment horizontal="left"/>
    </xf>
    <xf numFmtId="176" fontId="4" fillId="2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176" fontId="4" fillId="3" borderId="1" xfId="0" applyNumberFormat="1" applyFont="1" applyFill="1" applyBorder="1" applyAlignment="1">
      <alignment horizontal="left"/>
    </xf>
    <xf numFmtId="176" fontId="4" fillId="4" borderId="1" xfId="0" applyNumberFormat="1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/>
    </xf>
    <xf numFmtId="176" fontId="4" fillId="0" borderId="1" xfId="0" applyNumberFormat="1" applyFont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center"/>
    </xf>
    <xf numFmtId="176" fontId="4" fillId="0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176" fontId="4" fillId="5" borderId="1" xfId="0" applyNumberFormat="1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176" fontId="4" fillId="0" borderId="0" xfId="0" applyNumberFormat="1" applyFont="1" applyAlignment="1">
      <alignment horizontal="left"/>
    </xf>
    <xf numFmtId="0" fontId="4" fillId="4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Fill="1" applyBorder="1"/>
    <xf numFmtId="0" fontId="8" fillId="0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0" borderId="0" xfId="0" applyFont="1"/>
    <xf numFmtId="176" fontId="4" fillId="6" borderId="1" xfId="0" applyNumberFormat="1" applyFont="1" applyFill="1" applyBorder="1" applyAlignment="1">
      <alignment horizontal="left" wrapText="1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wrapText="1"/>
    </xf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8" fillId="2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left"/>
    </xf>
    <xf numFmtId="176" fontId="11" fillId="5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wrapText="1"/>
    </xf>
    <xf numFmtId="0" fontId="6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0" fillId="0" borderId="0" xfId="0" applyBorder="1"/>
    <xf numFmtId="0" fontId="5" fillId="0" borderId="0" xfId="0" applyFont="1" applyBorder="1" applyAlignment="1">
      <alignment horizontal="left"/>
    </xf>
    <xf numFmtId="0" fontId="12" fillId="0" borderId="0" xfId="0" applyFont="1" applyAlignment="1">
      <alignment vertical="center"/>
    </xf>
    <xf numFmtId="0" fontId="8" fillId="7" borderId="3" xfId="0" applyFont="1" applyFill="1" applyBorder="1" applyAlignment="1">
      <alignment horizontal="left" vertical="center" wrapText="1"/>
    </xf>
    <xf numFmtId="0" fontId="8" fillId="7" borderId="4" xfId="0" applyFont="1" applyFill="1" applyBorder="1" applyAlignment="1">
      <alignment horizontal="left" vertical="center" wrapText="1"/>
    </xf>
    <xf numFmtId="0" fontId="8" fillId="7" borderId="5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/>
    </xf>
    <xf numFmtId="0" fontId="14" fillId="5" borderId="7" xfId="0" applyFont="1" applyFill="1" applyBorder="1" applyAlignment="1">
      <alignment horizontal="center"/>
    </xf>
    <xf numFmtId="0" fontId="14" fillId="5" borderId="8" xfId="0" applyFont="1" applyFill="1" applyBorder="1" applyAlignment="1">
      <alignment horizontal="center"/>
    </xf>
    <xf numFmtId="0" fontId="16" fillId="5" borderId="6" xfId="0" applyFont="1" applyFill="1" applyBorder="1" applyAlignment="1">
      <alignment horizontal="center"/>
    </xf>
    <xf numFmtId="0" fontId="16" fillId="5" borderId="7" xfId="0" applyFont="1" applyFill="1" applyBorder="1" applyAlignment="1">
      <alignment horizontal="center"/>
    </xf>
  </cellXfs>
  <cellStyles count="3">
    <cellStyle name="一般" xfId="0" builtinId="0"/>
    <cellStyle name="一般 2" xfId="1"/>
    <cellStyle name="一般_BS" xfId="2"/>
  </cellStyles>
  <dxfs count="3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0</xdr:row>
      <xdr:rowOff>0</xdr:rowOff>
    </xdr:from>
    <xdr:to>
      <xdr:col>33</xdr:col>
      <xdr:colOff>180426</xdr:colOff>
      <xdr:row>32</xdr:row>
      <xdr:rowOff>115660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00714" y="0"/>
          <a:ext cx="9025068" cy="84092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5"/>
  <sheetViews>
    <sheetView topLeftCell="A82" workbookViewId="0">
      <selection activeCell="L99" sqref="L99"/>
    </sheetView>
  </sheetViews>
  <sheetFormatPr defaultRowHeight="16.5"/>
  <cols>
    <col min="1" max="1" width="6.875" style="12" bestFit="1" customWidth="1"/>
    <col min="2" max="2" width="29.125" style="12" bestFit="1" customWidth="1"/>
    <col min="3" max="3" width="8.875" style="12"/>
    <col min="4" max="5" width="8.875" style="11"/>
    <col min="9" max="9" width="18.25" bestFit="1" customWidth="1"/>
  </cols>
  <sheetData>
    <row r="1" spans="1:9">
      <c r="A1" s="8">
        <v>1</v>
      </c>
      <c r="B1" s="10" t="s">
        <v>2525</v>
      </c>
      <c r="C1" s="10">
        <f>A1</f>
        <v>1</v>
      </c>
    </row>
    <row r="2" spans="1:9">
      <c r="A2" s="8">
        <v>2</v>
      </c>
      <c r="B2" s="10" t="s">
        <v>2526</v>
      </c>
      <c r="C2" s="10">
        <f t="shared" ref="C2:C65" si="0">A2</f>
        <v>2</v>
      </c>
    </row>
    <row r="3" spans="1:9">
      <c r="A3" s="8">
        <v>3</v>
      </c>
      <c r="B3" s="10" t="s">
        <v>2527</v>
      </c>
      <c r="C3" s="10">
        <f t="shared" si="0"/>
        <v>3</v>
      </c>
    </row>
    <row r="4" spans="1:9">
      <c r="A4" s="8">
        <v>4</v>
      </c>
      <c r="B4" s="10" t="s">
        <v>1549</v>
      </c>
      <c r="C4" s="10">
        <f t="shared" si="0"/>
        <v>4</v>
      </c>
    </row>
    <row r="5" spans="1:9">
      <c r="A5" s="8">
        <v>5</v>
      </c>
      <c r="B5" s="10" t="s">
        <v>1550</v>
      </c>
      <c r="C5" s="10">
        <f t="shared" si="0"/>
        <v>5</v>
      </c>
    </row>
    <row r="6" spans="1:9">
      <c r="A6" s="8">
        <v>6</v>
      </c>
      <c r="B6" s="10" t="s">
        <v>2224</v>
      </c>
      <c r="C6" s="10">
        <f t="shared" si="0"/>
        <v>6</v>
      </c>
    </row>
    <row r="7" spans="1:9">
      <c r="A7" s="8">
        <v>7</v>
      </c>
      <c r="B7" s="10" t="s">
        <v>2214</v>
      </c>
      <c r="C7" s="10">
        <f t="shared" si="0"/>
        <v>7</v>
      </c>
    </row>
    <row r="8" spans="1:9">
      <c r="A8" s="8">
        <v>8</v>
      </c>
      <c r="B8" s="10" t="s">
        <v>2215</v>
      </c>
      <c r="C8" s="10">
        <f t="shared" si="0"/>
        <v>8</v>
      </c>
    </row>
    <row r="9" spans="1:9">
      <c r="A9" s="8">
        <v>9</v>
      </c>
      <c r="B9" s="10" t="s">
        <v>1551</v>
      </c>
      <c r="C9" s="10">
        <f t="shared" si="0"/>
        <v>9</v>
      </c>
    </row>
    <row r="10" spans="1:9">
      <c r="A10" s="10">
        <v>10</v>
      </c>
      <c r="B10" s="10" t="s">
        <v>372</v>
      </c>
      <c r="C10" s="10">
        <f t="shared" si="0"/>
        <v>10</v>
      </c>
    </row>
    <row r="11" spans="1:9">
      <c r="A11" s="10">
        <v>11</v>
      </c>
      <c r="B11" s="10" t="s">
        <v>167</v>
      </c>
      <c r="C11" s="10">
        <f t="shared" si="0"/>
        <v>11</v>
      </c>
    </row>
    <row r="12" spans="1:9">
      <c r="A12" s="10">
        <v>12</v>
      </c>
      <c r="B12" s="10" t="s">
        <v>371</v>
      </c>
      <c r="C12" s="10">
        <f t="shared" si="0"/>
        <v>12</v>
      </c>
    </row>
    <row r="13" spans="1:9">
      <c r="A13" s="10">
        <v>36</v>
      </c>
      <c r="B13" s="10" t="s">
        <v>1554</v>
      </c>
      <c r="C13" s="10">
        <f t="shared" si="0"/>
        <v>36</v>
      </c>
    </row>
    <row r="14" spans="1:9">
      <c r="A14" s="10">
        <v>35</v>
      </c>
      <c r="B14" s="10" t="s">
        <v>1555</v>
      </c>
      <c r="C14" s="10">
        <f t="shared" si="0"/>
        <v>35</v>
      </c>
      <c r="I14" s="58"/>
    </row>
    <row r="15" spans="1:9">
      <c r="A15" s="10">
        <v>34</v>
      </c>
      <c r="B15" s="10" t="s">
        <v>1556</v>
      </c>
      <c r="C15" s="10">
        <f t="shared" si="0"/>
        <v>34</v>
      </c>
      <c r="I15" s="58"/>
    </row>
    <row r="16" spans="1:9">
      <c r="A16" s="10">
        <v>33</v>
      </c>
      <c r="B16" s="10" t="s">
        <v>1557</v>
      </c>
      <c r="C16" s="10">
        <f t="shared" si="0"/>
        <v>33</v>
      </c>
      <c r="I16" s="59"/>
    </row>
    <row r="17" spans="1:9">
      <c r="A17" s="10">
        <v>32</v>
      </c>
      <c r="B17" s="10" t="s">
        <v>1558</v>
      </c>
      <c r="C17" s="10">
        <f t="shared" si="0"/>
        <v>32</v>
      </c>
      <c r="I17" s="59"/>
    </row>
    <row r="18" spans="1:9">
      <c r="A18" s="10">
        <v>31</v>
      </c>
      <c r="B18" s="10" t="s">
        <v>1559</v>
      </c>
      <c r="C18" s="10">
        <f t="shared" si="0"/>
        <v>31</v>
      </c>
      <c r="I18" s="59"/>
    </row>
    <row r="19" spans="1:9">
      <c r="A19" s="10">
        <v>30</v>
      </c>
      <c r="B19" s="10" t="s">
        <v>2216</v>
      </c>
      <c r="C19" s="10">
        <f t="shared" si="0"/>
        <v>30</v>
      </c>
      <c r="I19" s="59"/>
    </row>
    <row r="20" spans="1:9">
      <c r="A20" s="10">
        <v>29</v>
      </c>
      <c r="B20" s="10" t="s">
        <v>1552</v>
      </c>
      <c r="C20" s="10">
        <f t="shared" si="0"/>
        <v>29</v>
      </c>
      <c r="I20" s="59"/>
    </row>
    <row r="21" spans="1:9">
      <c r="A21" s="10">
        <v>28</v>
      </c>
      <c r="B21" s="10" t="s">
        <v>2528</v>
      </c>
      <c r="C21" s="10">
        <f t="shared" si="0"/>
        <v>28</v>
      </c>
      <c r="I21" s="58"/>
    </row>
    <row r="22" spans="1:9">
      <c r="A22" s="10">
        <v>27</v>
      </c>
      <c r="B22" s="10" t="s">
        <v>2529</v>
      </c>
      <c r="C22" s="10">
        <f t="shared" si="0"/>
        <v>27</v>
      </c>
      <c r="I22" s="59"/>
    </row>
    <row r="23" spans="1:9">
      <c r="A23" s="10">
        <v>26</v>
      </c>
      <c r="B23" s="10" t="s">
        <v>2530</v>
      </c>
      <c r="C23" s="10">
        <f t="shared" si="0"/>
        <v>26</v>
      </c>
      <c r="I23" s="58"/>
    </row>
    <row r="24" spans="1:9">
      <c r="A24" s="8">
        <v>25</v>
      </c>
      <c r="B24" s="13" t="s">
        <v>2531</v>
      </c>
      <c r="C24" s="10">
        <f t="shared" si="0"/>
        <v>25</v>
      </c>
    </row>
    <row r="25" spans="1:9">
      <c r="A25" s="8">
        <v>48</v>
      </c>
      <c r="B25" s="13" t="s">
        <v>179</v>
      </c>
      <c r="C25" s="10">
        <f t="shared" si="0"/>
        <v>48</v>
      </c>
    </row>
    <row r="26" spans="1:9">
      <c r="A26" s="8">
        <v>47</v>
      </c>
      <c r="B26" s="13" t="s">
        <v>2532</v>
      </c>
      <c r="C26" s="10">
        <f t="shared" si="0"/>
        <v>47</v>
      </c>
    </row>
    <row r="27" spans="1:9">
      <c r="A27" s="8">
        <v>46</v>
      </c>
      <c r="B27" s="13" t="s">
        <v>1548</v>
      </c>
      <c r="C27" s="10">
        <f t="shared" si="0"/>
        <v>46</v>
      </c>
    </row>
    <row r="28" spans="1:9">
      <c r="A28" s="8">
        <v>45</v>
      </c>
      <c r="B28" s="13" t="s">
        <v>1553</v>
      </c>
      <c r="C28" s="10">
        <f t="shared" si="0"/>
        <v>45</v>
      </c>
    </row>
    <row r="29" spans="1:9">
      <c r="A29" s="8">
        <v>44</v>
      </c>
      <c r="B29" s="13" t="s">
        <v>389</v>
      </c>
      <c r="C29" s="10">
        <f t="shared" si="0"/>
        <v>44</v>
      </c>
    </row>
    <row r="30" spans="1:9">
      <c r="A30" s="8">
        <v>43</v>
      </c>
      <c r="B30" s="13" t="s">
        <v>2217</v>
      </c>
      <c r="C30" s="10">
        <f t="shared" si="0"/>
        <v>43</v>
      </c>
    </row>
    <row r="31" spans="1:9">
      <c r="A31" s="8">
        <v>42</v>
      </c>
      <c r="B31" s="13" t="s">
        <v>2218</v>
      </c>
      <c r="C31" s="10">
        <f t="shared" si="0"/>
        <v>42</v>
      </c>
    </row>
    <row r="32" spans="1:9">
      <c r="A32" s="8">
        <v>41</v>
      </c>
      <c r="B32" s="13" t="s">
        <v>2219</v>
      </c>
      <c r="C32" s="10">
        <f t="shared" si="0"/>
        <v>41</v>
      </c>
    </row>
    <row r="33" spans="1:3">
      <c r="A33" s="10">
        <v>40</v>
      </c>
      <c r="B33" s="10" t="s">
        <v>2220</v>
      </c>
      <c r="C33" s="10">
        <f t="shared" si="0"/>
        <v>40</v>
      </c>
    </row>
    <row r="34" spans="1:3">
      <c r="A34" s="10">
        <v>39</v>
      </c>
      <c r="B34" s="10" t="s">
        <v>2221</v>
      </c>
      <c r="C34" s="10">
        <f t="shared" si="0"/>
        <v>39</v>
      </c>
    </row>
    <row r="35" spans="1:3">
      <c r="A35" s="10">
        <v>38</v>
      </c>
      <c r="B35" s="10" t="s">
        <v>2222</v>
      </c>
      <c r="C35" s="10">
        <f t="shared" si="0"/>
        <v>38</v>
      </c>
    </row>
    <row r="36" spans="1:3">
      <c r="A36" s="10">
        <v>37</v>
      </c>
      <c r="B36" s="10" t="s">
        <v>2223</v>
      </c>
      <c r="C36" s="10">
        <f t="shared" si="0"/>
        <v>37</v>
      </c>
    </row>
    <row r="37" spans="1:3">
      <c r="A37" s="10">
        <v>13</v>
      </c>
      <c r="B37" s="10" t="s">
        <v>2533</v>
      </c>
      <c r="C37" s="10">
        <f t="shared" si="0"/>
        <v>13</v>
      </c>
    </row>
    <row r="38" spans="1:3">
      <c r="A38" s="10">
        <v>14</v>
      </c>
      <c r="B38" s="10" t="s">
        <v>2534</v>
      </c>
      <c r="C38" s="10">
        <f t="shared" si="0"/>
        <v>14</v>
      </c>
    </row>
    <row r="39" spans="1:3">
      <c r="A39" s="10">
        <v>15</v>
      </c>
      <c r="B39" s="10" t="s">
        <v>2213</v>
      </c>
      <c r="C39" s="10">
        <f t="shared" si="0"/>
        <v>15</v>
      </c>
    </row>
    <row r="40" spans="1:3">
      <c r="A40" s="10">
        <v>16</v>
      </c>
      <c r="B40" s="10" t="s">
        <v>2535</v>
      </c>
      <c r="C40" s="10">
        <f t="shared" si="0"/>
        <v>16</v>
      </c>
    </row>
    <row r="41" spans="1:3">
      <c r="A41" s="10">
        <v>17</v>
      </c>
      <c r="B41" s="10" t="s">
        <v>1560</v>
      </c>
      <c r="C41" s="10">
        <f t="shared" si="0"/>
        <v>17</v>
      </c>
    </row>
    <row r="42" spans="1:3">
      <c r="A42" s="10">
        <v>18</v>
      </c>
      <c r="B42" s="10" t="s">
        <v>1561</v>
      </c>
      <c r="C42" s="10">
        <f t="shared" si="0"/>
        <v>18</v>
      </c>
    </row>
    <row r="43" spans="1:3">
      <c r="A43" s="10">
        <v>19</v>
      </c>
      <c r="B43" s="10" t="s">
        <v>1562</v>
      </c>
      <c r="C43" s="10">
        <f t="shared" si="0"/>
        <v>19</v>
      </c>
    </row>
    <row r="44" spans="1:3">
      <c r="A44" s="10">
        <v>20</v>
      </c>
      <c r="B44" s="10" t="s">
        <v>1563</v>
      </c>
      <c r="C44" s="10">
        <f t="shared" si="0"/>
        <v>20</v>
      </c>
    </row>
    <row r="45" spans="1:3">
      <c r="A45" s="10">
        <v>21</v>
      </c>
      <c r="B45" s="10" t="s">
        <v>2536</v>
      </c>
      <c r="C45" s="10">
        <f t="shared" si="0"/>
        <v>21</v>
      </c>
    </row>
    <row r="46" spans="1:3">
      <c r="A46" s="10">
        <v>22</v>
      </c>
      <c r="B46" s="10" t="s">
        <v>550</v>
      </c>
      <c r="C46" s="10">
        <f t="shared" si="0"/>
        <v>22</v>
      </c>
    </row>
    <row r="47" spans="1:3">
      <c r="A47" s="10">
        <v>23</v>
      </c>
      <c r="B47" s="10" t="s">
        <v>2537</v>
      </c>
      <c r="C47" s="10">
        <f t="shared" si="0"/>
        <v>23</v>
      </c>
    </row>
    <row r="48" spans="1:3">
      <c r="A48" s="10">
        <v>24</v>
      </c>
      <c r="B48" s="10" t="s">
        <v>2225</v>
      </c>
      <c r="C48" s="10">
        <f t="shared" si="0"/>
        <v>24</v>
      </c>
    </row>
    <row r="49" spans="1:3">
      <c r="A49" s="10" t="s">
        <v>190</v>
      </c>
      <c r="B49" s="10" t="s">
        <v>190</v>
      </c>
      <c r="C49" s="10" t="str">
        <f t="shared" si="0"/>
        <v>GH1</v>
      </c>
    </row>
    <row r="50" spans="1:3">
      <c r="A50" s="10" t="s">
        <v>191</v>
      </c>
      <c r="B50" s="10" t="s">
        <v>191</v>
      </c>
      <c r="C50" s="10" t="str">
        <f t="shared" si="0"/>
        <v>GH2</v>
      </c>
    </row>
    <row r="51" spans="1:3">
      <c r="A51" s="10" t="s">
        <v>194</v>
      </c>
      <c r="B51" s="10" t="s">
        <v>194</v>
      </c>
      <c r="C51" s="10" t="str">
        <f t="shared" si="0"/>
        <v>NUT1</v>
      </c>
    </row>
    <row r="52" spans="1:3">
      <c r="A52" s="10" t="s">
        <v>195</v>
      </c>
      <c r="B52" s="10" t="s">
        <v>195</v>
      </c>
      <c r="C52" s="10" t="str">
        <f t="shared" si="0"/>
        <v>NUT2</v>
      </c>
    </row>
    <row r="53" spans="1:3">
      <c r="A53" s="10" t="s">
        <v>2276</v>
      </c>
      <c r="B53" s="10" t="s">
        <v>2276</v>
      </c>
      <c r="C53" s="10" t="str">
        <f t="shared" si="0"/>
        <v>EP1</v>
      </c>
    </row>
    <row r="54" spans="1:3">
      <c r="A54" s="10" t="s">
        <v>2277</v>
      </c>
      <c r="B54" s="10" t="s">
        <v>2277</v>
      </c>
      <c r="C54" s="10" t="str">
        <f t="shared" si="0"/>
        <v>EP2</v>
      </c>
    </row>
    <row r="55" spans="1:3">
      <c r="A55" s="10" t="s">
        <v>2278</v>
      </c>
      <c r="B55" s="10" t="s">
        <v>2278</v>
      </c>
      <c r="C55" s="10" t="str">
        <f t="shared" si="0"/>
        <v>EP3</v>
      </c>
    </row>
    <row r="56" spans="1:3">
      <c r="A56" s="10" t="s">
        <v>2279</v>
      </c>
      <c r="B56" s="10" t="s">
        <v>2279</v>
      </c>
      <c r="C56" s="10" t="str">
        <f t="shared" si="0"/>
        <v>EP4</v>
      </c>
    </row>
    <row r="57" spans="1:3">
      <c r="A57" s="10" t="s">
        <v>2280</v>
      </c>
      <c r="B57" s="10" t="s">
        <v>2280</v>
      </c>
      <c r="C57" s="10" t="str">
        <f t="shared" si="0"/>
        <v>EP5</v>
      </c>
    </row>
    <row r="58" spans="1:3">
      <c r="A58" s="10" t="s">
        <v>2281</v>
      </c>
      <c r="B58" s="10" t="s">
        <v>2281</v>
      </c>
      <c r="C58" s="10" t="str">
        <f t="shared" si="0"/>
        <v>EP6</v>
      </c>
    </row>
    <row r="59" spans="1:3">
      <c r="A59" s="10" t="s">
        <v>2282</v>
      </c>
      <c r="B59" s="10" t="s">
        <v>2282</v>
      </c>
      <c r="C59" s="10" t="str">
        <f t="shared" si="0"/>
        <v>EP7</v>
      </c>
    </row>
    <row r="60" spans="1:3">
      <c r="A60" s="10" t="s">
        <v>2283</v>
      </c>
      <c r="B60" s="10" t="s">
        <v>2283</v>
      </c>
      <c r="C60" s="10" t="str">
        <f t="shared" si="0"/>
        <v>EP8</v>
      </c>
    </row>
    <row r="61" spans="1:3">
      <c r="A61" s="10" t="s">
        <v>2284</v>
      </c>
      <c r="B61" s="10" t="s">
        <v>2284</v>
      </c>
      <c r="C61" s="10" t="str">
        <f t="shared" si="0"/>
        <v>EP9</v>
      </c>
    </row>
    <row r="62" spans="1:3">
      <c r="A62" s="10" t="s">
        <v>2285</v>
      </c>
      <c r="B62" s="10" t="s">
        <v>2285</v>
      </c>
      <c r="C62" s="10" t="str">
        <f t="shared" si="0"/>
        <v>EP10</v>
      </c>
    </row>
    <row r="63" spans="1:3">
      <c r="A63" s="10" t="s">
        <v>2286</v>
      </c>
      <c r="B63" s="10" t="s">
        <v>2286</v>
      </c>
      <c r="C63" s="10" t="str">
        <f t="shared" si="0"/>
        <v>EP11</v>
      </c>
    </row>
    <row r="64" spans="1:3">
      <c r="A64" s="10" t="s">
        <v>2287</v>
      </c>
      <c r="B64" s="10" t="s">
        <v>2287</v>
      </c>
      <c r="C64" s="10" t="str">
        <f t="shared" si="0"/>
        <v>EP12</v>
      </c>
    </row>
    <row r="65" spans="1:3">
      <c r="A65" s="10" t="s">
        <v>2288</v>
      </c>
      <c r="B65" s="10" t="s">
        <v>2288</v>
      </c>
      <c r="C65" s="10" t="str">
        <f t="shared" si="0"/>
        <v>EP13</v>
      </c>
    </row>
    <row r="66" spans="1:3">
      <c r="A66" s="10" t="s">
        <v>2289</v>
      </c>
      <c r="B66" s="10" t="s">
        <v>2289</v>
      </c>
      <c r="C66" s="10" t="str">
        <f t="shared" ref="C66:C129" si="1">A66</f>
        <v>EP14</v>
      </c>
    </row>
    <row r="67" spans="1:3">
      <c r="A67" s="10" t="s">
        <v>2290</v>
      </c>
      <c r="B67" s="10" t="s">
        <v>2290</v>
      </c>
      <c r="C67" s="10" t="str">
        <f t="shared" si="1"/>
        <v>EP15</v>
      </c>
    </row>
    <row r="68" spans="1:3">
      <c r="A68" s="10" t="s">
        <v>2291</v>
      </c>
      <c r="B68" s="10" t="s">
        <v>2291</v>
      </c>
      <c r="C68" s="10" t="str">
        <f t="shared" si="1"/>
        <v>EP16</v>
      </c>
    </row>
    <row r="69" spans="1:3">
      <c r="A69" s="10" t="s">
        <v>2292</v>
      </c>
      <c r="B69" s="10" t="s">
        <v>2292</v>
      </c>
      <c r="C69" s="10" t="str">
        <f t="shared" si="1"/>
        <v>EP17</v>
      </c>
    </row>
    <row r="70" spans="1:3">
      <c r="A70" s="10" t="s">
        <v>2293</v>
      </c>
      <c r="B70" s="10" t="s">
        <v>2293</v>
      </c>
      <c r="C70" s="10" t="str">
        <f t="shared" si="1"/>
        <v>EP18</v>
      </c>
    </row>
    <row r="71" spans="1:3">
      <c r="A71" s="10" t="s">
        <v>2294</v>
      </c>
      <c r="B71" s="10" t="s">
        <v>2294</v>
      </c>
      <c r="C71" s="10" t="str">
        <f t="shared" si="1"/>
        <v>EP19</v>
      </c>
    </row>
    <row r="72" spans="1:3">
      <c r="A72" s="10" t="s">
        <v>2295</v>
      </c>
      <c r="B72" s="10" t="s">
        <v>2295</v>
      </c>
      <c r="C72" s="10" t="str">
        <f t="shared" si="1"/>
        <v>EP20</v>
      </c>
    </row>
    <row r="73" spans="1:3">
      <c r="A73" s="10" t="s">
        <v>192</v>
      </c>
      <c r="B73" s="10" t="s">
        <v>192</v>
      </c>
      <c r="C73" s="10" t="str">
        <f t="shared" si="1"/>
        <v>GH3</v>
      </c>
    </row>
    <row r="74" spans="1:3">
      <c r="A74" s="10" t="s">
        <v>193</v>
      </c>
      <c r="B74" s="10" t="s">
        <v>193</v>
      </c>
      <c r="C74" s="10" t="str">
        <f t="shared" si="1"/>
        <v>GH4</v>
      </c>
    </row>
    <row r="75" spans="1:3">
      <c r="A75" s="10" t="s">
        <v>196</v>
      </c>
      <c r="B75" s="10" t="s">
        <v>196</v>
      </c>
      <c r="C75" s="10" t="str">
        <f t="shared" si="1"/>
        <v>NUT3</v>
      </c>
    </row>
    <row r="76" spans="1:3">
      <c r="A76" s="10" t="s">
        <v>197</v>
      </c>
      <c r="B76" s="10" t="s">
        <v>197</v>
      </c>
      <c r="C76" s="10" t="str">
        <f t="shared" si="1"/>
        <v>NUT4</v>
      </c>
    </row>
    <row r="77" spans="1:3">
      <c r="A77" s="10" t="s">
        <v>2296</v>
      </c>
      <c r="B77" s="10" t="s">
        <v>2296</v>
      </c>
      <c r="C77" s="10" t="str">
        <f t="shared" si="1"/>
        <v>EP21</v>
      </c>
    </row>
    <row r="78" spans="1:3">
      <c r="A78" s="10" t="s">
        <v>2297</v>
      </c>
      <c r="B78" s="10" t="s">
        <v>2297</v>
      </c>
      <c r="C78" s="10" t="str">
        <f t="shared" si="1"/>
        <v>EP22</v>
      </c>
    </row>
    <row r="79" spans="1:3">
      <c r="A79" s="10" t="s">
        <v>2298</v>
      </c>
      <c r="B79" s="10" t="s">
        <v>2298</v>
      </c>
      <c r="C79" s="10" t="str">
        <f t="shared" si="1"/>
        <v>EP23</v>
      </c>
    </row>
    <row r="80" spans="1:3">
      <c r="A80" s="10" t="s">
        <v>2299</v>
      </c>
      <c r="B80" s="10" t="s">
        <v>2299</v>
      </c>
      <c r="C80" s="10" t="str">
        <f t="shared" si="1"/>
        <v>EP24</v>
      </c>
    </row>
    <row r="81" spans="1:3">
      <c r="A81" s="10" t="s">
        <v>2300</v>
      </c>
      <c r="B81" s="10" t="s">
        <v>2300</v>
      </c>
      <c r="C81" s="10" t="str">
        <f t="shared" si="1"/>
        <v>EP25</v>
      </c>
    </row>
    <row r="82" spans="1:3">
      <c r="A82" s="10" t="s">
        <v>2301</v>
      </c>
      <c r="B82" s="10" t="s">
        <v>2301</v>
      </c>
      <c r="C82" s="10" t="str">
        <f t="shared" si="1"/>
        <v>EP26</v>
      </c>
    </row>
    <row r="83" spans="1:3">
      <c r="A83" s="10" t="s">
        <v>2302</v>
      </c>
      <c r="B83" s="10" t="s">
        <v>2302</v>
      </c>
      <c r="C83" s="10" t="str">
        <f t="shared" si="1"/>
        <v>EP27</v>
      </c>
    </row>
    <row r="84" spans="1:3">
      <c r="A84" s="10" t="s">
        <v>2303</v>
      </c>
      <c r="B84" s="10" t="s">
        <v>2303</v>
      </c>
      <c r="C84" s="10" t="str">
        <f t="shared" si="1"/>
        <v>EP28</v>
      </c>
    </row>
    <row r="85" spans="1:3">
      <c r="A85" s="10" t="s">
        <v>2304</v>
      </c>
      <c r="B85" s="10" t="s">
        <v>2304</v>
      </c>
      <c r="C85" s="10" t="str">
        <f t="shared" si="1"/>
        <v>EP29</v>
      </c>
    </row>
    <row r="86" spans="1:3">
      <c r="A86" s="10" t="s">
        <v>2305</v>
      </c>
      <c r="B86" s="10" t="s">
        <v>2305</v>
      </c>
      <c r="C86" s="10" t="str">
        <f t="shared" si="1"/>
        <v>EP30</v>
      </c>
    </row>
    <row r="87" spans="1:3">
      <c r="A87" s="10" t="s">
        <v>2306</v>
      </c>
      <c r="B87" s="10" t="s">
        <v>2306</v>
      </c>
      <c r="C87" s="10" t="str">
        <f t="shared" si="1"/>
        <v>EP31</v>
      </c>
    </row>
    <row r="88" spans="1:3">
      <c r="A88" s="10" t="s">
        <v>2307</v>
      </c>
      <c r="B88" s="10" t="s">
        <v>2307</v>
      </c>
      <c r="C88" s="10" t="str">
        <f t="shared" si="1"/>
        <v>EP32</v>
      </c>
    </row>
    <row r="89" spans="1:3">
      <c r="A89" s="10" t="s">
        <v>2308</v>
      </c>
      <c r="B89" s="10" t="s">
        <v>2308</v>
      </c>
      <c r="C89" s="10" t="str">
        <f t="shared" si="1"/>
        <v>EP33</v>
      </c>
    </row>
    <row r="90" spans="1:3">
      <c r="A90" s="10" t="s">
        <v>2309</v>
      </c>
      <c r="B90" s="10" t="s">
        <v>2309</v>
      </c>
      <c r="C90" s="10" t="str">
        <f t="shared" si="1"/>
        <v>EP34</v>
      </c>
    </row>
    <row r="91" spans="1:3">
      <c r="A91" s="10" t="s">
        <v>2310</v>
      </c>
      <c r="B91" s="10" t="s">
        <v>2310</v>
      </c>
      <c r="C91" s="10" t="str">
        <f t="shared" si="1"/>
        <v>EP35</v>
      </c>
    </row>
    <row r="92" spans="1:3">
      <c r="A92" s="10" t="s">
        <v>2311</v>
      </c>
      <c r="B92" s="10" t="s">
        <v>2311</v>
      </c>
      <c r="C92" s="10" t="str">
        <f t="shared" si="1"/>
        <v>EP36</v>
      </c>
    </row>
    <row r="93" spans="1:3">
      <c r="A93" s="10" t="s">
        <v>2312</v>
      </c>
      <c r="B93" s="10" t="s">
        <v>2312</v>
      </c>
      <c r="C93" s="10" t="str">
        <f t="shared" si="1"/>
        <v>EP37</v>
      </c>
    </row>
    <row r="94" spans="1:3">
      <c r="A94" s="10" t="s">
        <v>2313</v>
      </c>
      <c r="B94" s="10" t="s">
        <v>2313</v>
      </c>
      <c r="C94" s="10" t="str">
        <f t="shared" si="1"/>
        <v>EP38</v>
      </c>
    </row>
    <row r="95" spans="1:3">
      <c r="A95" s="10" t="s">
        <v>2314</v>
      </c>
      <c r="B95" s="10" t="s">
        <v>2314</v>
      </c>
      <c r="C95" s="10" t="str">
        <f t="shared" si="1"/>
        <v>EP39</v>
      </c>
    </row>
    <row r="96" spans="1:3">
      <c r="A96" s="10" t="s">
        <v>2315</v>
      </c>
      <c r="B96" s="10" t="s">
        <v>2315</v>
      </c>
      <c r="C96" s="10" t="str">
        <f t="shared" si="1"/>
        <v>EP40</v>
      </c>
    </row>
    <row r="97" spans="1:3">
      <c r="A97" s="10"/>
      <c r="B97" s="10"/>
      <c r="C97" s="10">
        <f t="shared" si="1"/>
        <v>0</v>
      </c>
    </row>
    <row r="98" spans="1:3">
      <c r="A98" s="10"/>
      <c r="B98" s="10"/>
      <c r="C98" s="10">
        <f t="shared" si="1"/>
        <v>0</v>
      </c>
    </row>
    <row r="99" spans="1:3">
      <c r="A99" s="10"/>
      <c r="B99" s="10"/>
      <c r="C99" s="10">
        <f t="shared" si="1"/>
        <v>0</v>
      </c>
    </row>
    <row r="100" spans="1:3">
      <c r="A100" s="10"/>
      <c r="B100" s="10"/>
      <c r="C100" s="10">
        <f t="shared" si="1"/>
        <v>0</v>
      </c>
    </row>
    <row r="101" spans="1:3">
      <c r="A101" s="10"/>
      <c r="B101" s="10"/>
      <c r="C101" s="10">
        <f t="shared" si="1"/>
        <v>0</v>
      </c>
    </row>
    <row r="102" spans="1:3">
      <c r="A102" s="10"/>
      <c r="B102" s="10"/>
      <c r="C102" s="10">
        <f t="shared" si="1"/>
        <v>0</v>
      </c>
    </row>
    <row r="103" spans="1:3">
      <c r="A103" s="10"/>
      <c r="B103" s="10"/>
      <c r="C103" s="10">
        <f t="shared" si="1"/>
        <v>0</v>
      </c>
    </row>
    <row r="104" spans="1:3">
      <c r="A104" s="10"/>
      <c r="B104" s="10"/>
      <c r="C104" s="10">
        <f t="shared" si="1"/>
        <v>0</v>
      </c>
    </row>
    <row r="105" spans="1:3">
      <c r="A105" s="10"/>
      <c r="B105" s="10"/>
      <c r="C105" s="10">
        <f t="shared" si="1"/>
        <v>0</v>
      </c>
    </row>
    <row r="106" spans="1:3">
      <c r="A106" s="10"/>
      <c r="B106" s="10"/>
      <c r="C106" s="10">
        <f t="shared" si="1"/>
        <v>0</v>
      </c>
    </row>
    <row r="107" spans="1:3">
      <c r="A107" s="10"/>
      <c r="B107" s="10"/>
      <c r="C107" s="10">
        <f t="shared" si="1"/>
        <v>0</v>
      </c>
    </row>
    <row r="108" spans="1:3">
      <c r="A108" s="10"/>
      <c r="B108" s="10"/>
      <c r="C108" s="10">
        <f t="shared" si="1"/>
        <v>0</v>
      </c>
    </row>
    <row r="109" spans="1:3">
      <c r="A109" s="10"/>
      <c r="B109" s="10"/>
      <c r="C109" s="10">
        <f t="shared" si="1"/>
        <v>0</v>
      </c>
    </row>
    <row r="110" spans="1:3">
      <c r="A110" s="10"/>
      <c r="B110" s="10"/>
      <c r="C110" s="10">
        <f t="shared" si="1"/>
        <v>0</v>
      </c>
    </row>
    <row r="111" spans="1:3">
      <c r="A111" s="10"/>
      <c r="B111" s="10"/>
      <c r="C111" s="10">
        <f t="shared" si="1"/>
        <v>0</v>
      </c>
    </row>
    <row r="112" spans="1:3">
      <c r="A112" s="10"/>
      <c r="B112" s="10"/>
      <c r="C112" s="10">
        <f t="shared" si="1"/>
        <v>0</v>
      </c>
    </row>
    <row r="113" spans="1:3">
      <c r="A113" s="10"/>
      <c r="B113" s="10"/>
      <c r="C113" s="10">
        <f t="shared" si="1"/>
        <v>0</v>
      </c>
    </row>
    <row r="114" spans="1:3">
      <c r="A114" s="10"/>
      <c r="B114" s="10"/>
      <c r="C114" s="10">
        <f t="shared" si="1"/>
        <v>0</v>
      </c>
    </row>
    <row r="115" spans="1:3">
      <c r="A115" s="10"/>
      <c r="B115" s="10"/>
      <c r="C115" s="10">
        <f t="shared" si="1"/>
        <v>0</v>
      </c>
    </row>
    <row r="116" spans="1:3">
      <c r="A116" s="10"/>
      <c r="B116" s="10"/>
      <c r="C116" s="10">
        <f t="shared" si="1"/>
        <v>0</v>
      </c>
    </row>
    <row r="117" spans="1:3">
      <c r="A117" s="10"/>
      <c r="B117" s="10"/>
      <c r="C117" s="10">
        <f t="shared" si="1"/>
        <v>0</v>
      </c>
    </row>
    <row r="118" spans="1:3">
      <c r="A118" s="10"/>
      <c r="B118" s="10"/>
      <c r="C118" s="10">
        <f t="shared" si="1"/>
        <v>0</v>
      </c>
    </row>
    <row r="119" spans="1:3">
      <c r="A119" s="10"/>
      <c r="B119" s="10"/>
      <c r="C119" s="10">
        <f t="shared" si="1"/>
        <v>0</v>
      </c>
    </row>
    <row r="120" spans="1:3">
      <c r="A120" s="10"/>
      <c r="B120" s="10"/>
      <c r="C120" s="10">
        <f t="shared" si="1"/>
        <v>0</v>
      </c>
    </row>
    <row r="121" spans="1:3">
      <c r="A121" s="10"/>
      <c r="B121" s="10"/>
      <c r="C121" s="10">
        <f t="shared" si="1"/>
        <v>0</v>
      </c>
    </row>
    <row r="122" spans="1:3">
      <c r="A122" s="10"/>
      <c r="B122" s="10"/>
      <c r="C122" s="10">
        <f t="shared" si="1"/>
        <v>0</v>
      </c>
    </row>
    <row r="123" spans="1:3">
      <c r="A123" s="10"/>
      <c r="B123" s="10"/>
      <c r="C123" s="10">
        <f t="shared" si="1"/>
        <v>0</v>
      </c>
    </row>
    <row r="124" spans="1:3">
      <c r="A124" s="10"/>
      <c r="B124" s="10"/>
      <c r="C124" s="10">
        <f t="shared" si="1"/>
        <v>0</v>
      </c>
    </row>
    <row r="125" spans="1:3">
      <c r="A125" s="10"/>
      <c r="B125" s="10"/>
      <c r="C125" s="10">
        <f t="shared" si="1"/>
        <v>0</v>
      </c>
    </row>
    <row r="126" spans="1:3">
      <c r="A126" s="10"/>
      <c r="B126" s="10"/>
      <c r="C126" s="10">
        <f t="shared" si="1"/>
        <v>0</v>
      </c>
    </row>
    <row r="127" spans="1:3">
      <c r="A127" s="10"/>
      <c r="B127" s="10"/>
      <c r="C127" s="10">
        <f t="shared" si="1"/>
        <v>0</v>
      </c>
    </row>
    <row r="128" spans="1:3">
      <c r="A128" s="10"/>
      <c r="B128" s="10"/>
      <c r="C128" s="10">
        <f t="shared" si="1"/>
        <v>0</v>
      </c>
    </row>
    <row r="129" spans="1:3">
      <c r="A129" s="10"/>
      <c r="B129" s="10"/>
      <c r="C129" s="10">
        <f t="shared" si="1"/>
        <v>0</v>
      </c>
    </row>
    <row r="130" spans="1:3">
      <c r="A130" s="10"/>
      <c r="B130" s="10"/>
      <c r="C130" s="10">
        <f t="shared" ref="C130:C193" si="2">A130</f>
        <v>0</v>
      </c>
    </row>
    <row r="131" spans="1:3">
      <c r="A131" s="10"/>
      <c r="B131" s="10"/>
      <c r="C131" s="10">
        <f t="shared" si="2"/>
        <v>0</v>
      </c>
    </row>
    <row r="132" spans="1:3">
      <c r="A132" s="10"/>
      <c r="B132" s="10"/>
      <c r="C132" s="10">
        <f t="shared" si="2"/>
        <v>0</v>
      </c>
    </row>
    <row r="133" spans="1:3">
      <c r="A133" s="10"/>
      <c r="B133" s="10"/>
      <c r="C133" s="10">
        <f t="shared" si="2"/>
        <v>0</v>
      </c>
    </row>
    <row r="134" spans="1:3">
      <c r="A134" s="10"/>
      <c r="B134" s="10"/>
      <c r="C134" s="10">
        <f t="shared" si="2"/>
        <v>0</v>
      </c>
    </row>
    <row r="135" spans="1:3">
      <c r="A135" s="10"/>
      <c r="B135" s="10"/>
      <c r="C135" s="10">
        <f t="shared" si="2"/>
        <v>0</v>
      </c>
    </row>
    <row r="136" spans="1:3">
      <c r="A136" s="10"/>
      <c r="B136" s="10"/>
      <c r="C136" s="10">
        <f t="shared" si="2"/>
        <v>0</v>
      </c>
    </row>
    <row r="137" spans="1:3">
      <c r="A137" s="10"/>
      <c r="B137" s="10"/>
      <c r="C137" s="10">
        <f t="shared" si="2"/>
        <v>0</v>
      </c>
    </row>
    <row r="138" spans="1:3">
      <c r="A138" s="10"/>
      <c r="B138" s="10"/>
      <c r="C138" s="10">
        <f t="shared" si="2"/>
        <v>0</v>
      </c>
    </row>
    <row r="139" spans="1:3">
      <c r="A139" s="10"/>
      <c r="B139" s="10"/>
      <c r="C139" s="10">
        <f t="shared" si="2"/>
        <v>0</v>
      </c>
    </row>
    <row r="140" spans="1:3">
      <c r="A140" s="10"/>
      <c r="B140" s="10"/>
      <c r="C140" s="10">
        <f t="shared" si="2"/>
        <v>0</v>
      </c>
    </row>
    <row r="141" spans="1:3">
      <c r="A141" s="10"/>
      <c r="B141" s="10"/>
      <c r="C141" s="10">
        <f t="shared" si="2"/>
        <v>0</v>
      </c>
    </row>
    <row r="142" spans="1:3">
      <c r="A142" s="10"/>
      <c r="B142" s="10"/>
      <c r="C142" s="10">
        <f t="shared" si="2"/>
        <v>0</v>
      </c>
    </row>
    <row r="143" spans="1:3">
      <c r="A143" s="10"/>
      <c r="B143" s="10"/>
      <c r="C143" s="10">
        <f t="shared" si="2"/>
        <v>0</v>
      </c>
    </row>
    <row r="144" spans="1:3">
      <c r="A144" s="10"/>
      <c r="B144" s="10"/>
      <c r="C144" s="10">
        <f t="shared" si="2"/>
        <v>0</v>
      </c>
    </row>
    <row r="145" spans="1:3">
      <c r="A145" s="10"/>
      <c r="B145" s="10"/>
      <c r="C145" s="10">
        <f t="shared" si="2"/>
        <v>0</v>
      </c>
    </row>
    <row r="146" spans="1:3">
      <c r="A146" s="10"/>
      <c r="B146" s="10"/>
      <c r="C146" s="10">
        <f t="shared" si="2"/>
        <v>0</v>
      </c>
    </row>
    <row r="147" spans="1:3">
      <c r="A147" s="10"/>
      <c r="B147" s="10"/>
      <c r="C147" s="10">
        <f t="shared" si="2"/>
        <v>0</v>
      </c>
    </row>
    <row r="148" spans="1:3">
      <c r="A148" s="10"/>
      <c r="B148" s="10"/>
      <c r="C148" s="10">
        <f t="shared" si="2"/>
        <v>0</v>
      </c>
    </row>
    <row r="149" spans="1:3">
      <c r="A149" s="10"/>
      <c r="B149" s="10"/>
      <c r="C149" s="10">
        <f t="shared" si="2"/>
        <v>0</v>
      </c>
    </row>
    <row r="150" spans="1:3">
      <c r="A150" s="10"/>
      <c r="B150" s="10"/>
      <c r="C150" s="10">
        <f t="shared" si="2"/>
        <v>0</v>
      </c>
    </row>
    <row r="151" spans="1:3">
      <c r="A151" s="10"/>
      <c r="B151" s="10"/>
      <c r="C151" s="10">
        <f t="shared" si="2"/>
        <v>0</v>
      </c>
    </row>
    <row r="152" spans="1:3">
      <c r="A152" s="10"/>
      <c r="B152" s="10"/>
      <c r="C152" s="10">
        <f t="shared" si="2"/>
        <v>0</v>
      </c>
    </row>
    <row r="153" spans="1:3">
      <c r="A153" s="10"/>
      <c r="B153" s="10"/>
      <c r="C153" s="10">
        <f t="shared" si="2"/>
        <v>0</v>
      </c>
    </row>
    <row r="154" spans="1:3">
      <c r="A154" s="10"/>
      <c r="B154" s="10"/>
      <c r="C154" s="10">
        <f t="shared" si="2"/>
        <v>0</v>
      </c>
    </row>
    <row r="155" spans="1:3">
      <c r="A155" s="10"/>
      <c r="B155" s="10"/>
      <c r="C155" s="10">
        <f t="shared" si="2"/>
        <v>0</v>
      </c>
    </row>
    <row r="156" spans="1:3">
      <c r="A156" s="10"/>
      <c r="B156" s="10"/>
      <c r="C156" s="10">
        <f t="shared" si="2"/>
        <v>0</v>
      </c>
    </row>
    <row r="157" spans="1:3">
      <c r="A157" s="10"/>
      <c r="B157" s="10"/>
      <c r="C157" s="10">
        <f t="shared" si="2"/>
        <v>0</v>
      </c>
    </row>
    <row r="158" spans="1:3">
      <c r="A158" s="10"/>
      <c r="B158" s="10"/>
      <c r="C158" s="10">
        <f t="shared" si="2"/>
        <v>0</v>
      </c>
    </row>
    <row r="159" spans="1:3">
      <c r="A159" s="10"/>
      <c r="B159" s="10"/>
      <c r="C159" s="10">
        <f t="shared" si="2"/>
        <v>0</v>
      </c>
    </row>
    <row r="160" spans="1:3">
      <c r="A160" s="10"/>
      <c r="B160" s="10"/>
      <c r="C160" s="10">
        <f t="shared" si="2"/>
        <v>0</v>
      </c>
    </row>
    <row r="161" spans="1:3">
      <c r="A161" s="10"/>
      <c r="B161" s="10"/>
      <c r="C161" s="10">
        <f t="shared" si="2"/>
        <v>0</v>
      </c>
    </row>
    <row r="162" spans="1:3">
      <c r="A162" s="10"/>
      <c r="B162" s="10"/>
      <c r="C162" s="10">
        <f t="shared" si="2"/>
        <v>0</v>
      </c>
    </row>
    <row r="163" spans="1:3">
      <c r="A163" s="10"/>
      <c r="B163" s="10"/>
      <c r="C163" s="10">
        <f t="shared" si="2"/>
        <v>0</v>
      </c>
    </row>
    <row r="164" spans="1:3">
      <c r="A164" s="10"/>
      <c r="B164" s="10"/>
      <c r="C164" s="10">
        <f t="shared" si="2"/>
        <v>0</v>
      </c>
    </row>
    <row r="165" spans="1:3">
      <c r="A165" s="10"/>
      <c r="B165" s="10"/>
      <c r="C165" s="10">
        <f t="shared" si="2"/>
        <v>0</v>
      </c>
    </row>
    <row r="166" spans="1:3">
      <c r="A166" s="10"/>
      <c r="B166" s="10"/>
      <c r="C166" s="10">
        <f t="shared" si="2"/>
        <v>0</v>
      </c>
    </row>
    <row r="167" spans="1:3">
      <c r="A167" s="10"/>
      <c r="B167" s="10"/>
      <c r="C167" s="10">
        <f t="shared" si="2"/>
        <v>0</v>
      </c>
    </row>
    <row r="168" spans="1:3">
      <c r="A168" s="10"/>
      <c r="B168" s="10"/>
      <c r="C168" s="10">
        <f t="shared" si="2"/>
        <v>0</v>
      </c>
    </row>
    <row r="169" spans="1:3">
      <c r="A169" s="10"/>
      <c r="B169" s="10"/>
      <c r="C169" s="10">
        <f t="shared" si="2"/>
        <v>0</v>
      </c>
    </row>
    <row r="170" spans="1:3">
      <c r="A170" s="10"/>
      <c r="B170" s="10"/>
      <c r="C170" s="10">
        <f t="shared" si="2"/>
        <v>0</v>
      </c>
    </row>
    <row r="171" spans="1:3">
      <c r="A171" s="10"/>
      <c r="B171" s="10"/>
      <c r="C171" s="10">
        <f t="shared" si="2"/>
        <v>0</v>
      </c>
    </row>
    <row r="172" spans="1:3">
      <c r="A172" s="10"/>
      <c r="B172" s="10"/>
      <c r="C172" s="10">
        <f t="shared" si="2"/>
        <v>0</v>
      </c>
    </row>
    <row r="173" spans="1:3">
      <c r="A173" s="10"/>
      <c r="B173" s="10"/>
      <c r="C173" s="10">
        <f t="shared" si="2"/>
        <v>0</v>
      </c>
    </row>
    <row r="174" spans="1:3">
      <c r="A174" s="10"/>
      <c r="B174" s="10"/>
      <c r="C174" s="10">
        <f t="shared" si="2"/>
        <v>0</v>
      </c>
    </row>
    <row r="175" spans="1:3">
      <c r="A175" s="10"/>
      <c r="B175" s="10"/>
      <c r="C175" s="10">
        <f t="shared" si="2"/>
        <v>0</v>
      </c>
    </row>
    <row r="176" spans="1:3">
      <c r="A176" s="10"/>
      <c r="B176" s="10"/>
      <c r="C176" s="10">
        <f t="shared" si="2"/>
        <v>0</v>
      </c>
    </row>
    <row r="177" spans="1:3">
      <c r="A177" s="10"/>
      <c r="B177" s="10"/>
      <c r="C177" s="10">
        <f t="shared" si="2"/>
        <v>0</v>
      </c>
    </row>
    <row r="178" spans="1:3">
      <c r="A178" s="10"/>
      <c r="B178" s="10"/>
      <c r="C178" s="10">
        <f t="shared" si="2"/>
        <v>0</v>
      </c>
    </row>
    <row r="179" spans="1:3">
      <c r="A179" s="10"/>
      <c r="B179" s="10"/>
      <c r="C179" s="10">
        <f t="shared" si="2"/>
        <v>0</v>
      </c>
    </row>
    <row r="180" spans="1:3">
      <c r="A180" s="10"/>
      <c r="B180" s="10"/>
      <c r="C180" s="10">
        <f t="shared" si="2"/>
        <v>0</v>
      </c>
    </row>
    <row r="181" spans="1:3">
      <c r="A181" s="10"/>
      <c r="B181" s="10"/>
      <c r="C181" s="10">
        <f t="shared" si="2"/>
        <v>0</v>
      </c>
    </row>
    <row r="182" spans="1:3">
      <c r="A182" s="10"/>
      <c r="B182" s="10"/>
      <c r="C182" s="10">
        <f t="shared" si="2"/>
        <v>0</v>
      </c>
    </row>
    <row r="183" spans="1:3">
      <c r="A183" s="10"/>
      <c r="B183" s="10"/>
      <c r="C183" s="10">
        <f t="shared" si="2"/>
        <v>0</v>
      </c>
    </row>
    <row r="184" spans="1:3">
      <c r="A184" s="10"/>
      <c r="B184" s="10"/>
      <c r="C184" s="10">
        <f t="shared" si="2"/>
        <v>0</v>
      </c>
    </row>
    <row r="185" spans="1:3">
      <c r="A185" s="10"/>
      <c r="B185" s="10"/>
      <c r="C185" s="10">
        <f t="shared" si="2"/>
        <v>0</v>
      </c>
    </row>
    <row r="186" spans="1:3">
      <c r="A186" s="10"/>
      <c r="B186" s="10"/>
      <c r="C186" s="10">
        <f t="shared" si="2"/>
        <v>0</v>
      </c>
    </row>
    <row r="187" spans="1:3">
      <c r="A187" s="10"/>
      <c r="B187" s="10"/>
      <c r="C187" s="10">
        <f t="shared" si="2"/>
        <v>0</v>
      </c>
    </row>
    <row r="188" spans="1:3">
      <c r="A188" s="10"/>
      <c r="B188" s="10"/>
      <c r="C188" s="10">
        <f t="shared" si="2"/>
        <v>0</v>
      </c>
    </row>
    <row r="189" spans="1:3">
      <c r="A189" s="10"/>
      <c r="B189" s="10"/>
      <c r="C189" s="10">
        <f t="shared" si="2"/>
        <v>0</v>
      </c>
    </row>
    <row r="190" spans="1:3">
      <c r="A190" s="10"/>
      <c r="B190" s="10"/>
      <c r="C190" s="10">
        <f t="shared" si="2"/>
        <v>0</v>
      </c>
    </row>
    <row r="191" spans="1:3">
      <c r="A191" s="10"/>
      <c r="B191" s="10"/>
      <c r="C191" s="10">
        <f t="shared" si="2"/>
        <v>0</v>
      </c>
    </row>
    <row r="192" spans="1:3">
      <c r="A192" s="10"/>
      <c r="B192" s="10"/>
      <c r="C192" s="10">
        <f t="shared" si="2"/>
        <v>0</v>
      </c>
    </row>
    <row r="193" spans="1:3">
      <c r="A193" s="10"/>
      <c r="B193" s="10"/>
      <c r="C193" s="10">
        <f t="shared" si="2"/>
        <v>0</v>
      </c>
    </row>
    <row r="194" spans="1:3">
      <c r="A194" s="10"/>
      <c r="B194" s="10"/>
      <c r="C194" s="10">
        <f t="shared" ref="C194:C225" si="3">A194</f>
        <v>0</v>
      </c>
    </row>
    <row r="195" spans="1:3">
      <c r="A195" s="10"/>
      <c r="B195" s="10"/>
      <c r="C195" s="10">
        <f t="shared" si="3"/>
        <v>0</v>
      </c>
    </row>
    <row r="196" spans="1:3">
      <c r="A196" s="10"/>
      <c r="B196" s="10"/>
      <c r="C196" s="10">
        <f t="shared" si="3"/>
        <v>0</v>
      </c>
    </row>
    <row r="197" spans="1:3">
      <c r="A197" s="10"/>
      <c r="B197" s="10"/>
      <c r="C197" s="10">
        <f t="shared" si="3"/>
        <v>0</v>
      </c>
    </row>
    <row r="198" spans="1:3">
      <c r="A198" s="10"/>
      <c r="B198" s="10"/>
      <c r="C198" s="10">
        <f t="shared" si="3"/>
        <v>0</v>
      </c>
    </row>
    <row r="199" spans="1:3">
      <c r="A199" s="10"/>
      <c r="B199" s="10"/>
      <c r="C199" s="10">
        <f t="shared" si="3"/>
        <v>0</v>
      </c>
    </row>
    <row r="200" spans="1:3">
      <c r="A200" s="10"/>
      <c r="B200" s="10"/>
      <c r="C200" s="10">
        <f t="shared" si="3"/>
        <v>0</v>
      </c>
    </row>
    <row r="201" spans="1:3">
      <c r="A201" s="10"/>
      <c r="B201" s="10"/>
      <c r="C201" s="10">
        <f t="shared" si="3"/>
        <v>0</v>
      </c>
    </row>
    <row r="202" spans="1:3">
      <c r="A202" s="10"/>
      <c r="B202" s="10"/>
      <c r="C202" s="10">
        <f t="shared" si="3"/>
        <v>0</v>
      </c>
    </row>
    <row r="203" spans="1:3">
      <c r="A203" s="10"/>
      <c r="B203" s="10"/>
      <c r="C203" s="10">
        <f t="shared" si="3"/>
        <v>0</v>
      </c>
    </row>
    <row r="204" spans="1:3">
      <c r="A204" s="10"/>
      <c r="B204" s="10"/>
      <c r="C204" s="10">
        <f t="shared" si="3"/>
        <v>0</v>
      </c>
    </row>
    <row r="205" spans="1:3">
      <c r="A205" s="10"/>
      <c r="B205" s="10"/>
      <c r="C205" s="10">
        <f t="shared" si="3"/>
        <v>0</v>
      </c>
    </row>
    <row r="206" spans="1:3">
      <c r="A206" s="10"/>
      <c r="B206" s="10"/>
      <c r="C206" s="10">
        <f t="shared" si="3"/>
        <v>0</v>
      </c>
    </row>
    <row r="207" spans="1:3">
      <c r="A207" s="10"/>
      <c r="B207" s="10"/>
      <c r="C207" s="10">
        <f t="shared" si="3"/>
        <v>0</v>
      </c>
    </row>
    <row r="208" spans="1:3">
      <c r="A208" s="10"/>
      <c r="B208" s="10"/>
      <c r="C208" s="10">
        <f t="shared" si="3"/>
        <v>0</v>
      </c>
    </row>
    <row r="209" spans="1:3">
      <c r="A209" s="10"/>
      <c r="B209" s="10"/>
      <c r="C209" s="10">
        <f t="shared" si="3"/>
        <v>0</v>
      </c>
    </row>
    <row r="210" spans="1:3">
      <c r="A210" s="10"/>
      <c r="B210" s="10"/>
      <c r="C210" s="10">
        <f t="shared" si="3"/>
        <v>0</v>
      </c>
    </row>
    <row r="211" spans="1:3">
      <c r="A211" s="10"/>
      <c r="B211" s="10"/>
      <c r="C211" s="10">
        <f t="shared" si="3"/>
        <v>0</v>
      </c>
    </row>
    <row r="212" spans="1:3">
      <c r="A212" s="10"/>
      <c r="B212" s="10"/>
      <c r="C212" s="10">
        <f t="shared" si="3"/>
        <v>0</v>
      </c>
    </row>
    <row r="213" spans="1:3">
      <c r="A213" s="10"/>
      <c r="B213" s="10"/>
      <c r="C213" s="10">
        <f t="shared" si="3"/>
        <v>0</v>
      </c>
    </row>
    <row r="214" spans="1:3">
      <c r="A214" s="10"/>
      <c r="B214" s="10"/>
      <c r="C214" s="10">
        <f t="shared" si="3"/>
        <v>0</v>
      </c>
    </row>
    <row r="215" spans="1:3">
      <c r="A215" s="10"/>
      <c r="B215" s="10"/>
      <c r="C215" s="10">
        <f t="shared" si="3"/>
        <v>0</v>
      </c>
    </row>
    <row r="216" spans="1:3">
      <c r="A216" s="10"/>
      <c r="B216" s="10"/>
      <c r="C216" s="10">
        <f t="shared" si="3"/>
        <v>0</v>
      </c>
    </row>
    <row r="217" spans="1:3">
      <c r="A217" s="10"/>
      <c r="B217" s="10"/>
      <c r="C217" s="10">
        <f t="shared" si="3"/>
        <v>0</v>
      </c>
    </row>
    <row r="218" spans="1:3">
      <c r="A218" s="10"/>
      <c r="B218" s="10"/>
      <c r="C218" s="10">
        <f t="shared" si="3"/>
        <v>0</v>
      </c>
    </row>
    <row r="219" spans="1:3">
      <c r="A219" s="10"/>
      <c r="B219" s="10"/>
      <c r="C219" s="10">
        <f t="shared" si="3"/>
        <v>0</v>
      </c>
    </row>
    <row r="220" spans="1:3">
      <c r="A220" s="10"/>
      <c r="B220" s="10"/>
      <c r="C220" s="10">
        <f t="shared" si="3"/>
        <v>0</v>
      </c>
    </row>
    <row r="221" spans="1:3">
      <c r="A221" s="10"/>
      <c r="B221" s="10"/>
      <c r="C221" s="10">
        <f t="shared" si="3"/>
        <v>0</v>
      </c>
    </row>
    <row r="222" spans="1:3">
      <c r="A222" s="10"/>
      <c r="B222" s="10"/>
      <c r="C222" s="10">
        <f t="shared" si="3"/>
        <v>0</v>
      </c>
    </row>
    <row r="223" spans="1:3">
      <c r="A223" s="10"/>
      <c r="B223" s="10"/>
      <c r="C223" s="10">
        <f t="shared" si="3"/>
        <v>0</v>
      </c>
    </row>
    <row r="224" spans="1:3">
      <c r="A224" s="10"/>
      <c r="B224" s="10"/>
      <c r="C224" s="10">
        <f t="shared" si="3"/>
        <v>0</v>
      </c>
    </row>
    <row r="225" spans="1:3">
      <c r="A225" s="10"/>
      <c r="B225" s="10"/>
      <c r="C225" s="10">
        <f t="shared" si="3"/>
        <v>0</v>
      </c>
    </row>
  </sheetData>
  <phoneticPr fontId="1" type="noConversion"/>
  <conditionalFormatting sqref="B1:B46">
    <cfRule type="duplicateValues" dxfId="315" priority="10"/>
  </conditionalFormatting>
  <conditionalFormatting sqref="I16:I20 I22">
    <cfRule type="duplicateValues" dxfId="31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16"/>
  <sheetViews>
    <sheetView zoomScaleNormal="100" workbookViewId="0">
      <selection activeCell="N20" sqref="N20"/>
    </sheetView>
  </sheetViews>
  <sheetFormatPr defaultRowHeight="16.5"/>
  <cols>
    <col min="1" max="1" width="14.5" bestFit="1" customWidth="1"/>
    <col min="8" max="9" width="8.75" style="6"/>
  </cols>
  <sheetData>
    <row r="1" spans="1:9">
      <c r="C1" t="s">
        <v>369</v>
      </c>
      <c r="E1" t="s">
        <v>171</v>
      </c>
      <c r="F1" t="s">
        <v>172</v>
      </c>
      <c r="G1" t="s">
        <v>173</v>
      </c>
      <c r="H1" s="6" t="str">
        <f>CONCATENATE(C1,".",F1)</f>
        <v>refer.Number</v>
      </c>
      <c r="I1" s="6" t="str">
        <f>E1</f>
        <v>Net Name</v>
      </c>
    </row>
    <row r="2" spans="1:9">
      <c r="A2" t="s">
        <v>302</v>
      </c>
      <c r="B2" t="s">
        <v>4390</v>
      </c>
      <c r="C2" t="s">
        <v>1406</v>
      </c>
      <c r="D2">
        <v>1</v>
      </c>
      <c r="E2" t="s">
        <v>1751</v>
      </c>
      <c r="F2">
        <v>1</v>
      </c>
      <c r="G2">
        <v>1</v>
      </c>
      <c r="H2" s="6" t="str">
        <f t="shared" ref="H2:H65" si="0">CONCATENATE(C2,".",F2)</f>
        <v>DSP1.1</v>
      </c>
      <c r="I2" s="6" t="str">
        <f t="shared" ref="I2:I65" si="1">E2</f>
        <v>SD1_HSD048</v>
      </c>
    </row>
    <row r="3" spans="1:9">
      <c r="A3" t="s">
        <v>302</v>
      </c>
      <c r="B3" t="s">
        <v>4390</v>
      </c>
      <c r="C3" t="s">
        <v>1406</v>
      </c>
      <c r="D3">
        <v>2</v>
      </c>
      <c r="E3" t="s">
        <v>1655</v>
      </c>
      <c r="F3">
        <v>2</v>
      </c>
      <c r="G3">
        <v>2</v>
      </c>
      <c r="H3" s="6" t="str">
        <f t="shared" si="0"/>
        <v>DSP1.2</v>
      </c>
      <c r="I3" s="6" t="str">
        <f t="shared" si="1"/>
        <v>SD0_HSD048</v>
      </c>
    </row>
    <row r="4" spans="1:9">
      <c r="A4" t="s">
        <v>302</v>
      </c>
      <c r="B4" t="s">
        <v>4390</v>
      </c>
      <c r="C4" t="s">
        <v>1406</v>
      </c>
      <c r="D4">
        <v>3</v>
      </c>
      <c r="E4" t="s">
        <v>1752</v>
      </c>
      <c r="F4">
        <v>3</v>
      </c>
      <c r="G4">
        <v>3</v>
      </c>
      <c r="H4" s="6" t="str">
        <f t="shared" si="0"/>
        <v>DSP1.3</v>
      </c>
      <c r="I4" s="6" t="str">
        <f t="shared" si="1"/>
        <v>SD1_HSD049</v>
      </c>
    </row>
    <row r="5" spans="1:9">
      <c r="A5" t="s">
        <v>302</v>
      </c>
      <c r="B5" t="s">
        <v>4390</v>
      </c>
      <c r="C5" t="s">
        <v>1406</v>
      </c>
      <c r="D5">
        <v>4</v>
      </c>
      <c r="E5" t="s">
        <v>1656</v>
      </c>
      <c r="F5">
        <v>4</v>
      </c>
      <c r="G5">
        <v>4</v>
      </c>
      <c r="H5" s="6" t="str">
        <f t="shared" si="0"/>
        <v>DSP1.4</v>
      </c>
      <c r="I5" s="6" t="str">
        <f t="shared" si="1"/>
        <v>SD0_HSD049</v>
      </c>
    </row>
    <row r="6" spans="1:9">
      <c r="A6" t="s">
        <v>302</v>
      </c>
      <c r="B6" t="s">
        <v>4390</v>
      </c>
      <c r="C6" t="s">
        <v>1406</v>
      </c>
      <c r="D6">
        <v>5</v>
      </c>
      <c r="E6" t="s">
        <v>1753</v>
      </c>
      <c r="F6">
        <v>5</v>
      </c>
      <c r="G6">
        <v>5</v>
      </c>
      <c r="H6" s="6" t="str">
        <f t="shared" si="0"/>
        <v>DSP1.5</v>
      </c>
      <c r="I6" s="6" t="str">
        <f t="shared" si="1"/>
        <v>SD1_HSD050</v>
      </c>
    </row>
    <row r="7" spans="1:9">
      <c r="A7" t="s">
        <v>302</v>
      </c>
      <c r="B7" t="s">
        <v>4390</v>
      </c>
      <c r="C7" t="s">
        <v>1406</v>
      </c>
      <c r="D7">
        <v>6</v>
      </c>
      <c r="E7" t="s">
        <v>1657</v>
      </c>
      <c r="F7">
        <v>6</v>
      </c>
      <c r="G7">
        <v>6</v>
      </c>
      <c r="H7" s="6" t="str">
        <f t="shared" si="0"/>
        <v>DSP1.6</v>
      </c>
      <c r="I7" s="6" t="str">
        <f t="shared" si="1"/>
        <v>SD0_HSD050</v>
      </c>
    </row>
    <row r="8" spans="1:9">
      <c r="A8" t="s">
        <v>302</v>
      </c>
      <c r="B8" t="s">
        <v>4390</v>
      </c>
      <c r="C8" t="s">
        <v>1406</v>
      </c>
      <c r="D8">
        <v>7</v>
      </c>
      <c r="E8" t="s">
        <v>1754</v>
      </c>
      <c r="F8">
        <v>7</v>
      </c>
      <c r="G8">
        <v>7</v>
      </c>
      <c r="H8" s="6" t="str">
        <f t="shared" si="0"/>
        <v>DSP1.7</v>
      </c>
      <c r="I8" s="6" t="str">
        <f t="shared" si="1"/>
        <v>SD1_HSD051</v>
      </c>
    </row>
    <row r="9" spans="1:9">
      <c r="A9" t="s">
        <v>302</v>
      </c>
      <c r="B9" t="s">
        <v>4390</v>
      </c>
      <c r="C9" t="s">
        <v>1406</v>
      </c>
      <c r="D9">
        <v>8</v>
      </c>
      <c r="E9" t="s">
        <v>1658</v>
      </c>
      <c r="F9">
        <v>8</v>
      </c>
      <c r="G9">
        <v>8</v>
      </c>
      <c r="H9" s="6" t="str">
        <f t="shared" si="0"/>
        <v>DSP1.8</v>
      </c>
      <c r="I9" s="6" t="str">
        <f t="shared" si="1"/>
        <v>SD0_HSD051</v>
      </c>
    </row>
    <row r="10" spans="1:9">
      <c r="A10" t="s">
        <v>302</v>
      </c>
      <c r="B10" t="s">
        <v>4390</v>
      </c>
      <c r="C10" t="s">
        <v>1406</v>
      </c>
      <c r="D10">
        <v>9</v>
      </c>
      <c r="E10" t="s">
        <v>1755</v>
      </c>
      <c r="F10">
        <v>9</v>
      </c>
      <c r="G10">
        <v>9</v>
      </c>
      <c r="H10" s="6" t="str">
        <f t="shared" si="0"/>
        <v>DSP1.9</v>
      </c>
      <c r="I10" s="6" t="str">
        <f t="shared" si="1"/>
        <v>SD1_HSD052</v>
      </c>
    </row>
    <row r="11" spans="1:9">
      <c r="A11" t="s">
        <v>302</v>
      </c>
      <c r="B11" t="s">
        <v>4390</v>
      </c>
      <c r="C11" t="s">
        <v>1406</v>
      </c>
      <c r="D11">
        <v>10</v>
      </c>
      <c r="E11" t="s">
        <v>1659</v>
      </c>
      <c r="F11">
        <v>10</v>
      </c>
      <c r="G11">
        <v>10</v>
      </c>
      <c r="H11" s="6" t="str">
        <f t="shared" si="0"/>
        <v>DSP1.10</v>
      </c>
      <c r="I11" s="6" t="str">
        <f t="shared" si="1"/>
        <v>SD0_HSD052</v>
      </c>
    </row>
    <row r="12" spans="1:9">
      <c r="A12" t="s">
        <v>302</v>
      </c>
      <c r="B12" t="s">
        <v>4390</v>
      </c>
      <c r="C12" t="s">
        <v>1406</v>
      </c>
      <c r="D12">
        <v>11</v>
      </c>
      <c r="E12" t="s">
        <v>1756</v>
      </c>
      <c r="F12">
        <v>11</v>
      </c>
      <c r="G12">
        <v>11</v>
      </c>
      <c r="H12" s="6" t="str">
        <f t="shared" si="0"/>
        <v>DSP1.11</v>
      </c>
      <c r="I12" s="6" t="str">
        <f t="shared" si="1"/>
        <v>SD1_HSD053</v>
      </c>
    </row>
    <row r="13" spans="1:9">
      <c r="A13" t="s">
        <v>302</v>
      </c>
      <c r="B13" t="s">
        <v>4390</v>
      </c>
      <c r="C13" t="s">
        <v>1406</v>
      </c>
      <c r="D13">
        <v>12</v>
      </c>
      <c r="E13" t="s">
        <v>1660</v>
      </c>
      <c r="F13">
        <v>12</v>
      </c>
      <c r="G13">
        <v>12</v>
      </c>
      <c r="H13" s="6" t="str">
        <f t="shared" si="0"/>
        <v>DSP1.12</v>
      </c>
      <c r="I13" s="6" t="str">
        <f t="shared" si="1"/>
        <v>SD0_HSD053</v>
      </c>
    </row>
    <row r="14" spans="1:9">
      <c r="A14" t="s">
        <v>302</v>
      </c>
      <c r="B14" t="s">
        <v>4390</v>
      </c>
      <c r="C14" t="s">
        <v>1406</v>
      </c>
      <c r="D14">
        <v>13</v>
      </c>
      <c r="E14" t="s">
        <v>2702</v>
      </c>
      <c r="F14">
        <v>13</v>
      </c>
      <c r="G14">
        <v>13</v>
      </c>
      <c r="H14" s="6" t="str">
        <f t="shared" si="0"/>
        <v>DSP1.13</v>
      </c>
      <c r="I14" s="6" t="str">
        <f t="shared" si="1"/>
        <v>SD1_DSPCHIP_TEST_+</v>
      </c>
    </row>
    <row r="15" spans="1:9">
      <c r="A15" t="s">
        <v>302</v>
      </c>
      <c r="B15" t="s">
        <v>4390</v>
      </c>
      <c r="C15" t="s">
        <v>1406</v>
      </c>
      <c r="D15">
        <v>14</v>
      </c>
      <c r="E15" t="s">
        <v>2632</v>
      </c>
      <c r="F15">
        <v>14</v>
      </c>
      <c r="G15">
        <v>14</v>
      </c>
      <c r="H15" s="6" t="str">
        <f t="shared" si="0"/>
        <v>DSP1.14</v>
      </c>
      <c r="I15" s="6" t="str">
        <f t="shared" si="1"/>
        <v>SD0_DSPCHIP_TEST_+</v>
      </c>
    </row>
    <row r="16" spans="1:9">
      <c r="A16" t="s">
        <v>302</v>
      </c>
      <c r="B16" t="s">
        <v>4390</v>
      </c>
      <c r="C16" t="s">
        <v>1406</v>
      </c>
      <c r="D16">
        <v>15</v>
      </c>
      <c r="E16" t="s">
        <v>2703</v>
      </c>
      <c r="F16">
        <v>15</v>
      </c>
      <c r="G16">
        <v>15</v>
      </c>
      <c r="H16" s="6" t="str">
        <f t="shared" si="0"/>
        <v>DSP1.15</v>
      </c>
      <c r="I16" s="6" t="str">
        <f t="shared" si="1"/>
        <v>SD1_DSPCHIP_TEST_-</v>
      </c>
    </row>
    <row r="17" spans="1:9">
      <c r="A17" t="s">
        <v>302</v>
      </c>
      <c r="B17" t="s">
        <v>4390</v>
      </c>
      <c r="C17" t="s">
        <v>1406</v>
      </c>
      <c r="D17">
        <v>16</v>
      </c>
      <c r="E17" t="s">
        <v>2634</v>
      </c>
      <c r="F17">
        <v>16</v>
      </c>
      <c r="G17">
        <v>16</v>
      </c>
      <c r="H17" s="6" t="str">
        <f t="shared" si="0"/>
        <v>DSP1.16</v>
      </c>
      <c r="I17" s="6" t="str">
        <f t="shared" si="1"/>
        <v>SD0_DSPCHIP_TEST_-</v>
      </c>
    </row>
    <row r="18" spans="1:9">
      <c r="A18" t="s">
        <v>302</v>
      </c>
      <c r="B18" t="s">
        <v>4390</v>
      </c>
      <c r="C18" t="s">
        <v>1406</v>
      </c>
      <c r="D18">
        <v>17</v>
      </c>
      <c r="E18" t="s">
        <v>174</v>
      </c>
      <c r="F18">
        <v>17</v>
      </c>
      <c r="G18">
        <v>17</v>
      </c>
      <c r="H18" s="6" t="str">
        <f t="shared" si="0"/>
        <v>DSP1.17</v>
      </c>
      <c r="I18" s="6" t="str">
        <f t="shared" si="1"/>
        <v>DGND</v>
      </c>
    </row>
    <row r="19" spans="1:9">
      <c r="A19" t="s">
        <v>302</v>
      </c>
      <c r="B19" t="s">
        <v>4390</v>
      </c>
      <c r="C19" t="s">
        <v>1406</v>
      </c>
      <c r="D19">
        <v>18</v>
      </c>
      <c r="E19" t="s">
        <v>174</v>
      </c>
      <c r="F19">
        <v>18</v>
      </c>
      <c r="G19">
        <v>18</v>
      </c>
      <c r="H19" s="6" t="str">
        <f t="shared" si="0"/>
        <v>DSP1.18</v>
      </c>
      <c r="I19" s="6" t="str">
        <f t="shared" si="1"/>
        <v>DGND</v>
      </c>
    </row>
    <row r="20" spans="1:9">
      <c r="A20" t="s">
        <v>302</v>
      </c>
      <c r="B20" t="s">
        <v>4390</v>
      </c>
      <c r="C20" t="s">
        <v>1406</v>
      </c>
      <c r="D20">
        <v>19</v>
      </c>
      <c r="E20" t="s">
        <v>1716</v>
      </c>
      <c r="F20">
        <v>19</v>
      </c>
      <c r="G20">
        <v>19</v>
      </c>
      <c r="H20" s="6" t="str">
        <f t="shared" si="0"/>
        <v>DSP1.19</v>
      </c>
      <c r="I20" s="6" t="str">
        <f t="shared" si="1"/>
        <v>SD1_DSPCHIP_MDI+</v>
      </c>
    </row>
    <row r="21" spans="1:9">
      <c r="A21" t="s">
        <v>302</v>
      </c>
      <c r="B21" t="s">
        <v>4390</v>
      </c>
      <c r="C21" t="s">
        <v>1406</v>
      </c>
      <c r="D21">
        <v>20</v>
      </c>
      <c r="E21" t="s">
        <v>1620</v>
      </c>
      <c r="F21">
        <v>20</v>
      </c>
      <c r="G21">
        <v>20</v>
      </c>
      <c r="H21" s="6" t="str">
        <f t="shared" si="0"/>
        <v>DSP1.20</v>
      </c>
      <c r="I21" s="6" t="str">
        <f t="shared" si="1"/>
        <v>SD0_DSPCHIP_MDI+</v>
      </c>
    </row>
    <row r="22" spans="1:9">
      <c r="A22" t="s">
        <v>302</v>
      </c>
      <c r="B22" t="s">
        <v>4390</v>
      </c>
      <c r="C22" t="s">
        <v>1406</v>
      </c>
      <c r="D22">
        <v>21</v>
      </c>
      <c r="E22" t="s">
        <v>1717</v>
      </c>
      <c r="F22">
        <v>21</v>
      </c>
      <c r="G22">
        <v>21</v>
      </c>
      <c r="H22" s="6" t="str">
        <f t="shared" si="0"/>
        <v>DSP1.21</v>
      </c>
      <c r="I22" s="6" t="str">
        <f t="shared" si="1"/>
        <v>SD1_DSPCHIP_MDI-</v>
      </c>
    </row>
    <row r="23" spans="1:9">
      <c r="A23" t="s">
        <v>302</v>
      </c>
      <c r="B23" t="s">
        <v>4390</v>
      </c>
      <c r="C23" t="s">
        <v>1406</v>
      </c>
      <c r="D23">
        <v>22</v>
      </c>
      <c r="E23" t="s">
        <v>1621</v>
      </c>
      <c r="F23">
        <v>22</v>
      </c>
      <c r="G23">
        <v>22</v>
      </c>
      <c r="H23" s="6" t="str">
        <f t="shared" si="0"/>
        <v>DSP1.22</v>
      </c>
      <c r="I23" s="6" t="str">
        <f t="shared" si="1"/>
        <v>SD0_DSPCHIP_MDI-</v>
      </c>
    </row>
    <row r="24" spans="1:9">
      <c r="A24" t="s">
        <v>302</v>
      </c>
      <c r="B24" t="s">
        <v>4390</v>
      </c>
      <c r="C24" t="s">
        <v>1406</v>
      </c>
      <c r="D24">
        <v>23</v>
      </c>
      <c r="E24" t="s">
        <v>174</v>
      </c>
      <c r="F24">
        <v>23</v>
      </c>
      <c r="G24">
        <v>23</v>
      </c>
      <c r="H24" s="6" t="str">
        <f t="shared" si="0"/>
        <v>DSP1.23</v>
      </c>
      <c r="I24" s="6" t="str">
        <f t="shared" si="1"/>
        <v>DGND</v>
      </c>
    </row>
    <row r="25" spans="1:9">
      <c r="A25" t="s">
        <v>302</v>
      </c>
      <c r="B25" t="s">
        <v>4390</v>
      </c>
      <c r="C25" t="s">
        <v>1406</v>
      </c>
      <c r="D25">
        <v>24</v>
      </c>
      <c r="E25" t="s">
        <v>174</v>
      </c>
      <c r="F25">
        <v>24</v>
      </c>
      <c r="G25">
        <v>24</v>
      </c>
      <c r="H25" s="6" t="str">
        <f t="shared" si="0"/>
        <v>DSP1.24</v>
      </c>
      <c r="I25" s="6" t="str">
        <f t="shared" si="1"/>
        <v>DGND</v>
      </c>
    </row>
    <row r="26" spans="1:9">
      <c r="A26" t="s">
        <v>302</v>
      </c>
      <c r="B26" t="s">
        <v>4390</v>
      </c>
      <c r="C26" t="s">
        <v>1406</v>
      </c>
      <c r="D26">
        <v>25</v>
      </c>
      <c r="E26" t="s">
        <v>2353</v>
      </c>
      <c r="F26">
        <v>25</v>
      </c>
      <c r="G26">
        <v>25</v>
      </c>
      <c r="H26" s="6" t="str">
        <f t="shared" si="0"/>
        <v>DSP1.25</v>
      </c>
      <c r="I26" s="6" t="str">
        <f t="shared" si="1"/>
        <v>SD1_DSPCHIP_HSI+</v>
      </c>
    </row>
    <row r="27" spans="1:9">
      <c r="A27" t="s">
        <v>302</v>
      </c>
      <c r="B27" t="s">
        <v>4390</v>
      </c>
      <c r="C27" t="s">
        <v>1406</v>
      </c>
      <c r="D27">
        <v>26</v>
      </c>
      <c r="E27" t="s">
        <v>2350</v>
      </c>
      <c r="F27">
        <v>26</v>
      </c>
      <c r="G27">
        <v>26</v>
      </c>
      <c r="H27" s="6" t="str">
        <f t="shared" si="0"/>
        <v>DSP1.26</v>
      </c>
      <c r="I27" s="6" t="str">
        <f t="shared" si="1"/>
        <v>SD0_DSPCHIP_HSI+</v>
      </c>
    </row>
    <row r="28" spans="1:9">
      <c r="A28" t="s">
        <v>302</v>
      </c>
      <c r="B28" t="s">
        <v>4390</v>
      </c>
      <c r="C28" t="s">
        <v>1406</v>
      </c>
      <c r="D28">
        <v>27</v>
      </c>
      <c r="E28" t="s">
        <v>2354</v>
      </c>
      <c r="F28">
        <v>27</v>
      </c>
      <c r="G28">
        <v>27</v>
      </c>
      <c r="H28" s="6" t="str">
        <f t="shared" si="0"/>
        <v>DSP1.27</v>
      </c>
      <c r="I28" s="6" t="str">
        <f t="shared" si="1"/>
        <v>SD1_DSPCHIP_HSI-</v>
      </c>
    </row>
    <row r="29" spans="1:9">
      <c r="A29" t="s">
        <v>302</v>
      </c>
      <c r="B29" t="s">
        <v>4390</v>
      </c>
      <c r="C29" t="s">
        <v>1406</v>
      </c>
      <c r="D29">
        <v>28</v>
      </c>
      <c r="E29" t="s">
        <v>2351</v>
      </c>
      <c r="F29">
        <v>28</v>
      </c>
      <c r="G29">
        <v>28</v>
      </c>
      <c r="H29" s="6" t="str">
        <f t="shared" si="0"/>
        <v>DSP1.28</v>
      </c>
      <c r="I29" s="6" t="str">
        <f t="shared" si="1"/>
        <v>SD0_DSPCHIP_HSI-</v>
      </c>
    </row>
    <row r="30" spans="1:9">
      <c r="A30" t="s">
        <v>302</v>
      </c>
      <c r="B30" t="s">
        <v>4390</v>
      </c>
      <c r="C30" t="s">
        <v>1406</v>
      </c>
      <c r="D30">
        <v>29</v>
      </c>
      <c r="E30" t="s">
        <v>174</v>
      </c>
      <c r="F30">
        <v>29</v>
      </c>
      <c r="G30">
        <v>29</v>
      </c>
      <c r="H30" s="6" t="str">
        <f t="shared" si="0"/>
        <v>DSP1.29</v>
      </c>
      <c r="I30" s="6" t="str">
        <f t="shared" si="1"/>
        <v>DGND</v>
      </c>
    </row>
    <row r="31" spans="1:9">
      <c r="A31" t="s">
        <v>302</v>
      </c>
      <c r="B31" t="s">
        <v>4390</v>
      </c>
      <c r="C31" t="s">
        <v>1406</v>
      </c>
      <c r="D31">
        <v>30</v>
      </c>
      <c r="E31" t="s">
        <v>174</v>
      </c>
      <c r="F31">
        <v>30</v>
      </c>
      <c r="G31">
        <v>30</v>
      </c>
      <c r="H31" s="6" t="str">
        <f t="shared" si="0"/>
        <v>DSP1.30</v>
      </c>
      <c r="I31" s="6" t="str">
        <f t="shared" si="1"/>
        <v>DGND</v>
      </c>
    </row>
    <row r="32" spans="1:9">
      <c r="A32" t="s">
        <v>302</v>
      </c>
      <c r="B32" t="s">
        <v>4390</v>
      </c>
      <c r="C32" t="s">
        <v>1406</v>
      </c>
      <c r="D32">
        <v>31</v>
      </c>
      <c r="E32" t="s">
        <v>2355</v>
      </c>
      <c r="F32">
        <v>31</v>
      </c>
      <c r="G32">
        <v>31</v>
      </c>
      <c r="H32" s="6" t="str">
        <f t="shared" si="0"/>
        <v>DSP1.31</v>
      </c>
      <c r="I32" s="6" t="str">
        <f t="shared" si="1"/>
        <v>SD1_DSPCHIP_HSO+</v>
      </c>
    </row>
    <row r="33" spans="1:9">
      <c r="A33" t="s">
        <v>302</v>
      </c>
      <c r="B33" t="s">
        <v>4390</v>
      </c>
      <c r="C33" t="s">
        <v>1406</v>
      </c>
      <c r="D33">
        <v>32</v>
      </c>
      <c r="E33" t="s">
        <v>2346</v>
      </c>
      <c r="F33">
        <v>32</v>
      </c>
      <c r="G33">
        <v>32</v>
      </c>
      <c r="H33" s="6" t="str">
        <f t="shared" si="0"/>
        <v>DSP1.32</v>
      </c>
      <c r="I33" s="6" t="str">
        <f t="shared" si="1"/>
        <v>SD0_DSPCHIP_HSO+</v>
      </c>
    </row>
    <row r="34" spans="1:9">
      <c r="A34" t="s">
        <v>302</v>
      </c>
      <c r="B34" t="s">
        <v>4390</v>
      </c>
      <c r="C34" t="s">
        <v>1406</v>
      </c>
      <c r="D34">
        <v>33</v>
      </c>
      <c r="E34" t="s">
        <v>2356</v>
      </c>
      <c r="F34">
        <v>33</v>
      </c>
      <c r="G34">
        <v>33</v>
      </c>
      <c r="H34" s="6" t="str">
        <f t="shared" si="0"/>
        <v>DSP1.33</v>
      </c>
      <c r="I34" s="6" t="str">
        <f t="shared" si="1"/>
        <v>SD1_DSPCHIP_HSO-</v>
      </c>
    </row>
    <row r="35" spans="1:9">
      <c r="A35" t="s">
        <v>302</v>
      </c>
      <c r="B35" t="s">
        <v>4390</v>
      </c>
      <c r="C35" t="s">
        <v>1406</v>
      </c>
      <c r="D35">
        <v>34</v>
      </c>
      <c r="E35" t="s">
        <v>2347</v>
      </c>
      <c r="F35">
        <v>34</v>
      </c>
      <c r="G35">
        <v>34</v>
      </c>
      <c r="H35" s="6" t="str">
        <f t="shared" si="0"/>
        <v>DSP1.34</v>
      </c>
      <c r="I35" s="6" t="str">
        <f t="shared" si="1"/>
        <v>SD0_DSPCHIP_HSO-</v>
      </c>
    </row>
    <row r="36" spans="1:9">
      <c r="A36" t="s">
        <v>302</v>
      </c>
      <c r="B36" t="s">
        <v>4390</v>
      </c>
      <c r="C36" t="s">
        <v>1406</v>
      </c>
      <c r="D36">
        <v>35</v>
      </c>
      <c r="E36" t="s">
        <v>174</v>
      </c>
      <c r="F36">
        <v>35</v>
      </c>
      <c r="G36">
        <v>35</v>
      </c>
      <c r="H36" s="6" t="str">
        <f t="shared" si="0"/>
        <v>DSP1.35</v>
      </c>
      <c r="I36" s="6" t="str">
        <f t="shared" si="1"/>
        <v>DGND</v>
      </c>
    </row>
    <row r="37" spans="1:9">
      <c r="A37" t="s">
        <v>302</v>
      </c>
      <c r="B37" t="s">
        <v>4390</v>
      </c>
      <c r="C37" t="s">
        <v>1406</v>
      </c>
      <c r="D37">
        <v>36</v>
      </c>
      <c r="E37" t="s">
        <v>174</v>
      </c>
      <c r="F37">
        <v>36</v>
      </c>
      <c r="G37">
        <v>36</v>
      </c>
      <c r="H37" s="6" t="str">
        <f t="shared" si="0"/>
        <v>DSP1.36</v>
      </c>
      <c r="I37" s="6" t="str">
        <f t="shared" si="1"/>
        <v>DGND</v>
      </c>
    </row>
    <row r="38" spans="1:9">
      <c r="A38" t="s">
        <v>302</v>
      </c>
      <c r="B38" t="s">
        <v>4390</v>
      </c>
      <c r="C38" t="s">
        <v>1406</v>
      </c>
      <c r="D38">
        <v>37</v>
      </c>
      <c r="E38" t="s">
        <v>413</v>
      </c>
      <c r="F38">
        <v>37</v>
      </c>
      <c r="G38">
        <v>37</v>
      </c>
      <c r="H38" s="6" t="str">
        <f t="shared" si="0"/>
        <v>DSP1.37</v>
      </c>
      <c r="I38" s="6" t="str">
        <f t="shared" si="1"/>
        <v>VDD33_ATX</v>
      </c>
    </row>
    <row r="39" spans="1:9">
      <c r="A39" t="s">
        <v>302</v>
      </c>
      <c r="B39" t="s">
        <v>4390</v>
      </c>
      <c r="C39" t="s">
        <v>1406</v>
      </c>
      <c r="D39">
        <v>38</v>
      </c>
      <c r="E39" t="s">
        <v>450</v>
      </c>
      <c r="F39">
        <v>38</v>
      </c>
      <c r="G39">
        <v>38</v>
      </c>
      <c r="H39" s="6" t="str">
        <f t="shared" si="0"/>
        <v>DSP1.38</v>
      </c>
      <c r="I39" s="6" t="str">
        <f t="shared" si="1"/>
        <v>VDD5_ATX</v>
      </c>
    </row>
    <row r="40" spans="1:9">
      <c r="A40" t="s">
        <v>302</v>
      </c>
      <c r="B40" t="s">
        <v>4390</v>
      </c>
      <c r="C40" t="s">
        <v>1406</v>
      </c>
      <c r="D40">
        <v>39</v>
      </c>
      <c r="E40" t="s">
        <v>413</v>
      </c>
      <c r="F40">
        <v>39</v>
      </c>
      <c r="G40">
        <v>39</v>
      </c>
      <c r="H40" s="6" t="str">
        <f t="shared" si="0"/>
        <v>DSP1.39</v>
      </c>
      <c r="I40" s="6" t="str">
        <f t="shared" si="1"/>
        <v>VDD33_ATX</v>
      </c>
    </row>
    <row r="41" spans="1:9">
      <c r="A41" t="s">
        <v>302</v>
      </c>
      <c r="B41" t="s">
        <v>4390</v>
      </c>
      <c r="C41" t="s">
        <v>1406</v>
      </c>
      <c r="D41">
        <v>40</v>
      </c>
      <c r="E41" t="s">
        <v>450</v>
      </c>
      <c r="F41">
        <v>40</v>
      </c>
      <c r="G41">
        <v>40</v>
      </c>
      <c r="H41" s="6" t="str">
        <f t="shared" si="0"/>
        <v>DSP1.40</v>
      </c>
      <c r="I41" s="6" t="str">
        <f t="shared" si="1"/>
        <v>VDD5_ATX</v>
      </c>
    </row>
    <row r="42" spans="1:9">
      <c r="A42" t="s">
        <v>302</v>
      </c>
      <c r="B42" t="s">
        <v>4390</v>
      </c>
      <c r="C42" t="s">
        <v>1406</v>
      </c>
      <c r="D42">
        <v>41</v>
      </c>
      <c r="E42" t="s">
        <v>2704</v>
      </c>
      <c r="F42">
        <v>41</v>
      </c>
      <c r="G42">
        <v>41</v>
      </c>
      <c r="H42" s="6" t="str">
        <f t="shared" si="0"/>
        <v>DSP1.41</v>
      </c>
      <c r="I42" s="6" t="str">
        <f t="shared" si="1"/>
        <v>VDD12V_ATX</v>
      </c>
    </row>
    <row r="43" spans="1:9">
      <c r="A43" t="s">
        <v>302</v>
      </c>
      <c r="B43" t="s">
        <v>4390</v>
      </c>
      <c r="C43" t="s">
        <v>1406</v>
      </c>
      <c r="D43">
        <v>42</v>
      </c>
      <c r="E43" t="s">
        <v>2357</v>
      </c>
      <c r="F43">
        <v>42</v>
      </c>
      <c r="G43">
        <v>42</v>
      </c>
      <c r="H43" s="6" t="str">
        <f t="shared" si="0"/>
        <v>DSP1.42</v>
      </c>
      <c r="I43" s="6" t="str">
        <f t="shared" si="1"/>
        <v>SD0_HSD073</v>
      </c>
    </row>
    <row r="44" spans="1:9">
      <c r="A44" t="s">
        <v>302</v>
      </c>
      <c r="B44" t="s">
        <v>4390</v>
      </c>
      <c r="C44" t="s">
        <v>1406</v>
      </c>
      <c r="D44">
        <v>43</v>
      </c>
      <c r="E44" t="s">
        <v>174</v>
      </c>
      <c r="F44">
        <v>43</v>
      </c>
      <c r="G44">
        <v>43</v>
      </c>
      <c r="H44" s="6" t="str">
        <f t="shared" si="0"/>
        <v>DSP1.43</v>
      </c>
      <c r="I44" s="6" t="str">
        <f t="shared" si="1"/>
        <v>DGND</v>
      </c>
    </row>
    <row r="45" spans="1:9">
      <c r="A45" t="s">
        <v>302</v>
      </c>
      <c r="B45" t="s">
        <v>4390</v>
      </c>
      <c r="C45" t="s">
        <v>1406</v>
      </c>
      <c r="D45">
        <v>44</v>
      </c>
      <c r="E45" t="s">
        <v>2358</v>
      </c>
      <c r="F45">
        <v>44</v>
      </c>
      <c r="G45">
        <v>44</v>
      </c>
      <c r="H45" s="6" t="str">
        <f t="shared" si="0"/>
        <v>DSP1.44</v>
      </c>
      <c r="I45" s="6" t="str">
        <f t="shared" si="1"/>
        <v>SD0_HSD074</v>
      </c>
    </row>
    <row r="46" spans="1:9">
      <c r="A46" t="s">
        <v>302</v>
      </c>
      <c r="B46" t="s">
        <v>4390</v>
      </c>
      <c r="C46" t="s">
        <v>1406</v>
      </c>
      <c r="D46">
        <v>45</v>
      </c>
      <c r="E46" t="s">
        <v>2359</v>
      </c>
      <c r="F46">
        <v>45</v>
      </c>
      <c r="G46">
        <v>45</v>
      </c>
      <c r="H46" s="6" t="str">
        <f t="shared" si="0"/>
        <v>DSP1.45</v>
      </c>
      <c r="I46" s="6" t="str">
        <f t="shared" si="1"/>
        <v>SD1_HSD075</v>
      </c>
    </row>
    <row r="47" spans="1:9">
      <c r="A47" t="s">
        <v>302</v>
      </c>
      <c r="B47" t="s">
        <v>4390</v>
      </c>
      <c r="C47" t="s">
        <v>1406</v>
      </c>
      <c r="D47">
        <v>46</v>
      </c>
      <c r="E47" t="s">
        <v>2360</v>
      </c>
      <c r="F47">
        <v>46</v>
      </c>
      <c r="G47">
        <v>46</v>
      </c>
      <c r="H47" s="6" t="str">
        <f t="shared" si="0"/>
        <v>DSP1.46</v>
      </c>
      <c r="I47" s="6" t="str">
        <f t="shared" si="1"/>
        <v>SD0_HSD075</v>
      </c>
    </row>
    <row r="48" spans="1:9">
      <c r="A48" t="s">
        <v>302</v>
      </c>
      <c r="B48" t="s">
        <v>4390</v>
      </c>
      <c r="C48" t="s">
        <v>1406</v>
      </c>
      <c r="D48">
        <v>47</v>
      </c>
      <c r="E48" t="s">
        <v>2361</v>
      </c>
      <c r="F48">
        <v>47</v>
      </c>
      <c r="G48">
        <v>47</v>
      </c>
      <c r="H48" s="6" t="str">
        <f t="shared" si="0"/>
        <v>DSP1.47</v>
      </c>
      <c r="I48" s="6" t="str">
        <f t="shared" si="1"/>
        <v>SD1_HSD076</v>
      </c>
    </row>
    <row r="49" spans="1:9">
      <c r="A49" t="s">
        <v>302</v>
      </c>
      <c r="B49" t="s">
        <v>4390</v>
      </c>
      <c r="C49" t="s">
        <v>1406</v>
      </c>
      <c r="D49">
        <v>48</v>
      </c>
      <c r="E49" t="s">
        <v>2362</v>
      </c>
      <c r="F49">
        <v>48</v>
      </c>
      <c r="G49">
        <v>48</v>
      </c>
      <c r="H49" s="6" t="str">
        <f t="shared" si="0"/>
        <v>DSP1.48</v>
      </c>
      <c r="I49" s="6" t="str">
        <f t="shared" si="1"/>
        <v>SD0_HSD076</v>
      </c>
    </row>
    <row r="50" spans="1:9">
      <c r="A50" t="s">
        <v>302</v>
      </c>
      <c r="B50" t="s">
        <v>4390</v>
      </c>
      <c r="C50" t="s">
        <v>1406</v>
      </c>
      <c r="D50">
        <v>49</v>
      </c>
      <c r="E50" t="s">
        <v>2363</v>
      </c>
      <c r="F50">
        <v>49</v>
      </c>
      <c r="G50">
        <v>49</v>
      </c>
      <c r="H50" s="6" t="str">
        <f t="shared" si="0"/>
        <v>DSP1.49</v>
      </c>
      <c r="I50" s="6" t="str">
        <f t="shared" si="1"/>
        <v>SD1_HSD077</v>
      </c>
    </row>
    <row r="51" spans="1:9">
      <c r="A51" t="s">
        <v>302</v>
      </c>
      <c r="B51" t="s">
        <v>4390</v>
      </c>
      <c r="C51" t="s">
        <v>1406</v>
      </c>
      <c r="D51">
        <v>50</v>
      </c>
      <c r="E51" t="s">
        <v>2364</v>
      </c>
      <c r="F51">
        <v>50</v>
      </c>
      <c r="G51">
        <v>50</v>
      </c>
      <c r="H51" s="6" t="str">
        <f t="shared" si="0"/>
        <v>DSP1.50</v>
      </c>
      <c r="I51" s="6" t="str">
        <f t="shared" si="1"/>
        <v>SD0_HSD077</v>
      </c>
    </row>
    <row r="52" spans="1:9">
      <c r="A52" t="s">
        <v>302</v>
      </c>
      <c r="B52" t="s">
        <v>4390</v>
      </c>
      <c r="C52" t="s">
        <v>1406</v>
      </c>
      <c r="D52">
        <v>51</v>
      </c>
      <c r="E52" t="s">
        <v>2365</v>
      </c>
      <c r="F52">
        <v>51</v>
      </c>
      <c r="G52">
        <v>51</v>
      </c>
      <c r="H52" s="6" t="str">
        <f t="shared" si="0"/>
        <v>DSP1.51</v>
      </c>
      <c r="I52" s="6" t="str">
        <f t="shared" si="1"/>
        <v>SD1_HSD078</v>
      </c>
    </row>
    <row r="53" spans="1:9">
      <c r="A53" t="s">
        <v>302</v>
      </c>
      <c r="B53" t="s">
        <v>4390</v>
      </c>
      <c r="C53" t="s">
        <v>1406</v>
      </c>
      <c r="D53">
        <v>52</v>
      </c>
      <c r="E53" t="s">
        <v>2366</v>
      </c>
      <c r="F53">
        <v>52</v>
      </c>
      <c r="G53">
        <v>52</v>
      </c>
      <c r="H53" s="6" t="str">
        <f t="shared" si="0"/>
        <v>DSP1.52</v>
      </c>
      <c r="I53" s="6" t="str">
        <f t="shared" si="1"/>
        <v>SD0_HSD078</v>
      </c>
    </row>
    <row r="54" spans="1:9">
      <c r="A54" t="s">
        <v>302</v>
      </c>
      <c r="B54" t="s">
        <v>4390</v>
      </c>
      <c r="C54" t="s">
        <v>1406</v>
      </c>
      <c r="D54">
        <v>53</v>
      </c>
      <c r="E54" t="s">
        <v>1732</v>
      </c>
      <c r="F54">
        <v>53</v>
      </c>
      <c r="G54">
        <v>53</v>
      </c>
      <c r="H54" s="6" t="str">
        <f t="shared" si="0"/>
        <v>DSP1.53</v>
      </c>
      <c r="I54" s="6" t="str">
        <f t="shared" si="1"/>
        <v>SD1_DSPCHIP_RXC</v>
      </c>
    </row>
    <row r="55" spans="1:9">
      <c r="A55" t="s">
        <v>302</v>
      </c>
      <c r="B55" t="s">
        <v>4390</v>
      </c>
      <c r="C55" t="s">
        <v>1406</v>
      </c>
      <c r="D55">
        <v>54</v>
      </c>
      <c r="E55" t="s">
        <v>1636</v>
      </c>
      <c r="F55">
        <v>54</v>
      </c>
      <c r="G55">
        <v>54</v>
      </c>
      <c r="H55" s="6" t="str">
        <f t="shared" si="0"/>
        <v>DSP1.54</v>
      </c>
      <c r="I55" s="6" t="str">
        <f t="shared" si="1"/>
        <v>SD0_DSPCHIP_RXC</v>
      </c>
    </row>
    <row r="56" spans="1:9">
      <c r="A56" t="s">
        <v>302</v>
      </c>
      <c r="B56" t="s">
        <v>4390</v>
      </c>
      <c r="C56" t="s">
        <v>1406</v>
      </c>
      <c r="D56">
        <v>55</v>
      </c>
      <c r="E56" t="s">
        <v>174</v>
      </c>
      <c r="F56">
        <v>55</v>
      </c>
      <c r="G56">
        <v>55</v>
      </c>
      <c r="H56" s="6" t="str">
        <f t="shared" si="0"/>
        <v>DSP1.55</v>
      </c>
      <c r="I56" s="6" t="str">
        <f t="shared" si="1"/>
        <v>DGND</v>
      </c>
    </row>
    <row r="57" spans="1:9">
      <c r="A57" t="s">
        <v>302</v>
      </c>
      <c r="B57" t="s">
        <v>4390</v>
      </c>
      <c r="C57" t="s">
        <v>1406</v>
      </c>
      <c r="D57">
        <v>56</v>
      </c>
      <c r="E57" t="s">
        <v>174</v>
      </c>
      <c r="F57">
        <v>56</v>
      </c>
      <c r="G57">
        <v>56</v>
      </c>
      <c r="H57" s="6" t="str">
        <f t="shared" si="0"/>
        <v>DSP1.56</v>
      </c>
      <c r="I57" s="6" t="str">
        <f t="shared" si="1"/>
        <v>DGND</v>
      </c>
    </row>
    <row r="58" spans="1:9">
      <c r="A58" t="s">
        <v>302</v>
      </c>
      <c r="B58" t="s">
        <v>4390</v>
      </c>
      <c r="C58" t="s">
        <v>1406</v>
      </c>
      <c r="D58">
        <v>57</v>
      </c>
      <c r="E58" t="s">
        <v>1729</v>
      </c>
      <c r="F58">
        <v>57</v>
      </c>
      <c r="G58">
        <v>57</v>
      </c>
      <c r="H58" s="6" t="str">
        <f t="shared" si="0"/>
        <v>DSP1.57</v>
      </c>
      <c r="I58" s="6" t="str">
        <f t="shared" si="1"/>
        <v>SD1_DSPCHIP_TXC</v>
      </c>
    </row>
    <row r="59" spans="1:9">
      <c r="A59" t="s">
        <v>302</v>
      </c>
      <c r="B59" t="s">
        <v>4390</v>
      </c>
      <c r="C59" t="s">
        <v>1406</v>
      </c>
      <c r="D59">
        <v>58</v>
      </c>
      <c r="E59" t="s">
        <v>1633</v>
      </c>
      <c r="F59">
        <v>58</v>
      </c>
      <c r="G59">
        <v>58</v>
      </c>
      <c r="H59" s="6" t="str">
        <f t="shared" si="0"/>
        <v>DSP1.58</v>
      </c>
      <c r="I59" s="6" t="str">
        <f t="shared" si="1"/>
        <v>SD0_DSPCHIP_TXC</v>
      </c>
    </row>
    <row r="60" spans="1:9">
      <c r="A60" t="s">
        <v>302</v>
      </c>
      <c r="B60" t="s">
        <v>4390</v>
      </c>
      <c r="C60" t="s">
        <v>1406</v>
      </c>
      <c r="D60">
        <v>59</v>
      </c>
      <c r="E60" t="s">
        <v>174</v>
      </c>
      <c r="F60">
        <v>59</v>
      </c>
      <c r="G60">
        <v>59</v>
      </c>
      <c r="H60" s="6" t="str">
        <f t="shared" si="0"/>
        <v>DSP1.59</v>
      </c>
      <c r="I60" s="6" t="str">
        <f t="shared" si="1"/>
        <v>DGND</v>
      </c>
    </row>
    <row r="61" spans="1:9">
      <c r="A61" t="s">
        <v>302</v>
      </c>
      <c r="B61" t="s">
        <v>4390</v>
      </c>
      <c r="C61" t="s">
        <v>1406</v>
      </c>
      <c r="D61">
        <v>60</v>
      </c>
      <c r="E61" t="s">
        <v>174</v>
      </c>
      <c r="F61">
        <v>60</v>
      </c>
      <c r="G61">
        <v>60</v>
      </c>
      <c r="H61" s="6" t="str">
        <f t="shared" si="0"/>
        <v>DSP1.60</v>
      </c>
      <c r="I61" s="6" t="str">
        <f t="shared" si="1"/>
        <v>DGND</v>
      </c>
    </row>
    <row r="62" spans="1:9">
      <c r="A62" t="s">
        <v>302</v>
      </c>
      <c r="B62" t="s">
        <v>4390</v>
      </c>
      <c r="C62" t="s">
        <v>1406</v>
      </c>
      <c r="D62">
        <v>61</v>
      </c>
      <c r="E62" t="s">
        <v>2705</v>
      </c>
      <c r="F62">
        <v>61</v>
      </c>
      <c r="G62">
        <v>61</v>
      </c>
      <c r="H62" s="6" t="str">
        <f t="shared" si="0"/>
        <v>DSP1.61</v>
      </c>
      <c r="I62" s="6" t="str">
        <f t="shared" si="1"/>
        <v>SD1_HSD090</v>
      </c>
    </row>
    <row r="63" spans="1:9">
      <c r="A63" t="s">
        <v>302</v>
      </c>
      <c r="B63" t="s">
        <v>4390</v>
      </c>
      <c r="C63" t="s">
        <v>1406</v>
      </c>
      <c r="D63">
        <v>62</v>
      </c>
      <c r="E63" t="s">
        <v>2706</v>
      </c>
      <c r="F63">
        <v>62</v>
      </c>
      <c r="G63">
        <v>62</v>
      </c>
      <c r="H63" s="6" t="str">
        <f t="shared" si="0"/>
        <v>DSP1.62</v>
      </c>
      <c r="I63" s="6" t="str">
        <f t="shared" si="1"/>
        <v>SD0_HSD090</v>
      </c>
    </row>
    <row r="64" spans="1:9">
      <c r="A64" t="s">
        <v>302</v>
      </c>
      <c r="B64" t="s">
        <v>4390</v>
      </c>
      <c r="C64" t="s">
        <v>1406</v>
      </c>
      <c r="D64">
        <v>63</v>
      </c>
      <c r="E64" t="s">
        <v>1733</v>
      </c>
      <c r="F64">
        <v>63</v>
      </c>
      <c r="G64">
        <v>63</v>
      </c>
      <c r="H64" s="6" t="str">
        <f t="shared" si="0"/>
        <v>DSP1.63</v>
      </c>
      <c r="I64" s="6" t="str">
        <f t="shared" si="1"/>
        <v>SD1_DSPCHIP_RXD0</v>
      </c>
    </row>
    <row r="65" spans="1:9">
      <c r="A65" t="s">
        <v>302</v>
      </c>
      <c r="B65" t="s">
        <v>4390</v>
      </c>
      <c r="C65" t="s">
        <v>1406</v>
      </c>
      <c r="D65">
        <v>64</v>
      </c>
      <c r="E65" t="s">
        <v>1637</v>
      </c>
      <c r="F65">
        <v>64</v>
      </c>
      <c r="G65">
        <v>64</v>
      </c>
      <c r="H65" s="6" t="str">
        <f t="shared" si="0"/>
        <v>DSP1.64</v>
      </c>
      <c r="I65" s="6" t="str">
        <f t="shared" si="1"/>
        <v>SD0_DSPCHIP_RXD0</v>
      </c>
    </row>
    <row r="66" spans="1:9">
      <c r="A66" t="s">
        <v>302</v>
      </c>
      <c r="B66" t="s">
        <v>4390</v>
      </c>
      <c r="C66" t="s">
        <v>1406</v>
      </c>
      <c r="D66">
        <v>65</v>
      </c>
      <c r="E66" t="s">
        <v>1736</v>
      </c>
      <c r="F66">
        <v>65</v>
      </c>
      <c r="G66">
        <v>65</v>
      </c>
      <c r="H66" s="6" t="str">
        <f t="shared" ref="H66:H129" si="2">CONCATENATE(C66,".",F66)</f>
        <v>DSP1.65</v>
      </c>
      <c r="I66" s="6" t="str">
        <f t="shared" ref="I66:I129" si="3">E66</f>
        <v>SD1_DSPCHIP_RXD1</v>
      </c>
    </row>
    <row r="67" spans="1:9">
      <c r="A67" t="s">
        <v>302</v>
      </c>
      <c r="B67" t="s">
        <v>4390</v>
      </c>
      <c r="C67" t="s">
        <v>1406</v>
      </c>
      <c r="D67">
        <v>66</v>
      </c>
      <c r="E67" t="s">
        <v>1640</v>
      </c>
      <c r="F67">
        <v>66</v>
      </c>
      <c r="G67">
        <v>66</v>
      </c>
      <c r="H67" s="6" t="str">
        <f t="shared" si="2"/>
        <v>DSP1.66</v>
      </c>
      <c r="I67" s="6" t="str">
        <f t="shared" si="3"/>
        <v>SD0_DSPCHIP_RXD1</v>
      </c>
    </row>
    <row r="68" spans="1:9">
      <c r="A68" t="s">
        <v>302</v>
      </c>
      <c r="B68" t="s">
        <v>4390</v>
      </c>
      <c r="C68" t="s">
        <v>1406</v>
      </c>
      <c r="D68">
        <v>67</v>
      </c>
      <c r="E68" t="s">
        <v>1737</v>
      </c>
      <c r="F68">
        <v>67</v>
      </c>
      <c r="G68">
        <v>67</v>
      </c>
      <c r="H68" s="6" t="str">
        <f t="shared" si="2"/>
        <v>DSP1.67</v>
      </c>
      <c r="I68" s="6" t="str">
        <f t="shared" si="3"/>
        <v>SD1_DSPCHIP_RXD2</v>
      </c>
    </row>
    <row r="69" spans="1:9">
      <c r="A69" t="s">
        <v>302</v>
      </c>
      <c r="B69" t="s">
        <v>4390</v>
      </c>
      <c r="C69" t="s">
        <v>1406</v>
      </c>
      <c r="D69">
        <v>68</v>
      </c>
      <c r="E69" t="s">
        <v>1641</v>
      </c>
      <c r="F69">
        <v>68</v>
      </c>
      <c r="G69">
        <v>68</v>
      </c>
      <c r="H69" s="6" t="str">
        <f t="shared" si="2"/>
        <v>DSP1.68</v>
      </c>
      <c r="I69" s="6" t="str">
        <f t="shared" si="3"/>
        <v>SD0_DSPCHIP_RXD2</v>
      </c>
    </row>
    <row r="70" spans="1:9">
      <c r="A70" t="s">
        <v>302</v>
      </c>
      <c r="B70" t="s">
        <v>4390</v>
      </c>
      <c r="C70" t="s">
        <v>1406</v>
      </c>
      <c r="D70">
        <v>69</v>
      </c>
      <c r="E70" t="s">
        <v>1740</v>
      </c>
      <c r="F70">
        <v>69</v>
      </c>
      <c r="G70">
        <v>69</v>
      </c>
      <c r="H70" s="6" t="str">
        <f t="shared" si="2"/>
        <v>DSP1.69</v>
      </c>
      <c r="I70" s="6" t="str">
        <f t="shared" si="3"/>
        <v>SD1_DSPCHIP_RXD3</v>
      </c>
    </row>
    <row r="71" spans="1:9">
      <c r="A71" t="s">
        <v>302</v>
      </c>
      <c r="B71" t="s">
        <v>4390</v>
      </c>
      <c r="C71" t="s">
        <v>1406</v>
      </c>
      <c r="D71">
        <v>70</v>
      </c>
      <c r="E71" t="s">
        <v>1644</v>
      </c>
      <c r="F71">
        <v>70</v>
      </c>
      <c r="G71">
        <v>70</v>
      </c>
      <c r="H71" s="6" t="str">
        <f t="shared" si="2"/>
        <v>DSP1.70</v>
      </c>
      <c r="I71" s="6" t="str">
        <f t="shared" si="3"/>
        <v>SD0_DSPCHIP_RXD3</v>
      </c>
    </row>
    <row r="72" spans="1:9">
      <c r="A72" t="s">
        <v>302</v>
      </c>
      <c r="B72" t="s">
        <v>4390</v>
      </c>
      <c r="C72" t="s">
        <v>1406</v>
      </c>
      <c r="D72">
        <v>71</v>
      </c>
      <c r="E72" t="s">
        <v>1741</v>
      </c>
      <c r="F72">
        <v>71</v>
      </c>
      <c r="G72">
        <v>71</v>
      </c>
      <c r="H72" s="6" t="str">
        <f t="shared" si="2"/>
        <v>DSP1.71</v>
      </c>
      <c r="I72" s="6" t="str">
        <f t="shared" si="3"/>
        <v>SD1_DSPCHIP_RXDV</v>
      </c>
    </row>
    <row r="73" spans="1:9">
      <c r="A73" t="s">
        <v>302</v>
      </c>
      <c r="B73" t="s">
        <v>4390</v>
      </c>
      <c r="C73" t="s">
        <v>1406</v>
      </c>
      <c r="D73">
        <v>72</v>
      </c>
      <c r="E73" t="s">
        <v>1645</v>
      </c>
      <c r="F73">
        <v>72</v>
      </c>
      <c r="G73">
        <v>72</v>
      </c>
      <c r="H73" s="6" t="str">
        <f t="shared" si="2"/>
        <v>DSP1.72</v>
      </c>
      <c r="I73" s="6" t="str">
        <f t="shared" si="3"/>
        <v>SD0_DSPCHIP_RXDV</v>
      </c>
    </row>
    <row r="74" spans="1:9">
      <c r="A74" t="s">
        <v>302</v>
      </c>
      <c r="B74" t="s">
        <v>4390</v>
      </c>
      <c r="C74" t="s">
        <v>1406</v>
      </c>
      <c r="D74">
        <v>73</v>
      </c>
      <c r="E74" t="s">
        <v>174</v>
      </c>
      <c r="F74">
        <v>73</v>
      </c>
      <c r="G74">
        <v>73</v>
      </c>
      <c r="H74" s="6" t="str">
        <f t="shared" si="2"/>
        <v>DSP1.73</v>
      </c>
      <c r="I74" s="6" t="str">
        <f t="shared" si="3"/>
        <v>DGND</v>
      </c>
    </row>
    <row r="75" spans="1:9">
      <c r="A75" t="s">
        <v>302</v>
      </c>
      <c r="B75" t="s">
        <v>4390</v>
      </c>
      <c r="C75" t="s">
        <v>1406</v>
      </c>
      <c r="D75">
        <v>74</v>
      </c>
      <c r="E75" t="s">
        <v>174</v>
      </c>
      <c r="F75">
        <v>74</v>
      </c>
      <c r="G75">
        <v>74</v>
      </c>
      <c r="H75" s="6" t="str">
        <f t="shared" si="2"/>
        <v>DSP1.74</v>
      </c>
      <c r="I75" s="6" t="str">
        <f t="shared" si="3"/>
        <v>DGND</v>
      </c>
    </row>
    <row r="76" spans="1:9">
      <c r="A76" t="s">
        <v>302</v>
      </c>
      <c r="B76" t="s">
        <v>4390</v>
      </c>
      <c r="C76" t="s">
        <v>1406</v>
      </c>
      <c r="D76">
        <v>75</v>
      </c>
      <c r="F76">
        <v>75</v>
      </c>
      <c r="G76">
        <v>75</v>
      </c>
      <c r="H76" s="6" t="str">
        <f t="shared" si="2"/>
        <v>DSP1.75</v>
      </c>
      <c r="I76" s="6">
        <f t="shared" si="3"/>
        <v>0</v>
      </c>
    </row>
    <row r="77" spans="1:9">
      <c r="A77" t="s">
        <v>302</v>
      </c>
      <c r="B77" t="s">
        <v>4390</v>
      </c>
      <c r="C77" t="s">
        <v>1406</v>
      </c>
      <c r="D77">
        <v>76</v>
      </c>
      <c r="F77">
        <v>76</v>
      </c>
      <c r="G77">
        <v>76</v>
      </c>
      <c r="H77" s="6" t="str">
        <f t="shared" si="2"/>
        <v>DSP1.76</v>
      </c>
      <c r="I77" s="6">
        <f t="shared" si="3"/>
        <v>0</v>
      </c>
    </row>
    <row r="78" spans="1:9">
      <c r="A78" t="s">
        <v>302</v>
      </c>
      <c r="B78" t="s">
        <v>4390</v>
      </c>
      <c r="C78" t="s">
        <v>1406</v>
      </c>
      <c r="D78">
        <v>77</v>
      </c>
      <c r="E78" t="s">
        <v>174</v>
      </c>
      <c r="F78">
        <v>77</v>
      </c>
      <c r="G78">
        <v>77</v>
      </c>
      <c r="H78" s="6" t="str">
        <f t="shared" si="2"/>
        <v>DSP1.77</v>
      </c>
      <c r="I78" s="6" t="str">
        <f t="shared" si="3"/>
        <v>DGND</v>
      </c>
    </row>
    <row r="79" spans="1:9">
      <c r="A79" t="s">
        <v>302</v>
      </c>
      <c r="B79" t="s">
        <v>4390</v>
      </c>
      <c r="C79" t="s">
        <v>1406</v>
      </c>
      <c r="D79">
        <v>78</v>
      </c>
      <c r="E79" t="s">
        <v>174</v>
      </c>
      <c r="F79">
        <v>78</v>
      </c>
      <c r="G79">
        <v>78</v>
      </c>
      <c r="H79" s="6" t="str">
        <f t="shared" si="2"/>
        <v>DSP1.78</v>
      </c>
      <c r="I79" s="6" t="str">
        <f t="shared" si="3"/>
        <v>DGND</v>
      </c>
    </row>
    <row r="80" spans="1:9">
      <c r="A80" t="s">
        <v>302</v>
      </c>
      <c r="B80" t="s">
        <v>4390</v>
      </c>
      <c r="C80" t="s">
        <v>1406</v>
      </c>
      <c r="D80">
        <v>79</v>
      </c>
      <c r="F80">
        <v>79</v>
      </c>
      <c r="G80">
        <v>79</v>
      </c>
      <c r="H80" s="6" t="str">
        <f t="shared" si="2"/>
        <v>DSP1.79</v>
      </c>
      <c r="I80" s="6">
        <f t="shared" si="3"/>
        <v>0</v>
      </c>
    </row>
    <row r="81" spans="1:9">
      <c r="A81" t="s">
        <v>302</v>
      </c>
      <c r="B81" t="s">
        <v>4390</v>
      </c>
      <c r="C81" t="s">
        <v>1406</v>
      </c>
      <c r="D81">
        <v>80</v>
      </c>
      <c r="F81">
        <v>80</v>
      </c>
      <c r="G81">
        <v>80</v>
      </c>
      <c r="H81" s="6" t="str">
        <f t="shared" si="2"/>
        <v>DSP1.80</v>
      </c>
      <c r="I81" s="6">
        <f t="shared" si="3"/>
        <v>0</v>
      </c>
    </row>
    <row r="82" spans="1:9">
      <c r="A82" t="s">
        <v>302</v>
      </c>
      <c r="B82" t="s">
        <v>4390</v>
      </c>
      <c r="C82" t="s">
        <v>1406</v>
      </c>
      <c r="D82" t="s">
        <v>183</v>
      </c>
      <c r="E82" t="s">
        <v>174</v>
      </c>
      <c r="F82" t="s">
        <v>183</v>
      </c>
      <c r="G82" t="s">
        <v>183</v>
      </c>
      <c r="H82" s="6" t="str">
        <f t="shared" si="2"/>
        <v>DSP1.G1</v>
      </c>
      <c r="I82" s="6" t="str">
        <f t="shared" si="3"/>
        <v>DGND</v>
      </c>
    </row>
    <row r="83" spans="1:9">
      <c r="A83" t="s">
        <v>302</v>
      </c>
      <c r="B83" t="s">
        <v>4390</v>
      </c>
      <c r="C83" t="s">
        <v>1406</v>
      </c>
      <c r="D83" t="s">
        <v>184</v>
      </c>
      <c r="E83" t="s">
        <v>174</v>
      </c>
      <c r="F83" t="s">
        <v>184</v>
      </c>
      <c r="G83" t="s">
        <v>184</v>
      </c>
      <c r="H83" s="6" t="str">
        <f t="shared" si="2"/>
        <v>DSP1.G2</v>
      </c>
      <c r="I83" s="6" t="str">
        <f t="shared" si="3"/>
        <v>DGND</v>
      </c>
    </row>
    <row r="84" spans="1:9">
      <c r="A84" t="s">
        <v>302</v>
      </c>
      <c r="B84" t="s">
        <v>4390</v>
      </c>
      <c r="C84" t="s">
        <v>1406</v>
      </c>
      <c r="D84" t="s">
        <v>185</v>
      </c>
      <c r="E84" t="s">
        <v>174</v>
      </c>
      <c r="F84" t="s">
        <v>185</v>
      </c>
      <c r="G84" t="s">
        <v>185</v>
      </c>
      <c r="H84" s="6" t="str">
        <f t="shared" si="2"/>
        <v>DSP1.G3</v>
      </c>
      <c r="I84" s="6" t="str">
        <f t="shared" si="3"/>
        <v>DGND</v>
      </c>
    </row>
    <row r="85" spans="1:9">
      <c r="A85" t="s">
        <v>302</v>
      </c>
      <c r="B85" t="s">
        <v>4390</v>
      </c>
      <c r="C85" t="s">
        <v>1406</v>
      </c>
      <c r="D85" t="s">
        <v>186</v>
      </c>
      <c r="E85" t="s">
        <v>174</v>
      </c>
      <c r="F85" t="s">
        <v>186</v>
      </c>
      <c r="G85" t="s">
        <v>186</v>
      </c>
      <c r="H85" s="6" t="str">
        <f t="shared" si="2"/>
        <v>DSP1.G4</v>
      </c>
      <c r="I85" s="6" t="str">
        <f t="shared" si="3"/>
        <v>DGND</v>
      </c>
    </row>
    <row r="86" spans="1:9">
      <c r="A86" t="s">
        <v>302</v>
      </c>
      <c r="B86" t="s">
        <v>4390</v>
      </c>
      <c r="C86" t="s">
        <v>1406</v>
      </c>
      <c r="D86" t="s">
        <v>187</v>
      </c>
      <c r="E86" t="s">
        <v>174</v>
      </c>
      <c r="F86" t="s">
        <v>187</v>
      </c>
      <c r="G86" t="s">
        <v>187</v>
      </c>
      <c r="H86" s="6" t="str">
        <f t="shared" si="2"/>
        <v>DSP1.G5</v>
      </c>
      <c r="I86" s="6" t="str">
        <f t="shared" si="3"/>
        <v>DGND</v>
      </c>
    </row>
    <row r="87" spans="1:9">
      <c r="A87" t="s">
        <v>302</v>
      </c>
      <c r="B87" t="s">
        <v>4390</v>
      </c>
      <c r="C87" t="s">
        <v>1406</v>
      </c>
      <c r="D87" t="s">
        <v>188</v>
      </c>
      <c r="E87" t="s">
        <v>174</v>
      </c>
      <c r="F87" t="s">
        <v>188</v>
      </c>
      <c r="G87" t="s">
        <v>188</v>
      </c>
      <c r="H87" s="6" t="str">
        <f t="shared" si="2"/>
        <v>DSP1.G6</v>
      </c>
      <c r="I87" s="6" t="str">
        <f t="shared" si="3"/>
        <v>DGND</v>
      </c>
    </row>
    <row r="88" spans="1:9">
      <c r="A88" t="s">
        <v>302</v>
      </c>
      <c r="B88" t="s">
        <v>4390</v>
      </c>
      <c r="C88" t="s">
        <v>1406</v>
      </c>
      <c r="D88" t="s">
        <v>189</v>
      </c>
      <c r="E88" t="s">
        <v>174</v>
      </c>
      <c r="F88" t="s">
        <v>189</v>
      </c>
      <c r="G88" t="s">
        <v>189</v>
      </c>
      <c r="H88" s="6" t="str">
        <f t="shared" si="2"/>
        <v>DSP1.G7</v>
      </c>
      <c r="I88" s="6" t="str">
        <f t="shared" si="3"/>
        <v>DGND</v>
      </c>
    </row>
    <row r="89" spans="1:9">
      <c r="A89" t="s">
        <v>302</v>
      </c>
      <c r="B89" t="s">
        <v>4390</v>
      </c>
      <c r="C89" t="s">
        <v>1406</v>
      </c>
      <c r="D89" t="s">
        <v>404</v>
      </c>
      <c r="E89" t="s">
        <v>174</v>
      </c>
      <c r="F89" t="s">
        <v>404</v>
      </c>
      <c r="G89" t="s">
        <v>404</v>
      </c>
      <c r="H89" s="6" t="str">
        <f t="shared" si="2"/>
        <v>DSP1.G8</v>
      </c>
      <c r="I89" s="6" t="str">
        <f t="shared" si="3"/>
        <v>DGND</v>
      </c>
    </row>
    <row r="90" spans="1:9">
      <c r="A90" t="s">
        <v>302</v>
      </c>
      <c r="B90" t="s">
        <v>4390</v>
      </c>
      <c r="C90" t="s">
        <v>1406</v>
      </c>
      <c r="D90" t="s">
        <v>190</v>
      </c>
      <c r="F90" t="s">
        <v>190</v>
      </c>
      <c r="G90" t="s">
        <v>190</v>
      </c>
      <c r="H90" s="6" t="str">
        <f t="shared" si="2"/>
        <v>DSP1.GH1</v>
      </c>
      <c r="I90" s="6">
        <f t="shared" si="3"/>
        <v>0</v>
      </c>
    </row>
    <row r="91" spans="1:9">
      <c r="A91" t="s">
        <v>302</v>
      </c>
      <c r="B91" t="s">
        <v>4390</v>
      </c>
      <c r="C91" t="s">
        <v>1406</v>
      </c>
      <c r="D91" t="s">
        <v>191</v>
      </c>
      <c r="F91" t="s">
        <v>191</v>
      </c>
      <c r="G91" t="s">
        <v>191</v>
      </c>
      <c r="H91" s="6" t="str">
        <f t="shared" si="2"/>
        <v>DSP1.GH2</v>
      </c>
      <c r="I91" s="6">
        <f t="shared" si="3"/>
        <v>0</v>
      </c>
    </row>
    <row r="92" spans="1:9">
      <c r="A92" t="s">
        <v>302</v>
      </c>
      <c r="B92" t="s">
        <v>4390</v>
      </c>
      <c r="C92" t="s">
        <v>1406</v>
      </c>
      <c r="D92" t="s">
        <v>194</v>
      </c>
      <c r="F92" t="s">
        <v>194</v>
      </c>
      <c r="G92" t="s">
        <v>194</v>
      </c>
      <c r="H92" s="6" t="str">
        <f t="shared" si="2"/>
        <v>DSP1.NUT1</v>
      </c>
      <c r="I92" s="6">
        <f t="shared" si="3"/>
        <v>0</v>
      </c>
    </row>
    <row r="93" spans="1:9">
      <c r="A93" t="s">
        <v>302</v>
      </c>
      <c r="B93" t="s">
        <v>4390</v>
      </c>
      <c r="C93" t="s">
        <v>1406</v>
      </c>
      <c r="D93" t="s">
        <v>195</v>
      </c>
      <c r="F93" t="s">
        <v>195</v>
      </c>
      <c r="G93" t="s">
        <v>195</v>
      </c>
      <c r="H93" s="6" t="str">
        <f t="shared" si="2"/>
        <v>DSP1.NUT2</v>
      </c>
      <c r="I93" s="6">
        <f t="shared" si="3"/>
        <v>0</v>
      </c>
    </row>
    <row r="94" spans="1:9">
      <c r="A94" t="s">
        <v>302</v>
      </c>
      <c r="B94" t="s">
        <v>4390</v>
      </c>
      <c r="C94" t="s">
        <v>1406</v>
      </c>
      <c r="D94" t="s">
        <v>196</v>
      </c>
      <c r="F94" t="s">
        <v>196</v>
      </c>
      <c r="G94" t="s">
        <v>196</v>
      </c>
      <c r="H94" s="6" t="str">
        <f t="shared" si="2"/>
        <v>DSP1.NUT3</v>
      </c>
      <c r="I94" s="6">
        <f t="shared" si="3"/>
        <v>0</v>
      </c>
    </row>
    <row r="95" spans="1:9">
      <c r="A95" t="s">
        <v>302</v>
      </c>
      <c r="B95" t="s">
        <v>4390</v>
      </c>
      <c r="C95" t="s">
        <v>1406</v>
      </c>
      <c r="D95" t="s">
        <v>197</v>
      </c>
      <c r="F95" t="s">
        <v>197</v>
      </c>
      <c r="G95" t="s">
        <v>197</v>
      </c>
      <c r="H95" s="6" t="str">
        <f t="shared" si="2"/>
        <v>DSP1.NUT4</v>
      </c>
      <c r="I95" s="6">
        <f t="shared" si="3"/>
        <v>0</v>
      </c>
    </row>
    <row r="96" spans="1:9">
      <c r="A96" t="s">
        <v>302</v>
      </c>
      <c r="B96" t="s">
        <v>4390</v>
      </c>
      <c r="C96" t="s">
        <v>1406</v>
      </c>
      <c r="D96" t="s">
        <v>278</v>
      </c>
      <c r="F96" t="s">
        <v>278</v>
      </c>
      <c r="G96" t="s">
        <v>278</v>
      </c>
      <c r="H96" s="6" t="str">
        <f t="shared" si="2"/>
        <v>DSP1.NUT5</v>
      </c>
      <c r="I96" s="6">
        <f t="shared" si="3"/>
        <v>0</v>
      </c>
    </row>
    <row r="97" spans="1:9">
      <c r="A97" t="s">
        <v>302</v>
      </c>
      <c r="B97" t="s">
        <v>4390</v>
      </c>
      <c r="C97" t="s">
        <v>1406</v>
      </c>
      <c r="D97" t="s">
        <v>279</v>
      </c>
      <c r="F97" t="s">
        <v>279</v>
      </c>
      <c r="G97" t="s">
        <v>279</v>
      </c>
      <c r="H97" s="6" t="str">
        <f t="shared" si="2"/>
        <v>DSP1.NUT6</v>
      </c>
      <c r="I97" s="6">
        <f t="shared" si="3"/>
        <v>0</v>
      </c>
    </row>
    <row r="98" spans="1:9">
      <c r="A98" t="s">
        <v>302</v>
      </c>
      <c r="B98" t="s">
        <v>2797</v>
      </c>
      <c r="C98" t="s">
        <v>2798</v>
      </c>
      <c r="D98">
        <v>1</v>
      </c>
      <c r="E98" t="s">
        <v>2538</v>
      </c>
      <c r="F98">
        <v>1</v>
      </c>
      <c r="G98">
        <v>1</v>
      </c>
      <c r="H98" s="6" t="str">
        <f t="shared" si="2"/>
        <v>JK54.1</v>
      </c>
      <c r="I98" s="6" t="str">
        <f t="shared" si="3"/>
        <v>SC0145_RLY_K054</v>
      </c>
    </row>
    <row r="99" spans="1:9">
      <c r="A99" t="s">
        <v>302</v>
      </c>
      <c r="B99" t="s">
        <v>2797</v>
      </c>
      <c r="C99" t="s">
        <v>2798</v>
      </c>
      <c r="D99">
        <v>2</v>
      </c>
      <c r="E99" t="s">
        <v>174</v>
      </c>
      <c r="F99">
        <v>2</v>
      </c>
      <c r="G99">
        <v>2</v>
      </c>
      <c r="H99" s="6" t="str">
        <f t="shared" si="2"/>
        <v>JK54.2</v>
      </c>
      <c r="I99" s="6" t="str">
        <f t="shared" si="3"/>
        <v>DGND</v>
      </c>
    </row>
    <row r="100" spans="1:9">
      <c r="A100" t="s">
        <v>302</v>
      </c>
      <c r="B100" t="s">
        <v>2797</v>
      </c>
      <c r="C100" t="s">
        <v>2799</v>
      </c>
      <c r="D100">
        <v>2</v>
      </c>
      <c r="F100">
        <v>2</v>
      </c>
      <c r="G100">
        <v>2</v>
      </c>
      <c r="H100" s="6" t="str">
        <f t="shared" si="2"/>
        <v>K54.2</v>
      </c>
      <c r="I100" s="6">
        <f t="shared" si="3"/>
        <v>0</v>
      </c>
    </row>
    <row r="101" spans="1:9">
      <c r="A101" t="s">
        <v>302</v>
      </c>
      <c r="B101" t="s">
        <v>2797</v>
      </c>
      <c r="C101" t="s">
        <v>2799</v>
      </c>
      <c r="D101">
        <v>3</v>
      </c>
      <c r="F101">
        <v>3</v>
      </c>
      <c r="G101">
        <v>3</v>
      </c>
      <c r="H101" s="6" t="str">
        <f t="shared" si="2"/>
        <v>K54.3</v>
      </c>
      <c r="I101" s="6">
        <f t="shared" si="3"/>
        <v>0</v>
      </c>
    </row>
    <row r="102" spans="1:9">
      <c r="A102" t="s">
        <v>302</v>
      </c>
      <c r="B102" t="s">
        <v>2797</v>
      </c>
      <c r="C102" t="s">
        <v>2799</v>
      </c>
      <c r="D102">
        <v>4</v>
      </c>
      <c r="F102">
        <v>4</v>
      </c>
      <c r="G102">
        <v>4</v>
      </c>
      <c r="H102" s="6" t="str">
        <f t="shared" si="2"/>
        <v>K54.4</v>
      </c>
      <c r="I102" s="6">
        <f t="shared" si="3"/>
        <v>0</v>
      </c>
    </row>
    <row r="103" spans="1:9">
      <c r="A103" t="s">
        <v>302</v>
      </c>
      <c r="B103" t="s">
        <v>2797</v>
      </c>
      <c r="C103" t="s">
        <v>2799</v>
      </c>
      <c r="D103">
        <v>5</v>
      </c>
      <c r="E103" t="s">
        <v>2539</v>
      </c>
      <c r="F103">
        <v>5</v>
      </c>
      <c r="G103">
        <v>5</v>
      </c>
      <c r="H103" s="6" t="str">
        <f t="shared" si="2"/>
        <v>K54.5</v>
      </c>
      <c r="I103" s="6" t="str">
        <f t="shared" si="3"/>
        <v>S0_WAKE_HSD050</v>
      </c>
    </row>
    <row r="104" spans="1:9">
      <c r="A104" t="s">
        <v>302</v>
      </c>
      <c r="B104" t="s">
        <v>2797</v>
      </c>
      <c r="C104" t="s">
        <v>2799</v>
      </c>
      <c r="D104">
        <v>6</v>
      </c>
      <c r="E104" t="s">
        <v>449</v>
      </c>
      <c r="F104">
        <v>6</v>
      </c>
      <c r="G104">
        <v>6</v>
      </c>
      <c r="H104" s="6" t="str">
        <f t="shared" si="2"/>
        <v>K54.6</v>
      </c>
      <c r="I104" s="6" t="str">
        <f t="shared" si="3"/>
        <v>S0_WAKE</v>
      </c>
    </row>
    <row r="105" spans="1:9">
      <c r="A105" t="s">
        <v>302</v>
      </c>
      <c r="B105" t="s">
        <v>2797</v>
      </c>
      <c r="C105" t="s">
        <v>2799</v>
      </c>
      <c r="D105">
        <v>7</v>
      </c>
      <c r="E105" t="s">
        <v>2540</v>
      </c>
      <c r="F105">
        <v>7</v>
      </c>
      <c r="G105">
        <v>7</v>
      </c>
      <c r="H105" s="6" t="str">
        <f t="shared" si="2"/>
        <v>K54.7</v>
      </c>
      <c r="I105" s="6" t="str">
        <f t="shared" si="3"/>
        <v>S0_1WAKE</v>
      </c>
    </row>
    <row r="106" spans="1:9">
      <c r="A106" t="s">
        <v>302</v>
      </c>
      <c r="B106" t="s">
        <v>2797</v>
      </c>
      <c r="C106" t="s">
        <v>2799</v>
      </c>
      <c r="D106" t="s">
        <v>175</v>
      </c>
      <c r="E106" t="s">
        <v>429</v>
      </c>
      <c r="F106">
        <v>1</v>
      </c>
      <c r="G106" t="s">
        <v>175</v>
      </c>
      <c r="H106" s="6" t="str">
        <f t="shared" si="2"/>
        <v>K54.1</v>
      </c>
      <c r="I106" s="6" t="str">
        <f t="shared" si="3"/>
        <v>VP12</v>
      </c>
    </row>
    <row r="107" spans="1:9">
      <c r="A107" t="s">
        <v>302</v>
      </c>
      <c r="B107" t="s">
        <v>2797</v>
      </c>
      <c r="C107" t="s">
        <v>2799</v>
      </c>
      <c r="D107" t="s">
        <v>176</v>
      </c>
      <c r="E107" t="s">
        <v>2538</v>
      </c>
      <c r="F107">
        <v>8</v>
      </c>
      <c r="G107" t="s">
        <v>176</v>
      </c>
      <c r="H107" s="6" t="str">
        <f t="shared" si="2"/>
        <v>K54.8</v>
      </c>
      <c r="I107" s="6" t="str">
        <f t="shared" si="3"/>
        <v>SC0145_RLY_K054</v>
      </c>
    </row>
    <row r="108" spans="1:9">
      <c r="A108" t="s">
        <v>302</v>
      </c>
      <c r="B108" t="s">
        <v>2797</v>
      </c>
      <c r="C108" t="s">
        <v>1373</v>
      </c>
      <c r="D108">
        <v>1</v>
      </c>
      <c r="E108" t="s">
        <v>1578</v>
      </c>
      <c r="F108">
        <v>1</v>
      </c>
      <c r="G108">
        <v>1</v>
      </c>
      <c r="H108" s="6" t="str">
        <f t="shared" si="2"/>
        <v>R12.1</v>
      </c>
      <c r="I108" s="6" t="str">
        <f t="shared" si="3"/>
        <v>S0_HSD003</v>
      </c>
    </row>
    <row r="109" spans="1:9">
      <c r="A109" t="s">
        <v>302</v>
      </c>
      <c r="B109" t="s">
        <v>2797</v>
      </c>
      <c r="C109" t="s">
        <v>1373</v>
      </c>
      <c r="D109">
        <v>2</v>
      </c>
      <c r="E109" t="s">
        <v>447</v>
      </c>
      <c r="F109">
        <v>2</v>
      </c>
      <c r="G109">
        <v>2</v>
      </c>
      <c r="H109" s="6" t="str">
        <f t="shared" si="2"/>
        <v>R12.2</v>
      </c>
      <c r="I109" s="6" t="str">
        <f t="shared" si="3"/>
        <v>S0_INH</v>
      </c>
    </row>
    <row r="110" spans="1:9">
      <c r="A110" t="s">
        <v>302</v>
      </c>
      <c r="B110" t="s">
        <v>2797</v>
      </c>
      <c r="C110" t="s">
        <v>1374</v>
      </c>
      <c r="D110">
        <v>1</v>
      </c>
      <c r="E110" t="s">
        <v>174</v>
      </c>
      <c r="F110">
        <v>1</v>
      </c>
      <c r="G110">
        <v>1</v>
      </c>
      <c r="H110" s="6" t="str">
        <f t="shared" si="2"/>
        <v>R13.1</v>
      </c>
      <c r="I110" s="6" t="str">
        <f t="shared" si="3"/>
        <v>DGND</v>
      </c>
    </row>
    <row r="111" spans="1:9">
      <c r="A111" t="s">
        <v>302</v>
      </c>
      <c r="B111" t="s">
        <v>2797</v>
      </c>
      <c r="C111" t="s">
        <v>1374</v>
      </c>
      <c r="D111">
        <v>2</v>
      </c>
      <c r="E111" t="s">
        <v>447</v>
      </c>
      <c r="F111">
        <v>2</v>
      </c>
      <c r="G111">
        <v>2</v>
      </c>
      <c r="H111" s="6" t="str">
        <f t="shared" si="2"/>
        <v>R13.2</v>
      </c>
      <c r="I111" s="6" t="str">
        <f t="shared" si="3"/>
        <v>S0_INH</v>
      </c>
    </row>
    <row r="112" spans="1:9">
      <c r="A112" t="s">
        <v>302</v>
      </c>
      <c r="B112" t="s">
        <v>2797</v>
      </c>
      <c r="C112" t="s">
        <v>311</v>
      </c>
      <c r="D112">
        <v>1</v>
      </c>
      <c r="E112" t="s">
        <v>174</v>
      </c>
      <c r="F112">
        <v>1</v>
      </c>
      <c r="G112">
        <v>1</v>
      </c>
      <c r="H112" s="6" t="str">
        <f t="shared" si="2"/>
        <v>R14.1</v>
      </c>
      <c r="I112" s="6" t="str">
        <f t="shared" si="3"/>
        <v>DGND</v>
      </c>
    </row>
    <row r="113" spans="1:9">
      <c r="A113" t="s">
        <v>302</v>
      </c>
      <c r="B113" t="s">
        <v>2797</v>
      </c>
      <c r="C113" t="s">
        <v>311</v>
      </c>
      <c r="D113">
        <v>2</v>
      </c>
      <c r="E113" t="s">
        <v>2541</v>
      </c>
      <c r="F113">
        <v>2</v>
      </c>
      <c r="G113">
        <v>2</v>
      </c>
      <c r="H113" s="6" t="str">
        <f t="shared" si="2"/>
        <v>R14.2</v>
      </c>
      <c r="I113" s="6" t="str">
        <f t="shared" si="3"/>
        <v>S0_RSET</v>
      </c>
    </row>
    <row r="114" spans="1:9">
      <c r="A114" t="s">
        <v>302</v>
      </c>
      <c r="B114" t="s">
        <v>2797</v>
      </c>
      <c r="C114" t="s">
        <v>2800</v>
      </c>
      <c r="D114">
        <v>1</v>
      </c>
      <c r="E114" t="s">
        <v>174</v>
      </c>
      <c r="F114">
        <v>1</v>
      </c>
      <c r="G114">
        <v>1</v>
      </c>
      <c r="H114" s="6" t="str">
        <f t="shared" si="2"/>
        <v>R576.1</v>
      </c>
      <c r="I114" s="6" t="str">
        <f t="shared" si="3"/>
        <v>DGND</v>
      </c>
    </row>
    <row r="115" spans="1:9">
      <c r="A115" t="s">
        <v>302</v>
      </c>
      <c r="B115" t="s">
        <v>2797</v>
      </c>
      <c r="C115" t="s">
        <v>2800</v>
      </c>
      <c r="D115">
        <v>2</v>
      </c>
      <c r="E115" t="s">
        <v>2540</v>
      </c>
      <c r="F115">
        <v>2</v>
      </c>
      <c r="G115">
        <v>2</v>
      </c>
      <c r="H115" s="6" t="str">
        <f t="shared" si="2"/>
        <v>R576.2</v>
      </c>
      <c r="I115" s="6" t="str">
        <f t="shared" si="3"/>
        <v>S0_1WAKE</v>
      </c>
    </row>
    <row r="116" spans="1:9">
      <c r="A116" t="s">
        <v>302</v>
      </c>
      <c r="B116" t="s">
        <v>2797</v>
      </c>
      <c r="C116" t="s">
        <v>316</v>
      </c>
      <c r="D116" t="s">
        <v>181</v>
      </c>
      <c r="E116" t="s">
        <v>174</v>
      </c>
      <c r="F116">
        <v>1</v>
      </c>
      <c r="G116" t="s">
        <v>181</v>
      </c>
      <c r="H116" s="6" t="str">
        <f t="shared" si="2"/>
        <v>S0_DGND1.1</v>
      </c>
      <c r="I116" s="6" t="str">
        <f t="shared" si="3"/>
        <v>DGND</v>
      </c>
    </row>
    <row r="117" spans="1:9">
      <c r="A117" t="s">
        <v>302</v>
      </c>
      <c r="B117" t="s">
        <v>2797</v>
      </c>
      <c r="C117" t="s">
        <v>317</v>
      </c>
      <c r="D117" t="s">
        <v>181</v>
      </c>
      <c r="E117" t="s">
        <v>174</v>
      </c>
      <c r="F117">
        <v>1</v>
      </c>
      <c r="G117" t="s">
        <v>181</v>
      </c>
      <c r="H117" s="6" t="str">
        <f t="shared" si="2"/>
        <v>S0_DGND2.1</v>
      </c>
      <c r="I117" s="6" t="str">
        <f t="shared" si="3"/>
        <v>DGND</v>
      </c>
    </row>
    <row r="118" spans="1:9">
      <c r="A118" t="s">
        <v>302</v>
      </c>
      <c r="B118" t="s">
        <v>2797</v>
      </c>
      <c r="C118" t="s">
        <v>318</v>
      </c>
      <c r="D118" t="s">
        <v>181</v>
      </c>
      <c r="E118" t="s">
        <v>174</v>
      </c>
      <c r="F118">
        <v>1</v>
      </c>
      <c r="G118" t="s">
        <v>181</v>
      </c>
      <c r="H118" s="6" t="str">
        <f t="shared" si="2"/>
        <v>S0_DGND3.1</v>
      </c>
      <c r="I118" s="6" t="str">
        <f t="shared" si="3"/>
        <v>DGND</v>
      </c>
    </row>
    <row r="119" spans="1:9">
      <c r="A119" t="s">
        <v>302</v>
      </c>
      <c r="B119" t="s">
        <v>2797</v>
      </c>
      <c r="C119" t="s">
        <v>319</v>
      </c>
      <c r="D119" t="s">
        <v>181</v>
      </c>
      <c r="E119" t="s">
        <v>174</v>
      </c>
      <c r="F119">
        <v>1</v>
      </c>
      <c r="G119" t="s">
        <v>181</v>
      </c>
      <c r="H119" s="6" t="str">
        <f t="shared" si="2"/>
        <v>S0_DGND4.1</v>
      </c>
      <c r="I119" s="6" t="str">
        <f t="shared" si="3"/>
        <v>DGND</v>
      </c>
    </row>
    <row r="120" spans="1:9">
      <c r="A120" t="s">
        <v>302</v>
      </c>
      <c r="B120" t="s">
        <v>2797</v>
      </c>
      <c r="C120" t="s">
        <v>1399</v>
      </c>
      <c r="D120">
        <v>1</v>
      </c>
      <c r="E120" t="s">
        <v>2542</v>
      </c>
      <c r="F120">
        <v>1</v>
      </c>
      <c r="G120">
        <v>1</v>
      </c>
      <c r="H120" s="6" t="str">
        <f t="shared" si="2"/>
        <v>S0_DISB.1</v>
      </c>
      <c r="I120" s="6" t="str">
        <f t="shared" si="3"/>
        <v>S0_SCO_DSIB_HSD010</v>
      </c>
    </row>
    <row r="121" spans="1:9">
      <c r="A121" t="s">
        <v>302</v>
      </c>
      <c r="B121" t="s">
        <v>2797</v>
      </c>
      <c r="C121" t="s">
        <v>447</v>
      </c>
      <c r="D121" t="s">
        <v>181</v>
      </c>
      <c r="E121" t="s">
        <v>447</v>
      </c>
      <c r="F121">
        <v>1</v>
      </c>
      <c r="G121" t="s">
        <v>181</v>
      </c>
      <c r="H121" s="6" t="str">
        <f t="shared" si="2"/>
        <v>S0_INH.1</v>
      </c>
      <c r="I121" s="6" t="str">
        <f t="shared" si="3"/>
        <v>S0_INH</v>
      </c>
    </row>
    <row r="122" spans="1:9">
      <c r="A122" t="s">
        <v>302</v>
      </c>
      <c r="B122" t="s">
        <v>2797</v>
      </c>
      <c r="C122" t="s">
        <v>2543</v>
      </c>
      <c r="D122" t="s">
        <v>181</v>
      </c>
      <c r="E122" t="s">
        <v>2543</v>
      </c>
      <c r="F122">
        <v>1</v>
      </c>
      <c r="G122" t="s">
        <v>181</v>
      </c>
      <c r="H122" s="6" t="str">
        <f t="shared" si="2"/>
        <v>S0_LX_OUT.1</v>
      </c>
      <c r="I122" s="6" t="str">
        <f t="shared" si="3"/>
        <v>S0_LX_OUT</v>
      </c>
    </row>
    <row r="123" spans="1:9">
      <c r="A123" t="s">
        <v>302</v>
      </c>
      <c r="B123" t="s">
        <v>2797</v>
      </c>
      <c r="C123" t="s">
        <v>2801</v>
      </c>
      <c r="D123">
        <v>1</v>
      </c>
      <c r="E123" t="s">
        <v>2544</v>
      </c>
      <c r="F123">
        <v>1</v>
      </c>
      <c r="G123">
        <v>1</v>
      </c>
      <c r="H123" s="6" t="str">
        <f t="shared" si="2"/>
        <v>S0_OFFLINE_0V9_12V.1</v>
      </c>
      <c r="I123" s="6" t="str">
        <f t="shared" si="3"/>
        <v>S0_DVDD09_OFF_LINE</v>
      </c>
    </row>
    <row r="124" spans="1:9">
      <c r="A124" t="s">
        <v>302</v>
      </c>
      <c r="B124" t="s">
        <v>2797</v>
      </c>
      <c r="C124" t="s">
        <v>2801</v>
      </c>
      <c r="D124">
        <v>2</v>
      </c>
      <c r="E124" t="s">
        <v>2545</v>
      </c>
      <c r="F124">
        <v>2</v>
      </c>
      <c r="G124">
        <v>2</v>
      </c>
      <c r="H124" s="6" t="str">
        <f t="shared" si="2"/>
        <v>S0_OFFLINE_0V9_12V.2</v>
      </c>
      <c r="I124" s="6" t="str">
        <f t="shared" si="3"/>
        <v>S0_AVDD09_OFF_LINE</v>
      </c>
    </row>
    <row r="125" spans="1:9">
      <c r="A125" t="s">
        <v>302</v>
      </c>
      <c r="B125" t="s">
        <v>2797</v>
      </c>
      <c r="C125" t="s">
        <v>2801</v>
      </c>
      <c r="D125">
        <v>3</v>
      </c>
      <c r="E125" t="s">
        <v>2546</v>
      </c>
      <c r="F125">
        <v>3</v>
      </c>
      <c r="G125">
        <v>3</v>
      </c>
      <c r="H125" s="6" t="str">
        <f t="shared" si="2"/>
        <v>S0_OFFLINE_0V9_12V.3</v>
      </c>
      <c r="I125" s="6" t="str">
        <f t="shared" si="3"/>
        <v>S0_VBAT_12V_OFF_LINE</v>
      </c>
    </row>
    <row r="126" spans="1:9">
      <c r="A126" t="s">
        <v>302</v>
      </c>
      <c r="B126" t="s">
        <v>2797</v>
      </c>
      <c r="C126" t="s">
        <v>2802</v>
      </c>
      <c r="D126">
        <v>1</v>
      </c>
      <c r="E126" t="s">
        <v>174</v>
      </c>
      <c r="F126">
        <v>1</v>
      </c>
      <c r="G126">
        <v>1</v>
      </c>
      <c r="H126" s="6" t="str">
        <f t="shared" si="2"/>
        <v>S0_OFFLINE_3V3.1</v>
      </c>
      <c r="I126" s="6" t="str">
        <f t="shared" si="3"/>
        <v>DGND</v>
      </c>
    </row>
    <row r="127" spans="1:9">
      <c r="A127" t="s">
        <v>302</v>
      </c>
      <c r="B127" t="s">
        <v>2797</v>
      </c>
      <c r="C127" t="s">
        <v>2802</v>
      </c>
      <c r="D127">
        <v>2</v>
      </c>
      <c r="E127" t="s">
        <v>2547</v>
      </c>
      <c r="F127">
        <v>2</v>
      </c>
      <c r="G127">
        <v>2</v>
      </c>
      <c r="H127" s="6" t="str">
        <f t="shared" si="2"/>
        <v>S0_OFFLINE_3V3.2</v>
      </c>
      <c r="I127" s="6" t="str">
        <f t="shared" si="3"/>
        <v>S0_AVDD33_OFF_LINE</v>
      </c>
    </row>
    <row r="128" spans="1:9">
      <c r="A128" t="s">
        <v>302</v>
      </c>
      <c r="B128" t="s">
        <v>2797</v>
      </c>
      <c r="C128" t="s">
        <v>2802</v>
      </c>
      <c r="D128">
        <v>3</v>
      </c>
      <c r="E128" t="s">
        <v>2548</v>
      </c>
      <c r="F128">
        <v>3</v>
      </c>
      <c r="G128">
        <v>3</v>
      </c>
      <c r="H128" s="6" t="str">
        <f t="shared" si="2"/>
        <v>S0_OFFLINE_3V3.3</v>
      </c>
      <c r="I128" s="6" t="str">
        <f t="shared" si="3"/>
        <v>S0_DVDD33_OFF_LINE</v>
      </c>
    </row>
    <row r="129" spans="1:9">
      <c r="A129" t="s">
        <v>302</v>
      </c>
      <c r="B129" t="s">
        <v>2797</v>
      </c>
      <c r="C129" t="s">
        <v>2803</v>
      </c>
      <c r="D129">
        <v>1</v>
      </c>
      <c r="E129" t="s">
        <v>2549</v>
      </c>
      <c r="F129">
        <v>1</v>
      </c>
      <c r="G129">
        <v>1</v>
      </c>
      <c r="H129" s="6" t="str">
        <f t="shared" si="2"/>
        <v>S0_OFFLINE_3V3_5V.1</v>
      </c>
      <c r="I129" s="6" t="str">
        <f t="shared" si="3"/>
        <v>S0_VDD33_OFF_LINE</v>
      </c>
    </row>
    <row r="130" spans="1:9">
      <c r="A130" t="s">
        <v>302</v>
      </c>
      <c r="B130" t="s">
        <v>2797</v>
      </c>
      <c r="C130" t="s">
        <v>2803</v>
      </c>
      <c r="D130">
        <v>2</v>
      </c>
      <c r="E130" t="s">
        <v>2550</v>
      </c>
      <c r="F130">
        <v>2</v>
      </c>
      <c r="G130">
        <v>2</v>
      </c>
      <c r="H130" s="6" t="str">
        <f t="shared" ref="H130:H193" si="4">CONCATENATE(C130,".",F130)</f>
        <v>S0_OFFLINE_3V3_5V.2</v>
      </c>
      <c r="I130" s="6" t="str">
        <f t="shared" ref="I130:I193" si="5">E130</f>
        <v>S0_VDD33_1</v>
      </c>
    </row>
    <row r="131" spans="1:9">
      <c r="A131" t="s">
        <v>302</v>
      </c>
      <c r="B131" t="s">
        <v>2797</v>
      </c>
      <c r="C131" t="s">
        <v>2163</v>
      </c>
      <c r="D131">
        <v>1</v>
      </c>
      <c r="E131" t="s">
        <v>2551</v>
      </c>
      <c r="F131">
        <v>1</v>
      </c>
      <c r="G131">
        <v>1</v>
      </c>
      <c r="H131" s="6" t="str">
        <f t="shared" si="4"/>
        <v>S0_PHYRSTB.1</v>
      </c>
      <c r="I131" s="6" t="str">
        <f t="shared" si="5"/>
        <v>S0_HSD002</v>
      </c>
    </row>
    <row r="132" spans="1:9">
      <c r="A132" t="s">
        <v>302</v>
      </c>
      <c r="B132" t="s">
        <v>2797</v>
      </c>
      <c r="C132" t="s">
        <v>2804</v>
      </c>
      <c r="D132" t="s">
        <v>181</v>
      </c>
      <c r="E132" t="s">
        <v>2541</v>
      </c>
      <c r="F132">
        <v>1</v>
      </c>
      <c r="G132" t="s">
        <v>181</v>
      </c>
      <c r="H132" s="6" t="str">
        <f t="shared" si="4"/>
        <v>S0_REST.1</v>
      </c>
      <c r="I132" s="6" t="str">
        <f t="shared" si="5"/>
        <v>S0_RSET</v>
      </c>
    </row>
    <row r="133" spans="1:9">
      <c r="A133" t="s">
        <v>302</v>
      </c>
      <c r="B133" t="s">
        <v>2797</v>
      </c>
      <c r="C133" t="s">
        <v>320</v>
      </c>
      <c r="D133" t="s">
        <v>2213</v>
      </c>
      <c r="E133" t="s">
        <v>2552</v>
      </c>
      <c r="F133">
        <v>15</v>
      </c>
      <c r="G133" t="s">
        <v>2213</v>
      </c>
      <c r="H133" s="6" t="str">
        <f t="shared" si="4"/>
        <v>SITE0.15</v>
      </c>
      <c r="I133" s="6" t="str">
        <f t="shared" si="5"/>
        <v>S0_AVDD09_DUT</v>
      </c>
    </row>
    <row r="134" spans="1:9">
      <c r="A134" t="s">
        <v>302</v>
      </c>
      <c r="B134" t="s">
        <v>2797</v>
      </c>
      <c r="C134" t="s">
        <v>320</v>
      </c>
      <c r="D134" t="s">
        <v>2220</v>
      </c>
      <c r="E134" t="s">
        <v>2553</v>
      </c>
      <c r="F134">
        <v>40</v>
      </c>
      <c r="G134" t="s">
        <v>2220</v>
      </c>
      <c r="H134" s="6" t="str">
        <f t="shared" si="4"/>
        <v>SITE0.40</v>
      </c>
      <c r="I134" s="6" t="str">
        <f t="shared" si="5"/>
        <v>S0_AVDD09_SDS</v>
      </c>
    </row>
    <row r="135" spans="1:9">
      <c r="A135" t="s">
        <v>302</v>
      </c>
      <c r="B135" t="s">
        <v>2797</v>
      </c>
      <c r="C135" t="s">
        <v>320</v>
      </c>
      <c r="D135" t="s">
        <v>1551</v>
      </c>
      <c r="E135" t="s">
        <v>2554</v>
      </c>
      <c r="F135">
        <v>9</v>
      </c>
      <c r="G135" t="s">
        <v>1551</v>
      </c>
      <c r="H135" s="6" t="str">
        <f t="shared" si="4"/>
        <v>SITE0.9</v>
      </c>
      <c r="I135" s="6" t="str">
        <f t="shared" si="5"/>
        <v>S0_AVDD33_XTAL</v>
      </c>
    </row>
    <row r="136" spans="1:9">
      <c r="A136" t="s">
        <v>302</v>
      </c>
      <c r="B136" t="s">
        <v>2797</v>
      </c>
      <c r="C136" t="s">
        <v>320</v>
      </c>
      <c r="D136" t="s">
        <v>1560</v>
      </c>
      <c r="E136" t="s">
        <v>2555</v>
      </c>
      <c r="F136">
        <v>17</v>
      </c>
      <c r="G136" t="s">
        <v>1560</v>
      </c>
      <c r="H136" s="6" t="str">
        <f t="shared" si="4"/>
        <v>SITE0.17</v>
      </c>
      <c r="I136" s="6" t="str">
        <f t="shared" si="5"/>
        <v>S0_AVDD33_TX_CEN</v>
      </c>
    </row>
    <row r="137" spans="1:9">
      <c r="A137" t="s">
        <v>302</v>
      </c>
      <c r="B137" t="s">
        <v>2797</v>
      </c>
      <c r="C137" t="s">
        <v>320</v>
      </c>
      <c r="D137" t="s">
        <v>1563</v>
      </c>
      <c r="E137" t="s">
        <v>2555</v>
      </c>
      <c r="F137">
        <v>20</v>
      </c>
      <c r="G137" t="s">
        <v>1563</v>
      </c>
      <c r="H137" s="6" t="str">
        <f t="shared" si="4"/>
        <v>SITE0.20</v>
      </c>
      <c r="I137" s="6" t="str">
        <f t="shared" si="5"/>
        <v>S0_AVDD33_TX_CEN</v>
      </c>
    </row>
    <row r="138" spans="1:9">
      <c r="A138" t="s">
        <v>302</v>
      </c>
      <c r="B138" t="s">
        <v>2797</v>
      </c>
      <c r="C138" t="s">
        <v>320</v>
      </c>
      <c r="D138" t="s">
        <v>2223</v>
      </c>
      <c r="E138" t="s">
        <v>2556</v>
      </c>
      <c r="F138">
        <v>37</v>
      </c>
      <c r="G138" t="s">
        <v>2223</v>
      </c>
      <c r="H138" s="6" t="str">
        <f t="shared" si="4"/>
        <v>SITE0.37</v>
      </c>
      <c r="I138" s="6" t="str">
        <f t="shared" si="5"/>
        <v>S0_AVDD33_SDS</v>
      </c>
    </row>
    <row r="139" spans="1:9">
      <c r="A139" t="s">
        <v>302</v>
      </c>
      <c r="B139" t="s">
        <v>2797</v>
      </c>
      <c r="C139" t="s">
        <v>320</v>
      </c>
      <c r="D139" t="s">
        <v>389</v>
      </c>
      <c r="E139" t="s">
        <v>2542</v>
      </c>
      <c r="F139">
        <v>44</v>
      </c>
      <c r="G139" t="s">
        <v>389</v>
      </c>
      <c r="H139" s="6" t="str">
        <f t="shared" si="4"/>
        <v>SITE0.44</v>
      </c>
      <c r="I139" s="6" t="str">
        <f t="shared" si="5"/>
        <v>S0_SCO_DSIB_HSD010</v>
      </c>
    </row>
    <row r="140" spans="1:9">
      <c r="A140" t="s">
        <v>302</v>
      </c>
      <c r="B140" t="s">
        <v>2797</v>
      </c>
      <c r="C140" t="s">
        <v>320</v>
      </c>
      <c r="D140" t="s">
        <v>2224</v>
      </c>
      <c r="E140" t="s">
        <v>2557</v>
      </c>
      <c r="F140">
        <v>6</v>
      </c>
      <c r="G140" t="s">
        <v>2224</v>
      </c>
      <c r="H140" s="6" t="str">
        <f t="shared" si="4"/>
        <v>SITE0.6</v>
      </c>
      <c r="I140" s="6" t="str">
        <f t="shared" si="5"/>
        <v>S0_DVDD09_DUT</v>
      </c>
    </row>
    <row r="141" spans="1:9">
      <c r="A141" t="s">
        <v>302</v>
      </c>
      <c r="B141" t="s">
        <v>2797</v>
      </c>
      <c r="C141" t="s">
        <v>320</v>
      </c>
      <c r="D141" t="s">
        <v>2536</v>
      </c>
      <c r="E141" t="s">
        <v>2557</v>
      </c>
      <c r="F141">
        <v>21</v>
      </c>
      <c r="G141" t="s">
        <v>2536</v>
      </c>
      <c r="H141" s="6" t="str">
        <f t="shared" si="4"/>
        <v>SITE0.21</v>
      </c>
      <c r="I141" s="6" t="str">
        <f t="shared" si="5"/>
        <v>S0_DVDD09_DUT</v>
      </c>
    </row>
    <row r="142" spans="1:9">
      <c r="A142" t="s">
        <v>302</v>
      </c>
      <c r="B142" t="s">
        <v>2797</v>
      </c>
      <c r="C142" t="s">
        <v>320</v>
      </c>
      <c r="D142" t="s">
        <v>2532</v>
      </c>
      <c r="E142" t="s">
        <v>2557</v>
      </c>
      <c r="F142">
        <v>47</v>
      </c>
      <c r="G142" t="s">
        <v>2532</v>
      </c>
      <c r="H142" s="6" t="str">
        <f t="shared" si="4"/>
        <v>SITE0.47</v>
      </c>
      <c r="I142" s="6" t="str">
        <f t="shared" si="5"/>
        <v>S0_DVDD09_DUT</v>
      </c>
    </row>
    <row r="143" spans="1:9">
      <c r="A143" t="s">
        <v>302</v>
      </c>
      <c r="B143" t="s">
        <v>2797</v>
      </c>
      <c r="C143" t="s">
        <v>320</v>
      </c>
      <c r="D143" t="s">
        <v>2225</v>
      </c>
      <c r="E143" t="s">
        <v>2465</v>
      </c>
      <c r="F143">
        <v>24</v>
      </c>
      <c r="G143" t="s">
        <v>2225</v>
      </c>
      <c r="H143" s="6" t="str">
        <f t="shared" si="4"/>
        <v>SITE0.24</v>
      </c>
      <c r="I143" s="6" t="str">
        <f t="shared" si="5"/>
        <v>S0_DVDD33</v>
      </c>
    </row>
    <row r="144" spans="1:9">
      <c r="A144" t="s">
        <v>302</v>
      </c>
      <c r="B144" t="s">
        <v>2797</v>
      </c>
      <c r="C144" t="s">
        <v>320</v>
      </c>
      <c r="D144" t="s">
        <v>2216</v>
      </c>
      <c r="E144" t="s">
        <v>2465</v>
      </c>
      <c r="F144">
        <v>30</v>
      </c>
      <c r="G144" t="s">
        <v>2216</v>
      </c>
      <c r="H144" s="6" t="str">
        <f t="shared" si="4"/>
        <v>SITE0.30</v>
      </c>
      <c r="I144" s="6" t="str">
        <f t="shared" si="5"/>
        <v>S0_DVDD33</v>
      </c>
    </row>
    <row r="145" spans="1:9">
      <c r="A145" t="s">
        <v>302</v>
      </c>
      <c r="B145" t="s">
        <v>2797</v>
      </c>
      <c r="C145" t="s">
        <v>320</v>
      </c>
      <c r="D145" t="s">
        <v>2558</v>
      </c>
      <c r="E145" t="s">
        <v>174</v>
      </c>
      <c r="F145" t="s">
        <v>182</v>
      </c>
      <c r="G145" t="s">
        <v>2558</v>
      </c>
      <c r="H145" s="6" t="str">
        <f t="shared" si="4"/>
        <v>SITE0.EP</v>
      </c>
      <c r="I145" s="6" t="str">
        <f t="shared" si="5"/>
        <v>DGND</v>
      </c>
    </row>
    <row r="146" spans="1:9">
      <c r="A146" t="s">
        <v>302</v>
      </c>
      <c r="B146" t="s">
        <v>2797</v>
      </c>
      <c r="C146" t="s">
        <v>320</v>
      </c>
      <c r="D146" t="s">
        <v>183</v>
      </c>
      <c r="E146" t="s">
        <v>174</v>
      </c>
      <c r="F146" t="s">
        <v>183</v>
      </c>
      <c r="G146" t="s">
        <v>183</v>
      </c>
      <c r="H146" s="6" t="str">
        <f t="shared" si="4"/>
        <v>SITE0.G1</v>
      </c>
      <c r="I146" s="6" t="str">
        <f t="shared" si="5"/>
        <v>DGND</v>
      </c>
    </row>
    <row r="147" spans="1:9">
      <c r="A147" t="s">
        <v>302</v>
      </c>
      <c r="B147" t="s">
        <v>2797</v>
      </c>
      <c r="C147" t="s">
        <v>320</v>
      </c>
      <c r="D147" t="s">
        <v>184</v>
      </c>
      <c r="E147" t="s">
        <v>174</v>
      </c>
      <c r="F147" t="s">
        <v>184</v>
      </c>
      <c r="G147" t="s">
        <v>184</v>
      </c>
      <c r="H147" s="6" t="str">
        <f t="shared" si="4"/>
        <v>SITE0.G2</v>
      </c>
      <c r="I147" s="6" t="str">
        <f t="shared" si="5"/>
        <v>DGND</v>
      </c>
    </row>
    <row r="148" spans="1:9">
      <c r="A148" t="s">
        <v>302</v>
      </c>
      <c r="B148" t="s">
        <v>2797</v>
      </c>
      <c r="C148" t="s">
        <v>320</v>
      </c>
      <c r="D148" t="s">
        <v>185</v>
      </c>
      <c r="E148" t="s">
        <v>174</v>
      </c>
      <c r="F148" t="s">
        <v>185</v>
      </c>
      <c r="G148" t="s">
        <v>185</v>
      </c>
      <c r="H148" s="6" t="str">
        <f t="shared" si="4"/>
        <v>SITE0.G3</v>
      </c>
      <c r="I148" s="6" t="str">
        <f t="shared" si="5"/>
        <v>DGND</v>
      </c>
    </row>
    <row r="149" spans="1:9">
      <c r="A149" t="s">
        <v>302</v>
      </c>
      <c r="B149" t="s">
        <v>2797</v>
      </c>
      <c r="C149" t="s">
        <v>320</v>
      </c>
      <c r="D149" t="s">
        <v>186</v>
      </c>
      <c r="E149" t="s">
        <v>174</v>
      </c>
      <c r="F149" t="s">
        <v>186</v>
      </c>
      <c r="G149" t="s">
        <v>186</v>
      </c>
      <c r="H149" s="6" t="str">
        <f t="shared" si="4"/>
        <v>SITE0.G4</v>
      </c>
      <c r="I149" s="6" t="str">
        <f t="shared" si="5"/>
        <v>DGND</v>
      </c>
    </row>
    <row r="150" spans="1:9">
      <c r="A150" t="s">
        <v>302</v>
      </c>
      <c r="B150" t="s">
        <v>2797</v>
      </c>
      <c r="C150" t="s">
        <v>320</v>
      </c>
      <c r="D150" t="s">
        <v>187</v>
      </c>
      <c r="E150" t="s">
        <v>174</v>
      </c>
      <c r="F150" t="s">
        <v>187</v>
      </c>
      <c r="G150" t="s">
        <v>187</v>
      </c>
      <c r="H150" s="6" t="str">
        <f t="shared" si="4"/>
        <v>SITE0.G5</v>
      </c>
      <c r="I150" s="6" t="str">
        <f t="shared" si="5"/>
        <v>DGND</v>
      </c>
    </row>
    <row r="151" spans="1:9">
      <c r="A151" t="s">
        <v>302</v>
      </c>
      <c r="B151" t="s">
        <v>2797</v>
      </c>
      <c r="C151" t="s">
        <v>320</v>
      </c>
      <c r="D151" t="s">
        <v>188</v>
      </c>
      <c r="E151" t="s">
        <v>174</v>
      </c>
      <c r="F151" t="s">
        <v>188</v>
      </c>
      <c r="G151" t="s">
        <v>188</v>
      </c>
      <c r="H151" s="6" t="str">
        <f t="shared" si="4"/>
        <v>SITE0.G6</v>
      </c>
      <c r="I151" s="6" t="str">
        <f t="shared" si="5"/>
        <v>DGND</v>
      </c>
    </row>
    <row r="152" spans="1:9">
      <c r="A152" t="s">
        <v>302</v>
      </c>
      <c r="B152" t="s">
        <v>2797</v>
      </c>
      <c r="C152" t="s">
        <v>320</v>
      </c>
      <c r="D152" t="s">
        <v>189</v>
      </c>
      <c r="E152" t="s">
        <v>174</v>
      </c>
      <c r="F152" t="s">
        <v>189</v>
      </c>
      <c r="G152" t="s">
        <v>189</v>
      </c>
      <c r="H152" s="6" t="str">
        <f t="shared" si="4"/>
        <v>SITE0.G7</v>
      </c>
      <c r="I152" s="6" t="str">
        <f t="shared" si="5"/>
        <v>DGND</v>
      </c>
    </row>
    <row r="153" spans="1:9">
      <c r="A153" t="s">
        <v>302</v>
      </c>
      <c r="B153" t="s">
        <v>2797</v>
      </c>
      <c r="C153" t="s">
        <v>320</v>
      </c>
      <c r="D153" t="s">
        <v>404</v>
      </c>
      <c r="E153" t="s">
        <v>174</v>
      </c>
      <c r="F153" t="s">
        <v>404</v>
      </c>
      <c r="G153" t="s">
        <v>404</v>
      </c>
      <c r="H153" s="6" t="str">
        <f t="shared" si="4"/>
        <v>SITE0.G8</v>
      </c>
      <c r="I153" s="6" t="str">
        <f t="shared" si="5"/>
        <v>DGND</v>
      </c>
    </row>
    <row r="154" spans="1:9">
      <c r="A154" t="s">
        <v>302</v>
      </c>
      <c r="B154" t="s">
        <v>2797</v>
      </c>
      <c r="C154" t="s">
        <v>320</v>
      </c>
      <c r="D154" t="s">
        <v>401</v>
      </c>
      <c r="E154" t="s">
        <v>174</v>
      </c>
      <c r="F154" t="s">
        <v>401</v>
      </c>
      <c r="G154" t="s">
        <v>401</v>
      </c>
      <c r="H154" s="6" t="str">
        <f t="shared" si="4"/>
        <v>SITE0.G9</v>
      </c>
      <c r="I154" s="6" t="str">
        <f t="shared" si="5"/>
        <v>DGND</v>
      </c>
    </row>
    <row r="155" spans="1:9">
      <c r="A155" t="s">
        <v>302</v>
      </c>
      <c r="B155" t="s">
        <v>2797</v>
      </c>
      <c r="C155" t="s">
        <v>320</v>
      </c>
      <c r="D155" t="s">
        <v>398</v>
      </c>
      <c r="E155" t="s">
        <v>174</v>
      </c>
      <c r="F155" t="s">
        <v>398</v>
      </c>
      <c r="G155" t="s">
        <v>398</v>
      </c>
      <c r="H155" s="6" t="str">
        <f t="shared" si="4"/>
        <v>SITE0.G10</v>
      </c>
      <c r="I155" s="6" t="str">
        <f t="shared" si="5"/>
        <v>DGND</v>
      </c>
    </row>
    <row r="156" spans="1:9">
      <c r="A156" t="s">
        <v>302</v>
      </c>
      <c r="B156" t="s">
        <v>2797</v>
      </c>
      <c r="C156" t="s">
        <v>320</v>
      </c>
      <c r="D156" t="s">
        <v>399</v>
      </c>
      <c r="E156" t="s">
        <v>174</v>
      </c>
      <c r="F156" t="s">
        <v>399</v>
      </c>
      <c r="G156" t="s">
        <v>399</v>
      </c>
      <c r="H156" s="6" t="str">
        <f t="shared" si="4"/>
        <v>SITE0.G11</v>
      </c>
      <c r="I156" s="6" t="str">
        <f t="shared" si="5"/>
        <v>DGND</v>
      </c>
    </row>
    <row r="157" spans="1:9">
      <c r="A157" t="s">
        <v>302</v>
      </c>
      <c r="B157" t="s">
        <v>2797</v>
      </c>
      <c r="C157" t="s">
        <v>320</v>
      </c>
      <c r="D157" t="s">
        <v>451</v>
      </c>
      <c r="E157" t="s">
        <v>174</v>
      </c>
      <c r="F157" t="s">
        <v>451</v>
      </c>
      <c r="G157" t="s">
        <v>451</v>
      </c>
      <c r="H157" s="6" t="str">
        <f t="shared" si="4"/>
        <v>SITE0.G12</v>
      </c>
      <c r="I157" s="6" t="str">
        <f t="shared" si="5"/>
        <v>DGND</v>
      </c>
    </row>
    <row r="158" spans="1:9">
      <c r="A158" t="s">
        <v>302</v>
      </c>
      <c r="B158" t="s">
        <v>2797</v>
      </c>
      <c r="C158" t="s">
        <v>320</v>
      </c>
      <c r="D158" t="s">
        <v>400</v>
      </c>
      <c r="E158" t="s">
        <v>174</v>
      </c>
      <c r="F158" t="s">
        <v>400</v>
      </c>
      <c r="G158" t="s">
        <v>400</v>
      </c>
      <c r="H158" s="6" t="str">
        <f t="shared" si="4"/>
        <v>SITE0.G13</v>
      </c>
      <c r="I158" s="6" t="str">
        <f t="shared" si="5"/>
        <v>DGND</v>
      </c>
    </row>
    <row r="159" spans="1:9">
      <c r="A159" t="s">
        <v>302</v>
      </c>
      <c r="B159" t="s">
        <v>2797</v>
      </c>
      <c r="C159" t="s">
        <v>320</v>
      </c>
      <c r="D159" t="s">
        <v>409</v>
      </c>
      <c r="E159" t="s">
        <v>174</v>
      </c>
      <c r="F159" t="s">
        <v>409</v>
      </c>
      <c r="G159" t="s">
        <v>409</v>
      </c>
      <c r="H159" s="6" t="str">
        <f t="shared" si="4"/>
        <v>SITE0.G14</v>
      </c>
      <c r="I159" s="6" t="str">
        <f t="shared" si="5"/>
        <v>DGND</v>
      </c>
    </row>
    <row r="160" spans="1:9">
      <c r="A160" t="s">
        <v>302</v>
      </c>
      <c r="B160" t="s">
        <v>2797</v>
      </c>
      <c r="C160" t="s">
        <v>320</v>
      </c>
      <c r="D160" t="s">
        <v>1564</v>
      </c>
      <c r="E160" t="s">
        <v>174</v>
      </c>
      <c r="F160" t="s">
        <v>1564</v>
      </c>
      <c r="G160" t="s">
        <v>1564</v>
      </c>
      <c r="H160" s="6" t="str">
        <f t="shared" si="4"/>
        <v>SITE0.G15</v>
      </c>
      <c r="I160" s="6" t="str">
        <f t="shared" si="5"/>
        <v>DGND</v>
      </c>
    </row>
    <row r="161" spans="1:9">
      <c r="A161" t="s">
        <v>302</v>
      </c>
      <c r="B161" t="s">
        <v>2797</v>
      </c>
      <c r="C161" t="s">
        <v>320</v>
      </c>
      <c r="D161" t="s">
        <v>403</v>
      </c>
      <c r="E161" t="s">
        <v>174</v>
      </c>
      <c r="F161" t="s">
        <v>403</v>
      </c>
      <c r="G161" t="s">
        <v>403</v>
      </c>
      <c r="H161" s="6" t="str">
        <f t="shared" si="4"/>
        <v>SITE0.G16</v>
      </c>
      <c r="I161" s="6" t="str">
        <f t="shared" si="5"/>
        <v>DGND</v>
      </c>
    </row>
    <row r="162" spans="1:9">
      <c r="A162" t="s">
        <v>302</v>
      </c>
      <c r="B162" t="s">
        <v>2797</v>
      </c>
      <c r="C162" t="s">
        <v>320</v>
      </c>
      <c r="D162" t="s">
        <v>2226</v>
      </c>
      <c r="E162" t="s">
        <v>174</v>
      </c>
      <c r="F162" t="s">
        <v>2226</v>
      </c>
      <c r="G162" t="s">
        <v>2226</v>
      </c>
      <c r="H162" s="6" t="str">
        <f t="shared" si="4"/>
        <v>SITE0.G17</v>
      </c>
      <c r="I162" s="6" t="str">
        <f t="shared" si="5"/>
        <v>DGND</v>
      </c>
    </row>
    <row r="163" spans="1:9">
      <c r="A163" t="s">
        <v>302</v>
      </c>
      <c r="B163" t="s">
        <v>2797</v>
      </c>
      <c r="C163" t="s">
        <v>320</v>
      </c>
      <c r="D163" t="s">
        <v>2227</v>
      </c>
      <c r="E163" t="s">
        <v>174</v>
      </c>
      <c r="F163" t="s">
        <v>2227</v>
      </c>
      <c r="G163" t="s">
        <v>2227</v>
      </c>
      <c r="H163" s="6" t="str">
        <f t="shared" si="4"/>
        <v>SITE0.G18</v>
      </c>
      <c r="I163" s="6" t="str">
        <f t="shared" si="5"/>
        <v>DGND</v>
      </c>
    </row>
    <row r="164" spans="1:9">
      <c r="A164" t="s">
        <v>302</v>
      </c>
      <c r="B164" t="s">
        <v>2797</v>
      </c>
      <c r="C164" t="s">
        <v>320</v>
      </c>
      <c r="D164" t="s">
        <v>2228</v>
      </c>
      <c r="E164" t="s">
        <v>174</v>
      </c>
      <c r="F164" t="s">
        <v>2228</v>
      </c>
      <c r="G164" t="s">
        <v>2228</v>
      </c>
      <c r="H164" s="6" t="str">
        <f t="shared" si="4"/>
        <v>SITE0.G19</v>
      </c>
      <c r="I164" s="6" t="str">
        <f t="shared" si="5"/>
        <v>DGND</v>
      </c>
    </row>
    <row r="165" spans="1:9">
      <c r="A165" t="s">
        <v>302</v>
      </c>
      <c r="B165" t="s">
        <v>2797</v>
      </c>
      <c r="C165" t="s">
        <v>320</v>
      </c>
      <c r="D165" t="s">
        <v>2229</v>
      </c>
      <c r="E165" t="s">
        <v>174</v>
      </c>
      <c r="F165" t="s">
        <v>2229</v>
      </c>
      <c r="G165" t="s">
        <v>2229</v>
      </c>
      <c r="H165" s="6" t="str">
        <f t="shared" si="4"/>
        <v>SITE0.G20</v>
      </c>
      <c r="I165" s="6" t="str">
        <f t="shared" si="5"/>
        <v>DGND</v>
      </c>
    </row>
    <row r="166" spans="1:9">
      <c r="A166" t="s">
        <v>302</v>
      </c>
      <c r="B166" t="s">
        <v>2797</v>
      </c>
      <c r="C166" t="s">
        <v>320</v>
      </c>
      <c r="D166" t="s">
        <v>2230</v>
      </c>
      <c r="E166" t="s">
        <v>174</v>
      </c>
      <c r="F166" t="s">
        <v>2230</v>
      </c>
      <c r="G166" t="s">
        <v>2230</v>
      </c>
      <c r="H166" s="6" t="str">
        <f t="shared" si="4"/>
        <v>SITE0.G21</v>
      </c>
      <c r="I166" s="6" t="str">
        <f t="shared" si="5"/>
        <v>DGND</v>
      </c>
    </row>
    <row r="167" spans="1:9">
      <c r="A167" t="s">
        <v>302</v>
      </c>
      <c r="B167" t="s">
        <v>2797</v>
      </c>
      <c r="C167" t="s">
        <v>320</v>
      </c>
      <c r="D167" t="s">
        <v>2231</v>
      </c>
      <c r="E167" t="s">
        <v>174</v>
      </c>
      <c r="F167" t="s">
        <v>2231</v>
      </c>
      <c r="G167" t="s">
        <v>2231</v>
      </c>
      <c r="H167" s="6" t="str">
        <f t="shared" si="4"/>
        <v>SITE0.G22</v>
      </c>
      <c r="I167" s="6" t="str">
        <f t="shared" si="5"/>
        <v>DGND</v>
      </c>
    </row>
    <row r="168" spans="1:9">
      <c r="A168" t="s">
        <v>302</v>
      </c>
      <c r="B168" t="s">
        <v>2797</v>
      </c>
      <c r="C168" t="s">
        <v>320</v>
      </c>
      <c r="D168" t="s">
        <v>2232</v>
      </c>
      <c r="E168" t="s">
        <v>174</v>
      </c>
      <c r="F168" t="s">
        <v>2232</v>
      </c>
      <c r="G168" t="s">
        <v>2232</v>
      </c>
      <c r="H168" s="6" t="str">
        <f t="shared" si="4"/>
        <v>SITE0.G23</v>
      </c>
      <c r="I168" s="6" t="str">
        <f t="shared" si="5"/>
        <v>DGND</v>
      </c>
    </row>
    <row r="169" spans="1:9">
      <c r="A169" t="s">
        <v>302</v>
      </c>
      <c r="B169" t="s">
        <v>2797</v>
      </c>
      <c r="C169" t="s">
        <v>320</v>
      </c>
      <c r="D169" t="s">
        <v>2233</v>
      </c>
      <c r="E169" t="s">
        <v>174</v>
      </c>
      <c r="F169" t="s">
        <v>2233</v>
      </c>
      <c r="G169" t="s">
        <v>2233</v>
      </c>
      <c r="H169" s="6" t="str">
        <f t="shared" si="4"/>
        <v>SITE0.G24</v>
      </c>
      <c r="I169" s="6" t="str">
        <f t="shared" si="5"/>
        <v>DGND</v>
      </c>
    </row>
    <row r="170" spans="1:9">
      <c r="A170" t="s">
        <v>302</v>
      </c>
      <c r="B170" t="s">
        <v>2797</v>
      </c>
      <c r="C170" t="s">
        <v>320</v>
      </c>
      <c r="D170" t="s">
        <v>2234</v>
      </c>
      <c r="E170" t="s">
        <v>174</v>
      </c>
      <c r="F170" t="s">
        <v>2234</v>
      </c>
      <c r="G170" t="s">
        <v>2234</v>
      </c>
      <c r="H170" s="6" t="str">
        <f t="shared" si="4"/>
        <v>SITE0.G25</v>
      </c>
      <c r="I170" s="6" t="str">
        <f t="shared" si="5"/>
        <v>DGND</v>
      </c>
    </row>
    <row r="171" spans="1:9">
      <c r="A171" t="s">
        <v>302</v>
      </c>
      <c r="B171" t="s">
        <v>2797</v>
      </c>
      <c r="C171" t="s">
        <v>320</v>
      </c>
      <c r="D171" t="s">
        <v>2235</v>
      </c>
      <c r="E171" t="s">
        <v>174</v>
      </c>
      <c r="F171" t="s">
        <v>2235</v>
      </c>
      <c r="G171" t="s">
        <v>2235</v>
      </c>
      <c r="H171" s="6" t="str">
        <f t="shared" si="4"/>
        <v>SITE0.G26</v>
      </c>
      <c r="I171" s="6" t="str">
        <f t="shared" si="5"/>
        <v>DGND</v>
      </c>
    </row>
    <row r="172" spans="1:9">
      <c r="A172" t="s">
        <v>302</v>
      </c>
      <c r="B172" t="s">
        <v>2797</v>
      </c>
      <c r="C172" t="s">
        <v>320</v>
      </c>
      <c r="D172" t="s">
        <v>2236</v>
      </c>
      <c r="E172" t="s">
        <v>174</v>
      </c>
      <c r="F172" t="s">
        <v>2236</v>
      </c>
      <c r="G172" t="s">
        <v>2236</v>
      </c>
      <c r="H172" s="6" t="str">
        <f t="shared" si="4"/>
        <v>SITE0.G27</v>
      </c>
      <c r="I172" s="6" t="str">
        <f t="shared" si="5"/>
        <v>DGND</v>
      </c>
    </row>
    <row r="173" spans="1:9">
      <c r="A173" t="s">
        <v>302</v>
      </c>
      <c r="B173" t="s">
        <v>2797</v>
      </c>
      <c r="C173" t="s">
        <v>320</v>
      </c>
      <c r="D173" t="s">
        <v>2237</v>
      </c>
      <c r="E173" t="s">
        <v>174</v>
      </c>
      <c r="F173" t="s">
        <v>2237</v>
      </c>
      <c r="G173" t="s">
        <v>2237</v>
      </c>
      <c r="H173" s="6" t="str">
        <f t="shared" si="4"/>
        <v>SITE0.G28</v>
      </c>
      <c r="I173" s="6" t="str">
        <f t="shared" si="5"/>
        <v>DGND</v>
      </c>
    </row>
    <row r="174" spans="1:9">
      <c r="A174" t="s">
        <v>302</v>
      </c>
      <c r="B174" t="s">
        <v>2797</v>
      </c>
      <c r="C174" t="s">
        <v>320</v>
      </c>
      <c r="D174" t="s">
        <v>2238</v>
      </c>
      <c r="E174" t="s">
        <v>174</v>
      </c>
      <c r="F174" t="s">
        <v>2238</v>
      </c>
      <c r="G174" t="s">
        <v>2238</v>
      </c>
      <c r="H174" s="6" t="str">
        <f t="shared" si="4"/>
        <v>SITE0.G29</v>
      </c>
      <c r="I174" s="6" t="str">
        <f t="shared" si="5"/>
        <v>DGND</v>
      </c>
    </row>
    <row r="175" spans="1:9">
      <c r="A175" t="s">
        <v>302</v>
      </c>
      <c r="B175" t="s">
        <v>2797</v>
      </c>
      <c r="C175" t="s">
        <v>320</v>
      </c>
      <c r="D175" t="s">
        <v>2239</v>
      </c>
      <c r="E175" t="s">
        <v>174</v>
      </c>
      <c r="F175" t="s">
        <v>2239</v>
      </c>
      <c r="G175" t="s">
        <v>2239</v>
      </c>
      <c r="H175" s="6" t="str">
        <f t="shared" si="4"/>
        <v>SITE0.G30</v>
      </c>
      <c r="I175" s="6" t="str">
        <f t="shared" si="5"/>
        <v>DGND</v>
      </c>
    </row>
    <row r="176" spans="1:9">
      <c r="A176" t="s">
        <v>302</v>
      </c>
      <c r="B176" t="s">
        <v>2797</v>
      </c>
      <c r="C176" t="s">
        <v>320</v>
      </c>
      <c r="D176" t="s">
        <v>2240</v>
      </c>
      <c r="E176" t="s">
        <v>174</v>
      </c>
      <c r="F176" t="s">
        <v>2240</v>
      </c>
      <c r="G176" t="s">
        <v>2240</v>
      </c>
      <c r="H176" s="6" t="str">
        <f t="shared" si="4"/>
        <v>SITE0.G31</v>
      </c>
      <c r="I176" s="6" t="str">
        <f t="shared" si="5"/>
        <v>DGND</v>
      </c>
    </row>
    <row r="177" spans="1:9">
      <c r="A177" t="s">
        <v>302</v>
      </c>
      <c r="B177" t="s">
        <v>2797</v>
      </c>
      <c r="C177" t="s">
        <v>320</v>
      </c>
      <c r="D177" t="s">
        <v>2241</v>
      </c>
      <c r="E177" t="s">
        <v>174</v>
      </c>
      <c r="F177" t="s">
        <v>2241</v>
      </c>
      <c r="G177" t="s">
        <v>2241</v>
      </c>
      <c r="H177" s="6" t="str">
        <f t="shared" si="4"/>
        <v>SITE0.G32</v>
      </c>
      <c r="I177" s="6" t="str">
        <f t="shared" si="5"/>
        <v>DGND</v>
      </c>
    </row>
    <row r="178" spans="1:9">
      <c r="A178" t="s">
        <v>302</v>
      </c>
      <c r="B178" t="s">
        <v>2797</v>
      </c>
      <c r="C178" t="s">
        <v>320</v>
      </c>
      <c r="D178" t="s">
        <v>2242</v>
      </c>
      <c r="E178" t="s">
        <v>174</v>
      </c>
      <c r="F178" t="s">
        <v>2242</v>
      </c>
      <c r="G178" t="s">
        <v>2242</v>
      </c>
      <c r="H178" s="6" t="str">
        <f t="shared" si="4"/>
        <v>SITE0.G33</v>
      </c>
      <c r="I178" s="6" t="str">
        <f t="shared" si="5"/>
        <v>DGND</v>
      </c>
    </row>
    <row r="179" spans="1:9">
      <c r="A179" t="s">
        <v>302</v>
      </c>
      <c r="B179" t="s">
        <v>2797</v>
      </c>
      <c r="C179" t="s">
        <v>320</v>
      </c>
      <c r="D179" t="s">
        <v>2243</v>
      </c>
      <c r="E179" t="s">
        <v>174</v>
      </c>
      <c r="F179" t="s">
        <v>2243</v>
      </c>
      <c r="G179" t="s">
        <v>2243</v>
      </c>
      <c r="H179" s="6" t="str">
        <f t="shared" si="4"/>
        <v>SITE0.G34</v>
      </c>
      <c r="I179" s="6" t="str">
        <f t="shared" si="5"/>
        <v>DGND</v>
      </c>
    </row>
    <row r="180" spans="1:9">
      <c r="A180" t="s">
        <v>302</v>
      </c>
      <c r="B180" t="s">
        <v>2797</v>
      </c>
      <c r="C180" t="s">
        <v>320</v>
      </c>
      <c r="D180" t="s">
        <v>2244</v>
      </c>
      <c r="E180" t="s">
        <v>174</v>
      </c>
      <c r="F180" t="s">
        <v>2244</v>
      </c>
      <c r="G180" t="s">
        <v>2244</v>
      </c>
      <c r="H180" s="6" t="str">
        <f t="shared" si="4"/>
        <v>SITE0.G35</v>
      </c>
      <c r="I180" s="6" t="str">
        <f t="shared" si="5"/>
        <v>DGND</v>
      </c>
    </row>
    <row r="181" spans="1:9">
      <c r="A181" t="s">
        <v>302</v>
      </c>
      <c r="B181" t="s">
        <v>2797</v>
      </c>
      <c r="C181" t="s">
        <v>320</v>
      </c>
      <c r="D181" t="s">
        <v>2245</v>
      </c>
      <c r="E181" t="s">
        <v>174</v>
      </c>
      <c r="F181" t="s">
        <v>2245</v>
      </c>
      <c r="G181" t="s">
        <v>2245</v>
      </c>
      <c r="H181" s="6" t="str">
        <f t="shared" si="4"/>
        <v>SITE0.G36</v>
      </c>
      <c r="I181" s="6" t="str">
        <f t="shared" si="5"/>
        <v>DGND</v>
      </c>
    </row>
    <row r="182" spans="1:9">
      <c r="A182" t="s">
        <v>302</v>
      </c>
      <c r="B182" t="s">
        <v>2797</v>
      </c>
      <c r="C182" t="s">
        <v>320</v>
      </c>
      <c r="D182" t="s">
        <v>2246</v>
      </c>
      <c r="E182" t="s">
        <v>174</v>
      </c>
      <c r="F182" t="s">
        <v>2246</v>
      </c>
      <c r="G182" t="s">
        <v>2246</v>
      </c>
      <c r="H182" s="6" t="str">
        <f t="shared" si="4"/>
        <v>SITE0.G37</v>
      </c>
      <c r="I182" s="6" t="str">
        <f t="shared" si="5"/>
        <v>DGND</v>
      </c>
    </row>
    <row r="183" spans="1:9">
      <c r="A183" t="s">
        <v>302</v>
      </c>
      <c r="B183" t="s">
        <v>2797</v>
      </c>
      <c r="C183" t="s">
        <v>320</v>
      </c>
      <c r="D183" t="s">
        <v>2247</v>
      </c>
      <c r="E183" t="s">
        <v>174</v>
      </c>
      <c r="F183" t="s">
        <v>2247</v>
      </c>
      <c r="G183" t="s">
        <v>2247</v>
      </c>
      <c r="H183" s="6" t="str">
        <f t="shared" si="4"/>
        <v>SITE0.G38</v>
      </c>
      <c r="I183" s="6" t="str">
        <f t="shared" si="5"/>
        <v>DGND</v>
      </c>
    </row>
    <row r="184" spans="1:9">
      <c r="A184" t="s">
        <v>302</v>
      </c>
      <c r="B184" t="s">
        <v>2797</v>
      </c>
      <c r="C184" t="s">
        <v>320</v>
      </c>
      <c r="D184" t="s">
        <v>2248</v>
      </c>
      <c r="E184" t="s">
        <v>174</v>
      </c>
      <c r="F184" t="s">
        <v>2248</v>
      </c>
      <c r="G184" t="s">
        <v>2248</v>
      </c>
      <c r="H184" s="6" t="str">
        <f t="shared" si="4"/>
        <v>SITE0.G39</v>
      </c>
      <c r="I184" s="6" t="str">
        <f t="shared" si="5"/>
        <v>DGND</v>
      </c>
    </row>
    <row r="185" spans="1:9">
      <c r="A185" t="s">
        <v>302</v>
      </c>
      <c r="B185" t="s">
        <v>2797</v>
      </c>
      <c r="C185" t="s">
        <v>320</v>
      </c>
      <c r="D185" t="s">
        <v>2249</v>
      </c>
      <c r="E185" t="s">
        <v>174</v>
      </c>
      <c r="F185" t="s">
        <v>2249</v>
      </c>
      <c r="G185" t="s">
        <v>2249</v>
      </c>
      <c r="H185" s="6" t="str">
        <f t="shared" si="4"/>
        <v>SITE0.G40</v>
      </c>
      <c r="I185" s="6" t="str">
        <f t="shared" si="5"/>
        <v>DGND</v>
      </c>
    </row>
    <row r="186" spans="1:9">
      <c r="A186" t="s">
        <v>302</v>
      </c>
      <c r="B186" t="s">
        <v>2797</v>
      </c>
      <c r="C186" t="s">
        <v>320</v>
      </c>
      <c r="D186" t="s">
        <v>2250</v>
      </c>
      <c r="E186" t="s">
        <v>174</v>
      </c>
      <c r="F186" t="s">
        <v>2250</v>
      </c>
      <c r="G186" t="s">
        <v>2250</v>
      </c>
      <c r="H186" s="6" t="str">
        <f t="shared" si="4"/>
        <v>SITE0.G41</v>
      </c>
      <c r="I186" s="6" t="str">
        <f t="shared" si="5"/>
        <v>DGND</v>
      </c>
    </row>
    <row r="187" spans="1:9">
      <c r="A187" t="s">
        <v>302</v>
      </c>
      <c r="B187" t="s">
        <v>2797</v>
      </c>
      <c r="C187" t="s">
        <v>320</v>
      </c>
      <c r="D187" t="s">
        <v>2251</v>
      </c>
      <c r="E187" t="s">
        <v>174</v>
      </c>
      <c r="F187" t="s">
        <v>2251</v>
      </c>
      <c r="G187" t="s">
        <v>2251</v>
      </c>
      <c r="H187" s="6" t="str">
        <f t="shared" si="4"/>
        <v>SITE0.G42</v>
      </c>
      <c r="I187" s="6" t="str">
        <f t="shared" si="5"/>
        <v>DGND</v>
      </c>
    </row>
    <row r="188" spans="1:9">
      <c r="A188" t="s">
        <v>302</v>
      </c>
      <c r="B188" t="s">
        <v>2797</v>
      </c>
      <c r="C188" t="s">
        <v>320</v>
      </c>
      <c r="D188" t="s">
        <v>2252</v>
      </c>
      <c r="E188" t="s">
        <v>174</v>
      </c>
      <c r="F188" t="s">
        <v>2252</v>
      </c>
      <c r="G188" t="s">
        <v>2252</v>
      </c>
      <c r="H188" s="6" t="str">
        <f t="shared" si="4"/>
        <v>SITE0.G43</v>
      </c>
      <c r="I188" s="6" t="str">
        <f t="shared" si="5"/>
        <v>DGND</v>
      </c>
    </row>
    <row r="189" spans="1:9">
      <c r="A189" t="s">
        <v>302</v>
      </c>
      <c r="B189" t="s">
        <v>2797</v>
      </c>
      <c r="C189" t="s">
        <v>320</v>
      </c>
      <c r="D189" t="s">
        <v>2253</v>
      </c>
      <c r="E189" t="s">
        <v>174</v>
      </c>
      <c r="F189" t="s">
        <v>2253</v>
      </c>
      <c r="G189" t="s">
        <v>2253</v>
      </c>
      <c r="H189" s="6" t="str">
        <f t="shared" si="4"/>
        <v>SITE0.G44</v>
      </c>
      <c r="I189" s="6" t="str">
        <f t="shared" si="5"/>
        <v>DGND</v>
      </c>
    </row>
    <row r="190" spans="1:9">
      <c r="A190" t="s">
        <v>302</v>
      </c>
      <c r="B190" t="s">
        <v>2797</v>
      </c>
      <c r="C190" t="s">
        <v>320</v>
      </c>
      <c r="D190" t="s">
        <v>2254</v>
      </c>
      <c r="E190" t="s">
        <v>174</v>
      </c>
      <c r="F190" t="s">
        <v>2254</v>
      </c>
      <c r="G190" t="s">
        <v>2254</v>
      </c>
      <c r="H190" s="6" t="str">
        <f t="shared" si="4"/>
        <v>SITE0.G45</v>
      </c>
      <c r="I190" s="6" t="str">
        <f t="shared" si="5"/>
        <v>DGND</v>
      </c>
    </row>
    <row r="191" spans="1:9">
      <c r="A191" t="s">
        <v>302</v>
      </c>
      <c r="B191" t="s">
        <v>2797</v>
      </c>
      <c r="C191" t="s">
        <v>320</v>
      </c>
      <c r="D191" t="s">
        <v>2255</v>
      </c>
      <c r="E191" t="s">
        <v>174</v>
      </c>
      <c r="F191" t="s">
        <v>2255</v>
      </c>
      <c r="G191" t="s">
        <v>2255</v>
      </c>
      <c r="H191" s="6" t="str">
        <f t="shared" si="4"/>
        <v>SITE0.G46</v>
      </c>
      <c r="I191" s="6" t="str">
        <f t="shared" si="5"/>
        <v>DGND</v>
      </c>
    </row>
    <row r="192" spans="1:9">
      <c r="A192" t="s">
        <v>302</v>
      </c>
      <c r="B192" t="s">
        <v>2797</v>
      </c>
      <c r="C192" t="s">
        <v>320</v>
      </c>
      <c r="D192" t="s">
        <v>2256</v>
      </c>
      <c r="E192" t="s">
        <v>174</v>
      </c>
      <c r="F192" t="s">
        <v>2256</v>
      </c>
      <c r="G192" t="s">
        <v>2256</v>
      </c>
      <c r="H192" s="6" t="str">
        <f t="shared" si="4"/>
        <v>SITE0.G47</v>
      </c>
      <c r="I192" s="6" t="str">
        <f t="shared" si="5"/>
        <v>DGND</v>
      </c>
    </row>
    <row r="193" spans="1:9">
      <c r="A193" t="s">
        <v>302</v>
      </c>
      <c r="B193" t="s">
        <v>2797</v>
      </c>
      <c r="C193" t="s">
        <v>320</v>
      </c>
      <c r="D193" t="s">
        <v>2257</v>
      </c>
      <c r="E193" t="s">
        <v>174</v>
      </c>
      <c r="F193" t="s">
        <v>2257</v>
      </c>
      <c r="G193" t="s">
        <v>2257</v>
      </c>
      <c r="H193" s="6" t="str">
        <f t="shared" si="4"/>
        <v>SITE0.G48</v>
      </c>
      <c r="I193" s="6" t="str">
        <f t="shared" si="5"/>
        <v>DGND</v>
      </c>
    </row>
    <row r="194" spans="1:9">
      <c r="A194" t="s">
        <v>302</v>
      </c>
      <c r="B194" t="s">
        <v>2797</v>
      </c>
      <c r="C194" t="s">
        <v>320</v>
      </c>
      <c r="D194" t="s">
        <v>2258</v>
      </c>
      <c r="E194" t="s">
        <v>174</v>
      </c>
      <c r="F194" t="s">
        <v>2258</v>
      </c>
      <c r="G194" t="s">
        <v>2258</v>
      </c>
      <c r="H194" s="6" t="str">
        <f t="shared" ref="H194:H257" si="6">CONCATENATE(C194,".",F194)</f>
        <v>SITE0.G49</v>
      </c>
      <c r="I194" s="6" t="str">
        <f t="shared" ref="I194:I257" si="7">E194</f>
        <v>DGND</v>
      </c>
    </row>
    <row r="195" spans="1:9">
      <c r="A195" t="s">
        <v>302</v>
      </c>
      <c r="B195" t="s">
        <v>2797</v>
      </c>
      <c r="C195" t="s">
        <v>320</v>
      </c>
      <c r="D195" t="s">
        <v>2259</v>
      </c>
      <c r="E195" t="s">
        <v>174</v>
      </c>
      <c r="F195" t="s">
        <v>2259</v>
      </c>
      <c r="G195" t="s">
        <v>2259</v>
      </c>
      <c r="H195" s="6" t="str">
        <f t="shared" si="6"/>
        <v>SITE0.G50</v>
      </c>
      <c r="I195" s="6" t="str">
        <f t="shared" si="7"/>
        <v>DGND</v>
      </c>
    </row>
    <row r="196" spans="1:9">
      <c r="A196" t="s">
        <v>302</v>
      </c>
      <c r="B196" t="s">
        <v>2797</v>
      </c>
      <c r="C196" t="s">
        <v>320</v>
      </c>
      <c r="D196" t="s">
        <v>2260</v>
      </c>
      <c r="E196" t="s">
        <v>174</v>
      </c>
      <c r="F196" t="s">
        <v>2260</v>
      </c>
      <c r="G196" t="s">
        <v>2260</v>
      </c>
      <c r="H196" s="6" t="str">
        <f t="shared" si="6"/>
        <v>SITE0.G51</v>
      </c>
      <c r="I196" s="6" t="str">
        <f t="shared" si="7"/>
        <v>DGND</v>
      </c>
    </row>
    <row r="197" spans="1:9">
      <c r="A197" t="s">
        <v>302</v>
      </c>
      <c r="B197" t="s">
        <v>2797</v>
      </c>
      <c r="C197" t="s">
        <v>320</v>
      </c>
      <c r="D197" t="s">
        <v>2261</v>
      </c>
      <c r="E197" t="s">
        <v>174</v>
      </c>
      <c r="F197" t="s">
        <v>2261</v>
      </c>
      <c r="G197" t="s">
        <v>2261</v>
      </c>
      <c r="H197" s="6" t="str">
        <f t="shared" si="6"/>
        <v>SITE0.G52</v>
      </c>
      <c r="I197" s="6" t="str">
        <f t="shared" si="7"/>
        <v>DGND</v>
      </c>
    </row>
    <row r="198" spans="1:9">
      <c r="A198" t="s">
        <v>302</v>
      </c>
      <c r="B198" t="s">
        <v>2797</v>
      </c>
      <c r="C198" t="s">
        <v>320</v>
      </c>
      <c r="D198" t="s">
        <v>2262</v>
      </c>
      <c r="E198" t="s">
        <v>174</v>
      </c>
      <c r="F198" t="s">
        <v>2262</v>
      </c>
      <c r="G198" t="s">
        <v>2262</v>
      </c>
      <c r="H198" s="6" t="str">
        <f t="shared" si="6"/>
        <v>SITE0.G53</v>
      </c>
      <c r="I198" s="6" t="str">
        <f t="shared" si="7"/>
        <v>DGND</v>
      </c>
    </row>
    <row r="199" spans="1:9">
      <c r="A199" t="s">
        <v>302</v>
      </c>
      <c r="B199" t="s">
        <v>2797</v>
      </c>
      <c r="C199" t="s">
        <v>320</v>
      </c>
      <c r="D199" t="s">
        <v>2263</v>
      </c>
      <c r="E199" t="s">
        <v>174</v>
      </c>
      <c r="F199" t="s">
        <v>2263</v>
      </c>
      <c r="G199" t="s">
        <v>2263</v>
      </c>
      <c r="H199" s="6" t="str">
        <f t="shared" si="6"/>
        <v>SITE0.G54</v>
      </c>
      <c r="I199" s="6" t="str">
        <f t="shared" si="7"/>
        <v>DGND</v>
      </c>
    </row>
    <row r="200" spans="1:9">
      <c r="A200" t="s">
        <v>302</v>
      </c>
      <c r="B200" t="s">
        <v>2797</v>
      </c>
      <c r="C200" t="s">
        <v>320</v>
      </c>
      <c r="D200" t="s">
        <v>2264</v>
      </c>
      <c r="E200" t="s">
        <v>174</v>
      </c>
      <c r="F200" t="s">
        <v>2264</v>
      </c>
      <c r="G200" t="s">
        <v>2264</v>
      </c>
      <c r="H200" s="6" t="str">
        <f t="shared" si="6"/>
        <v>SITE0.G55</v>
      </c>
      <c r="I200" s="6" t="str">
        <f t="shared" si="7"/>
        <v>DGND</v>
      </c>
    </row>
    <row r="201" spans="1:9">
      <c r="A201" t="s">
        <v>302</v>
      </c>
      <c r="B201" t="s">
        <v>2797</v>
      </c>
      <c r="C201" t="s">
        <v>320</v>
      </c>
      <c r="D201" t="s">
        <v>2265</v>
      </c>
      <c r="E201" t="s">
        <v>174</v>
      </c>
      <c r="F201" t="s">
        <v>2265</v>
      </c>
      <c r="G201" t="s">
        <v>2265</v>
      </c>
      <c r="H201" s="6" t="str">
        <f t="shared" si="6"/>
        <v>SITE0.G56</v>
      </c>
      <c r="I201" s="6" t="str">
        <f t="shared" si="7"/>
        <v>DGND</v>
      </c>
    </row>
    <row r="202" spans="1:9">
      <c r="A202" t="s">
        <v>302</v>
      </c>
      <c r="B202" t="s">
        <v>2797</v>
      </c>
      <c r="C202" t="s">
        <v>320</v>
      </c>
      <c r="D202" t="s">
        <v>190</v>
      </c>
      <c r="F202" t="s">
        <v>190</v>
      </c>
      <c r="G202" t="s">
        <v>190</v>
      </c>
      <c r="H202" s="6" t="str">
        <f t="shared" si="6"/>
        <v>SITE0.GH1</v>
      </c>
      <c r="I202" s="6">
        <f t="shared" si="7"/>
        <v>0</v>
      </c>
    </row>
    <row r="203" spans="1:9">
      <c r="A203" t="s">
        <v>302</v>
      </c>
      <c r="B203" t="s">
        <v>2797</v>
      </c>
      <c r="C203" t="s">
        <v>320</v>
      </c>
      <c r="D203" t="s">
        <v>191</v>
      </c>
      <c r="F203" t="s">
        <v>191</v>
      </c>
      <c r="G203" t="s">
        <v>191</v>
      </c>
      <c r="H203" s="6" t="str">
        <f t="shared" si="6"/>
        <v>SITE0.GH2</v>
      </c>
      <c r="I203" s="6">
        <f t="shared" si="7"/>
        <v>0</v>
      </c>
    </row>
    <row r="204" spans="1:9">
      <c r="A204" t="s">
        <v>302</v>
      </c>
      <c r="B204" t="s">
        <v>2797</v>
      </c>
      <c r="C204" t="s">
        <v>320</v>
      </c>
      <c r="D204" t="s">
        <v>192</v>
      </c>
      <c r="F204" t="s">
        <v>192</v>
      </c>
      <c r="G204" t="s">
        <v>192</v>
      </c>
      <c r="H204" s="6" t="str">
        <f t="shared" si="6"/>
        <v>SITE0.GH3</v>
      </c>
      <c r="I204" s="6">
        <f t="shared" si="7"/>
        <v>0</v>
      </c>
    </row>
    <row r="205" spans="1:9">
      <c r="A205" t="s">
        <v>302</v>
      </c>
      <c r="B205" t="s">
        <v>2797</v>
      </c>
      <c r="C205" t="s">
        <v>320</v>
      </c>
      <c r="D205" t="s">
        <v>193</v>
      </c>
      <c r="F205" t="s">
        <v>193</v>
      </c>
      <c r="G205" t="s">
        <v>193</v>
      </c>
      <c r="H205" s="6" t="str">
        <f t="shared" si="6"/>
        <v>SITE0.GH4</v>
      </c>
      <c r="I205" s="6">
        <f t="shared" si="7"/>
        <v>0</v>
      </c>
    </row>
    <row r="206" spans="1:9">
      <c r="A206" t="s">
        <v>302</v>
      </c>
      <c r="B206" t="s">
        <v>2797</v>
      </c>
      <c r="C206" t="s">
        <v>320</v>
      </c>
      <c r="D206" t="s">
        <v>179</v>
      </c>
      <c r="E206" t="s">
        <v>174</v>
      </c>
      <c r="F206">
        <v>48</v>
      </c>
      <c r="G206" t="s">
        <v>179</v>
      </c>
      <c r="H206" s="6" t="str">
        <f t="shared" si="6"/>
        <v>SITE0.48</v>
      </c>
      <c r="I206" s="6" t="str">
        <f t="shared" si="7"/>
        <v>DGND</v>
      </c>
    </row>
    <row r="207" spans="1:9">
      <c r="A207" t="s">
        <v>302</v>
      </c>
      <c r="B207" t="s">
        <v>2797</v>
      </c>
      <c r="C207" t="s">
        <v>320</v>
      </c>
      <c r="D207" t="s">
        <v>2219</v>
      </c>
      <c r="E207" t="s">
        <v>2269</v>
      </c>
      <c r="F207">
        <v>41</v>
      </c>
      <c r="G207" t="s">
        <v>2219</v>
      </c>
      <c r="H207" s="6" t="str">
        <f t="shared" si="6"/>
        <v>SITE0.41</v>
      </c>
      <c r="I207" s="6" t="str">
        <f t="shared" si="7"/>
        <v>S0_HSI-</v>
      </c>
    </row>
    <row r="208" spans="1:9">
      <c r="A208" t="s">
        <v>302</v>
      </c>
      <c r="B208" t="s">
        <v>2797</v>
      </c>
      <c r="C208" t="s">
        <v>320</v>
      </c>
      <c r="D208" t="s">
        <v>2218</v>
      </c>
      <c r="E208" t="s">
        <v>2270</v>
      </c>
      <c r="F208">
        <v>42</v>
      </c>
      <c r="G208" t="s">
        <v>2218</v>
      </c>
      <c r="H208" s="6" t="str">
        <f t="shared" si="6"/>
        <v>SITE0.42</v>
      </c>
      <c r="I208" s="6" t="str">
        <f t="shared" si="7"/>
        <v>S0_HSI+</v>
      </c>
    </row>
    <row r="209" spans="1:9">
      <c r="A209" t="s">
        <v>302</v>
      </c>
      <c r="B209" t="s">
        <v>2797</v>
      </c>
      <c r="C209" t="s">
        <v>320</v>
      </c>
      <c r="D209" t="s">
        <v>2222</v>
      </c>
      <c r="E209" t="s">
        <v>2271</v>
      </c>
      <c r="F209">
        <v>38</v>
      </c>
      <c r="G209" t="s">
        <v>2222</v>
      </c>
      <c r="H209" s="6" t="str">
        <f t="shared" si="6"/>
        <v>SITE0.38</v>
      </c>
      <c r="I209" s="6" t="str">
        <f t="shared" si="7"/>
        <v>S0_HSO-</v>
      </c>
    </row>
    <row r="210" spans="1:9">
      <c r="A210" t="s">
        <v>302</v>
      </c>
      <c r="B210" t="s">
        <v>2797</v>
      </c>
      <c r="C210" t="s">
        <v>320</v>
      </c>
      <c r="D210" t="s">
        <v>2221</v>
      </c>
      <c r="E210" t="s">
        <v>2272</v>
      </c>
      <c r="F210">
        <v>39</v>
      </c>
      <c r="G210" t="s">
        <v>2221</v>
      </c>
      <c r="H210" s="6" t="str">
        <f t="shared" si="6"/>
        <v>SITE0.39</v>
      </c>
      <c r="I210" s="6" t="str">
        <f t="shared" si="7"/>
        <v>S0_HSO+</v>
      </c>
    </row>
    <row r="211" spans="1:9">
      <c r="A211" t="s">
        <v>302</v>
      </c>
      <c r="B211" t="s">
        <v>2797</v>
      </c>
      <c r="C211" t="s">
        <v>320</v>
      </c>
      <c r="D211" t="s">
        <v>371</v>
      </c>
      <c r="E211" t="s">
        <v>447</v>
      </c>
      <c r="F211">
        <v>12</v>
      </c>
      <c r="G211" t="s">
        <v>371</v>
      </c>
      <c r="H211" s="6" t="str">
        <f t="shared" si="6"/>
        <v>SITE0.12</v>
      </c>
      <c r="I211" s="6" t="str">
        <f t="shared" si="7"/>
        <v>S0_INH</v>
      </c>
    </row>
    <row r="212" spans="1:9">
      <c r="A212" t="s">
        <v>302</v>
      </c>
      <c r="B212" t="s">
        <v>2797</v>
      </c>
      <c r="C212" t="s">
        <v>320</v>
      </c>
      <c r="D212" t="s">
        <v>1549</v>
      </c>
      <c r="E212" t="s">
        <v>1570</v>
      </c>
      <c r="F212">
        <v>4</v>
      </c>
      <c r="G212" t="s">
        <v>1549</v>
      </c>
      <c r="H212" s="6" t="str">
        <f t="shared" si="6"/>
        <v>SITE0.4</v>
      </c>
      <c r="I212" s="6" t="str">
        <f t="shared" si="7"/>
        <v>S0_HSD001</v>
      </c>
    </row>
    <row r="213" spans="1:9">
      <c r="A213" t="s">
        <v>302</v>
      </c>
      <c r="B213" t="s">
        <v>2797</v>
      </c>
      <c r="C213" t="s">
        <v>320</v>
      </c>
      <c r="D213" t="s">
        <v>2217</v>
      </c>
      <c r="E213" t="s">
        <v>1387</v>
      </c>
      <c r="F213">
        <v>43</v>
      </c>
      <c r="G213" t="s">
        <v>2217</v>
      </c>
      <c r="H213" s="6" t="str">
        <f t="shared" si="6"/>
        <v>SITE0.43</v>
      </c>
      <c r="I213" s="6" t="str">
        <f t="shared" si="7"/>
        <v>S0_LED</v>
      </c>
    </row>
    <row r="214" spans="1:9">
      <c r="A214" t="s">
        <v>302</v>
      </c>
      <c r="B214" t="s">
        <v>2797</v>
      </c>
      <c r="C214" t="s">
        <v>320</v>
      </c>
      <c r="D214" t="s">
        <v>2525</v>
      </c>
      <c r="E214" t="s">
        <v>2543</v>
      </c>
      <c r="F214">
        <v>1</v>
      </c>
      <c r="G214" t="s">
        <v>2525</v>
      </c>
      <c r="H214" s="6" t="str">
        <f t="shared" si="6"/>
        <v>SITE0.1</v>
      </c>
      <c r="I214" s="6" t="str">
        <f t="shared" si="7"/>
        <v>S0_LX_OUT</v>
      </c>
    </row>
    <row r="215" spans="1:9">
      <c r="A215" t="s">
        <v>302</v>
      </c>
      <c r="B215" t="s">
        <v>2797</v>
      </c>
      <c r="C215" t="s">
        <v>320</v>
      </c>
      <c r="D215" t="s">
        <v>1548</v>
      </c>
      <c r="E215" t="s">
        <v>6778</v>
      </c>
      <c r="F215">
        <v>46</v>
      </c>
      <c r="G215" t="s">
        <v>1548</v>
      </c>
      <c r="H215" s="6" t="str">
        <f t="shared" si="6"/>
        <v>SITE0.46</v>
      </c>
      <c r="I215" s="6" t="str">
        <f t="shared" si="7"/>
        <v>S0_ASCO_MDC_HSD012</v>
      </c>
    </row>
    <row r="216" spans="1:9">
      <c r="A216" t="s">
        <v>302</v>
      </c>
      <c r="B216" t="s">
        <v>2797</v>
      </c>
      <c r="C216" t="s">
        <v>320</v>
      </c>
      <c r="D216" t="s">
        <v>1562</v>
      </c>
      <c r="E216" t="s">
        <v>1579</v>
      </c>
      <c r="F216">
        <v>19</v>
      </c>
      <c r="G216" t="s">
        <v>1562</v>
      </c>
      <c r="H216" s="6" t="str">
        <f t="shared" si="6"/>
        <v>SITE0.19</v>
      </c>
      <c r="I216" s="6" t="str">
        <f t="shared" si="7"/>
        <v>S0_MDI-</v>
      </c>
    </row>
    <row r="217" spans="1:9">
      <c r="A217" t="s">
        <v>302</v>
      </c>
      <c r="B217" t="s">
        <v>2797</v>
      </c>
      <c r="C217" t="s">
        <v>320</v>
      </c>
      <c r="D217" t="s">
        <v>1553</v>
      </c>
      <c r="E217" t="s">
        <v>6888</v>
      </c>
      <c r="F217">
        <v>45</v>
      </c>
      <c r="G217" t="s">
        <v>1553</v>
      </c>
      <c r="H217" s="6" t="str">
        <f t="shared" si="6"/>
        <v>SITE0.45</v>
      </c>
      <c r="I217" s="6" t="str">
        <f t="shared" si="7"/>
        <v>S0_ASCO_DS_MDIO_HSD001</v>
      </c>
    </row>
    <row r="218" spans="1:9">
      <c r="A218" t="s">
        <v>302</v>
      </c>
      <c r="B218" t="s">
        <v>2797</v>
      </c>
      <c r="C218" t="s">
        <v>320</v>
      </c>
      <c r="D218" t="s">
        <v>1561</v>
      </c>
      <c r="E218" t="s">
        <v>1580</v>
      </c>
      <c r="F218">
        <v>18</v>
      </c>
      <c r="G218" t="s">
        <v>1561</v>
      </c>
      <c r="H218" s="6" t="str">
        <f t="shared" si="6"/>
        <v>SITE0.18</v>
      </c>
      <c r="I218" s="6" t="str">
        <f t="shared" si="7"/>
        <v>S0_MDI+</v>
      </c>
    </row>
    <row r="219" spans="1:9">
      <c r="A219" t="s">
        <v>302</v>
      </c>
      <c r="B219" t="s">
        <v>2797</v>
      </c>
      <c r="C219" t="s">
        <v>320</v>
      </c>
      <c r="D219" t="s">
        <v>550</v>
      </c>
      <c r="E219" t="s">
        <v>2559</v>
      </c>
      <c r="F219">
        <v>22</v>
      </c>
      <c r="G219" t="s">
        <v>550</v>
      </c>
      <c r="H219" s="6" t="str">
        <f t="shared" si="6"/>
        <v>SITE0.22</v>
      </c>
      <c r="I219" s="6" t="str">
        <f t="shared" si="7"/>
        <v>S0_NC_HSD085</v>
      </c>
    </row>
    <row r="220" spans="1:9">
      <c r="A220" t="s">
        <v>302</v>
      </c>
      <c r="B220" t="s">
        <v>2797</v>
      </c>
      <c r="C220" t="s">
        <v>320</v>
      </c>
      <c r="D220" t="s">
        <v>194</v>
      </c>
      <c r="F220" t="s">
        <v>194</v>
      </c>
      <c r="G220" t="s">
        <v>194</v>
      </c>
      <c r="H220" s="6" t="str">
        <f t="shared" si="6"/>
        <v>SITE0.NUT1</v>
      </c>
      <c r="I220" s="6">
        <f t="shared" si="7"/>
        <v>0</v>
      </c>
    </row>
    <row r="221" spans="1:9">
      <c r="A221" t="s">
        <v>302</v>
      </c>
      <c r="B221" t="s">
        <v>2797</v>
      </c>
      <c r="C221" t="s">
        <v>320</v>
      </c>
      <c r="D221" t="s">
        <v>195</v>
      </c>
      <c r="F221" t="s">
        <v>195</v>
      </c>
      <c r="G221" t="s">
        <v>195</v>
      </c>
      <c r="H221" s="6" t="str">
        <f t="shared" si="6"/>
        <v>SITE0.NUT2</v>
      </c>
      <c r="I221" s="6">
        <f t="shared" si="7"/>
        <v>0</v>
      </c>
    </row>
    <row r="222" spans="1:9">
      <c r="A222" t="s">
        <v>302</v>
      </c>
      <c r="B222" t="s">
        <v>2797</v>
      </c>
      <c r="C222" t="s">
        <v>320</v>
      </c>
      <c r="D222" t="s">
        <v>196</v>
      </c>
      <c r="F222" t="s">
        <v>196</v>
      </c>
      <c r="G222" t="s">
        <v>196</v>
      </c>
      <c r="H222" s="6" t="str">
        <f t="shared" si="6"/>
        <v>SITE0.NUT3</v>
      </c>
      <c r="I222" s="6">
        <f t="shared" si="7"/>
        <v>0</v>
      </c>
    </row>
    <row r="223" spans="1:9">
      <c r="A223" t="s">
        <v>302</v>
      </c>
      <c r="B223" t="s">
        <v>2797</v>
      </c>
      <c r="C223" t="s">
        <v>320</v>
      </c>
      <c r="D223" t="s">
        <v>197</v>
      </c>
      <c r="F223" t="s">
        <v>197</v>
      </c>
      <c r="G223" t="s">
        <v>197</v>
      </c>
      <c r="H223" s="6" t="str">
        <f t="shared" si="6"/>
        <v>SITE0.NUT4</v>
      </c>
      <c r="I223" s="6">
        <f t="shared" si="7"/>
        <v>0</v>
      </c>
    </row>
    <row r="224" spans="1:9">
      <c r="A224" t="s">
        <v>302</v>
      </c>
      <c r="B224" t="s">
        <v>2797</v>
      </c>
      <c r="C224" t="s">
        <v>320</v>
      </c>
      <c r="D224" t="s">
        <v>1550</v>
      </c>
      <c r="E224" t="s">
        <v>2551</v>
      </c>
      <c r="F224">
        <v>5</v>
      </c>
      <c r="G224" t="s">
        <v>1550</v>
      </c>
      <c r="H224" s="6" t="str">
        <f t="shared" si="6"/>
        <v>SITE0.5</v>
      </c>
      <c r="I224" s="6" t="str">
        <f t="shared" si="7"/>
        <v>S0_HSD002</v>
      </c>
    </row>
    <row r="225" spans="1:9">
      <c r="A225" t="s">
        <v>302</v>
      </c>
      <c r="B225" t="s">
        <v>2797</v>
      </c>
      <c r="C225" t="s">
        <v>320</v>
      </c>
      <c r="D225" t="s">
        <v>2535</v>
      </c>
      <c r="E225" t="s">
        <v>2541</v>
      </c>
      <c r="F225">
        <v>16</v>
      </c>
      <c r="G225" t="s">
        <v>2535</v>
      </c>
      <c r="H225" s="6" t="str">
        <f t="shared" si="6"/>
        <v>SITE0.16</v>
      </c>
      <c r="I225" s="6" t="str">
        <f t="shared" si="7"/>
        <v>S0_RSET</v>
      </c>
    </row>
    <row r="226" spans="1:9">
      <c r="A226" t="s">
        <v>302</v>
      </c>
      <c r="B226" t="s">
        <v>2797</v>
      </c>
      <c r="C226" t="s">
        <v>320</v>
      </c>
      <c r="D226" t="s">
        <v>1552</v>
      </c>
      <c r="E226" t="s">
        <v>1581</v>
      </c>
      <c r="F226">
        <v>29</v>
      </c>
      <c r="G226" t="s">
        <v>1552</v>
      </c>
      <c r="H226" s="6" t="str">
        <f t="shared" si="6"/>
        <v>SITE0.29</v>
      </c>
      <c r="I226" s="6" t="str">
        <f t="shared" si="7"/>
        <v>S0_RXC</v>
      </c>
    </row>
    <row r="227" spans="1:9">
      <c r="A227" t="s">
        <v>302</v>
      </c>
      <c r="B227" t="s">
        <v>2797</v>
      </c>
      <c r="C227" t="s">
        <v>320</v>
      </c>
      <c r="D227" t="s">
        <v>2528</v>
      </c>
      <c r="E227" t="s">
        <v>1582</v>
      </c>
      <c r="F227">
        <v>28</v>
      </c>
      <c r="G227" t="s">
        <v>2528</v>
      </c>
      <c r="H227" s="6" t="str">
        <f t="shared" si="6"/>
        <v>SITE0.28</v>
      </c>
      <c r="I227" s="6" t="str">
        <f t="shared" si="7"/>
        <v>S0_RXD0</v>
      </c>
    </row>
    <row r="228" spans="1:9">
      <c r="A228" t="s">
        <v>302</v>
      </c>
      <c r="B228" t="s">
        <v>2797</v>
      </c>
      <c r="C228" t="s">
        <v>320</v>
      </c>
      <c r="D228" t="s">
        <v>2529</v>
      </c>
      <c r="E228" t="s">
        <v>1583</v>
      </c>
      <c r="F228">
        <v>27</v>
      </c>
      <c r="G228" t="s">
        <v>2529</v>
      </c>
      <c r="H228" s="6" t="str">
        <f t="shared" si="6"/>
        <v>SITE0.27</v>
      </c>
      <c r="I228" s="6" t="str">
        <f t="shared" si="7"/>
        <v>S0_RXD1</v>
      </c>
    </row>
    <row r="229" spans="1:9">
      <c r="A229" t="s">
        <v>302</v>
      </c>
      <c r="B229" t="s">
        <v>2797</v>
      </c>
      <c r="C229" t="s">
        <v>320</v>
      </c>
      <c r="D229" t="s">
        <v>2530</v>
      </c>
      <c r="E229" t="s">
        <v>1584</v>
      </c>
      <c r="F229">
        <v>26</v>
      </c>
      <c r="G229" t="s">
        <v>2530</v>
      </c>
      <c r="H229" s="6" t="str">
        <f t="shared" si="6"/>
        <v>SITE0.26</v>
      </c>
      <c r="I229" s="6" t="str">
        <f t="shared" si="7"/>
        <v>S0_RXD2</v>
      </c>
    </row>
    <row r="230" spans="1:9">
      <c r="A230" t="s">
        <v>302</v>
      </c>
      <c r="B230" t="s">
        <v>2797</v>
      </c>
      <c r="C230" t="s">
        <v>320</v>
      </c>
      <c r="D230" t="s">
        <v>2531</v>
      </c>
      <c r="E230" t="s">
        <v>1585</v>
      </c>
      <c r="F230">
        <v>25</v>
      </c>
      <c r="G230" t="s">
        <v>2531</v>
      </c>
      <c r="H230" s="6" t="str">
        <f t="shared" si="6"/>
        <v>SITE0.25</v>
      </c>
      <c r="I230" s="6" t="str">
        <f t="shared" si="7"/>
        <v>S0_RXD3</v>
      </c>
    </row>
    <row r="231" spans="1:9">
      <c r="A231" t="s">
        <v>302</v>
      </c>
      <c r="B231" t="s">
        <v>2797</v>
      </c>
      <c r="C231" t="s">
        <v>320</v>
      </c>
      <c r="D231" t="s">
        <v>2537</v>
      </c>
      <c r="E231" t="s">
        <v>1586</v>
      </c>
      <c r="F231">
        <v>23</v>
      </c>
      <c r="G231" t="s">
        <v>2537</v>
      </c>
      <c r="H231" s="6" t="str">
        <f t="shared" si="6"/>
        <v>SITE0.23</v>
      </c>
      <c r="I231" s="6" t="str">
        <f t="shared" si="7"/>
        <v>S0_RXDV</v>
      </c>
    </row>
    <row r="232" spans="1:9">
      <c r="A232" t="s">
        <v>302</v>
      </c>
      <c r="B232" t="s">
        <v>2797</v>
      </c>
      <c r="C232" t="s">
        <v>320</v>
      </c>
      <c r="D232" t="s">
        <v>2534</v>
      </c>
      <c r="E232" t="s">
        <v>2560</v>
      </c>
      <c r="F232">
        <v>14</v>
      </c>
      <c r="G232" t="s">
        <v>2534</v>
      </c>
      <c r="H232" s="6" t="str">
        <f t="shared" si="6"/>
        <v>SITE0.14</v>
      </c>
      <c r="I232" s="6" t="str">
        <f t="shared" si="7"/>
        <v>S0_TEST_-</v>
      </c>
    </row>
    <row r="233" spans="1:9">
      <c r="A233" t="s">
        <v>302</v>
      </c>
      <c r="B233" t="s">
        <v>2797</v>
      </c>
      <c r="C233" t="s">
        <v>320</v>
      </c>
      <c r="D233" t="s">
        <v>2533</v>
      </c>
      <c r="E233" t="s">
        <v>2561</v>
      </c>
      <c r="F233">
        <v>13</v>
      </c>
      <c r="G233" t="s">
        <v>2533</v>
      </c>
      <c r="H233" s="6" t="str">
        <f t="shared" si="6"/>
        <v>SITE0.13</v>
      </c>
      <c r="I233" s="6" t="str">
        <f t="shared" si="7"/>
        <v>S0_TEST_+</v>
      </c>
    </row>
    <row r="234" spans="1:9">
      <c r="A234" t="s">
        <v>302</v>
      </c>
      <c r="B234" t="s">
        <v>2797</v>
      </c>
      <c r="C234" t="s">
        <v>320</v>
      </c>
      <c r="D234" t="s">
        <v>1559</v>
      </c>
      <c r="E234" t="s">
        <v>1587</v>
      </c>
      <c r="F234">
        <v>31</v>
      </c>
      <c r="G234" t="s">
        <v>1559</v>
      </c>
      <c r="H234" s="6" t="str">
        <f t="shared" si="6"/>
        <v>SITE0.31</v>
      </c>
      <c r="I234" s="6" t="str">
        <f t="shared" si="7"/>
        <v>S0_TXC</v>
      </c>
    </row>
    <row r="235" spans="1:9">
      <c r="A235" t="s">
        <v>302</v>
      </c>
      <c r="B235" t="s">
        <v>2797</v>
      </c>
      <c r="C235" t="s">
        <v>320</v>
      </c>
      <c r="D235" t="s">
        <v>1554</v>
      </c>
      <c r="E235" t="s">
        <v>1588</v>
      </c>
      <c r="F235">
        <v>36</v>
      </c>
      <c r="G235" t="s">
        <v>1554</v>
      </c>
      <c r="H235" s="6" t="str">
        <f t="shared" si="6"/>
        <v>SITE0.36</v>
      </c>
      <c r="I235" s="6" t="str">
        <f t="shared" si="7"/>
        <v>S0_TXD0</v>
      </c>
    </row>
    <row r="236" spans="1:9">
      <c r="A236" t="s">
        <v>302</v>
      </c>
      <c r="B236" t="s">
        <v>2797</v>
      </c>
      <c r="C236" t="s">
        <v>320</v>
      </c>
      <c r="D236" t="s">
        <v>1555</v>
      </c>
      <c r="E236" t="s">
        <v>1589</v>
      </c>
      <c r="F236">
        <v>35</v>
      </c>
      <c r="G236" t="s">
        <v>1555</v>
      </c>
      <c r="H236" s="6" t="str">
        <f t="shared" si="6"/>
        <v>SITE0.35</v>
      </c>
      <c r="I236" s="6" t="str">
        <f t="shared" si="7"/>
        <v>S0_TXD1</v>
      </c>
    </row>
    <row r="237" spans="1:9">
      <c r="A237" t="s">
        <v>302</v>
      </c>
      <c r="B237" t="s">
        <v>2797</v>
      </c>
      <c r="C237" t="s">
        <v>320</v>
      </c>
      <c r="D237" t="s">
        <v>1556</v>
      </c>
      <c r="E237" t="s">
        <v>1590</v>
      </c>
      <c r="F237">
        <v>34</v>
      </c>
      <c r="G237" t="s">
        <v>1556</v>
      </c>
      <c r="H237" s="6" t="str">
        <f t="shared" si="6"/>
        <v>SITE0.34</v>
      </c>
      <c r="I237" s="6" t="str">
        <f t="shared" si="7"/>
        <v>S0_TXD2</v>
      </c>
    </row>
    <row r="238" spans="1:9">
      <c r="A238" t="s">
        <v>302</v>
      </c>
      <c r="B238" t="s">
        <v>2797</v>
      </c>
      <c r="C238" t="s">
        <v>320</v>
      </c>
      <c r="D238" t="s">
        <v>1557</v>
      </c>
      <c r="E238" t="s">
        <v>1591</v>
      </c>
      <c r="F238">
        <v>33</v>
      </c>
      <c r="G238" t="s">
        <v>1557</v>
      </c>
      <c r="H238" s="6" t="str">
        <f t="shared" si="6"/>
        <v>SITE0.33</v>
      </c>
      <c r="I238" s="6" t="str">
        <f t="shared" si="7"/>
        <v>S0_TXD3</v>
      </c>
    </row>
    <row r="239" spans="1:9">
      <c r="A239" t="s">
        <v>302</v>
      </c>
      <c r="B239" t="s">
        <v>2797</v>
      </c>
      <c r="C239" t="s">
        <v>320</v>
      </c>
      <c r="D239" t="s">
        <v>1558</v>
      </c>
      <c r="E239" t="s">
        <v>1592</v>
      </c>
      <c r="F239">
        <v>32</v>
      </c>
      <c r="G239" t="s">
        <v>1558</v>
      </c>
      <c r="H239" s="6" t="str">
        <f t="shared" si="6"/>
        <v>SITE0.32</v>
      </c>
      <c r="I239" s="6" t="str">
        <f t="shared" si="7"/>
        <v>S0_TXEN</v>
      </c>
    </row>
    <row r="240" spans="1:9">
      <c r="A240" t="s">
        <v>302</v>
      </c>
      <c r="B240" t="s">
        <v>2797</v>
      </c>
      <c r="C240" t="s">
        <v>320</v>
      </c>
      <c r="D240" t="s">
        <v>167</v>
      </c>
      <c r="E240" t="s">
        <v>2562</v>
      </c>
      <c r="F240">
        <v>11</v>
      </c>
      <c r="G240" t="s">
        <v>167</v>
      </c>
      <c r="H240" s="6" t="str">
        <f t="shared" si="6"/>
        <v>SITE0.11</v>
      </c>
      <c r="I240" s="6" t="str">
        <f t="shared" si="7"/>
        <v>S0_VBAT</v>
      </c>
    </row>
    <row r="241" spans="1:9">
      <c r="A241" t="s">
        <v>302</v>
      </c>
      <c r="B241" t="s">
        <v>2797</v>
      </c>
      <c r="C241" t="s">
        <v>320</v>
      </c>
      <c r="D241" t="s">
        <v>2526</v>
      </c>
      <c r="E241" t="s">
        <v>2550</v>
      </c>
      <c r="F241">
        <v>2</v>
      </c>
      <c r="G241" t="s">
        <v>2526</v>
      </c>
      <c r="H241" s="6" t="str">
        <f t="shared" si="6"/>
        <v>SITE0.2</v>
      </c>
      <c r="I241" s="6" t="str">
        <f t="shared" si="7"/>
        <v>S0_VDD33_1</v>
      </c>
    </row>
    <row r="242" spans="1:9">
      <c r="A242" t="s">
        <v>302</v>
      </c>
      <c r="B242" t="s">
        <v>2797</v>
      </c>
      <c r="C242" t="s">
        <v>320</v>
      </c>
      <c r="D242" t="s">
        <v>2527</v>
      </c>
      <c r="E242" t="s">
        <v>2563</v>
      </c>
      <c r="F242">
        <v>3</v>
      </c>
      <c r="G242" t="s">
        <v>2527</v>
      </c>
      <c r="H242" s="6" t="str">
        <f t="shared" si="6"/>
        <v>SITE0.3</v>
      </c>
      <c r="I242" s="6" t="str">
        <f t="shared" si="7"/>
        <v>S0_VDD33_DUT</v>
      </c>
    </row>
    <row r="243" spans="1:9">
      <c r="A243" t="s">
        <v>302</v>
      </c>
      <c r="B243" t="s">
        <v>2797</v>
      </c>
      <c r="C243" t="s">
        <v>320</v>
      </c>
      <c r="D243" t="s">
        <v>372</v>
      </c>
      <c r="E243" t="s">
        <v>449</v>
      </c>
      <c r="F243">
        <v>10</v>
      </c>
      <c r="G243" t="s">
        <v>372</v>
      </c>
      <c r="H243" s="6" t="str">
        <f t="shared" si="6"/>
        <v>SITE0.10</v>
      </c>
      <c r="I243" s="6" t="str">
        <f t="shared" si="7"/>
        <v>S0_WAKE</v>
      </c>
    </row>
    <row r="244" spans="1:9">
      <c r="A244" t="s">
        <v>302</v>
      </c>
      <c r="B244" t="s">
        <v>2797</v>
      </c>
      <c r="C244" t="s">
        <v>320</v>
      </c>
      <c r="D244" t="s">
        <v>2215</v>
      </c>
      <c r="E244" t="s">
        <v>1577</v>
      </c>
      <c r="F244">
        <v>8</v>
      </c>
      <c r="G244" t="s">
        <v>2215</v>
      </c>
      <c r="H244" s="6" t="str">
        <f t="shared" si="6"/>
        <v>SITE0.8</v>
      </c>
      <c r="I244" s="6" t="str">
        <f t="shared" si="7"/>
        <v>S0_XI</v>
      </c>
    </row>
    <row r="245" spans="1:9">
      <c r="A245" t="s">
        <v>302</v>
      </c>
      <c r="B245" t="s">
        <v>2797</v>
      </c>
      <c r="C245" t="s">
        <v>320</v>
      </c>
      <c r="D245" t="s">
        <v>2214</v>
      </c>
      <c r="E245" t="s">
        <v>1576</v>
      </c>
      <c r="F245">
        <v>7</v>
      </c>
      <c r="G245" t="s">
        <v>2214</v>
      </c>
      <c r="H245" s="6" t="str">
        <f t="shared" si="6"/>
        <v>SITE0.7</v>
      </c>
      <c r="I245" s="6" t="str">
        <f t="shared" si="7"/>
        <v>S0_XO</v>
      </c>
    </row>
    <row r="246" spans="1:9">
      <c r="A246" t="s">
        <v>302</v>
      </c>
      <c r="B246" t="s">
        <v>2805</v>
      </c>
      <c r="C246" t="s">
        <v>280</v>
      </c>
      <c r="D246">
        <v>1</v>
      </c>
      <c r="E246" t="s">
        <v>2544</v>
      </c>
      <c r="F246">
        <v>1</v>
      </c>
      <c r="G246">
        <v>1</v>
      </c>
      <c r="H246" s="6" t="str">
        <f t="shared" si="6"/>
        <v>C1.1</v>
      </c>
      <c r="I246" s="6" t="str">
        <f t="shared" si="7"/>
        <v>S0_DVDD09_OFF_LINE</v>
      </c>
    </row>
    <row r="247" spans="1:9">
      <c r="A247" t="s">
        <v>302</v>
      </c>
      <c r="B247" t="s">
        <v>2805</v>
      </c>
      <c r="C247" t="s">
        <v>280</v>
      </c>
      <c r="D247">
        <v>2</v>
      </c>
      <c r="E247" t="s">
        <v>174</v>
      </c>
      <c r="F247">
        <v>2</v>
      </c>
      <c r="G247">
        <v>2</v>
      </c>
      <c r="H247" s="6" t="str">
        <f t="shared" si="6"/>
        <v>C1.2</v>
      </c>
      <c r="I247" s="6" t="str">
        <f t="shared" si="7"/>
        <v>DGND</v>
      </c>
    </row>
    <row r="248" spans="1:9">
      <c r="A248" t="s">
        <v>302</v>
      </c>
      <c r="B248" t="s">
        <v>2805</v>
      </c>
      <c r="C248" t="s">
        <v>10</v>
      </c>
      <c r="D248">
        <v>1</v>
      </c>
      <c r="E248" t="s">
        <v>2544</v>
      </c>
      <c r="F248">
        <v>1</v>
      </c>
      <c r="G248">
        <v>1</v>
      </c>
      <c r="H248" s="6" t="str">
        <f t="shared" si="6"/>
        <v>C2.1</v>
      </c>
      <c r="I248" s="6" t="str">
        <f t="shared" si="7"/>
        <v>S0_DVDD09_OFF_LINE</v>
      </c>
    </row>
    <row r="249" spans="1:9">
      <c r="A249" t="s">
        <v>302</v>
      </c>
      <c r="B249" t="s">
        <v>2805</v>
      </c>
      <c r="C249" t="s">
        <v>10</v>
      </c>
      <c r="D249">
        <v>2</v>
      </c>
      <c r="E249" t="s">
        <v>174</v>
      </c>
      <c r="F249">
        <v>2</v>
      </c>
      <c r="G249">
        <v>2</v>
      </c>
      <c r="H249" s="6" t="str">
        <f t="shared" si="6"/>
        <v>C2.2</v>
      </c>
      <c r="I249" s="6" t="str">
        <f t="shared" si="7"/>
        <v>DGND</v>
      </c>
    </row>
    <row r="250" spans="1:9">
      <c r="A250" t="s">
        <v>302</v>
      </c>
      <c r="B250" t="s">
        <v>2805</v>
      </c>
      <c r="C250" t="s">
        <v>9</v>
      </c>
      <c r="D250">
        <v>1</v>
      </c>
      <c r="E250" t="s">
        <v>2563</v>
      </c>
      <c r="F250">
        <v>1</v>
      </c>
      <c r="G250">
        <v>1</v>
      </c>
      <c r="H250" s="6" t="str">
        <f t="shared" si="6"/>
        <v>C3.1</v>
      </c>
      <c r="I250" s="6" t="str">
        <f t="shared" si="7"/>
        <v>S0_VDD33_DUT</v>
      </c>
    </row>
    <row r="251" spans="1:9">
      <c r="A251" t="s">
        <v>302</v>
      </c>
      <c r="B251" t="s">
        <v>2805</v>
      </c>
      <c r="C251" t="s">
        <v>9</v>
      </c>
      <c r="D251">
        <v>2</v>
      </c>
      <c r="E251" t="s">
        <v>174</v>
      </c>
      <c r="F251">
        <v>2</v>
      </c>
      <c r="G251">
        <v>2</v>
      </c>
      <c r="H251" s="6" t="str">
        <f t="shared" si="6"/>
        <v>C3.2</v>
      </c>
      <c r="I251" s="6" t="str">
        <f t="shared" si="7"/>
        <v>DGND</v>
      </c>
    </row>
    <row r="252" spans="1:9">
      <c r="A252" t="s">
        <v>302</v>
      </c>
      <c r="B252" t="s">
        <v>2805</v>
      </c>
      <c r="C252" t="s">
        <v>281</v>
      </c>
      <c r="D252">
        <v>1</v>
      </c>
      <c r="E252" t="s">
        <v>2563</v>
      </c>
      <c r="F252">
        <v>1</v>
      </c>
      <c r="G252">
        <v>1</v>
      </c>
      <c r="H252" s="6" t="str">
        <f t="shared" si="6"/>
        <v>C4.1</v>
      </c>
      <c r="I252" s="6" t="str">
        <f t="shared" si="7"/>
        <v>S0_VDD33_DUT</v>
      </c>
    </row>
    <row r="253" spans="1:9">
      <c r="A253" t="s">
        <v>302</v>
      </c>
      <c r="B253" t="s">
        <v>2805</v>
      </c>
      <c r="C253" t="s">
        <v>281</v>
      </c>
      <c r="D253">
        <v>2</v>
      </c>
      <c r="E253" t="s">
        <v>174</v>
      </c>
      <c r="F253">
        <v>2</v>
      </c>
      <c r="G253">
        <v>2</v>
      </c>
      <c r="H253" s="6" t="str">
        <f t="shared" si="6"/>
        <v>C4.2</v>
      </c>
      <c r="I253" s="6" t="str">
        <f t="shared" si="7"/>
        <v>DGND</v>
      </c>
    </row>
    <row r="254" spans="1:9">
      <c r="A254" t="s">
        <v>302</v>
      </c>
      <c r="B254" t="s">
        <v>2805</v>
      </c>
      <c r="C254" t="s">
        <v>12</v>
      </c>
      <c r="D254">
        <v>1</v>
      </c>
      <c r="E254" t="s">
        <v>2549</v>
      </c>
      <c r="F254">
        <v>1</v>
      </c>
      <c r="G254">
        <v>1</v>
      </c>
      <c r="H254" s="6" t="str">
        <f t="shared" si="6"/>
        <v>C5.1</v>
      </c>
      <c r="I254" s="6" t="str">
        <f t="shared" si="7"/>
        <v>S0_VDD33_OFF_LINE</v>
      </c>
    </row>
    <row r="255" spans="1:9">
      <c r="A255" t="s">
        <v>302</v>
      </c>
      <c r="B255" t="s">
        <v>2805</v>
      </c>
      <c r="C255" t="s">
        <v>12</v>
      </c>
      <c r="D255">
        <v>2</v>
      </c>
      <c r="E255" t="s">
        <v>174</v>
      </c>
      <c r="F255">
        <v>2</v>
      </c>
      <c r="G255">
        <v>2</v>
      </c>
      <c r="H255" s="6" t="str">
        <f t="shared" si="6"/>
        <v>C5.2</v>
      </c>
      <c r="I255" s="6" t="str">
        <f t="shared" si="7"/>
        <v>DGND</v>
      </c>
    </row>
    <row r="256" spans="1:9">
      <c r="A256" t="s">
        <v>302</v>
      </c>
      <c r="B256" t="s">
        <v>2805</v>
      </c>
      <c r="C256" t="s">
        <v>282</v>
      </c>
      <c r="D256">
        <v>1</v>
      </c>
      <c r="E256" t="s">
        <v>2549</v>
      </c>
      <c r="F256">
        <v>1</v>
      </c>
      <c r="G256">
        <v>1</v>
      </c>
      <c r="H256" s="6" t="str">
        <f t="shared" si="6"/>
        <v>C6.1</v>
      </c>
      <c r="I256" s="6" t="str">
        <f t="shared" si="7"/>
        <v>S0_VDD33_OFF_LINE</v>
      </c>
    </row>
    <row r="257" spans="1:9">
      <c r="A257" t="s">
        <v>302</v>
      </c>
      <c r="B257" t="s">
        <v>2805</v>
      </c>
      <c r="C257" t="s">
        <v>282</v>
      </c>
      <c r="D257">
        <v>2</v>
      </c>
      <c r="E257" t="s">
        <v>174</v>
      </c>
      <c r="F257">
        <v>2</v>
      </c>
      <c r="G257">
        <v>2</v>
      </c>
      <c r="H257" s="6" t="str">
        <f t="shared" si="6"/>
        <v>C6.2</v>
      </c>
      <c r="I257" s="6" t="str">
        <f t="shared" si="7"/>
        <v>DGND</v>
      </c>
    </row>
    <row r="258" spans="1:9">
      <c r="A258" t="s">
        <v>302</v>
      </c>
      <c r="B258" t="s">
        <v>2805</v>
      </c>
      <c r="C258" t="s">
        <v>283</v>
      </c>
      <c r="D258">
        <v>1</v>
      </c>
      <c r="E258" t="s">
        <v>2564</v>
      </c>
      <c r="F258">
        <v>1</v>
      </c>
      <c r="G258">
        <v>1</v>
      </c>
      <c r="H258" s="6" t="str">
        <f t="shared" ref="H258:H321" si="8">CONCATENATE(C258,".",F258)</f>
        <v>C7.1</v>
      </c>
      <c r="I258" s="6" t="str">
        <f t="shared" ref="I258:I321" si="9">E258</f>
        <v>S0_ADPS_02F</v>
      </c>
    </row>
    <row r="259" spans="1:9">
      <c r="A259" t="s">
        <v>302</v>
      </c>
      <c r="B259" t="s">
        <v>2805</v>
      </c>
      <c r="C259" t="s">
        <v>283</v>
      </c>
      <c r="D259">
        <v>2</v>
      </c>
      <c r="E259" t="s">
        <v>174</v>
      </c>
      <c r="F259">
        <v>2</v>
      </c>
      <c r="G259">
        <v>2</v>
      </c>
      <c r="H259" s="6" t="str">
        <f t="shared" si="8"/>
        <v>C7.2</v>
      </c>
      <c r="I259" s="6" t="str">
        <f t="shared" si="9"/>
        <v>DGND</v>
      </c>
    </row>
    <row r="260" spans="1:9">
      <c r="A260" t="s">
        <v>302</v>
      </c>
      <c r="B260" t="s">
        <v>2805</v>
      </c>
      <c r="C260" t="s">
        <v>284</v>
      </c>
      <c r="D260">
        <v>1</v>
      </c>
      <c r="E260" t="s">
        <v>2564</v>
      </c>
      <c r="F260">
        <v>1</v>
      </c>
      <c r="G260">
        <v>1</v>
      </c>
      <c r="H260" s="6" t="str">
        <f t="shared" si="8"/>
        <v>C8.1</v>
      </c>
      <c r="I260" s="6" t="str">
        <f t="shared" si="9"/>
        <v>S0_ADPS_02F</v>
      </c>
    </row>
    <row r="261" spans="1:9">
      <c r="A261" t="s">
        <v>302</v>
      </c>
      <c r="B261" t="s">
        <v>2805</v>
      </c>
      <c r="C261" t="s">
        <v>284</v>
      </c>
      <c r="D261">
        <v>2</v>
      </c>
      <c r="E261" t="s">
        <v>174</v>
      </c>
      <c r="F261">
        <v>2</v>
      </c>
      <c r="G261">
        <v>2</v>
      </c>
      <c r="H261" s="6" t="str">
        <f t="shared" si="8"/>
        <v>C8.2</v>
      </c>
      <c r="I261" s="6" t="str">
        <f t="shared" si="9"/>
        <v>DGND</v>
      </c>
    </row>
    <row r="262" spans="1:9">
      <c r="A262" t="s">
        <v>302</v>
      </c>
      <c r="B262" t="s">
        <v>2805</v>
      </c>
      <c r="C262" t="s">
        <v>287</v>
      </c>
      <c r="D262">
        <v>1</v>
      </c>
      <c r="E262" t="s">
        <v>2557</v>
      </c>
      <c r="F262">
        <v>1</v>
      </c>
      <c r="G262">
        <v>1</v>
      </c>
      <c r="H262" s="6" t="str">
        <f t="shared" si="8"/>
        <v>C11.1</v>
      </c>
      <c r="I262" s="6" t="str">
        <f t="shared" si="9"/>
        <v>S0_DVDD09_DUT</v>
      </c>
    </row>
    <row r="263" spans="1:9">
      <c r="A263" t="s">
        <v>302</v>
      </c>
      <c r="B263" t="s">
        <v>2805</v>
      </c>
      <c r="C263" t="s">
        <v>287</v>
      </c>
      <c r="D263">
        <v>2</v>
      </c>
      <c r="E263" t="s">
        <v>174</v>
      </c>
      <c r="F263">
        <v>2</v>
      </c>
      <c r="G263">
        <v>2</v>
      </c>
      <c r="H263" s="6" t="str">
        <f t="shared" si="8"/>
        <v>C11.2</v>
      </c>
      <c r="I263" s="6" t="str">
        <f t="shared" si="9"/>
        <v>DGND</v>
      </c>
    </row>
    <row r="264" spans="1:9">
      <c r="A264" t="s">
        <v>302</v>
      </c>
      <c r="B264" t="s">
        <v>2805</v>
      </c>
      <c r="C264" t="s">
        <v>288</v>
      </c>
      <c r="D264">
        <v>1</v>
      </c>
      <c r="E264" t="s">
        <v>2544</v>
      </c>
      <c r="F264">
        <v>1</v>
      </c>
      <c r="G264">
        <v>1</v>
      </c>
      <c r="H264" s="6" t="str">
        <f t="shared" si="8"/>
        <v>C12.1</v>
      </c>
      <c r="I264" s="6" t="str">
        <f t="shared" si="9"/>
        <v>S0_DVDD09_OFF_LINE</v>
      </c>
    </row>
    <row r="265" spans="1:9">
      <c r="A265" t="s">
        <v>302</v>
      </c>
      <c r="B265" t="s">
        <v>2805</v>
      </c>
      <c r="C265" t="s">
        <v>288</v>
      </c>
      <c r="D265">
        <v>2</v>
      </c>
      <c r="E265" t="s">
        <v>174</v>
      </c>
      <c r="F265">
        <v>2</v>
      </c>
      <c r="G265">
        <v>2</v>
      </c>
      <c r="H265" s="6" t="str">
        <f t="shared" si="8"/>
        <v>C12.2</v>
      </c>
      <c r="I265" s="6" t="str">
        <f t="shared" si="9"/>
        <v>DGND</v>
      </c>
    </row>
    <row r="266" spans="1:9">
      <c r="A266" t="s">
        <v>302</v>
      </c>
      <c r="B266" t="s">
        <v>2805</v>
      </c>
      <c r="C266" t="s">
        <v>289</v>
      </c>
      <c r="D266">
        <v>1</v>
      </c>
      <c r="E266" t="s">
        <v>2557</v>
      </c>
      <c r="F266">
        <v>1</v>
      </c>
      <c r="G266">
        <v>1</v>
      </c>
      <c r="H266" s="6" t="str">
        <f t="shared" si="8"/>
        <v>C13.1</v>
      </c>
      <c r="I266" s="6" t="str">
        <f t="shared" si="9"/>
        <v>S0_DVDD09_DUT</v>
      </c>
    </row>
    <row r="267" spans="1:9">
      <c r="A267" t="s">
        <v>302</v>
      </c>
      <c r="B267" t="s">
        <v>2805</v>
      </c>
      <c r="C267" t="s">
        <v>289</v>
      </c>
      <c r="D267">
        <v>2</v>
      </c>
      <c r="E267" t="s">
        <v>174</v>
      </c>
      <c r="F267">
        <v>2</v>
      </c>
      <c r="G267">
        <v>2</v>
      </c>
      <c r="H267" s="6" t="str">
        <f t="shared" si="8"/>
        <v>C13.2</v>
      </c>
      <c r="I267" s="6" t="str">
        <f t="shared" si="9"/>
        <v>DGND</v>
      </c>
    </row>
    <row r="268" spans="1:9">
      <c r="A268" t="s">
        <v>302</v>
      </c>
      <c r="B268" t="s">
        <v>2805</v>
      </c>
      <c r="C268" t="s">
        <v>290</v>
      </c>
      <c r="D268">
        <v>1</v>
      </c>
      <c r="E268" t="s">
        <v>2557</v>
      </c>
      <c r="F268">
        <v>1</v>
      </c>
      <c r="G268">
        <v>1</v>
      </c>
      <c r="H268" s="6" t="str">
        <f t="shared" si="8"/>
        <v>C14.1</v>
      </c>
      <c r="I268" s="6" t="str">
        <f t="shared" si="9"/>
        <v>S0_DVDD09_DUT</v>
      </c>
    </row>
    <row r="269" spans="1:9">
      <c r="A269" t="s">
        <v>302</v>
      </c>
      <c r="B269" t="s">
        <v>2805</v>
      </c>
      <c r="C269" t="s">
        <v>290</v>
      </c>
      <c r="D269">
        <v>2</v>
      </c>
      <c r="E269" t="s">
        <v>174</v>
      </c>
      <c r="F269">
        <v>2</v>
      </c>
      <c r="G269">
        <v>2</v>
      </c>
      <c r="H269" s="6" t="str">
        <f t="shared" si="8"/>
        <v>C14.2</v>
      </c>
      <c r="I269" s="6" t="str">
        <f t="shared" si="9"/>
        <v>DGND</v>
      </c>
    </row>
    <row r="270" spans="1:9">
      <c r="A270" t="s">
        <v>302</v>
      </c>
      <c r="B270" t="s">
        <v>2805</v>
      </c>
      <c r="C270" t="s">
        <v>291</v>
      </c>
      <c r="D270">
        <v>1</v>
      </c>
      <c r="E270" t="s">
        <v>2557</v>
      </c>
      <c r="F270">
        <v>1</v>
      </c>
      <c r="G270">
        <v>1</v>
      </c>
      <c r="H270" s="6" t="str">
        <f t="shared" si="8"/>
        <v>C15.1</v>
      </c>
      <c r="I270" s="6" t="str">
        <f t="shared" si="9"/>
        <v>S0_DVDD09_DUT</v>
      </c>
    </row>
    <row r="271" spans="1:9">
      <c r="A271" t="s">
        <v>302</v>
      </c>
      <c r="B271" t="s">
        <v>2805</v>
      </c>
      <c r="C271" t="s">
        <v>291</v>
      </c>
      <c r="D271">
        <v>2</v>
      </c>
      <c r="E271" t="s">
        <v>174</v>
      </c>
      <c r="F271">
        <v>2</v>
      </c>
      <c r="G271">
        <v>2</v>
      </c>
      <c r="H271" s="6" t="str">
        <f t="shared" si="8"/>
        <v>C15.2</v>
      </c>
      <c r="I271" s="6" t="str">
        <f t="shared" si="9"/>
        <v>DGND</v>
      </c>
    </row>
    <row r="272" spans="1:9">
      <c r="A272" t="s">
        <v>302</v>
      </c>
      <c r="B272" t="s">
        <v>2805</v>
      </c>
      <c r="C272" t="s">
        <v>292</v>
      </c>
      <c r="D272">
        <v>1</v>
      </c>
      <c r="E272" t="s">
        <v>2557</v>
      </c>
      <c r="F272">
        <v>1</v>
      </c>
      <c r="G272">
        <v>1</v>
      </c>
      <c r="H272" s="6" t="str">
        <f t="shared" si="8"/>
        <v>C16.1</v>
      </c>
      <c r="I272" s="6" t="str">
        <f t="shared" si="9"/>
        <v>S0_DVDD09_DUT</v>
      </c>
    </row>
    <row r="273" spans="1:9">
      <c r="A273" t="s">
        <v>302</v>
      </c>
      <c r="B273" t="s">
        <v>2805</v>
      </c>
      <c r="C273" t="s">
        <v>292</v>
      </c>
      <c r="D273">
        <v>2</v>
      </c>
      <c r="E273" t="s">
        <v>174</v>
      </c>
      <c r="F273">
        <v>2</v>
      </c>
      <c r="G273">
        <v>2</v>
      </c>
      <c r="H273" s="6" t="str">
        <f t="shared" si="8"/>
        <v>C16.2</v>
      </c>
      <c r="I273" s="6" t="str">
        <f t="shared" si="9"/>
        <v>DGND</v>
      </c>
    </row>
    <row r="274" spans="1:9">
      <c r="A274" t="s">
        <v>302</v>
      </c>
      <c r="B274" t="s">
        <v>2805</v>
      </c>
      <c r="C274" t="s">
        <v>293</v>
      </c>
      <c r="D274">
        <v>1</v>
      </c>
      <c r="E274" t="s">
        <v>2565</v>
      </c>
      <c r="F274">
        <v>1</v>
      </c>
      <c r="G274">
        <v>1</v>
      </c>
      <c r="H274" s="6" t="str">
        <f t="shared" si="8"/>
        <v>C17.1</v>
      </c>
      <c r="I274" s="6" t="str">
        <f t="shared" si="9"/>
        <v>S0_DVDD09_F</v>
      </c>
    </row>
    <row r="275" spans="1:9">
      <c r="A275" t="s">
        <v>302</v>
      </c>
      <c r="B275" t="s">
        <v>2805</v>
      </c>
      <c r="C275" t="s">
        <v>293</v>
      </c>
      <c r="D275">
        <v>2</v>
      </c>
      <c r="E275" t="s">
        <v>174</v>
      </c>
      <c r="F275">
        <v>2</v>
      </c>
      <c r="G275">
        <v>2</v>
      </c>
      <c r="H275" s="6" t="str">
        <f t="shared" si="8"/>
        <v>C17.2</v>
      </c>
      <c r="I275" s="6" t="str">
        <f t="shared" si="9"/>
        <v>DGND</v>
      </c>
    </row>
    <row r="276" spans="1:9">
      <c r="A276" t="s">
        <v>302</v>
      </c>
      <c r="B276" t="s">
        <v>2805</v>
      </c>
      <c r="C276" t="s">
        <v>294</v>
      </c>
      <c r="D276">
        <v>1</v>
      </c>
      <c r="E276" t="s">
        <v>2565</v>
      </c>
      <c r="F276">
        <v>1</v>
      </c>
      <c r="G276">
        <v>1</v>
      </c>
      <c r="H276" s="6" t="str">
        <f t="shared" si="8"/>
        <v>C18.1</v>
      </c>
      <c r="I276" s="6" t="str">
        <f t="shared" si="9"/>
        <v>S0_DVDD09_F</v>
      </c>
    </row>
    <row r="277" spans="1:9">
      <c r="A277" t="s">
        <v>302</v>
      </c>
      <c r="B277" t="s">
        <v>2805</v>
      </c>
      <c r="C277" t="s">
        <v>294</v>
      </c>
      <c r="D277">
        <v>2</v>
      </c>
      <c r="E277" t="s">
        <v>174</v>
      </c>
      <c r="F277">
        <v>2</v>
      </c>
      <c r="G277">
        <v>2</v>
      </c>
      <c r="H277" s="6" t="str">
        <f t="shared" si="8"/>
        <v>C18.2</v>
      </c>
      <c r="I277" s="6" t="str">
        <f t="shared" si="9"/>
        <v>DGND</v>
      </c>
    </row>
    <row r="278" spans="1:9">
      <c r="A278" t="s">
        <v>302</v>
      </c>
      <c r="B278" t="s">
        <v>2805</v>
      </c>
      <c r="C278" t="s">
        <v>295</v>
      </c>
      <c r="D278">
        <v>1</v>
      </c>
      <c r="E278" t="s">
        <v>2566</v>
      </c>
      <c r="F278">
        <v>1</v>
      </c>
      <c r="G278">
        <v>1</v>
      </c>
      <c r="H278" s="6" t="str">
        <f t="shared" si="8"/>
        <v>C19.1</v>
      </c>
      <c r="I278" s="6" t="str">
        <f t="shared" si="9"/>
        <v>S0_ADPS_04F</v>
      </c>
    </row>
    <row r="279" spans="1:9">
      <c r="A279" t="s">
        <v>302</v>
      </c>
      <c r="B279" t="s">
        <v>2805</v>
      </c>
      <c r="C279" t="s">
        <v>295</v>
      </c>
      <c r="D279">
        <v>2</v>
      </c>
      <c r="E279" t="s">
        <v>174</v>
      </c>
      <c r="F279">
        <v>2</v>
      </c>
      <c r="G279">
        <v>2</v>
      </c>
      <c r="H279" s="6" t="str">
        <f t="shared" si="8"/>
        <v>C19.2</v>
      </c>
      <c r="I279" s="6" t="str">
        <f t="shared" si="9"/>
        <v>DGND</v>
      </c>
    </row>
    <row r="280" spans="1:9">
      <c r="A280" t="s">
        <v>302</v>
      </c>
      <c r="B280" t="s">
        <v>2805</v>
      </c>
      <c r="C280" t="s">
        <v>296</v>
      </c>
      <c r="D280">
        <v>1</v>
      </c>
      <c r="E280" t="s">
        <v>2566</v>
      </c>
      <c r="F280">
        <v>1</v>
      </c>
      <c r="G280">
        <v>1</v>
      </c>
      <c r="H280" s="6" t="str">
        <f t="shared" si="8"/>
        <v>C20.1</v>
      </c>
      <c r="I280" s="6" t="str">
        <f t="shared" si="9"/>
        <v>S0_ADPS_04F</v>
      </c>
    </row>
    <row r="281" spans="1:9">
      <c r="A281" t="s">
        <v>302</v>
      </c>
      <c r="B281" t="s">
        <v>2805</v>
      </c>
      <c r="C281" t="s">
        <v>296</v>
      </c>
      <c r="D281">
        <v>2</v>
      </c>
      <c r="E281" t="s">
        <v>174</v>
      </c>
      <c r="F281">
        <v>2</v>
      </c>
      <c r="G281">
        <v>2</v>
      </c>
      <c r="H281" s="6" t="str">
        <f t="shared" si="8"/>
        <v>C20.2</v>
      </c>
      <c r="I281" s="6" t="str">
        <f t="shared" si="9"/>
        <v>DGND</v>
      </c>
    </row>
    <row r="282" spans="1:9">
      <c r="A282" t="s">
        <v>302</v>
      </c>
      <c r="B282" t="s">
        <v>2805</v>
      </c>
      <c r="C282" t="s">
        <v>297</v>
      </c>
      <c r="D282">
        <v>1</v>
      </c>
      <c r="E282" t="s">
        <v>2554</v>
      </c>
      <c r="F282">
        <v>1</v>
      </c>
      <c r="G282">
        <v>1</v>
      </c>
      <c r="H282" s="6" t="str">
        <f t="shared" si="8"/>
        <v>C21.1</v>
      </c>
      <c r="I282" s="6" t="str">
        <f t="shared" si="9"/>
        <v>S0_AVDD33_XTAL</v>
      </c>
    </row>
    <row r="283" spans="1:9">
      <c r="A283" t="s">
        <v>302</v>
      </c>
      <c r="B283" t="s">
        <v>2805</v>
      </c>
      <c r="C283" t="s">
        <v>297</v>
      </c>
      <c r="D283">
        <v>2</v>
      </c>
      <c r="E283" t="s">
        <v>174</v>
      </c>
      <c r="F283">
        <v>2</v>
      </c>
      <c r="G283">
        <v>2</v>
      </c>
      <c r="H283" s="6" t="str">
        <f t="shared" si="8"/>
        <v>C21.2</v>
      </c>
      <c r="I283" s="6" t="str">
        <f t="shared" si="9"/>
        <v>DGND</v>
      </c>
    </row>
    <row r="284" spans="1:9">
      <c r="A284" t="s">
        <v>302</v>
      </c>
      <c r="B284" t="s">
        <v>2805</v>
      </c>
      <c r="C284" t="s">
        <v>298</v>
      </c>
      <c r="D284">
        <v>1</v>
      </c>
      <c r="E284" t="s">
        <v>2567</v>
      </c>
      <c r="F284">
        <v>1</v>
      </c>
      <c r="G284">
        <v>1</v>
      </c>
      <c r="H284" s="6" t="str">
        <f t="shared" si="8"/>
        <v>C22.1</v>
      </c>
      <c r="I284" s="6" t="str">
        <f t="shared" si="9"/>
        <v>S0_AVDD33_XTAL_1</v>
      </c>
    </row>
    <row r="285" spans="1:9">
      <c r="A285" t="s">
        <v>302</v>
      </c>
      <c r="B285" t="s">
        <v>2805</v>
      </c>
      <c r="C285" t="s">
        <v>298</v>
      </c>
      <c r="D285">
        <v>2</v>
      </c>
      <c r="E285" t="s">
        <v>174</v>
      </c>
      <c r="F285">
        <v>2</v>
      </c>
      <c r="G285">
        <v>2</v>
      </c>
      <c r="H285" s="6" t="str">
        <f t="shared" si="8"/>
        <v>C22.2</v>
      </c>
      <c r="I285" s="6" t="str">
        <f t="shared" si="9"/>
        <v>DGND</v>
      </c>
    </row>
    <row r="286" spans="1:9">
      <c r="A286" t="s">
        <v>302</v>
      </c>
      <c r="B286" t="s">
        <v>2805</v>
      </c>
      <c r="C286" t="s">
        <v>299</v>
      </c>
      <c r="D286">
        <v>1</v>
      </c>
      <c r="E286" t="s">
        <v>2555</v>
      </c>
      <c r="F286">
        <v>1</v>
      </c>
      <c r="G286">
        <v>1</v>
      </c>
      <c r="H286" s="6" t="str">
        <f t="shared" si="8"/>
        <v>C23.1</v>
      </c>
      <c r="I286" s="6" t="str">
        <f t="shared" si="9"/>
        <v>S0_AVDD33_TX_CEN</v>
      </c>
    </row>
    <row r="287" spans="1:9">
      <c r="A287" t="s">
        <v>302</v>
      </c>
      <c r="B287" t="s">
        <v>2805</v>
      </c>
      <c r="C287" t="s">
        <v>299</v>
      </c>
      <c r="D287">
        <v>2</v>
      </c>
      <c r="E287" t="s">
        <v>174</v>
      </c>
      <c r="F287">
        <v>2</v>
      </c>
      <c r="G287">
        <v>2</v>
      </c>
      <c r="H287" s="6" t="str">
        <f t="shared" si="8"/>
        <v>C23.2</v>
      </c>
      <c r="I287" s="6" t="str">
        <f t="shared" si="9"/>
        <v>DGND</v>
      </c>
    </row>
    <row r="288" spans="1:9">
      <c r="A288" t="s">
        <v>302</v>
      </c>
      <c r="B288" t="s">
        <v>2805</v>
      </c>
      <c r="C288" t="s">
        <v>300</v>
      </c>
      <c r="D288">
        <v>1</v>
      </c>
      <c r="E288" t="s">
        <v>2555</v>
      </c>
      <c r="F288">
        <v>1</v>
      </c>
      <c r="G288">
        <v>1</v>
      </c>
      <c r="H288" s="6" t="str">
        <f t="shared" si="8"/>
        <v>C24.1</v>
      </c>
      <c r="I288" s="6" t="str">
        <f t="shared" si="9"/>
        <v>S0_AVDD33_TX_CEN</v>
      </c>
    </row>
    <row r="289" spans="1:9">
      <c r="A289" t="s">
        <v>302</v>
      </c>
      <c r="B289" t="s">
        <v>2805</v>
      </c>
      <c r="C289" t="s">
        <v>300</v>
      </c>
      <c r="D289">
        <v>2</v>
      </c>
      <c r="E289" t="s">
        <v>174</v>
      </c>
      <c r="F289">
        <v>2</v>
      </c>
      <c r="G289">
        <v>2</v>
      </c>
      <c r="H289" s="6" t="str">
        <f t="shared" si="8"/>
        <v>C24.2</v>
      </c>
      <c r="I289" s="6" t="str">
        <f t="shared" si="9"/>
        <v>DGND</v>
      </c>
    </row>
    <row r="290" spans="1:9">
      <c r="A290" t="s">
        <v>302</v>
      </c>
      <c r="B290" t="s">
        <v>2805</v>
      </c>
      <c r="C290" t="s">
        <v>2806</v>
      </c>
      <c r="D290">
        <v>1</v>
      </c>
      <c r="E290" t="s">
        <v>2555</v>
      </c>
      <c r="F290">
        <v>1</v>
      </c>
      <c r="G290">
        <v>1</v>
      </c>
      <c r="H290" s="6" t="str">
        <f t="shared" si="8"/>
        <v>C25.1</v>
      </c>
      <c r="I290" s="6" t="str">
        <f t="shared" si="9"/>
        <v>S0_AVDD33_TX_CEN</v>
      </c>
    </row>
    <row r="291" spans="1:9">
      <c r="A291" t="s">
        <v>302</v>
      </c>
      <c r="B291" t="s">
        <v>2805</v>
      </c>
      <c r="C291" t="s">
        <v>2806</v>
      </c>
      <c r="D291">
        <v>2</v>
      </c>
      <c r="E291" t="s">
        <v>174</v>
      </c>
      <c r="F291">
        <v>2</v>
      </c>
      <c r="G291">
        <v>2</v>
      </c>
      <c r="H291" s="6" t="str">
        <f t="shared" si="8"/>
        <v>C25.2</v>
      </c>
      <c r="I291" s="6" t="str">
        <f t="shared" si="9"/>
        <v>DGND</v>
      </c>
    </row>
    <row r="292" spans="1:9">
      <c r="A292" t="s">
        <v>302</v>
      </c>
      <c r="B292" t="s">
        <v>2805</v>
      </c>
      <c r="C292" t="s">
        <v>2807</v>
      </c>
      <c r="D292">
        <v>1</v>
      </c>
      <c r="E292" t="s">
        <v>2555</v>
      </c>
      <c r="F292">
        <v>1</v>
      </c>
      <c r="G292">
        <v>1</v>
      </c>
      <c r="H292" s="6" t="str">
        <f t="shared" si="8"/>
        <v>C26.1</v>
      </c>
      <c r="I292" s="6" t="str">
        <f t="shared" si="9"/>
        <v>S0_AVDD33_TX_CEN</v>
      </c>
    </row>
    <row r="293" spans="1:9">
      <c r="A293" t="s">
        <v>302</v>
      </c>
      <c r="B293" t="s">
        <v>2805</v>
      </c>
      <c r="C293" t="s">
        <v>2807</v>
      </c>
      <c r="D293">
        <v>2</v>
      </c>
      <c r="E293" t="s">
        <v>174</v>
      </c>
      <c r="F293">
        <v>2</v>
      </c>
      <c r="G293">
        <v>2</v>
      </c>
      <c r="H293" s="6" t="str">
        <f t="shared" si="8"/>
        <v>C26.2</v>
      </c>
      <c r="I293" s="6" t="str">
        <f t="shared" si="9"/>
        <v>DGND</v>
      </c>
    </row>
    <row r="294" spans="1:9">
      <c r="A294" t="s">
        <v>302</v>
      </c>
      <c r="B294" t="s">
        <v>2805</v>
      </c>
      <c r="C294" t="s">
        <v>2808</v>
      </c>
      <c r="D294">
        <v>1</v>
      </c>
      <c r="E294" t="s">
        <v>2568</v>
      </c>
      <c r="F294">
        <v>1</v>
      </c>
      <c r="G294">
        <v>1</v>
      </c>
      <c r="H294" s="6" t="str">
        <f t="shared" si="8"/>
        <v>C27.1</v>
      </c>
      <c r="I294" s="6" t="str">
        <f t="shared" si="9"/>
        <v>S0_AVDD33_TX_CEN_1</v>
      </c>
    </row>
    <row r="295" spans="1:9">
      <c r="A295" t="s">
        <v>302</v>
      </c>
      <c r="B295" t="s">
        <v>2805</v>
      </c>
      <c r="C295" t="s">
        <v>2808</v>
      </c>
      <c r="D295">
        <v>2</v>
      </c>
      <c r="E295" t="s">
        <v>174</v>
      </c>
      <c r="F295">
        <v>2</v>
      </c>
      <c r="G295">
        <v>2</v>
      </c>
      <c r="H295" s="6" t="str">
        <f t="shared" si="8"/>
        <v>C27.2</v>
      </c>
      <c r="I295" s="6" t="str">
        <f t="shared" si="9"/>
        <v>DGND</v>
      </c>
    </row>
    <row r="296" spans="1:9">
      <c r="A296" t="s">
        <v>302</v>
      </c>
      <c r="B296" t="s">
        <v>2805</v>
      </c>
      <c r="C296" t="s">
        <v>2809</v>
      </c>
      <c r="D296">
        <v>1</v>
      </c>
      <c r="E296" t="s">
        <v>2556</v>
      </c>
      <c r="F296">
        <v>1</v>
      </c>
      <c r="G296">
        <v>1</v>
      </c>
      <c r="H296" s="6" t="str">
        <f t="shared" si="8"/>
        <v>C28.1</v>
      </c>
      <c r="I296" s="6" t="str">
        <f t="shared" si="9"/>
        <v>S0_AVDD33_SDS</v>
      </c>
    </row>
    <row r="297" spans="1:9">
      <c r="A297" t="s">
        <v>302</v>
      </c>
      <c r="B297" t="s">
        <v>2805</v>
      </c>
      <c r="C297" t="s">
        <v>2809</v>
      </c>
      <c r="D297">
        <v>2</v>
      </c>
      <c r="E297" t="s">
        <v>174</v>
      </c>
      <c r="F297">
        <v>2</v>
      </c>
      <c r="G297">
        <v>2</v>
      </c>
      <c r="H297" s="6" t="str">
        <f t="shared" si="8"/>
        <v>C28.2</v>
      </c>
      <c r="I297" s="6" t="str">
        <f t="shared" si="9"/>
        <v>DGND</v>
      </c>
    </row>
    <row r="298" spans="1:9">
      <c r="A298" t="s">
        <v>302</v>
      </c>
      <c r="B298" t="s">
        <v>2805</v>
      </c>
      <c r="C298" t="s">
        <v>2810</v>
      </c>
      <c r="D298">
        <v>1</v>
      </c>
      <c r="E298" t="s">
        <v>2569</v>
      </c>
      <c r="F298">
        <v>1</v>
      </c>
      <c r="G298">
        <v>1</v>
      </c>
      <c r="H298" s="6" t="str">
        <f t="shared" si="8"/>
        <v>C29.1</v>
      </c>
      <c r="I298" s="6" t="str">
        <f t="shared" si="9"/>
        <v>S0_AVDD33_SDS_1</v>
      </c>
    </row>
    <row r="299" spans="1:9">
      <c r="A299" t="s">
        <v>302</v>
      </c>
      <c r="B299" t="s">
        <v>2805</v>
      </c>
      <c r="C299" t="s">
        <v>2810</v>
      </c>
      <c r="D299">
        <v>2</v>
      </c>
      <c r="E299" t="s">
        <v>174</v>
      </c>
      <c r="F299">
        <v>2</v>
      </c>
      <c r="G299">
        <v>2</v>
      </c>
      <c r="H299" s="6" t="str">
        <f t="shared" si="8"/>
        <v>C29.2</v>
      </c>
      <c r="I299" s="6" t="str">
        <f t="shared" si="9"/>
        <v>DGND</v>
      </c>
    </row>
    <row r="300" spans="1:9">
      <c r="A300" t="s">
        <v>302</v>
      </c>
      <c r="B300" t="s">
        <v>2805</v>
      </c>
      <c r="C300" t="s">
        <v>2811</v>
      </c>
      <c r="D300">
        <v>1</v>
      </c>
      <c r="E300" t="s">
        <v>2570</v>
      </c>
      <c r="F300">
        <v>1</v>
      </c>
      <c r="G300">
        <v>1</v>
      </c>
      <c r="H300" s="6" t="str">
        <f t="shared" si="8"/>
        <v>C30.1</v>
      </c>
      <c r="I300" s="6" t="str">
        <f t="shared" si="9"/>
        <v>S0_ADPS_01F</v>
      </c>
    </row>
    <row r="301" spans="1:9">
      <c r="A301" t="s">
        <v>302</v>
      </c>
      <c r="B301" t="s">
        <v>2805</v>
      </c>
      <c r="C301" t="s">
        <v>2811</v>
      </c>
      <c r="D301">
        <v>2</v>
      </c>
      <c r="E301" t="s">
        <v>174</v>
      </c>
      <c r="F301">
        <v>2</v>
      </c>
      <c r="G301">
        <v>2</v>
      </c>
      <c r="H301" s="6" t="str">
        <f t="shared" si="8"/>
        <v>C30.2</v>
      </c>
      <c r="I301" s="6" t="str">
        <f t="shared" si="9"/>
        <v>DGND</v>
      </c>
    </row>
    <row r="302" spans="1:9">
      <c r="A302" t="s">
        <v>302</v>
      </c>
      <c r="B302" t="s">
        <v>2805</v>
      </c>
      <c r="C302" t="s">
        <v>2812</v>
      </c>
      <c r="D302">
        <v>1</v>
      </c>
      <c r="E302" t="s">
        <v>2570</v>
      </c>
      <c r="F302">
        <v>1</v>
      </c>
      <c r="G302">
        <v>1</v>
      </c>
      <c r="H302" s="6" t="str">
        <f t="shared" si="8"/>
        <v>C31.1</v>
      </c>
      <c r="I302" s="6" t="str">
        <f t="shared" si="9"/>
        <v>S0_ADPS_01F</v>
      </c>
    </row>
    <row r="303" spans="1:9">
      <c r="A303" t="s">
        <v>302</v>
      </c>
      <c r="B303" t="s">
        <v>2805</v>
      </c>
      <c r="C303" t="s">
        <v>2812</v>
      </c>
      <c r="D303">
        <v>2</v>
      </c>
      <c r="E303" t="s">
        <v>174</v>
      </c>
      <c r="F303">
        <v>2</v>
      </c>
      <c r="G303">
        <v>2</v>
      </c>
      <c r="H303" s="6" t="str">
        <f t="shared" si="8"/>
        <v>C31.2</v>
      </c>
      <c r="I303" s="6" t="str">
        <f t="shared" si="9"/>
        <v>DGND</v>
      </c>
    </row>
    <row r="304" spans="1:9">
      <c r="A304" t="s">
        <v>302</v>
      </c>
      <c r="B304" t="s">
        <v>2805</v>
      </c>
      <c r="C304" t="s">
        <v>2813</v>
      </c>
      <c r="D304">
        <v>1</v>
      </c>
      <c r="E304" t="s">
        <v>2553</v>
      </c>
      <c r="F304">
        <v>1</v>
      </c>
      <c r="G304">
        <v>1</v>
      </c>
      <c r="H304" s="6" t="str">
        <f t="shared" si="8"/>
        <v>C32.1</v>
      </c>
      <c r="I304" s="6" t="str">
        <f t="shared" si="9"/>
        <v>S0_AVDD09_SDS</v>
      </c>
    </row>
    <row r="305" spans="1:9">
      <c r="A305" t="s">
        <v>302</v>
      </c>
      <c r="B305" t="s">
        <v>2805</v>
      </c>
      <c r="C305" t="s">
        <v>2813</v>
      </c>
      <c r="D305">
        <v>2</v>
      </c>
      <c r="E305" t="s">
        <v>174</v>
      </c>
      <c r="F305">
        <v>2</v>
      </c>
      <c r="G305">
        <v>2</v>
      </c>
      <c r="H305" s="6" t="str">
        <f t="shared" si="8"/>
        <v>C32.2</v>
      </c>
      <c r="I305" s="6" t="str">
        <f t="shared" si="9"/>
        <v>DGND</v>
      </c>
    </row>
    <row r="306" spans="1:9">
      <c r="A306" t="s">
        <v>302</v>
      </c>
      <c r="B306" t="s">
        <v>2805</v>
      </c>
      <c r="C306" t="s">
        <v>2814</v>
      </c>
      <c r="D306">
        <v>1</v>
      </c>
      <c r="E306" t="s">
        <v>2552</v>
      </c>
      <c r="F306">
        <v>1</v>
      </c>
      <c r="G306">
        <v>1</v>
      </c>
      <c r="H306" s="6" t="str">
        <f t="shared" si="8"/>
        <v>C33.1</v>
      </c>
      <c r="I306" s="6" t="str">
        <f t="shared" si="9"/>
        <v>S0_AVDD09_DUT</v>
      </c>
    </row>
    <row r="307" spans="1:9">
      <c r="A307" t="s">
        <v>302</v>
      </c>
      <c r="B307" t="s">
        <v>2805</v>
      </c>
      <c r="C307" t="s">
        <v>2814</v>
      </c>
      <c r="D307">
        <v>2</v>
      </c>
      <c r="E307" t="s">
        <v>174</v>
      </c>
      <c r="F307">
        <v>2</v>
      </c>
      <c r="G307">
        <v>2</v>
      </c>
      <c r="H307" s="6" t="str">
        <f t="shared" si="8"/>
        <v>C33.2</v>
      </c>
      <c r="I307" s="6" t="str">
        <f t="shared" si="9"/>
        <v>DGND</v>
      </c>
    </row>
    <row r="308" spans="1:9">
      <c r="A308" t="s">
        <v>302</v>
      </c>
      <c r="B308" t="s">
        <v>2805</v>
      </c>
      <c r="C308" t="s">
        <v>2815</v>
      </c>
      <c r="D308">
        <v>1</v>
      </c>
      <c r="E308" t="s">
        <v>2552</v>
      </c>
      <c r="F308">
        <v>1</v>
      </c>
      <c r="G308">
        <v>1</v>
      </c>
      <c r="H308" s="6" t="str">
        <f t="shared" si="8"/>
        <v>C34.1</v>
      </c>
      <c r="I308" s="6" t="str">
        <f t="shared" si="9"/>
        <v>S0_AVDD09_DUT</v>
      </c>
    </row>
    <row r="309" spans="1:9">
      <c r="A309" t="s">
        <v>302</v>
      </c>
      <c r="B309" t="s">
        <v>2805</v>
      </c>
      <c r="C309" t="s">
        <v>2815</v>
      </c>
      <c r="D309">
        <v>2</v>
      </c>
      <c r="E309" t="s">
        <v>174</v>
      </c>
      <c r="F309">
        <v>2</v>
      </c>
      <c r="G309">
        <v>2</v>
      </c>
      <c r="H309" s="6" t="str">
        <f t="shared" si="8"/>
        <v>C34.2</v>
      </c>
      <c r="I309" s="6" t="str">
        <f t="shared" si="9"/>
        <v>DGND</v>
      </c>
    </row>
    <row r="310" spans="1:9">
      <c r="A310" t="s">
        <v>302</v>
      </c>
      <c r="B310" t="s">
        <v>2805</v>
      </c>
      <c r="C310" t="s">
        <v>2816</v>
      </c>
      <c r="D310">
        <v>1</v>
      </c>
      <c r="E310" t="s">
        <v>2545</v>
      </c>
      <c r="F310">
        <v>1</v>
      </c>
      <c r="G310">
        <v>1</v>
      </c>
      <c r="H310" s="6" t="str">
        <f t="shared" si="8"/>
        <v>C47.1</v>
      </c>
      <c r="I310" s="6" t="str">
        <f t="shared" si="9"/>
        <v>S0_AVDD09_OFF_LINE</v>
      </c>
    </row>
    <row r="311" spans="1:9">
      <c r="A311" t="s">
        <v>302</v>
      </c>
      <c r="B311" t="s">
        <v>2805</v>
      </c>
      <c r="C311" t="s">
        <v>2816</v>
      </c>
      <c r="D311">
        <v>2</v>
      </c>
      <c r="E311" t="s">
        <v>174</v>
      </c>
      <c r="F311">
        <v>2</v>
      </c>
      <c r="G311">
        <v>2</v>
      </c>
      <c r="H311" s="6" t="str">
        <f t="shared" si="8"/>
        <v>C47.2</v>
      </c>
      <c r="I311" s="6" t="str">
        <f t="shared" si="9"/>
        <v>DGND</v>
      </c>
    </row>
    <row r="312" spans="1:9">
      <c r="A312" t="s">
        <v>302</v>
      </c>
      <c r="B312" t="s">
        <v>2805</v>
      </c>
      <c r="C312" t="s">
        <v>2817</v>
      </c>
      <c r="D312">
        <v>1</v>
      </c>
      <c r="E312" t="s">
        <v>2545</v>
      </c>
      <c r="F312">
        <v>1</v>
      </c>
      <c r="G312">
        <v>1</v>
      </c>
      <c r="H312" s="6" t="str">
        <f t="shared" si="8"/>
        <v>C48.1</v>
      </c>
      <c r="I312" s="6" t="str">
        <f t="shared" si="9"/>
        <v>S0_AVDD09_OFF_LINE</v>
      </c>
    </row>
    <row r="313" spans="1:9">
      <c r="A313" t="s">
        <v>302</v>
      </c>
      <c r="B313" t="s">
        <v>2805</v>
      </c>
      <c r="C313" t="s">
        <v>2817</v>
      </c>
      <c r="D313">
        <v>2</v>
      </c>
      <c r="E313" t="s">
        <v>174</v>
      </c>
      <c r="F313">
        <v>2</v>
      </c>
      <c r="G313">
        <v>2</v>
      </c>
      <c r="H313" s="6" t="str">
        <f t="shared" si="8"/>
        <v>C48.2</v>
      </c>
      <c r="I313" s="6" t="str">
        <f t="shared" si="9"/>
        <v>DGND</v>
      </c>
    </row>
    <row r="314" spans="1:9">
      <c r="A314" t="s">
        <v>302</v>
      </c>
      <c r="B314" t="s">
        <v>2805</v>
      </c>
      <c r="C314" t="s">
        <v>4391</v>
      </c>
      <c r="D314">
        <v>1</v>
      </c>
      <c r="E314" t="s">
        <v>2545</v>
      </c>
      <c r="F314">
        <v>1</v>
      </c>
      <c r="G314">
        <v>1</v>
      </c>
      <c r="H314" s="6" t="str">
        <f t="shared" si="8"/>
        <v>C50.1</v>
      </c>
      <c r="I314" s="6" t="str">
        <f t="shared" si="9"/>
        <v>S0_AVDD09_OFF_LINE</v>
      </c>
    </row>
    <row r="315" spans="1:9">
      <c r="A315" t="s">
        <v>302</v>
      </c>
      <c r="B315" t="s">
        <v>2805</v>
      </c>
      <c r="C315" t="s">
        <v>4391</v>
      </c>
      <c r="D315">
        <v>2</v>
      </c>
      <c r="E315" t="s">
        <v>174</v>
      </c>
      <c r="F315">
        <v>2</v>
      </c>
      <c r="G315">
        <v>2</v>
      </c>
      <c r="H315" s="6" t="str">
        <f t="shared" si="8"/>
        <v>C50.2</v>
      </c>
      <c r="I315" s="6" t="str">
        <f t="shared" si="9"/>
        <v>DGND</v>
      </c>
    </row>
    <row r="316" spans="1:9">
      <c r="A316" t="s">
        <v>302</v>
      </c>
      <c r="B316" t="s">
        <v>2805</v>
      </c>
      <c r="C316" t="s">
        <v>4392</v>
      </c>
      <c r="D316">
        <v>1</v>
      </c>
      <c r="E316" t="s">
        <v>2545</v>
      </c>
      <c r="F316">
        <v>1</v>
      </c>
      <c r="G316">
        <v>1</v>
      </c>
      <c r="H316" s="6" t="str">
        <f t="shared" si="8"/>
        <v>C51.1</v>
      </c>
      <c r="I316" s="6" t="str">
        <f t="shared" si="9"/>
        <v>S0_AVDD09_OFF_LINE</v>
      </c>
    </row>
    <row r="317" spans="1:9">
      <c r="A317" t="s">
        <v>302</v>
      </c>
      <c r="B317" t="s">
        <v>2805</v>
      </c>
      <c r="C317" t="s">
        <v>4392</v>
      </c>
      <c r="D317">
        <v>2</v>
      </c>
      <c r="E317" t="s">
        <v>174</v>
      </c>
      <c r="F317">
        <v>2</v>
      </c>
      <c r="G317">
        <v>2</v>
      </c>
      <c r="H317" s="6" t="str">
        <f t="shared" si="8"/>
        <v>C51.2</v>
      </c>
      <c r="I317" s="6" t="str">
        <f t="shared" si="9"/>
        <v>DGND</v>
      </c>
    </row>
    <row r="318" spans="1:9">
      <c r="A318" t="s">
        <v>302</v>
      </c>
      <c r="B318" t="s">
        <v>2805</v>
      </c>
      <c r="C318" t="s">
        <v>2818</v>
      </c>
      <c r="D318">
        <v>1</v>
      </c>
      <c r="E318" t="s">
        <v>2547</v>
      </c>
      <c r="F318">
        <v>1</v>
      </c>
      <c r="G318">
        <v>1</v>
      </c>
      <c r="H318" s="6" t="str">
        <f t="shared" si="8"/>
        <v>C371.1</v>
      </c>
      <c r="I318" s="6" t="str">
        <f t="shared" si="9"/>
        <v>S0_AVDD33_OFF_LINE</v>
      </c>
    </row>
    <row r="319" spans="1:9">
      <c r="A319" t="s">
        <v>302</v>
      </c>
      <c r="B319" t="s">
        <v>2805</v>
      </c>
      <c r="C319" t="s">
        <v>2818</v>
      </c>
      <c r="D319">
        <v>2</v>
      </c>
      <c r="E319" t="s">
        <v>174</v>
      </c>
      <c r="F319">
        <v>2</v>
      </c>
      <c r="G319">
        <v>2</v>
      </c>
      <c r="H319" s="6" t="str">
        <f t="shared" si="8"/>
        <v>C371.2</v>
      </c>
      <c r="I319" s="6" t="str">
        <f t="shared" si="9"/>
        <v>DGND</v>
      </c>
    </row>
    <row r="320" spans="1:9">
      <c r="A320" t="s">
        <v>302</v>
      </c>
      <c r="B320" t="s">
        <v>2805</v>
      </c>
      <c r="C320" t="s">
        <v>2819</v>
      </c>
      <c r="D320">
        <v>1</v>
      </c>
      <c r="E320" t="s">
        <v>2547</v>
      </c>
      <c r="F320">
        <v>1</v>
      </c>
      <c r="G320">
        <v>1</v>
      </c>
      <c r="H320" s="6" t="str">
        <f t="shared" si="8"/>
        <v>C372.1</v>
      </c>
      <c r="I320" s="6" t="str">
        <f t="shared" si="9"/>
        <v>S0_AVDD33_OFF_LINE</v>
      </c>
    </row>
    <row r="321" spans="1:9">
      <c r="A321" t="s">
        <v>302</v>
      </c>
      <c r="B321" t="s">
        <v>2805</v>
      </c>
      <c r="C321" t="s">
        <v>2819</v>
      </c>
      <c r="D321">
        <v>2</v>
      </c>
      <c r="E321" t="s">
        <v>174</v>
      </c>
      <c r="F321">
        <v>2</v>
      </c>
      <c r="G321">
        <v>2</v>
      </c>
      <c r="H321" s="6" t="str">
        <f t="shared" si="8"/>
        <v>C372.2</v>
      </c>
      <c r="I321" s="6" t="str">
        <f t="shared" si="9"/>
        <v>DGND</v>
      </c>
    </row>
    <row r="322" spans="1:9">
      <c r="A322" t="s">
        <v>302</v>
      </c>
      <c r="B322" t="s">
        <v>2805</v>
      </c>
      <c r="C322" t="s">
        <v>2820</v>
      </c>
      <c r="D322">
        <v>1</v>
      </c>
      <c r="E322" t="s">
        <v>2568</v>
      </c>
      <c r="F322">
        <v>1</v>
      </c>
      <c r="G322">
        <v>1</v>
      </c>
      <c r="H322" s="6" t="str">
        <f t="shared" ref="H322:H385" si="10">CONCATENATE(C322,".",F322)</f>
        <v>C373.1</v>
      </c>
      <c r="I322" s="6" t="str">
        <f t="shared" ref="I322:I385" si="11">E322</f>
        <v>S0_AVDD33_TX_CEN_1</v>
      </c>
    </row>
    <row r="323" spans="1:9">
      <c r="A323" t="s">
        <v>302</v>
      </c>
      <c r="B323" t="s">
        <v>2805</v>
      </c>
      <c r="C323" t="s">
        <v>2820</v>
      </c>
      <c r="D323">
        <v>2</v>
      </c>
      <c r="E323" t="s">
        <v>174</v>
      </c>
      <c r="F323">
        <v>2</v>
      </c>
      <c r="G323">
        <v>2</v>
      </c>
      <c r="H323" s="6" t="str">
        <f t="shared" si="10"/>
        <v>C373.2</v>
      </c>
      <c r="I323" s="6" t="str">
        <f t="shared" si="11"/>
        <v>DGND</v>
      </c>
    </row>
    <row r="324" spans="1:9">
      <c r="A324" t="s">
        <v>302</v>
      </c>
      <c r="B324" t="s">
        <v>2805</v>
      </c>
      <c r="C324" t="s">
        <v>2821</v>
      </c>
      <c r="D324">
        <v>1</v>
      </c>
      <c r="E324" t="s">
        <v>2544</v>
      </c>
      <c r="F324">
        <v>1</v>
      </c>
      <c r="G324">
        <v>1</v>
      </c>
      <c r="H324" s="6" t="str">
        <f t="shared" si="10"/>
        <v>C374.1</v>
      </c>
      <c r="I324" s="6" t="str">
        <f t="shared" si="11"/>
        <v>S0_DVDD09_OFF_LINE</v>
      </c>
    </row>
    <row r="325" spans="1:9">
      <c r="A325" t="s">
        <v>302</v>
      </c>
      <c r="B325" t="s">
        <v>2805</v>
      </c>
      <c r="C325" t="s">
        <v>2821</v>
      </c>
      <c r="D325">
        <v>2</v>
      </c>
      <c r="E325" t="s">
        <v>174</v>
      </c>
      <c r="F325">
        <v>2</v>
      </c>
      <c r="G325">
        <v>2</v>
      </c>
      <c r="H325" s="6" t="str">
        <f t="shared" si="10"/>
        <v>C374.2</v>
      </c>
      <c r="I325" s="6" t="str">
        <f t="shared" si="11"/>
        <v>DGND</v>
      </c>
    </row>
    <row r="326" spans="1:9">
      <c r="A326" t="s">
        <v>302</v>
      </c>
      <c r="B326" t="s">
        <v>2805</v>
      </c>
      <c r="C326" t="s">
        <v>2822</v>
      </c>
      <c r="D326">
        <v>1</v>
      </c>
      <c r="E326" t="s">
        <v>2544</v>
      </c>
      <c r="F326">
        <v>1</v>
      </c>
      <c r="G326">
        <v>1</v>
      </c>
      <c r="H326" s="6" t="str">
        <f t="shared" si="10"/>
        <v>C375.1</v>
      </c>
      <c r="I326" s="6" t="str">
        <f t="shared" si="11"/>
        <v>S0_DVDD09_OFF_LINE</v>
      </c>
    </row>
    <row r="327" spans="1:9">
      <c r="A327" t="s">
        <v>302</v>
      </c>
      <c r="B327" t="s">
        <v>2805</v>
      </c>
      <c r="C327" t="s">
        <v>2822</v>
      </c>
      <c r="D327">
        <v>2</v>
      </c>
      <c r="E327" t="s">
        <v>174</v>
      </c>
      <c r="F327">
        <v>2</v>
      </c>
      <c r="G327">
        <v>2</v>
      </c>
      <c r="H327" s="6" t="str">
        <f t="shared" si="10"/>
        <v>C375.2</v>
      </c>
      <c r="I327" s="6" t="str">
        <f t="shared" si="11"/>
        <v>DGND</v>
      </c>
    </row>
    <row r="328" spans="1:9">
      <c r="A328" t="s">
        <v>302</v>
      </c>
      <c r="B328" t="s">
        <v>2805</v>
      </c>
      <c r="C328" t="s">
        <v>2823</v>
      </c>
      <c r="D328">
        <v>1</v>
      </c>
      <c r="E328" t="s">
        <v>2545</v>
      </c>
      <c r="F328">
        <v>1</v>
      </c>
      <c r="G328">
        <v>1</v>
      </c>
      <c r="H328" s="6" t="str">
        <f t="shared" si="10"/>
        <v>C376.1</v>
      </c>
      <c r="I328" s="6" t="str">
        <f t="shared" si="11"/>
        <v>S0_AVDD09_OFF_LINE</v>
      </c>
    </row>
    <row r="329" spans="1:9">
      <c r="A329" t="s">
        <v>302</v>
      </c>
      <c r="B329" t="s">
        <v>2805</v>
      </c>
      <c r="C329" t="s">
        <v>2823</v>
      </c>
      <c r="D329">
        <v>2</v>
      </c>
      <c r="E329" t="s">
        <v>174</v>
      </c>
      <c r="F329">
        <v>2</v>
      </c>
      <c r="G329">
        <v>2</v>
      </c>
      <c r="H329" s="6" t="str">
        <f t="shared" si="10"/>
        <v>C376.2</v>
      </c>
      <c r="I329" s="6" t="str">
        <f t="shared" si="11"/>
        <v>DGND</v>
      </c>
    </row>
    <row r="330" spans="1:9">
      <c r="A330" t="s">
        <v>302</v>
      </c>
      <c r="B330" t="s">
        <v>2805</v>
      </c>
      <c r="C330" t="s">
        <v>2824</v>
      </c>
      <c r="D330">
        <v>1</v>
      </c>
      <c r="E330" t="s">
        <v>2545</v>
      </c>
      <c r="F330">
        <v>1</v>
      </c>
      <c r="G330">
        <v>1</v>
      </c>
      <c r="H330" s="6" t="str">
        <f t="shared" si="10"/>
        <v>C377.1</v>
      </c>
      <c r="I330" s="6" t="str">
        <f t="shared" si="11"/>
        <v>S0_AVDD09_OFF_LINE</v>
      </c>
    </row>
    <row r="331" spans="1:9">
      <c r="A331" t="s">
        <v>302</v>
      </c>
      <c r="B331" t="s">
        <v>2805</v>
      </c>
      <c r="C331" t="s">
        <v>2824</v>
      </c>
      <c r="D331">
        <v>2</v>
      </c>
      <c r="E331" t="s">
        <v>174</v>
      </c>
      <c r="F331">
        <v>2</v>
      </c>
      <c r="G331">
        <v>2</v>
      </c>
      <c r="H331" s="6" t="str">
        <f t="shared" si="10"/>
        <v>C377.2</v>
      </c>
      <c r="I331" s="6" t="str">
        <f t="shared" si="11"/>
        <v>DGND</v>
      </c>
    </row>
    <row r="332" spans="1:9">
      <c r="A332" t="s">
        <v>302</v>
      </c>
      <c r="B332" t="s">
        <v>2805</v>
      </c>
      <c r="C332" t="s">
        <v>2825</v>
      </c>
      <c r="D332">
        <v>1</v>
      </c>
      <c r="E332" t="s">
        <v>2545</v>
      </c>
      <c r="F332">
        <v>1</v>
      </c>
      <c r="G332">
        <v>1</v>
      </c>
      <c r="H332" s="6" t="str">
        <f t="shared" si="10"/>
        <v>C378.1</v>
      </c>
      <c r="I332" s="6" t="str">
        <f t="shared" si="11"/>
        <v>S0_AVDD09_OFF_LINE</v>
      </c>
    </row>
    <row r="333" spans="1:9">
      <c r="A333" t="s">
        <v>302</v>
      </c>
      <c r="B333" t="s">
        <v>2805</v>
      </c>
      <c r="C333" t="s">
        <v>2825</v>
      </c>
      <c r="D333">
        <v>2</v>
      </c>
      <c r="E333" t="s">
        <v>174</v>
      </c>
      <c r="F333">
        <v>2</v>
      </c>
      <c r="G333">
        <v>2</v>
      </c>
      <c r="H333" s="6" t="str">
        <f t="shared" si="10"/>
        <v>C378.2</v>
      </c>
      <c r="I333" s="6" t="str">
        <f t="shared" si="11"/>
        <v>DGND</v>
      </c>
    </row>
    <row r="334" spans="1:9">
      <c r="A334" t="s">
        <v>302</v>
      </c>
      <c r="B334" t="s">
        <v>2805</v>
      </c>
      <c r="C334" t="s">
        <v>2155</v>
      </c>
      <c r="D334">
        <v>1</v>
      </c>
      <c r="E334" t="s">
        <v>2340</v>
      </c>
      <c r="F334">
        <v>1</v>
      </c>
      <c r="G334">
        <v>1</v>
      </c>
      <c r="H334" s="6" t="str">
        <f t="shared" si="10"/>
        <v>JK1.1</v>
      </c>
      <c r="I334" s="6" t="str">
        <f t="shared" si="11"/>
        <v>SC0145_RLY_K001</v>
      </c>
    </row>
    <row r="335" spans="1:9">
      <c r="A335" t="s">
        <v>302</v>
      </c>
      <c r="B335" t="s">
        <v>2805</v>
      </c>
      <c r="C335" t="s">
        <v>2155</v>
      </c>
      <c r="D335">
        <v>2</v>
      </c>
      <c r="E335" t="s">
        <v>174</v>
      </c>
      <c r="F335">
        <v>2</v>
      </c>
      <c r="G335">
        <v>2</v>
      </c>
      <c r="H335" s="6" t="str">
        <f t="shared" si="10"/>
        <v>JK1.2</v>
      </c>
      <c r="I335" s="6" t="str">
        <f t="shared" si="11"/>
        <v>DGND</v>
      </c>
    </row>
    <row r="336" spans="1:9">
      <c r="A336" t="s">
        <v>302</v>
      </c>
      <c r="B336" t="s">
        <v>2805</v>
      </c>
      <c r="C336" t="s">
        <v>2479</v>
      </c>
      <c r="D336">
        <v>1</v>
      </c>
      <c r="E336" t="s">
        <v>2342</v>
      </c>
      <c r="F336">
        <v>1</v>
      </c>
      <c r="G336">
        <v>1</v>
      </c>
      <c r="H336" s="6" t="str">
        <f t="shared" si="10"/>
        <v>JK8.1</v>
      </c>
      <c r="I336" s="6" t="str">
        <f t="shared" si="11"/>
        <v>SC0145_RLY_K008</v>
      </c>
    </row>
    <row r="337" spans="1:9">
      <c r="A337" t="s">
        <v>302</v>
      </c>
      <c r="B337" t="s">
        <v>2805</v>
      </c>
      <c r="C337" t="s">
        <v>2479</v>
      </c>
      <c r="D337">
        <v>2</v>
      </c>
      <c r="E337" t="s">
        <v>174</v>
      </c>
      <c r="F337">
        <v>2</v>
      </c>
      <c r="G337">
        <v>2</v>
      </c>
      <c r="H337" s="6" t="str">
        <f t="shared" si="10"/>
        <v>JK8.2</v>
      </c>
      <c r="I337" s="6" t="str">
        <f t="shared" si="11"/>
        <v>DGND</v>
      </c>
    </row>
    <row r="338" spans="1:9">
      <c r="A338" t="s">
        <v>302</v>
      </c>
      <c r="B338" t="s">
        <v>2805</v>
      </c>
      <c r="C338" t="s">
        <v>2480</v>
      </c>
      <c r="D338">
        <v>1</v>
      </c>
      <c r="E338" t="s">
        <v>2343</v>
      </c>
      <c r="F338">
        <v>1</v>
      </c>
      <c r="G338">
        <v>1</v>
      </c>
      <c r="H338" s="6" t="str">
        <f t="shared" si="10"/>
        <v>JK9.1</v>
      </c>
      <c r="I338" s="6" t="str">
        <f t="shared" si="11"/>
        <v>SC0145_RLY_K009</v>
      </c>
    </row>
    <row r="339" spans="1:9">
      <c r="A339" t="s">
        <v>302</v>
      </c>
      <c r="B339" t="s">
        <v>2805</v>
      </c>
      <c r="C339" t="s">
        <v>2480</v>
      </c>
      <c r="D339">
        <v>2</v>
      </c>
      <c r="E339" t="s">
        <v>174</v>
      </c>
      <c r="F339">
        <v>2</v>
      </c>
      <c r="G339">
        <v>2</v>
      </c>
      <c r="H339" s="6" t="str">
        <f t="shared" si="10"/>
        <v>JK9.2</v>
      </c>
      <c r="I339" s="6" t="str">
        <f t="shared" si="11"/>
        <v>DGND</v>
      </c>
    </row>
    <row r="340" spans="1:9">
      <c r="A340" t="s">
        <v>302</v>
      </c>
      <c r="B340" t="s">
        <v>2805</v>
      </c>
      <c r="C340" t="s">
        <v>2826</v>
      </c>
      <c r="D340">
        <v>1</v>
      </c>
      <c r="E340" t="s">
        <v>2571</v>
      </c>
      <c r="F340">
        <v>1</v>
      </c>
      <c r="G340">
        <v>1</v>
      </c>
      <c r="H340" s="6" t="str">
        <f t="shared" si="10"/>
        <v>JK10.1</v>
      </c>
      <c r="I340" s="6" t="str">
        <f t="shared" si="11"/>
        <v>SC0145_RLY_K010</v>
      </c>
    </row>
    <row r="341" spans="1:9">
      <c r="A341" t="s">
        <v>302</v>
      </c>
      <c r="B341" t="s">
        <v>2805</v>
      </c>
      <c r="C341" t="s">
        <v>2826</v>
      </c>
      <c r="D341">
        <v>2</v>
      </c>
      <c r="E341" t="s">
        <v>174</v>
      </c>
      <c r="F341">
        <v>2</v>
      </c>
      <c r="G341">
        <v>2</v>
      </c>
      <c r="H341" s="6" t="str">
        <f t="shared" si="10"/>
        <v>JK10.2</v>
      </c>
      <c r="I341" s="6" t="str">
        <f t="shared" si="11"/>
        <v>DGND</v>
      </c>
    </row>
    <row r="342" spans="1:9">
      <c r="A342" t="s">
        <v>302</v>
      </c>
      <c r="B342" t="s">
        <v>2805</v>
      </c>
      <c r="C342" t="s">
        <v>303</v>
      </c>
      <c r="D342">
        <v>2</v>
      </c>
      <c r="E342" t="s">
        <v>2570</v>
      </c>
      <c r="F342">
        <v>2</v>
      </c>
      <c r="G342">
        <v>2</v>
      </c>
      <c r="H342" s="6" t="str">
        <f t="shared" si="10"/>
        <v>K1.2</v>
      </c>
      <c r="I342" s="6" t="str">
        <f t="shared" si="11"/>
        <v>S0_ADPS_01F</v>
      </c>
    </row>
    <row r="343" spans="1:9">
      <c r="A343" t="s">
        <v>302</v>
      </c>
      <c r="B343" t="s">
        <v>2805</v>
      </c>
      <c r="C343" t="s">
        <v>303</v>
      </c>
      <c r="D343">
        <v>3</v>
      </c>
      <c r="E343" t="s">
        <v>2547</v>
      </c>
      <c r="F343">
        <v>3</v>
      </c>
      <c r="G343">
        <v>3</v>
      </c>
      <c r="H343" s="6" t="str">
        <f t="shared" si="10"/>
        <v>K1.3</v>
      </c>
      <c r="I343" s="6" t="str">
        <f t="shared" si="11"/>
        <v>S0_AVDD33_OFF_LINE</v>
      </c>
    </row>
    <row r="344" spans="1:9">
      <c r="A344" t="s">
        <v>302</v>
      </c>
      <c r="B344" t="s">
        <v>2805</v>
      </c>
      <c r="C344" t="s">
        <v>303</v>
      </c>
      <c r="D344">
        <v>4</v>
      </c>
      <c r="E344" t="s">
        <v>2572</v>
      </c>
      <c r="F344">
        <v>4</v>
      </c>
      <c r="G344">
        <v>4</v>
      </c>
      <c r="H344" s="6" t="str">
        <f t="shared" si="10"/>
        <v>K1.4</v>
      </c>
      <c r="I344" s="6" t="str">
        <f t="shared" si="11"/>
        <v>S0_NEGV_AVDD33</v>
      </c>
    </row>
    <row r="345" spans="1:9">
      <c r="A345" t="s">
        <v>302</v>
      </c>
      <c r="B345" t="s">
        <v>2805</v>
      </c>
      <c r="C345" t="s">
        <v>303</v>
      </c>
      <c r="D345">
        <v>5</v>
      </c>
      <c r="E345" t="s">
        <v>2573</v>
      </c>
      <c r="F345">
        <v>5</v>
      </c>
      <c r="G345">
        <v>5</v>
      </c>
      <c r="H345" s="6" t="str">
        <f t="shared" si="10"/>
        <v>K1.5</v>
      </c>
      <c r="I345" s="6" t="str">
        <f t="shared" si="11"/>
        <v>S0_NEGV_VDD33</v>
      </c>
    </row>
    <row r="346" spans="1:9">
      <c r="A346" t="s">
        <v>302</v>
      </c>
      <c r="B346" t="s">
        <v>2805</v>
      </c>
      <c r="C346" t="s">
        <v>303</v>
      </c>
      <c r="D346">
        <v>6</v>
      </c>
      <c r="E346" t="s">
        <v>2549</v>
      </c>
      <c r="F346">
        <v>6</v>
      </c>
      <c r="G346">
        <v>6</v>
      </c>
      <c r="H346" s="6" t="str">
        <f t="shared" si="10"/>
        <v>K1.6</v>
      </c>
      <c r="I346" s="6" t="str">
        <f t="shared" si="11"/>
        <v>S0_VDD33_OFF_LINE</v>
      </c>
    </row>
    <row r="347" spans="1:9">
      <c r="A347" t="s">
        <v>302</v>
      </c>
      <c r="B347" t="s">
        <v>2805</v>
      </c>
      <c r="C347" t="s">
        <v>303</v>
      </c>
      <c r="D347">
        <v>7</v>
      </c>
      <c r="E347" t="s">
        <v>2564</v>
      </c>
      <c r="F347">
        <v>7</v>
      </c>
      <c r="G347">
        <v>7</v>
      </c>
      <c r="H347" s="6" t="str">
        <f t="shared" si="10"/>
        <v>K1.7</v>
      </c>
      <c r="I347" s="6" t="str">
        <f t="shared" si="11"/>
        <v>S0_ADPS_02F</v>
      </c>
    </row>
    <row r="348" spans="1:9">
      <c r="A348" t="s">
        <v>302</v>
      </c>
      <c r="B348" t="s">
        <v>2805</v>
      </c>
      <c r="C348" t="s">
        <v>303</v>
      </c>
      <c r="D348" t="s">
        <v>175</v>
      </c>
      <c r="E348" t="s">
        <v>429</v>
      </c>
      <c r="F348">
        <v>1</v>
      </c>
      <c r="G348" t="s">
        <v>175</v>
      </c>
      <c r="H348" s="6" t="str">
        <f t="shared" si="10"/>
        <v>K1.1</v>
      </c>
      <c r="I348" s="6" t="str">
        <f t="shared" si="11"/>
        <v>VP12</v>
      </c>
    </row>
    <row r="349" spans="1:9">
      <c r="A349" t="s">
        <v>302</v>
      </c>
      <c r="B349" t="s">
        <v>2805</v>
      </c>
      <c r="C349" t="s">
        <v>303</v>
      </c>
      <c r="D349" t="s">
        <v>176</v>
      </c>
      <c r="E349" t="s">
        <v>2340</v>
      </c>
      <c r="F349">
        <v>8</v>
      </c>
      <c r="G349" t="s">
        <v>176</v>
      </c>
      <c r="H349" s="6" t="str">
        <f t="shared" si="10"/>
        <v>K1.8</v>
      </c>
      <c r="I349" s="6" t="str">
        <f t="shared" si="11"/>
        <v>SC0145_RLY_K001</v>
      </c>
    </row>
    <row r="350" spans="1:9">
      <c r="A350" t="s">
        <v>302</v>
      </c>
      <c r="B350" t="s">
        <v>2805</v>
      </c>
      <c r="C350" t="s">
        <v>2481</v>
      </c>
      <c r="D350">
        <v>2</v>
      </c>
      <c r="E350" t="s">
        <v>2574</v>
      </c>
      <c r="F350">
        <v>2</v>
      </c>
      <c r="G350">
        <v>2</v>
      </c>
      <c r="H350" s="6" t="str">
        <f t="shared" si="10"/>
        <v>K8.2</v>
      </c>
      <c r="I350" s="6" t="str">
        <f t="shared" si="11"/>
        <v>S0_DVDD09_2</v>
      </c>
    </row>
    <row r="351" spans="1:9">
      <c r="A351" t="s">
        <v>302</v>
      </c>
      <c r="B351" t="s">
        <v>2805</v>
      </c>
      <c r="C351" t="s">
        <v>2481</v>
      </c>
      <c r="D351">
        <v>3</v>
      </c>
      <c r="E351" t="s">
        <v>2544</v>
      </c>
      <c r="F351">
        <v>3</v>
      </c>
      <c r="G351">
        <v>3</v>
      </c>
      <c r="H351" s="6" t="str">
        <f t="shared" si="10"/>
        <v>K8.3</v>
      </c>
      <c r="I351" s="6" t="str">
        <f t="shared" si="11"/>
        <v>S0_DVDD09_OFF_LINE</v>
      </c>
    </row>
    <row r="352" spans="1:9">
      <c r="A352" t="s">
        <v>302</v>
      </c>
      <c r="B352" t="s">
        <v>2805</v>
      </c>
      <c r="C352" t="s">
        <v>2481</v>
      </c>
      <c r="D352">
        <v>4</v>
      </c>
      <c r="E352" t="s">
        <v>2575</v>
      </c>
      <c r="F352">
        <v>4</v>
      </c>
      <c r="G352">
        <v>4</v>
      </c>
      <c r="H352" s="6" t="str">
        <f t="shared" si="10"/>
        <v>K8.4</v>
      </c>
      <c r="I352" s="6" t="str">
        <f t="shared" si="11"/>
        <v>S0_1_LX_OUT</v>
      </c>
    </row>
    <row r="353" spans="1:9">
      <c r="A353" t="s">
        <v>302</v>
      </c>
      <c r="B353" t="s">
        <v>2805</v>
      </c>
      <c r="C353" t="s">
        <v>2481</v>
      </c>
      <c r="D353">
        <v>5</v>
      </c>
      <c r="F353">
        <v>5</v>
      </c>
      <c r="G353">
        <v>5</v>
      </c>
      <c r="H353" s="6" t="str">
        <f t="shared" si="10"/>
        <v>K8.5</v>
      </c>
      <c r="I353" s="6">
        <f t="shared" si="11"/>
        <v>0</v>
      </c>
    </row>
    <row r="354" spans="1:9">
      <c r="A354" t="s">
        <v>302</v>
      </c>
      <c r="B354" t="s">
        <v>2805</v>
      </c>
      <c r="C354" t="s">
        <v>2481</v>
      </c>
      <c r="D354">
        <v>6</v>
      </c>
      <c r="F354">
        <v>6</v>
      </c>
      <c r="G354">
        <v>6</v>
      </c>
      <c r="H354" s="6" t="str">
        <f t="shared" si="10"/>
        <v>K8.6</v>
      </c>
      <c r="I354" s="6">
        <f t="shared" si="11"/>
        <v>0</v>
      </c>
    </row>
    <row r="355" spans="1:9">
      <c r="A355" t="s">
        <v>302</v>
      </c>
      <c r="B355" t="s">
        <v>2805</v>
      </c>
      <c r="C355" t="s">
        <v>2481</v>
      </c>
      <c r="D355">
        <v>7</v>
      </c>
      <c r="F355">
        <v>7</v>
      </c>
      <c r="G355">
        <v>7</v>
      </c>
      <c r="H355" s="6" t="str">
        <f t="shared" si="10"/>
        <v>K8.7</v>
      </c>
      <c r="I355" s="6">
        <f t="shared" si="11"/>
        <v>0</v>
      </c>
    </row>
    <row r="356" spans="1:9">
      <c r="A356" t="s">
        <v>302</v>
      </c>
      <c r="B356" t="s">
        <v>2805</v>
      </c>
      <c r="C356" t="s">
        <v>2481</v>
      </c>
      <c r="D356" t="s">
        <v>175</v>
      </c>
      <c r="E356" t="s">
        <v>429</v>
      </c>
      <c r="F356">
        <v>1</v>
      </c>
      <c r="G356" t="s">
        <v>175</v>
      </c>
      <c r="H356" s="6" t="str">
        <f t="shared" si="10"/>
        <v>K8.1</v>
      </c>
      <c r="I356" s="6" t="str">
        <f t="shared" si="11"/>
        <v>VP12</v>
      </c>
    </row>
    <row r="357" spans="1:9">
      <c r="A357" t="s">
        <v>302</v>
      </c>
      <c r="B357" t="s">
        <v>2805</v>
      </c>
      <c r="C357" t="s">
        <v>2481</v>
      </c>
      <c r="D357" t="s">
        <v>176</v>
      </c>
      <c r="E357" t="s">
        <v>2342</v>
      </c>
      <c r="F357">
        <v>8</v>
      </c>
      <c r="G357" t="s">
        <v>176</v>
      </c>
      <c r="H357" s="6" t="str">
        <f t="shared" si="10"/>
        <v>K8.8</v>
      </c>
      <c r="I357" s="6" t="str">
        <f t="shared" si="11"/>
        <v>SC0145_RLY_K008</v>
      </c>
    </row>
    <row r="358" spans="1:9">
      <c r="A358" t="s">
        <v>302</v>
      </c>
      <c r="B358" t="s">
        <v>2805</v>
      </c>
      <c r="C358" t="s">
        <v>2482</v>
      </c>
      <c r="D358">
        <v>2</v>
      </c>
      <c r="E358" t="s">
        <v>2576</v>
      </c>
      <c r="F358">
        <v>2</v>
      </c>
      <c r="G358">
        <v>2</v>
      </c>
      <c r="H358" s="6" t="str">
        <f t="shared" si="10"/>
        <v>K9.2</v>
      </c>
      <c r="I358" s="6" t="str">
        <f t="shared" si="11"/>
        <v>S0_AVDD09_2</v>
      </c>
    </row>
    <row r="359" spans="1:9">
      <c r="A359" t="s">
        <v>302</v>
      </c>
      <c r="B359" t="s">
        <v>2805</v>
      </c>
      <c r="C359" t="s">
        <v>2482</v>
      </c>
      <c r="D359">
        <v>3</v>
      </c>
      <c r="E359" t="s">
        <v>2545</v>
      </c>
      <c r="F359">
        <v>3</v>
      </c>
      <c r="G359">
        <v>3</v>
      </c>
      <c r="H359" s="6" t="str">
        <f t="shared" si="10"/>
        <v>K9.3</v>
      </c>
      <c r="I359" s="6" t="str">
        <f t="shared" si="11"/>
        <v>S0_AVDD09_OFF_LINE</v>
      </c>
    </row>
    <row r="360" spans="1:9">
      <c r="A360" t="s">
        <v>302</v>
      </c>
      <c r="B360" t="s">
        <v>2805</v>
      </c>
      <c r="C360" t="s">
        <v>2482</v>
      </c>
      <c r="D360">
        <v>4</v>
      </c>
      <c r="E360" t="s">
        <v>2575</v>
      </c>
      <c r="F360">
        <v>4</v>
      </c>
      <c r="G360">
        <v>4</v>
      </c>
      <c r="H360" s="6" t="str">
        <f t="shared" si="10"/>
        <v>K9.4</v>
      </c>
      <c r="I360" s="6" t="str">
        <f t="shared" si="11"/>
        <v>S0_1_LX_OUT</v>
      </c>
    </row>
    <row r="361" spans="1:9">
      <c r="A361" t="s">
        <v>302</v>
      </c>
      <c r="B361" t="s">
        <v>2805</v>
      </c>
      <c r="C361" t="s">
        <v>2482</v>
      </c>
      <c r="D361">
        <v>5</v>
      </c>
      <c r="E361" t="s">
        <v>2577</v>
      </c>
      <c r="F361">
        <v>5</v>
      </c>
      <c r="G361">
        <v>5</v>
      </c>
      <c r="H361" s="6" t="str">
        <f t="shared" si="10"/>
        <v>K9.5</v>
      </c>
      <c r="I361" s="6" t="str">
        <f t="shared" si="11"/>
        <v>S0_AVDD09_CH</v>
      </c>
    </row>
    <row r="362" spans="1:9">
      <c r="A362" t="s">
        <v>302</v>
      </c>
      <c r="B362" t="s">
        <v>2805</v>
      </c>
      <c r="C362" t="s">
        <v>2482</v>
      </c>
      <c r="D362">
        <v>6</v>
      </c>
      <c r="E362" t="s">
        <v>2545</v>
      </c>
      <c r="F362">
        <v>6</v>
      </c>
      <c r="G362">
        <v>6</v>
      </c>
      <c r="H362" s="6" t="str">
        <f t="shared" si="10"/>
        <v>K9.6</v>
      </c>
      <c r="I362" s="6" t="str">
        <f t="shared" si="11"/>
        <v>S0_AVDD09_OFF_LINE</v>
      </c>
    </row>
    <row r="363" spans="1:9">
      <c r="A363" t="s">
        <v>302</v>
      </c>
      <c r="B363" t="s">
        <v>2805</v>
      </c>
      <c r="C363" t="s">
        <v>2482</v>
      </c>
      <c r="D363">
        <v>7</v>
      </c>
      <c r="F363">
        <v>7</v>
      </c>
      <c r="G363">
        <v>7</v>
      </c>
      <c r="H363" s="6" t="str">
        <f t="shared" si="10"/>
        <v>K9.7</v>
      </c>
      <c r="I363" s="6">
        <f t="shared" si="11"/>
        <v>0</v>
      </c>
    </row>
    <row r="364" spans="1:9">
      <c r="A364" t="s">
        <v>302</v>
      </c>
      <c r="B364" t="s">
        <v>2805</v>
      </c>
      <c r="C364" t="s">
        <v>2482</v>
      </c>
      <c r="D364" t="s">
        <v>175</v>
      </c>
      <c r="E364" t="s">
        <v>429</v>
      </c>
      <c r="F364">
        <v>1</v>
      </c>
      <c r="G364" t="s">
        <v>175</v>
      </c>
      <c r="H364" s="6" t="str">
        <f t="shared" si="10"/>
        <v>K9.1</v>
      </c>
      <c r="I364" s="6" t="str">
        <f t="shared" si="11"/>
        <v>VP12</v>
      </c>
    </row>
    <row r="365" spans="1:9">
      <c r="A365" t="s">
        <v>302</v>
      </c>
      <c r="B365" t="s">
        <v>2805</v>
      </c>
      <c r="C365" t="s">
        <v>2482</v>
      </c>
      <c r="D365" t="s">
        <v>176</v>
      </c>
      <c r="E365" t="s">
        <v>2343</v>
      </c>
      <c r="F365">
        <v>8</v>
      </c>
      <c r="G365" t="s">
        <v>176</v>
      </c>
      <c r="H365" s="6" t="str">
        <f t="shared" si="10"/>
        <v>K9.8</v>
      </c>
      <c r="I365" s="6" t="str">
        <f t="shared" si="11"/>
        <v>SC0145_RLY_K009</v>
      </c>
    </row>
    <row r="366" spans="1:9">
      <c r="A366" t="s">
        <v>302</v>
      </c>
      <c r="B366" t="s">
        <v>2805</v>
      </c>
      <c r="C366" t="s">
        <v>2827</v>
      </c>
      <c r="D366">
        <v>2</v>
      </c>
      <c r="E366" t="s">
        <v>2565</v>
      </c>
      <c r="F366">
        <v>2</v>
      </c>
      <c r="G366">
        <v>2</v>
      </c>
      <c r="H366" s="6" t="str">
        <f t="shared" si="10"/>
        <v>K10.2</v>
      </c>
      <c r="I366" s="6" t="str">
        <f t="shared" si="11"/>
        <v>S0_DVDD09_F</v>
      </c>
    </row>
    <row r="367" spans="1:9">
      <c r="A367" t="s">
        <v>302</v>
      </c>
      <c r="B367" t="s">
        <v>2805</v>
      </c>
      <c r="C367" t="s">
        <v>2827</v>
      </c>
      <c r="D367">
        <v>3</v>
      </c>
      <c r="E367" t="s">
        <v>2574</v>
      </c>
      <c r="F367">
        <v>3</v>
      </c>
      <c r="G367">
        <v>3</v>
      </c>
      <c r="H367" s="6" t="str">
        <f t="shared" si="10"/>
        <v>K10.3</v>
      </c>
      <c r="I367" s="6" t="str">
        <f t="shared" si="11"/>
        <v>S0_DVDD09_2</v>
      </c>
    </row>
    <row r="368" spans="1:9">
      <c r="A368" t="s">
        <v>302</v>
      </c>
      <c r="B368" t="s">
        <v>2805</v>
      </c>
      <c r="C368" t="s">
        <v>2827</v>
      </c>
      <c r="D368">
        <v>4</v>
      </c>
      <c r="E368" t="s">
        <v>2578</v>
      </c>
      <c r="F368">
        <v>4</v>
      </c>
      <c r="G368">
        <v>4</v>
      </c>
      <c r="H368" s="6" t="str">
        <f t="shared" si="10"/>
        <v>K10.4</v>
      </c>
      <c r="I368" s="6" t="str">
        <f t="shared" si="11"/>
        <v>S0_NEGV_DVDD09</v>
      </c>
    </row>
    <row r="369" spans="1:9">
      <c r="A369" t="s">
        <v>302</v>
      </c>
      <c r="B369" t="s">
        <v>2805</v>
      </c>
      <c r="C369" t="s">
        <v>2827</v>
      </c>
      <c r="D369">
        <v>5</v>
      </c>
      <c r="E369" t="s">
        <v>2579</v>
      </c>
      <c r="F369">
        <v>5</v>
      </c>
      <c r="G369">
        <v>5</v>
      </c>
      <c r="H369" s="6" t="str">
        <f t="shared" si="10"/>
        <v>K10.5</v>
      </c>
      <c r="I369" s="6" t="str">
        <f t="shared" si="11"/>
        <v>S0_NEGV_AVDD09</v>
      </c>
    </row>
    <row r="370" spans="1:9">
      <c r="A370" t="s">
        <v>302</v>
      </c>
      <c r="B370" t="s">
        <v>2805</v>
      </c>
      <c r="C370" t="s">
        <v>2827</v>
      </c>
      <c r="D370">
        <v>6</v>
      </c>
      <c r="E370" t="s">
        <v>2576</v>
      </c>
      <c r="F370">
        <v>6</v>
      </c>
      <c r="G370">
        <v>6</v>
      </c>
      <c r="H370" s="6" t="str">
        <f t="shared" si="10"/>
        <v>K10.6</v>
      </c>
      <c r="I370" s="6" t="str">
        <f t="shared" si="11"/>
        <v>S0_AVDD09_2</v>
      </c>
    </row>
    <row r="371" spans="1:9">
      <c r="A371" t="s">
        <v>302</v>
      </c>
      <c r="B371" t="s">
        <v>2805</v>
      </c>
      <c r="C371" t="s">
        <v>2827</v>
      </c>
      <c r="D371">
        <v>7</v>
      </c>
      <c r="E371" t="s">
        <v>2566</v>
      </c>
      <c r="F371">
        <v>7</v>
      </c>
      <c r="G371">
        <v>7</v>
      </c>
      <c r="H371" s="6" t="str">
        <f t="shared" si="10"/>
        <v>K10.7</v>
      </c>
      <c r="I371" s="6" t="str">
        <f t="shared" si="11"/>
        <v>S0_ADPS_04F</v>
      </c>
    </row>
    <row r="372" spans="1:9">
      <c r="A372" t="s">
        <v>302</v>
      </c>
      <c r="B372" t="s">
        <v>2805</v>
      </c>
      <c r="C372" t="s">
        <v>2827</v>
      </c>
      <c r="D372" t="s">
        <v>175</v>
      </c>
      <c r="E372" t="s">
        <v>429</v>
      </c>
      <c r="F372">
        <v>1</v>
      </c>
      <c r="G372" t="s">
        <v>175</v>
      </c>
      <c r="H372" s="6" t="str">
        <f t="shared" si="10"/>
        <v>K10.1</v>
      </c>
      <c r="I372" s="6" t="str">
        <f t="shared" si="11"/>
        <v>VP12</v>
      </c>
    </row>
    <row r="373" spans="1:9">
      <c r="A373" t="s">
        <v>302</v>
      </c>
      <c r="B373" t="s">
        <v>2805</v>
      </c>
      <c r="C373" t="s">
        <v>2827</v>
      </c>
      <c r="D373" t="s">
        <v>176</v>
      </c>
      <c r="E373" t="s">
        <v>2571</v>
      </c>
      <c r="F373">
        <v>8</v>
      </c>
      <c r="G373" t="s">
        <v>176</v>
      </c>
      <c r="H373" s="6" t="str">
        <f t="shared" si="10"/>
        <v>K10.8</v>
      </c>
      <c r="I373" s="6" t="str">
        <f t="shared" si="11"/>
        <v>SC0145_RLY_K010</v>
      </c>
    </row>
    <row r="374" spans="1:9">
      <c r="A374" t="s">
        <v>302</v>
      </c>
      <c r="B374" t="s">
        <v>2805</v>
      </c>
      <c r="C374" t="s">
        <v>2473</v>
      </c>
      <c r="D374">
        <v>1</v>
      </c>
      <c r="E374" t="s">
        <v>2543</v>
      </c>
      <c r="F374">
        <v>1</v>
      </c>
      <c r="G374">
        <v>1</v>
      </c>
      <c r="H374" s="6" t="str">
        <f t="shared" si="10"/>
        <v>L1.1</v>
      </c>
      <c r="I374" s="6" t="str">
        <f t="shared" si="11"/>
        <v>S0_LX_OUT</v>
      </c>
    </row>
    <row r="375" spans="1:9">
      <c r="A375" t="s">
        <v>302</v>
      </c>
      <c r="B375" t="s">
        <v>2805</v>
      </c>
      <c r="C375" t="s">
        <v>2473</v>
      </c>
      <c r="D375">
        <v>2</v>
      </c>
      <c r="E375" t="s">
        <v>2575</v>
      </c>
      <c r="F375">
        <v>2</v>
      </c>
      <c r="G375">
        <v>2</v>
      </c>
      <c r="H375" s="6" t="str">
        <f t="shared" si="10"/>
        <v>L1.2</v>
      </c>
      <c r="I375" s="6" t="str">
        <f t="shared" si="11"/>
        <v>S0_1_LX_OUT</v>
      </c>
    </row>
    <row r="376" spans="1:9">
      <c r="A376" t="s">
        <v>302</v>
      </c>
      <c r="B376" t="s">
        <v>2805</v>
      </c>
      <c r="C376" t="s">
        <v>2474</v>
      </c>
      <c r="D376">
        <v>1</v>
      </c>
      <c r="E376" t="s">
        <v>2549</v>
      </c>
      <c r="F376">
        <v>1</v>
      </c>
      <c r="G376">
        <v>1</v>
      </c>
      <c r="H376" s="6" t="str">
        <f t="shared" si="10"/>
        <v>L2.1</v>
      </c>
      <c r="I376" s="6" t="str">
        <f t="shared" si="11"/>
        <v>S0_VDD33_OFF_LINE</v>
      </c>
    </row>
    <row r="377" spans="1:9">
      <c r="A377" t="s">
        <v>302</v>
      </c>
      <c r="B377" t="s">
        <v>2805</v>
      </c>
      <c r="C377" t="s">
        <v>2474</v>
      </c>
      <c r="D377">
        <v>2</v>
      </c>
      <c r="E377" t="s">
        <v>2563</v>
      </c>
      <c r="F377">
        <v>2</v>
      </c>
      <c r="G377">
        <v>2</v>
      </c>
      <c r="H377" s="6" t="str">
        <f t="shared" si="10"/>
        <v>L2.2</v>
      </c>
      <c r="I377" s="6" t="str">
        <f t="shared" si="11"/>
        <v>S0_VDD33_DUT</v>
      </c>
    </row>
    <row r="378" spans="1:9">
      <c r="A378" t="s">
        <v>302</v>
      </c>
      <c r="B378" t="s">
        <v>2805</v>
      </c>
      <c r="C378" t="s">
        <v>2828</v>
      </c>
      <c r="D378">
        <v>1</v>
      </c>
      <c r="E378" t="s">
        <v>2544</v>
      </c>
      <c r="F378">
        <v>1</v>
      </c>
      <c r="G378">
        <v>1</v>
      </c>
      <c r="H378" s="6" t="str">
        <f t="shared" si="10"/>
        <v>L3.1</v>
      </c>
      <c r="I378" s="6" t="str">
        <f t="shared" si="11"/>
        <v>S0_DVDD09_OFF_LINE</v>
      </c>
    </row>
    <row r="379" spans="1:9">
      <c r="A379" t="s">
        <v>302</v>
      </c>
      <c r="B379" t="s">
        <v>2805</v>
      </c>
      <c r="C379" t="s">
        <v>2828</v>
      </c>
      <c r="D379">
        <v>2</v>
      </c>
      <c r="E379" t="s">
        <v>2557</v>
      </c>
      <c r="F379">
        <v>2</v>
      </c>
      <c r="G379">
        <v>2</v>
      </c>
      <c r="H379" s="6" t="str">
        <f t="shared" si="10"/>
        <v>L3.2</v>
      </c>
      <c r="I379" s="6" t="str">
        <f t="shared" si="11"/>
        <v>S0_DVDD09_DUT</v>
      </c>
    </row>
    <row r="380" spans="1:9">
      <c r="A380" t="s">
        <v>302</v>
      </c>
      <c r="B380" t="s">
        <v>2805</v>
      </c>
      <c r="C380" t="s">
        <v>2829</v>
      </c>
      <c r="D380">
        <v>1</v>
      </c>
      <c r="E380" t="s">
        <v>2567</v>
      </c>
      <c r="F380">
        <v>1</v>
      </c>
      <c r="G380">
        <v>1</v>
      </c>
      <c r="H380" s="6" t="str">
        <f t="shared" si="10"/>
        <v>L4.1</v>
      </c>
      <c r="I380" s="6" t="str">
        <f t="shared" si="11"/>
        <v>S0_AVDD33_XTAL_1</v>
      </c>
    </row>
    <row r="381" spans="1:9">
      <c r="A381" t="s">
        <v>302</v>
      </c>
      <c r="B381" t="s">
        <v>2805</v>
      </c>
      <c r="C381" t="s">
        <v>2829</v>
      </c>
      <c r="D381">
        <v>2</v>
      </c>
      <c r="E381" t="s">
        <v>2554</v>
      </c>
      <c r="F381">
        <v>2</v>
      </c>
      <c r="G381">
        <v>2</v>
      </c>
      <c r="H381" s="6" t="str">
        <f t="shared" si="10"/>
        <v>L4.2</v>
      </c>
      <c r="I381" s="6" t="str">
        <f t="shared" si="11"/>
        <v>S0_AVDD33_XTAL</v>
      </c>
    </row>
    <row r="382" spans="1:9">
      <c r="A382" t="s">
        <v>302</v>
      </c>
      <c r="B382" t="s">
        <v>2805</v>
      </c>
      <c r="C382" t="s">
        <v>2830</v>
      </c>
      <c r="D382">
        <v>1</v>
      </c>
      <c r="E382" t="s">
        <v>2547</v>
      </c>
      <c r="F382">
        <v>1</v>
      </c>
      <c r="G382">
        <v>1</v>
      </c>
      <c r="H382" s="6" t="str">
        <f t="shared" si="10"/>
        <v>L5.1</v>
      </c>
      <c r="I382" s="6" t="str">
        <f t="shared" si="11"/>
        <v>S0_AVDD33_OFF_LINE</v>
      </c>
    </row>
    <row r="383" spans="1:9">
      <c r="A383" t="s">
        <v>302</v>
      </c>
      <c r="B383" t="s">
        <v>2805</v>
      </c>
      <c r="C383" t="s">
        <v>2830</v>
      </c>
      <c r="D383">
        <v>2</v>
      </c>
      <c r="E383" t="s">
        <v>2567</v>
      </c>
      <c r="F383">
        <v>2</v>
      </c>
      <c r="G383">
        <v>2</v>
      </c>
      <c r="H383" s="6" t="str">
        <f t="shared" si="10"/>
        <v>L5.2</v>
      </c>
      <c r="I383" s="6" t="str">
        <f t="shared" si="11"/>
        <v>S0_AVDD33_XTAL_1</v>
      </c>
    </row>
    <row r="384" spans="1:9">
      <c r="A384" t="s">
        <v>302</v>
      </c>
      <c r="B384" t="s">
        <v>2805</v>
      </c>
      <c r="C384" t="s">
        <v>2831</v>
      </c>
      <c r="D384">
        <v>1</v>
      </c>
      <c r="E384" t="s">
        <v>2568</v>
      </c>
      <c r="F384">
        <v>1</v>
      </c>
      <c r="G384">
        <v>1</v>
      </c>
      <c r="H384" s="6" t="str">
        <f t="shared" si="10"/>
        <v>L6.1</v>
      </c>
      <c r="I384" s="6" t="str">
        <f t="shared" si="11"/>
        <v>S0_AVDD33_TX_CEN_1</v>
      </c>
    </row>
    <row r="385" spans="1:9">
      <c r="A385" t="s">
        <v>302</v>
      </c>
      <c r="B385" t="s">
        <v>2805</v>
      </c>
      <c r="C385" t="s">
        <v>2831</v>
      </c>
      <c r="D385">
        <v>2</v>
      </c>
      <c r="E385" t="s">
        <v>2555</v>
      </c>
      <c r="F385">
        <v>2</v>
      </c>
      <c r="G385">
        <v>2</v>
      </c>
      <c r="H385" s="6" t="str">
        <f t="shared" si="10"/>
        <v>L6.2</v>
      </c>
      <c r="I385" s="6" t="str">
        <f t="shared" si="11"/>
        <v>S0_AVDD33_TX_CEN</v>
      </c>
    </row>
    <row r="386" spans="1:9">
      <c r="A386" t="s">
        <v>302</v>
      </c>
      <c r="B386" t="s">
        <v>2805</v>
      </c>
      <c r="C386" t="s">
        <v>2832</v>
      </c>
      <c r="D386">
        <v>1</v>
      </c>
      <c r="E386" t="s">
        <v>2547</v>
      </c>
      <c r="F386">
        <v>1</v>
      </c>
      <c r="G386">
        <v>1</v>
      </c>
      <c r="H386" s="6" t="str">
        <f t="shared" ref="H386:H449" si="12">CONCATENATE(C386,".",F386)</f>
        <v>L7.1</v>
      </c>
      <c r="I386" s="6" t="str">
        <f t="shared" ref="I386:I449" si="13">E386</f>
        <v>S0_AVDD33_OFF_LINE</v>
      </c>
    </row>
    <row r="387" spans="1:9">
      <c r="A387" t="s">
        <v>302</v>
      </c>
      <c r="B387" t="s">
        <v>2805</v>
      </c>
      <c r="C387" t="s">
        <v>2832</v>
      </c>
      <c r="D387">
        <v>2</v>
      </c>
      <c r="E387" t="s">
        <v>2568</v>
      </c>
      <c r="F387">
        <v>2</v>
      </c>
      <c r="G387">
        <v>2</v>
      </c>
      <c r="H387" s="6" t="str">
        <f t="shared" si="12"/>
        <v>L7.2</v>
      </c>
      <c r="I387" s="6" t="str">
        <f t="shared" si="13"/>
        <v>S0_AVDD33_TX_CEN_1</v>
      </c>
    </row>
    <row r="388" spans="1:9">
      <c r="A388" t="s">
        <v>302</v>
      </c>
      <c r="B388" t="s">
        <v>2805</v>
      </c>
      <c r="C388" t="s">
        <v>2833</v>
      </c>
      <c r="D388">
        <v>1</v>
      </c>
      <c r="E388" t="s">
        <v>2569</v>
      </c>
      <c r="F388">
        <v>1</v>
      </c>
      <c r="G388">
        <v>1</v>
      </c>
      <c r="H388" s="6" t="str">
        <f t="shared" si="12"/>
        <v>L8.1</v>
      </c>
      <c r="I388" s="6" t="str">
        <f t="shared" si="13"/>
        <v>S0_AVDD33_SDS_1</v>
      </c>
    </row>
    <row r="389" spans="1:9">
      <c r="A389" t="s">
        <v>302</v>
      </c>
      <c r="B389" t="s">
        <v>2805</v>
      </c>
      <c r="C389" t="s">
        <v>2833</v>
      </c>
      <c r="D389">
        <v>2</v>
      </c>
      <c r="E389" t="s">
        <v>2556</v>
      </c>
      <c r="F389">
        <v>2</v>
      </c>
      <c r="G389">
        <v>2</v>
      </c>
      <c r="H389" s="6" t="str">
        <f t="shared" si="12"/>
        <v>L8.2</v>
      </c>
      <c r="I389" s="6" t="str">
        <f t="shared" si="13"/>
        <v>S0_AVDD33_SDS</v>
      </c>
    </row>
    <row r="390" spans="1:9">
      <c r="A390" t="s">
        <v>302</v>
      </c>
      <c r="B390" t="s">
        <v>2805</v>
      </c>
      <c r="C390" t="s">
        <v>2834</v>
      </c>
      <c r="D390">
        <v>1</v>
      </c>
      <c r="E390" t="s">
        <v>2547</v>
      </c>
      <c r="F390">
        <v>1</v>
      </c>
      <c r="G390">
        <v>1</v>
      </c>
      <c r="H390" s="6" t="str">
        <f t="shared" si="12"/>
        <v>L9.1</v>
      </c>
      <c r="I390" s="6" t="str">
        <f t="shared" si="13"/>
        <v>S0_AVDD33_OFF_LINE</v>
      </c>
    </row>
    <row r="391" spans="1:9">
      <c r="A391" t="s">
        <v>302</v>
      </c>
      <c r="B391" t="s">
        <v>2805</v>
      </c>
      <c r="C391" t="s">
        <v>2834</v>
      </c>
      <c r="D391">
        <v>2</v>
      </c>
      <c r="E391" t="s">
        <v>2569</v>
      </c>
      <c r="F391">
        <v>2</v>
      </c>
      <c r="G391">
        <v>2</v>
      </c>
      <c r="H391" s="6" t="str">
        <f t="shared" si="12"/>
        <v>L9.2</v>
      </c>
      <c r="I391" s="6" t="str">
        <f t="shared" si="13"/>
        <v>S0_AVDD33_SDS_1</v>
      </c>
    </row>
    <row r="392" spans="1:9">
      <c r="A392" t="s">
        <v>302</v>
      </c>
      <c r="B392" t="s">
        <v>2805</v>
      </c>
      <c r="C392" t="s">
        <v>2835</v>
      </c>
      <c r="D392">
        <v>1</v>
      </c>
      <c r="E392" t="s">
        <v>2545</v>
      </c>
      <c r="F392">
        <v>1</v>
      </c>
      <c r="G392">
        <v>1</v>
      </c>
      <c r="H392" s="6" t="str">
        <f t="shared" si="12"/>
        <v>L10.1</v>
      </c>
      <c r="I392" s="6" t="str">
        <f t="shared" si="13"/>
        <v>S0_AVDD09_OFF_LINE</v>
      </c>
    </row>
    <row r="393" spans="1:9">
      <c r="A393" t="s">
        <v>302</v>
      </c>
      <c r="B393" t="s">
        <v>2805</v>
      </c>
      <c r="C393" t="s">
        <v>2835</v>
      </c>
      <c r="D393">
        <v>2</v>
      </c>
      <c r="E393" t="s">
        <v>2553</v>
      </c>
      <c r="F393">
        <v>2</v>
      </c>
      <c r="G393">
        <v>2</v>
      </c>
      <c r="H393" s="6" t="str">
        <f t="shared" si="12"/>
        <v>L10.2</v>
      </c>
      <c r="I393" s="6" t="str">
        <f t="shared" si="13"/>
        <v>S0_AVDD09_SDS</v>
      </c>
    </row>
    <row r="394" spans="1:9">
      <c r="A394" t="s">
        <v>302</v>
      </c>
      <c r="B394" t="s">
        <v>2805</v>
      </c>
      <c r="C394" t="s">
        <v>2836</v>
      </c>
      <c r="D394">
        <v>1</v>
      </c>
      <c r="E394" t="s">
        <v>2545</v>
      </c>
      <c r="F394">
        <v>1</v>
      </c>
      <c r="G394">
        <v>1</v>
      </c>
      <c r="H394" s="6" t="str">
        <f t="shared" si="12"/>
        <v>L11.1</v>
      </c>
      <c r="I394" s="6" t="str">
        <f t="shared" si="13"/>
        <v>S0_AVDD09_OFF_LINE</v>
      </c>
    </row>
    <row r="395" spans="1:9">
      <c r="A395" t="s">
        <v>302</v>
      </c>
      <c r="B395" t="s">
        <v>2805</v>
      </c>
      <c r="C395" t="s">
        <v>2836</v>
      </c>
      <c r="D395">
        <v>2</v>
      </c>
      <c r="E395" t="s">
        <v>2552</v>
      </c>
      <c r="F395">
        <v>2</v>
      </c>
      <c r="G395">
        <v>2</v>
      </c>
      <c r="H395" s="6" t="str">
        <f t="shared" si="12"/>
        <v>L11.2</v>
      </c>
      <c r="I395" s="6" t="str">
        <f t="shared" si="13"/>
        <v>S0_AVDD09_DUT</v>
      </c>
    </row>
    <row r="396" spans="1:9">
      <c r="A396" t="s">
        <v>302</v>
      </c>
      <c r="B396" t="s">
        <v>2805</v>
      </c>
      <c r="C396" t="s">
        <v>2837</v>
      </c>
      <c r="D396">
        <v>1</v>
      </c>
      <c r="E396" t="s">
        <v>2580</v>
      </c>
      <c r="F396">
        <v>1</v>
      </c>
      <c r="G396">
        <v>1</v>
      </c>
      <c r="H396" s="6" t="str">
        <f t="shared" si="12"/>
        <v>R1.1</v>
      </c>
      <c r="I396" s="6" t="str">
        <f t="shared" si="13"/>
        <v>S0_HSD081</v>
      </c>
    </row>
    <row r="397" spans="1:9">
      <c r="A397" t="s">
        <v>302</v>
      </c>
      <c r="B397" t="s">
        <v>2805</v>
      </c>
      <c r="C397" t="s">
        <v>2837</v>
      </c>
      <c r="D397">
        <v>2</v>
      </c>
      <c r="E397" t="s">
        <v>2573</v>
      </c>
      <c r="F397">
        <v>2</v>
      </c>
      <c r="G397">
        <v>2</v>
      </c>
      <c r="H397" s="6" t="str">
        <f t="shared" si="12"/>
        <v>R1.2</v>
      </c>
      <c r="I397" s="6" t="str">
        <f t="shared" si="13"/>
        <v>S0_NEGV_VDD33</v>
      </c>
    </row>
    <row r="398" spans="1:9">
      <c r="A398" t="s">
        <v>302</v>
      </c>
      <c r="B398" t="s">
        <v>2805</v>
      </c>
      <c r="C398" t="s">
        <v>332</v>
      </c>
      <c r="D398">
        <v>1</v>
      </c>
      <c r="E398" t="s">
        <v>2581</v>
      </c>
      <c r="F398">
        <v>1</v>
      </c>
      <c r="G398">
        <v>1</v>
      </c>
      <c r="H398" s="6" t="str">
        <f t="shared" si="12"/>
        <v>R2.1</v>
      </c>
      <c r="I398" s="6" t="str">
        <f t="shared" si="13"/>
        <v>S0_HSD080</v>
      </c>
    </row>
    <row r="399" spans="1:9">
      <c r="A399" t="s">
        <v>302</v>
      </c>
      <c r="B399" t="s">
        <v>2805</v>
      </c>
      <c r="C399" t="s">
        <v>332</v>
      </c>
      <c r="D399">
        <v>2</v>
      </c>
      <c r="E399" t="s">
        <v>2572</v>
      </c>
      <c r="F399">
        <v>2</v>
      </c>
      <c r="G399">
        <v>2</v>
      </c>
      <c r="H399" s="6" t="str">
        <f t="shared" si="12"/>
        <v>R2.2</v>
      </c>
      <c r="I399" s="6" t="str">
        <f t="shared" si="13"/>
        <v>S0_NEGV_AVDD33</v>
      </c>
    </row>
    <row r="400" spans="1:9">
      <c r="A400" t="s">
        <v>302</v>
      </c>
      <c r="B400" t="s">
        <v>2805</v>
      </c>
      <c r="C400" t="s">
        <v>1371</v>
      </c>
      <c r="D400">
        <v>1</v>
      </c>
      <c r="E400" t="s">
        <v>2582</v>
      </c>
      <c r="F400">
        <v>1</v>
      </c>
      <c r="G400">
        <v>1</v>
      </c>
      <c r="H400" s="6" t="str">
        <f t="shared" si="12"/>
        <v>R5.1</v>
      </c>
      <c r="I400" s="6" t="str">
        <f t="shared" si="13"/>
        <v>S0_HSD082</v>
      </c>
    </row>
    <row r="401" spans="1:9">
      <c r="A401" t="s">
        <v>302</v>
      </c>
      <c r="B401" t="s">
        <v>2805</v>
      </c>
      <c r="C401" t="s">
        <v>1371</v>
      </c>
      <c r="D401">
        <v>2</v>
      </c>
      <c r="E401" t="s">
        <v>2578</v>
      </c>
      <c r="F401">
        <v>2</v>
      </c>
      <c r="G401">
        <v>2</v>
      </c>
      <c r="H401" s="6" t="str">
        <f t="shared" si="12"/>
        <v>R5.2</v>
      </c>
      <c r="I401" s="6" t="str">
        <f t="shared" si="13"/>
        <v>S0_NEGV_DVDD09</v>
      </c>
    </row>
    <row r="402" spans="1:9">
      <c r="A402" t="s">
        <v>302</v>
      </c>
      <c r="B402" t="s">
        <v>2805</v>
      </c>
      <c r="C402" t="s">
        <v>2475</v>
      </c>
      <c r="D402">
        <v>1</v>
      </c>
      <c r="E402" t="s">
        <v>2583</v>
      </c>
      <c r="F402">
        <v>1</v>
      </c>
      <c r="G402">
        <v>1</v>
      </c>
      <c r="H402" s="6" t="str">
        <f t="shared" si="12"/>
        <v>R6.1</v>
      </c>
      <c r="I402" s="6" t="str">
        <f t="shared" si="13"/>
        <v>S0_HSD083</v>
      </c>
    </row>
    <row r="403" spans="1:9">
      <c r="A403" t="s">
        <v>302</v>
      </c>
      <c r="B403" t="s">
        <v>2805</v>
      </c>
      <c r="C403" t="s">
        <v>2475</v>
      </c>
      <c r="D403">
        <v>2</v>
      </c>
      <c r="E403" t="s">
        <v>2579</v>
      </c>
      <c r="F403">
        <v>2</v>
      </c>
      <c r="G403">
        <v>2</v>
      </c>
      <c r="H403" s="6" t="str">
        <f t="shared" si="12"/>
        <v>R6.2</v>
      </c>
      <c r="I403" s="6" t="str">
        <f t="shared" si="13"/>
        <v>S0_NEGV_AVDD09</v>
      </c>
    </row>
    <row r="404" spans="1:9">
      <c r="A404" t="s">
        <v>302</v>
      </c>
      <c r="B404" t="s">
        <v>2805</v>
      </c>
      <c r="C404" t="s">
        <v>309</v>
      </c>
      <c r="D404">
        <v>1</v>
      </c>
      <c r="E404" t="s">
        <v>2584</v>
      </c>
      <c r="F404">
        <v>1</v>
      </c>
      <c r="G404">
        <v>1</v>
      </c>
      <c r="H404" s="6" t="str">
        <f t="shared" si="12"/>
        <v>R7.1</v>
      </c>
      <c r="I404" s="6" t="str">
        <f t="shared" si="13"/>
        <v>S0_HSD016</v>
      </c>
    </row>
    <row r="405" spans="1:9">
      <c r="A405" t="s">
        <v>302</v>
      </c>
      <c r="B405" t="s">
        <v>2805</v>
      </c>
      <c r="C405" t="s">
        <v>309</v>
      </c>
      <c r="D405">
        <v>2</v>
      </c>
      <c r="E405" t="s">
        <v>2577</v>
      </c>
      <c r="F405">
        <v>2</v>
      </c>
      <c r="G405">
        <v>2</v>
      </c>
      <c r="H405" s="6" t="str">
        <f t="shared" si="12"/>
        <v>R7.2</v>
      </c>
      <c r="I405" s="6" t="str">
        <f t="shared" si="13"/>
        <v>S0_AVDD09_CH</v>
      </c>
    </row>
    <row r="406" spans="1:9">
      <c r="A406" t="s">
        <v>302</v>
      </c>
      <c r="B406" t="s">
        <v>2805</v>
      </c>
      <c r="C406" t="s">
        <v>2266</v>
      </c>
      <c r="D406" t="s">
        <v>181</v>
      </c>
      <c r="E406" t="s">
        <v>2552</v>
      </c>
      <c r="F406">
        <v>1</v>
      </c>
      <c r="G406" t="s">
        <v>181</v>
      </c>
      <c r="H406" s="6" t="str">
        <f t="shared" si="12"/>
        <v>S0_AVDD09.1</v>
      </c>
      <c r="I406" s="6" t="str">
        <f t="shared" si="13"/>
        <v>S0_AVDD09_DUT</v>
      </c>
    </row>
    <row r="407" spans="1:9">
      <c r="A407" t="s">
        <v>302</v>
      </c>
      <c r="B407" t="s">
        <v>2805</v>
      </c>
      <c r="C407" t="s">
        <v>2553</v>
      </c>
      <c r="D407" t="s">
        <v>181</v>
      </c>
      <c r="E407" t="s">
        <v>2553</v>
      </c>
      <c r="F407">
        <v>1</v>
      </c>
      <c r="G407" t="s">
        <v>181</v>
      </c>
      <c r="H407" s="6" t="str">
        <f t="shared" si="12"/>
        <v>S0_AVDD09_SDS.1</v>
      </c>
      <c r="I407" s="6" t="str">
        <f t="shared" si="13"/>
        <v>S0_AVDD09_SDS</v>
      </c>
    </row>
    <row r="408" spans="1:9">
      <c r="A408" t="s">
        <v>302</v>
      </c>
      <c r="B408" t="s">
        <v>2805</v>
      </c>
      <c r="C408" t="s">
        <v>2556</v>
      </c>
      <c r="D408" t="s">
        <v>181</v>
      </c>
      <c r="E408" t="s">
        <v>2556</v>
      </c>
      <c r="F408">
        <v>1</v>
      </c>
      <c r="G408" t="s">
        <v>181</v>
      </c>
      <c r="H408" s="6" t="str">
        <f t="shared" si="12"/>
        <v>S0_AVDD33_SDS.1</v>
      </c>
      <c r="I408" s="6" t="str">
        <f t="shared" si="13"/>
        <v>S0_AVDD33_SDS</v>
      </c>
    </row>
    <row r="409" spans="1:9">
      <c r="A409" t="s">
        <v>302</v>
      </c>
      <c r="B409" t="s">
        <v>2805</v>
      </c>
      <c r="C409" t="s">
        <v>2555</v>
      </c>
      <c r="D409" t="s">
        <v>181</v>
      </c>
      <c r="E409" t="s">
        <v>2555</v>
      </c>
      <c r="F409">
        <v>1</v>
      </c>
      <c r="G409" t="s">
        <v>181</v>
      </c>
      <c r="H409" s="6" t="str">
        <f t="shared" si="12"/>
        <v>S0_AVDD33_TX_CEN.1</v>
      </c>
      <c r="I409" s="6" t="str">
        <f t="shared" si="13"/>
        <v>S0_AVDD33_TX_CEN</v>
      </c>
    </row>
    <row r="410" spans="1:9">
      <c r="A410" t="s">
        <v>302</v>
      </c>
      <c r="B410" t="s">
        <v>2805</v>
      </c>
      <c r="C410" t="s">
        <v>2554</v>
      </c>
      <c r="D410" t="s">
        <v>181</v>
      </c>
      <c r="E410" t="s">
        <v>2554</v>
      </c>
      <c r="F410">
        <v>1</v>
      </c>
      <c r="G410" t="s">
        <v>181</v>
      </c>
      <c r="H410" s="6" t="str">
        <f t="shared" si="12"/>
        <v>S0_AVDD33_XTAL.1</v>
      </c>
      <c r="I410" s="6" t="str">
        <f t="shared" si="13"/>
        <v>S0_AVDD33_XTAL</v>
      </c>
    </row>
    <row r="411" spans="1:9">
      <c r="A411" t="s">
        <v>302</v>
      </c>
      <c r="B411" t="s">
        <v>2805</v>
      </c>
      <c r="C411" t="s">
        <v>2267</v>
      </c>
      <c r="D411" t="s">
        <v>181</v>
      </c>
      <c r="E411" t="s">
        <v>2557</v>
      </c>
      <c r="F411">
        <v>1</v>
      </c>
      <c r="G411" t="s">
        <v>181</v>
      </c>
      <c r="H411" s="6" t="str">
        <f t="shared" si="12"/>
        <v>S0_DVDD09.1</v>
      </c>
      <c r="I411" s="6" t="str">
        <f t="shared" si="13"/>
        <v>S0_DVDD09_DUT</v>
      </c>
    </row>
    <row r="412" spans="1:9">
      <c r="A412" t="s">
        <v>302</v>
      </c>
      <c r="B412" t="s">
        <v>2805</v>
      </c>
      <c r="C412" t="s">
        <v>2838</v>
      </c>
      <c r="D412" t="s">
        <v>181</v>
      </c>
      <c r="E412" t="s">
        <v>2563</v>
      </c>
      <c r="F412">
        <v>1</v>
      </c>
      <c r="G412" t="s">
        <v>181</v>
      </c>
      <c r="H412" s="6" t="str">
        <f t="shared" si="12"/>
        <v>S0_VDD33.1</v>
      </c>
      <c r="I412" s="6" t="str">
        <f t="shared" si="13"/>
        <v>S0_VDD33_DUT</v>
      </c>
    </row>
    <row r="413" spans="1:9">
      <c r="A413" t="s">
        <v>302</v>
      </c>
      <c r="B413" t="s">
        <v>2805</v>
      </c>
      <c r="C413" t="s">
        <v>2164</v>
      </c>
      <c r="D413">
        <v>1</v>
      </c>
      <c r="E413" t="s">
        <v>2585</v>
      </c>
      <c r="F413">
        <v>1</v>
      </c>
      <c r="G413">
        <v>1</v>
      </c>
      <c r="H413" s="6" t="str">
        <f t="shared" si="12"/>
        <v>ST2.1</v>
      </c>
      <c r="I413" s="6" t="str">
        <f t="shared" si="13"/>
        <v>S0_ADPS_02S</v>
      </c>
    </row>
    <row r="414" spans="1:9">
      <c r="A414" t="s">
        <v>302</v>
      </c>
      <c r="B414" t="s">
        <v>2805</v>
      </c>
      <c r="C414" t="s">
        <v>2164</v>
      </c>
      <c r="D414">
        <v>2</v>
      </c>
      <c r="E414" t="s">
        <v>2563</v>
      </c>
      <c r="F414">
        <v>2</v>
      </c>
      <c r="G414">
        <v>2</v>
      </c>
      <c r="H414" s="6" t="str">
        <f t="shared" si="12"/>
        <v>ST2.2</v>
      </c>
      <c r="I414" s="6" t="str">
        <f t="shared" si="13"/>
        <v>S0_VDD33_DUT</v>
      </c>
    </row>
    <row r="415" spans="1:9">
      <c r="A415" t="s">
        <v>302</v>
      </c>
      <c r="B415" t="s">
        <v>2805</v>
      </c>
      <c r="C415" t="s">
        <v>2165</v>
      </c>
      <c r="D415">
        <v>1</v>
      </c>
      <c r="E415" t="s">
        <v>2586</v>
      </c>
      <c r="F415">
        <v>1</v>
      </c>
      <c r="G415">
        <v>1</v>
      </c>
      <c r="H415" s="6" t="str">
        <f t="shared" si="12"/>
        <v>ST5.1</v>
      </c>
      <c r="I415" s="6" t="str">
        <f t="shared" si="13"/>
        <v>S0_ADPS_02GS</v>
      </c>
    </row>
    <row r="416" spans="1:9">
      <c r="A416" t="s">
        <v>302</v>
      </c>
      <c r="B416" t="s">
        <v>2805</v>
      </c>
      <c r="C416" t="s">
        <v>2165</v>
      </c>
      <c r="D416">
        <v>2</v>
      </c>
      <c r="E416" t="s">
        <v>174</v>
      </c>
      <c r="F416">
        <v>2</v>
      </c>
      <c r="G416">
        <v>2</v>
      </c>
      <c r="H416" s="6" t="str">
        <f t="shared" si="12"/>
        <v>ST5.2</v>
      </c>
      <c r="I416" s="6" t="str">
        <f t="shared" si="13"/>
        <v>DGND</v>
      </c>
    </row>
    <row r="417" spans="1:9">
      <c r="A417" t="s">
        <v>302</v>
      </c>
      <c r="B417" t="s">
        <v>2805</v>
      </c>
      <c r="C417" t="s">
        <v>2166</v>
      </c>
      <c r="D417">
        <v>1</v>
      </c>
      <c r="E417" t="s">
        <v>2587</v>
      </c>
      <c r="F417">
        <v>1</v>
      </c>
      <c r="G417">
        <v>1</v>
      </c>
      <c r="H417" s="6" t="str">
        <f t="shared" si="12"/>
        <v>ST6.1</v>
      </c>
      <c r="I417" s="6" t="str">
        <f t="shared" si="13"/>
        <v>S0_DVDD09_S</v>
      </c>
    </row>
    <row r="418" spans="1:9">
      <c r="A418" t="s">
        <v>302</v>
      </c>
      <c r="B418" t="s">
        <v>2805</v>
      </c>
      <c r="C418" t="s">
        <v>2166</v>
      </c>
      <c r="D418">
        <v>2</v>
      </c>
      <c r="E418" t="s">
        <v>2557</v>
      </c>
      <c r="F418">
        <v>2</v>
      </c>
      <c r="G418">
        <v>2</v>
      </c>
      <c r="H418" s="6" t="str">
        <f t="shared" si="12"/>
        <v>ST6.2</v>
      </c>
      <c r="I418" s="6" t="str">
        <f t="shared" si="13"/>
        <v>S0_DVDD09_DUT</v>
      </c>
    </row>
    <row r="419" spans="1:9">
      <c r="A419" t="s">
        <v>302</v>
      </c>
      <c r="B419" t="s">
        <v>2805</v>
      </c>
      <c r="C419" t="s">
        <v>2167</v>
      </c>
      <c r="D419">
        <v>1</v>
      </c>
      <c r="E419" t="s">
        <v>2588</v>
      </c>
      <c r="F419">
        <v>1</v>
      </c>
      <c r="G419">
        <v>1</v>
      </c>
      <c r="H419" s="6" t="str">
        <f t="shared" si="12"/>
        <v>ST7.1</v>
      </c>
      <c r="I419" s="6" t="str">
        <f t="shared" si="13"/>
        <v>S0_DVDD09_GS</v>
      </c>
    </row>
    <row r="420" spans="1:9">
      <c r="A420" t="s">
        <v>302</v>
      </c>
      <c r="B420" t="s">
        <v>2805</v>
      </c>
      <c r="C420" t="s">
        <v>2167</v>
      </c>
      <c r="D420">
        <v>2</v>
      </c>
      <c r="E420" t="s">
        <v>174</v>
      </c>
      <c r="F420">
        <v>2</v>
      </c>
      <c r="G420">
        <v>2</v>
      </c>
      <c r="H420" s="6" t="str">
        <f t="shared" si="12"/>
        <v>ST7.2</v>
      </c>
      <c r="I420" s="6" t="str">
        <f t="shared" si="13"/>
        <v>DGND</v>
      </c>
    </row>
    <row r="421" spans="1:9">
      <c r="A421" t="s">
        <v>302</v>
      </c>
      <c r="B421" t="s">
        <v>2805</v>
      </c>
      <c r="C421" t="s">
        <v>2839</v>
      </c>
      <c r="D421">
        <v>1</v>
      </c>
      <c r="E421" t="s">
        <v>2589</v>
      </c>
      <c r="F421">
        <v>1</v>
      </c>
      <c r="G421">
        <v>1</v>
      </c>
      <c r="H421" s="6" t="str">
        <f t="shared" si="12"/>
        <v>ST8.1</v>
      </c>
      <c r="I421" s="6" t="str">
        <f t="shared" si="13"/>
        <v>S0_ADPS_04GS</v>
      </c>
    </row>
    <row r="422" spans="1:9">
      <c r="A422" t="s">
        <v>302</v>
      </c>
      <c r="B422" t="s">
        <v>2805</v>
      </c>
      <c r="C422" t="s">
        <v>2839</v>
      </c>
      <c r="D422">
        <v>2</v>
      </c>
      <c r="E422" t="s">
        <v>174</v>
      </c>
      <c r="F422">
        <v>2</v>
      </c>
      <c r="G422">
        <v>2</v>
      </c>
      <c r="H422" s="6" t="str">
        <f t="shared" si="12"/>
        <v>ST8.2</v>
      </c>
      <c r="I422" s="6" t="str">
        <f t="shared" si="13"/>
        <v>DGND</v>
      </c>
    </row>
    <row r="423" spans="1:9">
      <c r="A423" t="s">
        <v>302</v>
      </c>
      <c r="B423" t="s">
        <v>2805</v>
      </c>
      <c r="C423" t="s">
        <v>2168</v>
      </c>
      <c r="D423">
        <v>1</v>
      </c>
      <c r="E423" t="s">
        <v>2590</v>
      </c>
      <c r="F423">
        <v>1</v>
      </c>
      <c r="G423">
        <v>1</v>
      </c>
      <c r="H423" s="6" t="str">
        <f t="shared" si="12"/>
        <v>ST9.1</v>
      </c>
      <c r="I423" s="6" t="str">
        <f t="shared" si="13"/>
        <v>S0_ADPS_01GS</v>
      </c>
    </row>
    <row r="424" spans="1:9">
      <c r="A424" t="s">
        <v>302</v>
      </c>
      <c r="B424" t="s">
        <v>2805</v>
      </c>
      <c r="C424" t="s">
        <v>2168</v>
      </c>
      <c r="D424">
        <v>2</v>
      </c>
      <c r="E424" t="s">
        <v>174</v>
      </c>
      <c r="F424">
        <v>2</v>
      </c>
      <c r="G424">
        <v>2</v>
      </c>
      <c r="H424" s="6" t="str">
        <f t="shared" si="12"/>
        <v>ST9.2</v>
      </c>
      <c r="I424" s="6" t="str">
        <f t="shared" si="13"/>
        <v>DGND</v>
      </c>
    </row>
    <row r="425" spans="1:9">
      <c r="A425" t="s">
        <v>302</v>
      </c>
      <c r="B425" t="s">
        <v>2805</v>
      </c>
      <c r="C425" t="s">
        <v>2840</v>
      </c>
      <c r="D425">
        <v>1</v>
      </c>
      <c r="E425" t="s">
        <v>2591</v>
      </c>
      <c r="F425">
        <v>1</v>
      </c>
      <c r="G425">
        <v>1</v>
      </c>
      <c r="H425" s="6" t="str">
        <f t="shared" si="12"/>
        <v>ST10.1</v>
      </c>
      <c r="I425" s="6" t="str">
        <f t="shared" si="13"/>
        <v>S0_ADPS_01S</v>
      </c>
    </row>
    <row r="426" spans="1:9">
      <c r="A426" t="s">
        <v>302</v>
      </c>
      <c r="B426" t="s">
        <v>2805</v>
      </c>
      <c r="C426" t="s">
        <v>2840</v>
      </c>
      <c r="D426">
        <v>2</v>
      </c>
      <c r="E426" t="s">
        <v>2555</v>
      </c>
      <c r="F426">
        <v>2</v>
      </c>
      <c r="G426">
        <v>2</v>
      </c>
      <c r="H426" s="6" t="str">
        <f t="shared" si="12"/>
        <v>ST10.2</v>
      </c>
      <c r="I426" s="6" t="str">
        <f t="shared" si="13"/>
        <v>S0_AVDD33_TX_CEN</v>
      </c>
    </row>
    <row r="427" spans="1:9">
      <c r="A427" t="s">
        <v>302</v>
      </c>
      <c r="B427" t="s">
        <v>2805</v>
      </c>
      <c r="C427" t="s">
        <v>2841</v>
      </c>
      <c r="D427">
        <v>1</v>
      </c>
      <c r="E427" t="s">
        <v>2592</v>
      </c>
      <c r="F427">
        <v>1</v>
      </c>
      <c r="G427">
        <v>1</v>
      </c>
      <c r="H427" s="6" t="str">
        <f t="shared" si="12"/>
        <v>ST11.1</v>
      </c>
      <c r="I427" s="6" t="str">
        <f t="shared" si="13"/>
        <v>S0_ADPS_04S</v>
      </c>
    </row>
    <row r="428" spans="1:9">
      <c r="A428" t="s">
        <v>302</v>
      </c>
      <c r="B428" t="s">
        <v>2805</v>
      </c>
      <c r="C428" t="s">
        <v>2841</v>
      </c>
      <c r="D428">
        <v>2</v>
      </c>
      <c r="E428" t="s">
        <v>2552</v>
      </c>
      <c r="F428">
        <v>2</v>
      </c>
      <c r="G428">
        <v>2</v>
      </c>
      <c r="H428" s="6" t="str">
        <f t="shared" si="12"/>
        <v>ST11.2</v>
      </c>
      <c r="I428" s="6" t="str">
        <f t="shared" si="13"/>
        <v>S0_AVDD09_DUT</v>
      </c>
    </row>
    <row r="429" spans="1:9">
      <c r="A429" t="s">
        <v>302</v>
      </c>
      <c r="B429" t="s">
        <v>4393</v>
      </c>
      <c r="C429" t="s">
        <v>1409</v>
      </c>
      <c r="D429">
        <v>1</v>
      </c>
      <c r="E429" t="s">
        <v>1943</v>
      </c>
      <c r="F429">
        <v>1</v>
      </c>
      <c r="G429">
        <v>1</v>
      </c>
      <c r="H429" s="6" t="str">
        <f t="shared" si="12"/>
        <v>2DSP1.1</v>
      </c>
      <c r="I429" s="6" t="str">
        <f t="shared" si="13"/>
        <v>SD3_HSD048</v>
      </c>
    </row>
    <row r="430" spans="1:9">
      <c r="A430" t="s">
        <v>302</v>
      </c>
      <c r="B430" t="s">
        <v>4393</v>
      </c>
      <c r="C430" t="s">
        <v>1409</v>
      </c>
      <c r="D430">
        <v>2</v>
      </c>
      <c r="E430" t="s">
        <v>1847</v>
      </c>
      <c r="F430">
        <v>2</v>
      </c>
      <c r="G430">
        <v>2</v>
      </c>
      <c r="H430" s="6" t="str">
        <f t="shared" si="12"/>
        <v>2DSP1.2</v>
      </c>
      <c r="I430" s="6" t="str">
        <f t="shared" si="13"/>
        <v>SD2_HSD048</v>
      </c>
    </row>
    <row r="431" spans="1:9">
      <c r="A431" t="s">
        <v>302</v>
      </c>
      <c r="B431" t="s">
        <v>4393</v>
      </c>
      <c r="C431" t="s">
        <v>1409</v>
      </c>
      <c r="D431">
        <v>3</v>
      </c>
      <c r="E431" t="s">
        <v>1944</v>
      </c>
      <c r="F431">
        <v>3</v>
      </c>
      <c r="G431">
        <v>3</v>
      </c>
      <c r="H431" s="6" t="str">
        <f t="shared" si="12"/>
        <v>2DSP1.3</v>
      </c>
      <c r="I431" s="6" t="str">
        <f t="shared" si="13"/>
        <v>SD3_HSD049</v>
      </c>
    </row>
    <row r="432" spans="1:9">
      <c r="A432" t="s">
        <v>302</v>
      </c>
      <c r="B432" t="s">
        <v>4393</v>
      </c>
      <c r="C432" t="s">
        <v>1409</v>
      </c>
      <c r="D432">
        <v>4</v>
      </c>
      <c r="E432" t="s">
        <v>1848</v>
      </c>
      <c r="F432">
        <v>4</v>
      </c>
      <c r="G432">
        <v>4</v>
      </c>
      <c r="H432" s="6" t="str">
        <f t="shared" si="12"/>
        <v>2DSP1.4</v>
      </c>
      <c r="I432" s="6" t="str">
        <f t="shared" si="13"/>
        <v>SD2_HSD049</v>
      </c>
    </row>
    <row r="433" spans="1:9">
      <c r="A433" t="s">
        <v>302</v>
      </c>
      <c r="B433" t="s">
        <v>4393</v>
      </c>
      <c r="C433" t="s">
        <v>1409</v>
      </c>
      <c r="D433">
        <v>5</v>
      </c>
      <c r="E433" t="s">
        <v>1945</v>
      </c>
      <c r="F433">
        <v>5</v>
      </c>
      <c r="G433">
        <v>5</v>
      </c>
      <c r="H433" s="6" t="str">
        <f t="shared" si="12"/>
        <v>2DSP1.5</v>
      </c>
      <c r="I433" s="6" t="str">
        <f t="shared" si="13"/>
        <v>SD3_HSD050</v>
      </c>
    </row>
    <row r="434" spans="1:9">
      <c r="A434" t="s">
        <v>302</v>
      </c>
      <c r="B434" t="s">
        <v>4393</v>
      </c>
      <c r="C434" t="s">
        <v>1409</v>
      </c>
      <c r="D434">
        <v>6</v>
      </c>
      <c r="E434" t="s">
        <v>1849</v>
      </c>
      <c r="F434">
        <v>6</v>
      </c>
      <c r="G434">
        <v>6</v>
      </c>
      <c r="H434" s="6" t="str">
        <f t="shared" si="12"/>
        <v>2DSP1.6</v>
      </c>
      <c r="I434" s="6" t="str">
        <f t="shared" si="13"/>
        <v>SD2_HSD050</v>
      </c>
    </row>
    <row r="435" spans="1:9">
      <c r="A435" t="s">
        <v>302</v>
      </c>
      <c r="B435" t="s">
        <v>4393</v>
      </c>
      <c r="C435" t="s">
        <v>1409</v>
      </c>
      <c r="D435">
        <v>7</v>
      </c>
      <c r="E435" t="s">
        <v>1946</v>
      </c>
      <c r="F435">
        <v>7</v>
      </c>
      <c r="G435">
        <v>7</v>
      </c>
      <c r="H435" s="6" t="str">
        <f t="shared" si="12"/>
        <v>2DSP1.7</v>
      </c>
      <c r="I435" s="6" t="str">
        <f t="shared" si="13"/>
        <v>SD3_HSD051</v>
      </c>
    </row>
    <row r="436" spans="1:9">
      <c r="A436" t="s">
        <v>302</v>
      </c>
      <c r="B436" t="s">
        <v>4393</v>
      </c>
      <c r="C436" t="s">
        <v>1409</v>
      </c>
      <c r="D436">
        <v>8</v>
      </c>
      <c r="E436" t="s">
        <v>1850</v>
      </c>
      <c r="F436">
        <v>8</v>
      </c>
      <c r="G436">
        <v>8</v>
      </c>
      <c r="H436" s="6" t="str">
        <f t="shared" si="12"/>
        <v>2DSP1.8</v>
      </c>
      <c r="I436" s="6" t="str">
        <f t="shared" si="13"/>
        <v>SD2_HSD051</v>
      </c>
    </row>
    <row r="437" spans="1:9">
      <c r="A437" t="s">
        <v>302</v>
      </c>
      <c r="B437" t="s">
        <v>4393</v>
      </c>
      <c r="C437" t="s">
        <v>1409</v>
      </c>
      <c r="D437">
        <v>9</v>
      </c>
      <c r="E437" t="s">
        <v>1947</v>
      </c>
      <c r="F437">
        <v>9</v>
      </c>
      <c r="G437">
        <v>9</v>
      </c>
      <c r="H437" s="6" t="str">
        <f t="shared" si="12"/>
        <v>2DSP1.9</v>
      </c>
      <c r="I437" s="6" t="str">
        <f t="shared" si="13"/>
        <v>SD3_HSD052</v>
      </c>
    </row>
    <row r="438" spans="1:9">
      <c r="A438" t="s">
        <v>302</v>
      </c>
      <c r="B438" t="s">
        <v>4393</v>
      </c>
      <c r="C438" t="s">
        <v>1409</v>
      </c>
      <c r="D438">
        <v>10</v>
      </c>
      <c r="E438" t="s">
        <v>1851</v>
      </c>
      <c r="F438">
        <v>10</v>
      </c>
      <c r="G438">
        <v>10</v>
      </c>
      <c r="H438" s="6" t="str">
        <f t="shared" si="12"/>
        <v>2DSP1.10</v>
      </c>
      <c r="I438" s="6" t="str">
        <f t="shared" si="13"/>
        <v>SD2_HSD052</v>
      </c>
    </row>
    <row r="439" spans="1:9">
      <c r="A439" t="s">
        <v>302</v>
      </c>
      <c r="B439" t="s">
        <v>4393</v>
      </c>
      <c r="C439" t="s">
        <v>1409</v>
      </c>
      <c r="D439">
        <v>11</v>
      </c>
      <c r="E439" t="s">
        <v>1948</v>
      </c>
      <c r="F439">
        <v>11</v>
      </c>
      <c r="G439">
        <v>11</v>
      </c>
      <c r="H439" s="6" t="str">
        <f t="shared" si="12"/>
        <v>2DSP1.11</v>
      </c>
      <c r="I439" s="6" t="str">
        <f t="shared" si="13"/>
        <v>SD3_HSD053</v>
      </c>
    </row>
    <row r="440" spans="1:9">
      <c r="A440" t="s">
        <v>302</v>
      </c>
      <c r="B440" t="s">
        <v>4393</v>
      </c>
      <c r="C440" t="s">
        <v>1409</v>
      </c>
      <c r="D440">
        <v>12</v>
      </c>
      <c r="E440" t="s">
        <v>1852</v>
      </c>
      <c r="F440">
        <v>12</v>
      </c>
      <c r="G440">
        <v>12</v>
      </c>
      <c r="H440" s="6" t="str">
        <f t="shared" si="12"/>
        <v>2DSP1.12</v>
      </c>
      <c r="I440" s="6" t="str">
        <f t="shared" si="13"/>
        <v>SD2_HSD053</v>
      </c>
    </row>
    <row r="441" spans="1:9">
      <c r="A441" t="s">
        <v>302</v>
      </c>
      <c r="B441" t="s">
        <v>4393</v>
      </c>
      <c r="C441" t="s">
        <v>1409</v>
      </c>
      <c r="D441">
        <v>13</v>
      </c>
      <c r="E441" t="s">
        <v>3056</v>
      </c>
      <c r="F441">
        <v>13</v>
      </c>
      <c r="G441">
        <v>13</v>
      </c>
      <c r="H441" s="6" t="str">
        <f t="shared" si="12"/>
        <v>2DSP1.13</v>
      </c>
      <c r="I441" s="6" t="str">
        <f t="shared" si="13"/>
        <v>SD3_DSPCHIP_TEST_+</v>
      </c>
    </row>
    <row r="442" spans="1:9">
      <c r="A442" t="s">
        <v>302</v>
      </c>
      <c r="B442" t="s">
        <v>4393</v>
      </c>
      <c r="C442" t="s">
        <v>1409</v>
      </c>
      <c r="D442">
        <v>14</v>
      </c>
      <c r="E442" t="s">
        <v>3057</v>
      </c>
      <c r="F442">
        <v>14</v>
      </c>
      <c r="G442">
        <v>14</v>
      </c>
      <c r="H442" s="6" t="str">
        <f t="shared" si="12"/>
        <v>2DSP1.14</v>
      </c>
      <c r="I442" s="6" t="str">
        <f t="shared" si="13"/>
        <v>SD2_DSPCHIP_TEST_+</v>
      </c>
    </row>
    <row r="443" spans="1:9">
      <c r="A443" t="s">
        <v>302</v>
      </c>
      <c r="B443" t="s">
        <v>4393</v>
      </c>
      <c r="C443" t="s">
        <v>1409</v>
      </c>
      <c r="D443">
        <v>15</v>
      </c>
      <c r="E443" t="s">
        <v>3058</v>
      </c>
      <c r="F443">
        <v>15</v>
      </c>
      <c r="G443">
        <v>15</v>
      </c>
      <c r="H443" s="6" t="str">
        <f t="shared" si="12"/>
        <v>2DSP1.15</v>
      </c>
      <c r="I443" s="6" t="str">
        <f t="shared" si="13"/>
        <v>SD3_DSPCHIP_TEST_-</v>
      </c>
    </row>
    <row r="444" spans="1:9">
      <c r="A444" t="s">
        <v>302</v>
      </c>
      <c r="B444" t="s">
        <v>4393</v>
      </c>
      <c r="C444" t="s">
        <v>1409</v>
      </c>
      <c r="D444">
        <v>16</v>
      </c>
      <c r="E444" t="s">
        <v>3059</v>
      </c>
      <c r="F444">
        <v>16</v>
      </c>
      <c r="G444">
        <v>16</v>
      </c>
      <c r="H444" s="6" t="str">
        <f t="shared" si="12"/>
        <v>2DSP1.16</v>
      </c>
      <c r="I444" s="6" t="str">
        <f t="shared" si="13"/>
        <v>SD2_DSPCHIP_TEST_-</v>
      </c>
    </row>
    <row r="445" spans="1:9">
      <c r="A445" t="s">
        <v>302</v>
      </c>
      <c r="B445" t="s">
        <v>4393</v>
      </c>
      <c r="C445" t="s">
        <v>1409</v>
      </c>
      <c r="D445">
        <v>17</v>
      </c>
      <c r="E445" t="s">
        <v>174</v>
      </c>
      <c r="F445">
        <v>17</v>
      </c>
      <c r="G445">
        <v>17</v>
      </c>
      <c r="H445" s="6" t="str">
        <f t="shared" si="12"/>
        <v>2DSP1.17</v>
      </c>
      <c r="I445" s="6" t="str">
        <f t="shared" si="13"/>
        <v>DGND</v>
      </c>
    </row>
    <row r="446" spans="1:9">
      <c r="A446" t="s">
        <v>302</v>
      </c>
      <c r="B446" t="s">
        <v>4393</v>
      </c>
      <c r="C446" t="s">
        <v>1409</v>
      </c>
      <c r="D446">
        <v>18</v>
      </c>
      <c r="E446" t="s">
        <v>174</v>
      </c>
      <c r="F446">
        <v>18</v>
      </c>
      <c r="G446">
        <v>18</v>
      </c>
      <c r="H446" s="6" t="str">
        <f t="shared" si="12"/>
        <v>2DSP1.18</v>
      </c>
      <c r="I446" s="6" t="str">
        <f t="shared" si="13"/>
        <v>DGND</v>
      </c>
    </row>
    <row r="447" spans="1:9">
      <c r="A447" t="s">
        <v>302</v>
      </c>
      <c r="B447" t="s">
        <v>4393</v>
      </c>
      <c r="C447" t="s">
        <v>1409</v>
      </c>
      <c r="D447">
        <v>19</v>
      </c>
      <c r="E447" t="s">
        <v>1908</v>
      </c>
      <c r="F447">
        <v>19</v>
      </c>
      <c r="G447">
        <v>19</v>
      </c>
      <c r="H447" s="6" t="str">
        <f t="shared" si="12"/>
        <v>2DSP1.19</v>
      </c>
      <c r="I447" s="6" t="str">
        <f t="shared" si="13"/>
        <v>SD3_DSPCHIP_MDI+</v>
      </c>
    </row>
    <row r="448" spans="1:9">
      <c r="A448" t="s">
        <v>302</v>
      </c>
      <c r="B448" t="s">
        <v>4393</v>
      </c>
      <c r="C448" t="s">
        <v>1409</v>
      </c>
      <c r="D448">
        <v>20</v>
      </c>
      <c r="E448" t="s">
        <v>1812</v>
      </c>
      <c r="F448">
        <v>20</v>
      </c>
      <c r="G448">
        <v>20</v>
      </c>
      <c r="H448" s="6" t="str">
        <f t="shared" si="12"/>
        <v>2DSP1.20</v>
      </c>
      <c r="I448" s="6" t="str">
        <f t="shared" si="13"/>
        <v>SD2_DSPCHIP_MDI+</v>
      </c>
    </row>
    <row r="449" spans="1:9">
      <c r="A449" t="s">
        <v>302</v>
      </c>
      <c r="B449" t="s">
        <v>4393</v>
      </c>
      <c r="C449" t="s">
        <v>1409</v>
      </c>
      <c r="D449">
        <v>21</v>
      </c>
      <c r="E449" t="s">
        <v>1909</v>
      </c>
      <c r="F449">
        <v>21</v>
      </c>
      <c r="G449">
        <v>21</v>
      </c>
      <c r="H449" s="6" t="str">
        <f t="shared" si="12"/>
        <v>2DSP1.21</v>
      </c>
      <c r="I449" s="6" t="str">
        <f t="shared" si="13"/>
        <v>SD3_DSPCHIP_MDI-</v>
      </c>
    </row>
    <row r="450" spans="1:9">
      <c r="A450" t="s">
        <v>302</v>
      </c>
      <c r="B450" t="s">
        <v>4393</v>
      </c>
      <c r="C450" t="s">
        <v>1409</v>
      </c>
      <c r="D450">
        <v>22</v>
      </c>
      <c r="E450" t="s">
        <v>1813</v>
      </c>
      <c r="F450">
        <v>22</v>
      </c>
      <c r="G450">
        <v>22</v>
      </c>
      <c r="H450" s="6" t="str">
        <f t="shared" ref="H450:H513" si="14">CONCATENATE(C450,".",F450)</f>
        <v>2DSP1.22</v>
      </c>
      <c r="I450" s="6" t="str">
        <f t="shared" ref="I450:I513" si="15">E450</f>
        <v>SD2_DSPCHIP_MDI-</v>
      </c>
    </row>
    <row r="451" spans="1:9">
      <c r="A451" t="s">
        <v>302</v>
      </c>
      <c r="B451" t="s">
        <v>4393</v>
      </c>
      <c r="C451" t="s">
        <v>1409</v>
      </c>
      <c r="D451">
        <v>23</v>
      </c>
      <c r="E451" t="s">
        <v>174</v>
      </c>
      <c r="F451">
        <v>23</v>
      </c>
      <c r="G451">
        <v>23</v>
      </c>
      <c r="H451" s="6" t="str">
        <f t="shared" si="14"/>
        <v>2DSP1.23</v>
      </c>
      <c r="I451" s="6" t="str">
        <f t="shared" si="15"/>
        <v>DGND</v>
      </c>
    </row>
    <row r="452" spans="1:9">
      <c r="A452" t="s">
        <v>302</v>
      </c>
      <c r="B452" t="s">
        <v>4393</v>
      </c>
      <c r="C452" t="s">
        <v>1409</v>
      </c>
      <c r="D452">
        <v>24</v>
      </c>
      <c r="E452" t="s">
        <v>174</v>
      </c>
      <c r="F452">
        <v>24</v>
      </c>
      <c r="G452">
        <v>24</v>
      </c>
      <c r="H452" s="6" t="str">
        <f t="shared" si="14"/>
        <v>2DSP1.24</v>
      </c>
      <c r="I452" s="6" t="str">
        <f t="shared" si="15"/>
        <v>DGND</v>
      </c>
    </row>
    <row r="453" spans="1:9">
      <c r="A453" t="s">
        <v>302</v>
      </c>
      <c r="B453" t="s">
        <v>4393</v>
      </c>
      <c r="C453" t="s">
        <v>1409</v>
      </c>
      <c r="D453">
        <v>25</v>
      </c>
      <c r="E453" t="s">
        <v>3060</v>
      </c>
      <c r="F453">
        <v>25</v>
      </c>
      <c r="G453">
        <v>25</v>
      </c>
      <c r="H453" s="6" t="str">
        <f t="shared" si="14"/>
        <v>2DSP1.25</v>
      </c>
      <c r="I453" s="6" t="str">
        <f t="shared" si="15"/>
        <v>SD3_DSPCHIP_HSI+</v>
      </c>
    </row>
    <row r="454" spans="1:9">
      <c r="A454" t="s">
        <v>302</v>
      </c>
      <c r="B454" t="s">
        <v>4393</v>
      </c>
      <c r="C454" t="s">
        <v>1409</v>
      </c>
      <c r="D454">
        <v>26</v>
      </c>
      <c r="E454" t="s">
        <v>3061</v>
      </c>
      <c r="F454">
        <v>26</v>
      </c>
      <c r="G454">
        <v>26</v>
      </c>
      <c r="H454" s="6" t="str">
        <f t="shared" si="14"/>
        <v>2DSP1.26</v>
      </c>
      <c r="I454" s="6" t="str">
        <f t="shared" si="15"/>
        <v>SD2_DSPCHIP_HSI+</v>
      </c>
    </row>
    <row r="455" spans="1:9">
      <c r="A455" t="s">
        <v>302</v>
      </c>
      <c r="B455" t="s">
        <v>4393</v>
      </c>
      <c r="C455" t="s">
        <v>1409</v>
      </c>
      <c r="D455">
        <v>27</v>
      </c>
      <c r="E455" t="s">
        <v>3062</v>
      </c>
      <c r="F455">
        <v>27</v>
      </c>
      <c r="G455">
        <v>27</v>
      </c>
      <c r="H455" s="6" t="str">
        <f t="shared" si="14"/>
        <v>2DSP1.27</v>
      </c>
      <c r="I455" s="6" t="str">
        <f t="shared" si="15"/>
        <v>SD3_DSPCHIP_HSI-</v>
      </c>
    </row>
    <row r="456" spans="1:9">
      <c r="A456" t="s">
        <v>302</v>
      </c>
      <c r="B456" t="s">
        <v>4393</v>
      </c>
      <c r="C456" t="s">
        <v>1409</v>
      </c>
      <c r="D456">
        <v>28</v>
      </c>
      <c r="E456" t="s">
        <v>3063</v>
      </c>
      <c r="F456">
        <v>28</v>
      </c>
      <c r="G456">
        <v>28</v>
      </c>
      <c r="H456" s="6" t="str">
        <f t="shared" si="14"/>
        <v>2DSP1.28</v>
      </c>
      <c r="I456" s="6" t="str">
        <f t="shared" si="15"/>
        <v>SD2_DSPCHIP_HSI-</v>
      </c>
    </row>
    <row r="457" spans="1:9">
      <c r="A457" t="s">
        <v>302</v>
      </c>
      <c r="B457" t="s">
        <v>4393</v>
      </c>
      <c r="C457" t="s">
        <v>1409</v>
      </c>
      <c r="D457">
        <v>29</v>
      </c>
      <c r="E457" t="s">
        <v>174</v>
      </c>
      <c r="F457">
        <v>29</v>
      </c>
      <c r="G457">
        <v>29</v>
      </c>
      <c r="H457" s="6" t="str">
        <f t="shared" si="14"/>
        <v>2DSP1.29</v>
      </c>
      <c r="I457" s="6" t="str">
        <f t="shared" si="15"/>
        <v>DGND</v>
      </c>
    </row>
    <row r="458" spans="1:9">
      <c r="A458" t="s">
        <v>302</v>
      </c>
      <c r="B458" t="s">
        <v>4393</v>
      </c>
      <c r="C458" t="s">
        <v>1409</v>
      </c>
      <c r="D458">
        <v>30</v>
      </c>
      <c r="E458" t="s">
        <v>174</v>
      </c>
      <c r="F458">
        <v>30</v>
      </c>
      <c r="G458">
        <v>30</v>
      </c>
      <c r="H458" s="6" t="str">
        <f t="shared" si="14"/>
        <v>2DSP1.30</v>
      </c>
      <c r="I458" s="6" t="str">
        <f t="shared" si="15"/>
        <v>DGND</v>
      </c>
    </row>
    <row r="459" spans="1:9">
      <c r="A459" t="s">
        <v>302</v>
      </c>
      <c r="B459" t="s">
        <v>4393</v>
      </c>
      <c r="C459" t="s">
        <v>1409</v>
      </c>
      <c r="D459">
        <v>31</v>
      </c>
      <c r="E459" t="s">
        <v>3064</v>
      </c>
      <c r="F459">
        <v>31</v>
      </c>
      <c r="G459">
        <v>31</v>
      </c>
      <c r="H459" s="6" t="str">
        <f t="shared" si="14"/>
        <v>2DSP1.31</v>
      </c>
      <c r="I459" s="6" t="str">
        <f t="shared" si="15"/>
        <v>SD3_DSPCHIP_HSO+</v>
      </c>
    </row>
    <row r="460" spans="1:9">
      <c r="A460" t="s">
        <v>302</v>
      </c>
      <c r="B460" t="s">
        <v>4393</v>
      </c>
      <c r="C460" t="s">
        <v>1409</v>
      </c>
      <c r="D460">
        <v>32</v>
      </c>
      <c r="E460" t="s">
        <v>3065</v>
      </c>
      <c r="F460">
        <v>32</v>
      </c>
      <c r="G460">
        <v>32</v>
      </c>
      <c r="H460" s="6" t="str">
        <f t="shared" si="14"/>
        <v>2DSP1.32</v>
      </c>
      <c r="I460" s="6" t="str">
        <f t="shared" si="15"/>
        <v>SD2_DSPCHIP_HSO+</v>
      </c>
    </row>
    <row r="461" spans="1:9">
      <c r="A461" t="s">
        <v>302</v>
      </c>
      <c r="B461" t="s">
        <v>4393</v>
      </c>
      <c r="C461" t="s">
        <v>1409</v>
      </c>
      <c r="D461">
        <v>33</v>
      </c>
      <c r="E461" t="s">
        <v>3066</v>
      </c>
      <c r="F461">
        <v>33</v>
      </c>
      <c r="G461">
        <v>33</v>
      </c>
      <c r="H461" s="6" t="str">
        <f t="shared" si="14"/>
        <v>2DSP1.33</v>
      </c>
      <c r="I461" s="6" t="str">
        <f t="shared" si="15"/>
        <v>SD3_DSPCHIP_HSO-</v>
      </c>
    </row>
    <row r="462" spans="1:9">
      <c r="A462" t="s">
        <v>302</v>
      </c>
      <c r="B462" t="s">
        <v>4393</v>
      </c>
      <c r="C462" t="s">
        <v>1409</v>
      </c>
      <c r="D462">
        <v>34</v>
      </c>
      <c r="E462" t="s">
        <v>3067</v>
      </c>
      <c r="F462">
        <v>34</v>
      </c>
      <c r="G462">
        <v>34</v>
      </c>
      <c r="H462" s="6" t="str">
        <f t="shared" si="14"/>
        <v>2DSP1.34</v>
      </c>
      <c r="I462" s="6" t="str">
        <f t="shared" si="15"/>
        <v>SD2_DSPCHIP_HSO-</v>
      </c>
    </row>
    <row r="463" spans="1:9">
      <c r="A463" t="s">
        <v>302</v>
      </c>
      <c r="B463" t="s">
        <v>4393</v>
      </c>
      <c r="C463" t="s">
        <v>1409</v>
      </c>
      <c r="D463">
        <v>35</v>
      </c>
      <c r="E463" t="s">
        <v>174</v>
      </c>
      <c r="F463">
        <v>35</v>
      </c>
      <c r="G463">
        <v>35</v>
      </c>
      <c r="H463" s="6" t="str">
        <f t="shared" si="14"/>
        <v>2DSP1.35</v>
      </c>
      <c r="I463" s="6" t="str">
        <f t="shared" si="15"/>
        <v>DGND</v>
      </c>
    </row>
    <row r="464" spans="1:9">
      <c r="A464" t="s">
        <v>302</v>
      </c>
      <c r="B464" t="s">
        <v>4393</v>
      </c>
      <c r="C464" t="s">
        <v>1409</v>
      </c>
      <c r="D464">
        <v>36</v>
      </c>
      <c r="E464" t="s">
        <v>174</v>
      </c>
      <c r="F464">
        <v>36</v>
      </c>
      <c r="G464">
        <v>36</v>
      </c>
      <c r="H464" s="6" t="str">
        <f t="shared" si="14"/>
        <v>2DSP1.36</v>
      </c>
      <c r="I464" s="6" t="str">
        <f t="shared" si="15"/>
        <v>DGND</v>
      </c>
    </row>
    <row r="465" spans="1:9">
      <c r="A465" t="s">
        <v>302</v>
      </c>
      <c r="B465" t="s">
        <v>4393</v>
      </c>
      <c r="C465" t="s">
        <v>1409</v>
      </c>
      <c r="D465">
        <v>37</v>
      </c>
      <c r="E465" t="s">
        <v>413</v>
      </c>
      <c r="F465">
        <v>37</v>
      </c>
      <c r="G465">
        <v>37</v>
      </c>
      <c r="H465" s="6" t="str">
        <f t="shared" si="14"/>
        <v>2DSP1.37</v>
      </c>
      <c r="I465" s="6" t="str">
        <f t="shared" si="15"/>
        <v>VDD33_ATX</v>
      </c>
    </row>
    <row r="466" spans="1:9">
      <c r="A466" t="s">
        <v>302</v>
      </c>
      <c r="B466" t="s">
        <v>4393</v>
      </c>
      <c r="C466" t="s">
        <v>1409</v>
      </c>
      <c r="D466">
        <v>38</v>
      </c>
      <c r="E466" t="s">
        <v>450</v>
      </c>
      <c r="F466">
        <v>38</v>
      </c>
      <c r="G466">
        <v>38</v>
      </c>
      <c r="H466" s="6" t="str">
        <f t="shared" si="14"/>
        <v>2DSP1.38</v>
      </c>
      <c r="I466" s="6" t="str">
        <f t="shared" si="15"/>
        <v>VDD5_ATX</v>
      </c>
    </row>
    <row r="467" spans="1:9">
      <c r="A467" t="s">
        <v>302</v>
      </c>
      <c r="B467" t="s">
        <v>4393</v>
      </c>
      <c r="C467" t="s">
        <v>1409</v>
      </c>
      <c r="D467">
        <v>39</v>
      </c>
      <c r="E467" t="s">
        <v>413</v>
      </c>
      <c r="F467">
        <v>39</v>
      </c>
      <c r="G467">
        <v>39</v>
      </c>
      <c r="H467" s="6" t="str">
        <f t="shared" si="14"/>
        <v>2DSP1.39</v>
      </c>
      <c r="I467" s="6" t="str">
        <f t="shared" si="15"/>
        <v>VDD33_ATX</v>
      </c>
    </row>
    <row r="468" spans="1:9">
      <c r="A468" t="s">
        <v>302</v>
      </c>
      <c r="B468" t="s">
        <v>4393</v>
      </c>
      <c r="C468" t="s">
        <v>1409</v>
      </c>
      <c r="D468">
        <v>40</v>
      </c>
      <c r="E468" t="s">
        <v>450</v>
      </c>
      <c r="F468">
        <v>40</v>
      </c>
      <c r="G468">
        <v>40</v>
      </c>
      <c r="H468" s="6" t="str">
        <f t="shared" si="14"/>
        <v>2DSP1.40</v>
      </c>
      <c r="I468" s="6" t="str">
        <f t="shared" si="15"/>
        <v>VDD5_ATX</v>
      </c>
    </row>
    <row r="469" spans="1:9">
      <c r="A469" t="s">
        <v>302</v>
      </c>
      <c r="B469" t="s">
        <v>4393</v>
      </c>
      <c r="C469" t="s">
        <v>1409</v>
      </c>
      <c r="D469">
        <v>41</v>
      </c>
      <c r="E469" t="s">
        <v>2704</v>
      </c>
      <c r="F469">
        <v>41</v>
      </c>
      <c r="G469">
        <v>41</v>
      </c>
      <c r="H469" s="6" t="str">
        <f t="shared" si="14"/>
        <v>2DSP1.41</v>
      </c>
      <c r="I469" s="6" t="str">
        <f t="shared" si="15"/>
        <v>VDD12V_ATX</v>
      </c>
    </row>
    <row r="470" spans="1:9">
      <c r="A470" t="s">
        <v>302</v>
      </c>
      <c r="B470" t="s">
        <v>4393</v>
      </c>
      <c r="C470" t="s">
        <v>1409</v>
      </c>
      <c r="D470">
        <v>42</v>
      </c>
      <c r="E470" t="s">
        <v>2388</v>
      </c>
      <c r="F470">
        <v>42</v>
      </c>
      <c r="G470">
        <v>42</v>
      </c>
      <c r="H470" s="6" t="str">
        <f t="shared" si="14"/>
        <v>2DSP1.42</v>
      </c>
      <c r="I470" s="6" t="str">
        <f t="shared" si="15"/>
        <v>SD2_HSD073</v>
      </c>
    </row>
    <row r="471" spans="1:9">
      <c r="A471" t="s">
        <v>302</v>
      </c>
      <c r="B471" t="s">
        <v>4393</v>
      </c>
      <c r="C471" t="s">
        <v>1409</v>
      </c>
      <c r="D471">
        <v>43</v>
      </c>
      <c r="E471" t="s">
        <v>174</v>
      </c>
      <c r="F471">
        <v>43</v>
      </c>
      <c r="G471">
        <v>43</v>
      </c>
      <c r="H471" s="6" t="str">
        <f t="shared" si="14"/>
        <v>2DSP1.43</v>
      </c>
      <c r="I471" s="6" t="str">
        <f t="shared" si="15"/>
        <v>DGND</v>
      </c>
    </row>
    <row r="472" spans="1:9">
      <c r="A472" t="s">
        <v>302</v>
      </c>
      <c r="B472" t="s">
        <v>4393</v>
      </c>
      <c r="C472" t="s">
        <v>1409</v>
      </c>
      <c r="D472">
        <v>44</v>
      </c>
      <c r="E472" t="s">
        <v>2389</v>
      </c>
      <c r="F472">
        <v>44</v>
      </c>
      <c r="G472">
        <v>44</v>
      </c>
      <c r="H472" s="6" t="str">
        <f t="shared" si="14"/>
        <v>2DSP1.44</v>
      </c>
      <c r="I472" s="6" t="str">
        <f t="shared" si="15"/>
        <v>SD2_HSD074</v>
      </c>
    </row>
    <row r="473" spans="1:9">
      <c r="A473" t="s">
        <v>302</v>
      </c>
      <c r="B473" t="s">
        <v>4393</v>
      </c>
      <c r="C473" t="s">
        <v>1409</v>
      </c>
      <c r="D473">
        <v>45</v>
      </c>
      <c r="E473" t="s">
        <v>2390</v>
      </c>
      <c r="F473">
        <v>45</v>
      </c>
      <c r="G473">
        <v>45</v>
      </c>
      <c r="H473" s="6" t="str">
        <f t="shared" si="14"/>
        <v>2DSP1.45</v>
      </c>
      <c r="I473" s="6" t="str">
        <f t="shared" si="15"/>
        <v>SD3_HSD075</v>
      </c>
    </row>
    <row r="474" spans="1:9">
      <c r="A474" t="s">
        <v>302</v>
      </c>
      <c r="B474" t="s">
        <v>4393</v>
      </c>
      <c r="C474" t="s">
        <v>1409</v>
      </c>
      <c r="D474">
        <v>46</v>
      </c>
      <c r="E474" t="s">
        <v>2391</v>
      </c>
      <c r="F474">
        <v>46</v>
      </c>
      <c r="G474">
        <v>46</v>
      </c>
      <c r="H474" s="6" t="str">
        <f t="shared" si="14"/>
        <v>2DSP1.46</v>
      </c>
      <c r="I474" s="6" t="str">
        <f t="shared" si="15"/>
        <v>SD2_HSD075</v>
      </c>
    </row>
    <row r="475" spans="1:9">
      <c r="A475" t="s">
        <v>302</v>
      </c>
      <c r="B475" t="s">
        <v>4393</v>
      </c>
      <c r="C475" t="s">
        <v>1409</v>
      </c>
      <c r="D475">
        <v>47</v>
      </c>
      <c r="E475" t="s">
        <v>2392</v>
      </c>
      <c r="F475">
        <v>47</v>
      </c>
      <c r="G475">
        <v>47</v>
      </c>
      <c r="H475" s="6" t="str">
        <f t="shared" si="14"/>
        <v>2DSP1.47</v>
      </c>
      <c r="I475" s="6" t="str">
        <f t="shared" si="15"/>
        <v>SD3_HSD076</v>
      </c>
    </row>
    <row r="476" spans="1:9">
      <c r="A476" t="s">
        <v>302</v>
      </c>
      <c r="B476" t="s">
        <v>4393</v>
      </c>
      <c r="C476" t="s">
        <v>1409</v>
      </c>
      <c r="D476">
        <v>48</v>
      </c>
      <c r="E476" t="s">
        <v>2393</v>
      </c>
      <c r="F476">
        <v>48</v>
      </c>
      <c r="G476">
        <v>48</v>
      </c>
      <c r="H476" s="6" t="str">
        <f t="shared" si="14"/>
        <v>2DSP1.48</v>
      </c>
      <c r="I476" s="6" t="str">
        <f t="shared" si="15"/>
        <v>SD2_HSD076</v>
      </c>
    </row>
    <row r="477" spans="1:9">
      <c r="A477" t="s">
        <v>302</v>
      </c>
      <c r="B477" t="s">
        <v>4393</v>
      </c>
      <c r="C477" t="s">
        <v>1409</v>
      </c>
      <c r="D477">
        <v>49</v>
      </c>
      <c r="E477" t="s">
        <v>2394</v>
      </c>
      <c r="F477">
        <v>49</v>
      </c>
      <c r="G477">
        <v>49</v>
      </c>
      <c r="H477" s="6" t="str">
        <f t="shared" si="14"/>
        <v>2DSP1.49</v>
      </c>
      <c r="I477" s="6" t="str">
        <f t="shared" si="15"/>
        <v>SD3_HSD077</v>
      </c>
    </row>
    <row r="478" spans="1:9">
      <c r="A478" t="s">
        <v>302</v>
      </c>
      <c r="B478" t="s">
        <v>4393</v>
      </c>
      <c r="C478" t="s">
        <v>1409</v>
      </c>
      <c r="D478">
        <v>50</v>
      </c>
      <c r="E478" t="s">
        <v>2395</v>
      </c>
      <c r="F478">
        <v>50</v>
      </c>
      <c r="G478">
        <v>50</v>
      </c>
      <c r="H478" s="6" t="str">
        <f t="shared" si="14"/>
        <v>2DSP1.50</v>
      </c>
      <c r="I478" s="6" t="str">
        <f t="shared" si="15"/>
        <v>SD2_HSD077</v>
      </c>
    </row>
    <row r="479" spans="1:9">
      <c r="A479" t="s">
        <v>302</v>
      </c>
      <c r="B479" t="s">
        <v>4393</v>
      </c>
      <c r="C479" t="s">
        <v>1409</v>
      </c>
      <c r="D479">
        <v>51</v>
      </c>
      <c r="E479" t="s">
        <v>2396</v>
      </c>
      <c r="F479">
        <v>51</v>
      </c>
      <c r="G479">
        <v>51</v>
      </c>
      <c r="H479" s="6" t="str">
        <f t="shared" si="14"/>
        <v>2DSP1.51</v>
      </c>
      <c r="I479" s="6" t="str">
        <f t="shared" si="15"/>
        <v>SD3_HSD078</v>
      </c>
    </row>
    <row r="480" spans="1:9">
      <c r="A480" t="s">
        <v>302</v>
      </c>
      <c r="B480" t="s">
        <v>4393</v>
      </c>
      <c r="C480" t="s">
        <v>1409</v>
      </c>
      <c r="D480">
        <v>52</v>
      </c>
      <c r="E480" t="s">
        <v>2397</v>
      </c>
      <c r="F480">
        <v>52</v>
      </c>
      <c r="G480">
        <v>52</v>
      </c>
      <c r="H480" s="6" t="str">
        <f t="shared" si="14"/>
        <v>2DSP1.52</v>
      </c>
      <c r="I480" s="6" t="str">
        <f t="shared" si="15"/>
        <v>SD2_HSD078</v>
      </c>
    </row>
    <row r="481" spans="1:9">
      <c r="A481" t="s">
        <v>302</v>
      </c>
      <c r="B481" t="s">
        <v>4393</v>
      </c>
      <c r="C481" t="s">
        <v>1409</v>
      </c>
      <c r="D481">
        <v>53</v>
      </c>
      <c r="E481" t="s">
        <v>1924</v>
      </c>
      <c r="F481">
        <v>53</v>
      </c>
      <c r="G481">
        <v>53</v>
      </c>
      <c r="H481" s="6" t="str">
        <f t="shared" si="14"/>
        <v>2DSP1.53</v>
      </c>
      <c r="I481" s="6" t="str">
        <f t="shared" si="15"/>
        <v>SD3_DSPCHIP_RXC</v>
      </c>
    </row>
    <row r="482" spans="1:9">
      <c r="A482" t="s">
        <v>302</v>
      </c>
      <c r="B482" t="s">
        <v>4393</v>
      </c>
      <c r="C482" t="s">
        <v>1409</v>
      </c>
      <c r="D482">
        <v>54</v>
      </c>
      <c r="E482" t="s">
        <v>1828</v>
      </c>
      <c r="F482">
        <v>54</v>
      </c>
      <c r="G482">
        <v>54</v>
      </c>
      <c r="H482" s="6" t="str">
        <f t="shared" si="14"/>
        <v>2DSP1.54</v>
      </c>
      <c r="I482" s="6" t="str">
        <f t="shared" si="15"/>
        <v>SD2_DSPCHIP_RXC</v>
      </c>
    </row>
    <row r="483" spans="1:9">
      <c r="A483" t="s">
        <v>302</v>
      </c>
      <c r="B483" t="s">
        <v>4393</v>
      </c>
      <c r="C483" t="s">
        <v>1409</v>
      </c>
      <c r="D483">
        <v>55</v>
      </c>
      <c r="E483" t="s">
        <v>174</v>
      </c>
      <c r="F483">
        <v>55</v>
      </c>
      <c r="G483">
        <v>55</v>
      </c>
      <c r="H483" s="6" t="str">
        <f t="shared" si="14"/>
        <v>2DSP1.55</v>
      </c>
      <c r="I483" s="6" t="str">
        <f t="shared" si="15"/>
        <v>DGND</v>
      </c>
    </row>
    <row r="484" spans="1:9">
      <c r="A484" t="s">
        <v>302</v>
      </c>
      <c r="B484" t="s">
        <v>4393</v>
      </c>
      <c r="C484" t="s">
        <v>1409</v>
      </c>
      <c r="D484">
        <v>56</v>
      </c>
      <c r="E484" t="s">
        <v>174</v>
      </c>
      <c r="F484">
        <v>56</v>
      </c>
      <c r="G484">
        <v>56</v>
      </c>
      <c r="H484" s="6" t="str">
        <f t="shared" si="14"/>
        <v>2DSP1.56</v>
      </c>
      <c r="I484" s="6" t="str">
        <f t="shared" si="15"/>
        <v>DGND</v>
      </c>
    </row>
    <row r="485" spans="1:9">
      <c r="A485" t="s">
        <v>302</v>
      </c>
      <c r="B485" t="s">
        <v>4393</v>
      </c>
      <c r="C485" t="s">
        <v>1409</v>
      </c>
      <c r="D485">
        <v>57</v>
      </c>
      <c r="E485" t="s">
        <v>1921</v>
      </c>
      <c r="F485">
        <v>57</v>
      </c>
      <c r="G485">
        <v>57</v>
      </c>
      <c r="H485" s="6" t="str">
        <f t="shared" si="14"/>
        <v>2DSP1.57</v>
      </c>
      <c r="I485" s="6" t="str">
        <f t="shared" si="15"/>
        <v>SD3_DSPCHIP_TXC</v>
      </c>
    </row>
    <row r="486" spans="1:9">
      <c r="A486" t="s">
        <v>302</v>
      </c>
      <c r="B486" t="s">
        <v>4393</v>
      </c>
      <c r="C486" t="s">
        <v>1409</v>
      </c>
      <c r="D486">
        <v>58</v>
      </c>
      <c r="E486" t="s">
        <v>1825</v>
      </c>
      <c r="F486">
        <v>58</v>
      </c>
      <c r="G486">
        <v>58</v>
      </c>
      <c r="H486" s="6" t="str">
        <f t="shared" si="14"/>
        <v>2DSP1.58</v>
      </c>
      <c r="I486" s="6" t="str">
        <f t="shared" si="15"/>
        <v>SD2_DSPCHIP_TXC</v>
      </c>
    </row>
    <row r="487" spans="1:9">
      <c r="A487" t="s">
        <v>302</v>
      </c>
      <c r="B487" t="s">
        <v>4393</v>
      </c>
      <c r="C487" t="s">
        <v>1409</v>
      </c>
      <c r="D487">
        <v>59</v>
      </c>
      <c r="E487" t="s">
        <v>174</v>
      </c>
      <c r="F487">
        <v>59</v>
      </c>
      <c r="G487">
        <v>59</v>
      </c>
      <c r="H487" s="6" t="str">
        <f t="shared" si="14"/>
        <v>2DSP1.59</v>
      </c>
      <c r="I487" s="6" t="str">
        <f t="shared" si="15"/>
        <v>DGND</v>
      </c>
    </row>
    <row r="488" spans="1:9">
      <c r="A488" t="s">
        <v>302</v>
      </c>
      <c r="B488" t="s">
        <v>4393</v>
      </c>
      <c r="C488" t="s">
        <v>1409</v>
      </c>
      <c r="D488">
        <v>60</v>
      </c>
      <c r="E488" t="s">
        <v>174</v>
      </c>
      <c r="F488">
        <v>60</v>
      </c>
      <c r="G488">
        <v>60</v>
      </c>
      <c r="H488" s="6" t="str">
        <f t="shared" si="14"/>
        <v>2DSP1.60</v>
      </c>
      <c r="I488" s="6" t="str">
        <f t="shared" si="15"/>
        <v>DGND</v>
      </c>
    </row>
    <row r="489" spans="1:9">
      <c r="A489" t="s">
        <v>302</v>
      </c>
      <c r="B489" t="s">
        <v>4393</v>
      </c>
      <c r="C489" t="s">
        <v>1409</v>
      </c>
      <c r="D489">
        <v>61</v>
      </c>
      <c r="E489" t="s">
        <v>3068</v>
      </c>
      <c r="F489">
        <v>61</v>
      </c>
      <c r="G489">
        <v>61</v>
      </c>
      <c r="H489" s="6" t="str">
        <f t="shared" si="14"/>
        <v>2DSP1.61</v>
      </c>
      <c r="I489" s="6" t="str">
        <f t="shared" si="15"/>
        <v>SD3_HSD090</v>
      </c>
    </row>
    <row r="490" spans="1:9">
      <c r="A490" t="s">
        <v>302</v>
      </c>
      <c r="B490" t="s">
        <v>4393</v>
      </c>
      <c r="C490" t="s">
        <v>1409</v>
      </c>
      <c r="D490">
        <v>62</v>
      </c>
      <c r="E490" t="s">
        <v>3069</v>
      </c>
      <c r="F490">
        <v>62</v>
      </c>
      <c r="G490">
        <v>62</v>
      </c>
      <c r="H490" s="6" t="str">
        <f t="shared" si="14"/>
        <v>2DSP1.62</v>
      </c>
      <c r="I490" s="6" t="str">
        <f t="shared" si="15"/>
        <v>SD2_HSD090</v>
      </c>
    </row>
    <row r="491" spans="1:9">
      <c r="A491" t="s">
        <v>302</v>
      </c>
      <c r="B491" t="s">
        <v>4393</v>
      </c>
      <c r="C491" t="s">
        <v>1409</v>
      </c>
      <c r="D491">
        <v>63</v>
      </c>
      <c r="E491" t="s">
        <v>1925</v>
      </c>
      <c r="F491">
        <v>63</v>
      </c>
      <c r="G491">
        <v>63</v>
      </c>
      <c r="H491" s="6" t="str">
        <f t="shared" si="14"/>
        <v>2DSP1.63</v>
      </c>
      <c r="I491" s="6" t="str">
        <f t="shared" si="15"/>
        <v>SD3_DSPCHIP_RXD0</v>
      </c>
    </row>
    <row r="492" spans="1:9">
      <c r="A492" t="s">
        <v>302</v>
      </c>
      <c r="B492" t="s">
        <v>4393</v>
      </c>
      <c r="C492" t="s">
        <v>1409</v>
      </c>
      <c r="D492">
        <v>64</v>
      </c>
      <c r="E492" t="s">
        <v>1829</v>
      </c>
      <c r="F492">
        <v>64</v>
      </c>
      <c r="G492">
        <v>64</v>
      </c>
      <c r="H492" s="6" t="str">
        <f t="shared" si="14"/>
        <v>2DSP1.64</v>
      </c>
      <c r="I492" s="6" t="str">
        <f t="shared" si="15"/>
        <v>SD2_DSPCHIP_RXD0</v>
      </c>
    </row>
    <row r="493" spans="1:9">
      <c r="A493" t="s">
        <v>302</v>
      </c>
      <c r="B493" t="s">
        <v>4393</v>
      </c>
      <c r="C493" t="s">
        <v>1409</v>
      </c>
      <c r="D493">
        <v>65</v>
      </c>
      <c r="E493" t="s">
        <v>1928</v>
      </c>
      <c r="F493">
        <v>65</v>
      </c>
      <c r="G493">
        <v>65</v>
      </c>
      <c r="H493" s="6" t="str">
        <f t="shared" si="14"/>
        <v>2DSP1.65</v>
      </c>
      <c r="I493" s="6" t="str">
        <f t="shared" si="15"/>
        <v>SD3_DSPCHIP_RXD1</v>
      </c>
    </row>
    <row r="494" spans="1:9">
      <c r="A494" t="s">
        <v>302</v>
      </c>
      <c r="B494" t="s">
        <v>4393</v>
      </c>
      <c r="C494" t="s">
        <v>1409</v>
      </c>
      <c r="D494">
        <v>66</v>
      </c>
      <c r="E494" t="s">
        <v>1832</v>
      </c>
      <c r="F494">
        <v>66</v>
      </c>
      <c r="G494">
        <v>66</v>
      </c>
      <c r="H494" s="6" t="str">
        <f t="shared" si="14"/>
        <v>2DSP1.66</v>
      </c>
      <c r="I494" s="6" t="str">
        <f t="shared" si="15"/>
        <v>SD2_DSPCHIP_RXD1</v>
      </c>
    </row>
    <row r="495" spans="1:9">
      <c r="A495" t="s">
        <v>302</v>
      </c>
      <c r="B495" t="s">
        <v>4393</v>
      </c>
      <c r="C495" t="s">
        <v>1409</v>
      </c>
      <c r="D495">
        <v>67</v>
      </c>
      <c r="E495" t="s">
        <v>1929</v>
      </c>
      <c r="F495">
        <v>67</v>
      </c>
      <c r="G495">
        <v>67</v>
      </c>
      <c r="H495" s="6" t="str">
        <f t="shared" si="14"/>
        <v>2DSP1.67</v>
      </c>
      <c r="I495" s="6" t="str">
        <f t="shared" si="15"/>
        <v>SD3_DSPCHIP_RXD2</v>
      </c>
    </row>
    <row r="496" spans="1:9">
      <c r="A496" t="s">
        <v>302</v>
      </c>
      <c r="B496" t="s">
        <v>4393</v>
      </c>
      <c r="C496" t="s">
        <v>1409</v>
      </c>
      <c r="D496">
        <v>68</v>
      </c>
      <c r="E496" t="s">
        <v>1833</v>
      </c>
      <c r="F496">
        <v>68</v>
      </c>
      <c r="G496">
        <v>68</v>
      </c>
      <c r="H496" s="6" t="str">
        <f t="shared" si="14"/>
        <v>2DSP1.68</v>
      </c>
      <c r="I496" s="6" t="str">
        <f t="shared" si="15"/>
        <v>SD2_DSPCHIP_RXD2</v>
      </c>
    </row>
    <row r="497" spans="1:9">
      <c r="A497" t="s">
        <v>302</v>
      </c>
      <c r="B497" t="s">
        <v>4393</v>
      </c>
      <c r="C497" t="s">
        <v>1409</v>
      </c>
      <c r="D497">
        <v>69</v>
      </c>
      <c r="E497" t="s">
        <v>1932</v>
      </c>
      <c r="F497">
        <v>69</v>
      </c>
      <c r="G497">
        <v>69</v>
      </c>
      <c r="H497" s="6" t="str">
        <f t="shared" si="14"/>
        <v>2DSP1.69</v>
      </c>
      <c r="I497" s="6" t="str">
        <f t="shared" si="15"/>
        <v>SD3_DSPCHIP_RXD3</v>
      </c>
    </row>
    <row r="498" spans="1:9">
      <c r="A498" t="s">
        <v>302</v>
      </c>
      <c r="B498" t="s">
        <v>4393</v>
      </c>
      <c r="C498" t="s">
        <v>1409</v>
      </c>
      <c r="D498">
        <v>70</v>
      </c>
      <c r="E498" t="s">
        <v>1836</v>
      </c>
      <c r="F498">
        <v>70</v>
      </c>
      <c r="G498">
        <v>70</v>
      </c>
      <c r="H498" s="6" t="str">
        <f t="shared" si="14"/>
        <v>2DSP1.70</v>
      </c>
      <c r="I498" s="6" t="str">
        <f t="shared" si="15"/>
        <v>SD2_DSPCHIP_RXD3</v>
      </c>
    </row>
    <row r="499" spans="1:9">
      <c r="A499" t="s">
        <v>302</v>
      </c>
      <c r="B499" t="s">
        <v>4393</v>
      </c>
      <c r="C499" t="s">
        <v>1409</v>
      </c>
      <c r="D499">
        <v>71</v>
      </c>
      <c r="E499" t="s">
        <v>1933</v>
      </c>
      <c r="F499">
        <v>71</v>
      </c>
      <c r="G499">
        <v>71</v>
      </c>
      <c r="H499" s="6" t="str">
        <f t="shared" si="14"/>
        <v>2DSP1.71</v>
      </c>
      <c r="I499" s="6" t="str">
        <f t="shared" si="15"/>
        <v>SD3_DSPCHIP_RXDV</v>
      </c>
    </row>
    <row r="500" spans="1:9">
      <c r="A500" t="s">
        <v>302</v>
      </c>
      <c r="B500" t="s">
        <v>4393</v>
      </c>
      <c r="C500" t="s">
        <v>1409</v>
      </c>
      <c r="D500">
        <v>72</v>
      </c>
      <c r="E500" t="s">
        <v>1837</v>
      </c>
      <c r="F500">
        <v>72</v>
      </c>
      <c r="G500">
        <v>72</v>
      </c>
      <c r="H500" s="6" t="str">
        <f t="shared" si="14"/>
        <v>2DSP1.72</v>
      </c>
      <c r="I500" s="6" t="str">
        <f t="shared" si="15"/>
        <v>SD2_DSPCHIP_RXDV</v>
      </c>
    </row>
    <row r="501" spans="1:9">
      <c r="A501" t="s">
        <v>302</v>
      </c>
      <c r="B501" t="s">
        <v>4393</v>
      </c>
      <c r="C501" t="s">
        <v>1409</v>
      </c>
      <c r="D501">
        <v>73</v>
      </c>
      <c r="E501" t="s">
        <v>174</v>
      </c>
      <c r="F501">
        <v>73</v>
      </c>
      <c r="G501">
        <v>73</v>
      </c>
      <c r="H501" s="6" t="str">
        <f t="shared" si="14"/>
        <v>2DSP1.73</v>
      </c>
      <c r="I501" s="6" t="str">
        <f t="shared" si="15"/>
        <v>DGND</v>
      </c>
    </row>
    <row r="502" spans="1:9">
      <c r="A502" t="s">
        <v>302</v>
      </c>
      <c r="B502" t="s">
        <v>4393</v>
      </c>
      <c r="C502" t="s">
        <v>1409</v>
      </c>
      <c r="D502">
        <v>74</v>
      </c>
      <c r="E502" t="s">
        <v>174</v>
      </c>
      <c r="F502">
        <v>74</v>
      </c>
      <c r="G502">
        <v>74</v>
      </c>
      <c r="H502" s="6" t="str">
        <f t="shared" si="14"/>
        <v>2DSP1.74</v>
      </c>
      <c r="I502" s="6" t="str">
        <f t="shared" si="15"/>
        <v>DGND</v>
      </c>
    </row>
    <row r="503" spans="1:9">
      <c r="A503" t="s">
        <v>302</v>
      </c>
      <c r="B503" t="s">
        <v>4393</v>
      </c>
      <c r="C503" t="s">
        <v>1409</v>
      </c>
      <c r="D503">
        <v>75</v>
      </c>
      <c r="F503">
        <v>75</v>
      </c>
      <c r="G503">
        <v>75</v>
      </c>
      <c r="H503" s="6" t="str">
        <f t="shared" si="14"/>
        <v>2DSP1.75</v>
      </c>
      <c r="I503" s="6">
        <f t="shared" si="15"/>
        <v>0</v>
      </c>
    </row>
    <row r="504" spans="1:9">
      <c r="A504" t="s">
        <v>302</v>
      </c>
      <c r="B504" t="s">
        <v>4393</v>
      </c>
      <c r="C504" t="s">
        <v>1409</v>
      </c>
      <c r="D504">
        <v>76</v>
      </c>
      <c r="F504">
        <v>76</v>
      </c>
      <c r="G504">
        <v>76</v>
      </c>
      <c r="H504" s="6" t="str">
        <f t="shared" si="14"/>
        <v>2DSP1.76</v>
      </c>
      <c r="I504" s="6">
        <f t="shared" si="15"/>
        <v>0</v>
      </c>
    </row>
    <row r="505" spans="1:9">
      <c r="A505" t="s">
        <v>302</v>
      </c>
      <c r="B505" t="s">
        <v>4393</v>
      </c>
      <c r="C505" t="s">
        <v>1409</v>
      </c>
      <c r="D505">
        <v>77</v>
      </c>
      <c r="E505" t="s">
        <v>174</v>
      </c>
      <c r="F505">
        <v>77</v>
      </c>
      <c r="G505">
        <v>77</v>
      </c>
      <c r="H505" s="6" t="str">
        <f t="shared" si="14"/>
        <v>2DSP1.77</v>
      </c>
      <c r="I505" s="6" t="str">
        <f t="shared" si="15"/>
        <v>DGND</v>
      </c>
    </row>
    <row r="506" spans="1:9">
      <c r="A506" t="s">
        <v>302</v>
      </c>
      <c r="B506" t="s">
        <v>4393</v>
      </c>
      <c r="C506" t="s">
        <v>1409</v>
      </c>
      <c r="D506">
        <v>78</v>
      </c>
      <c r="E506" t="s">
        <v>174</v>
      </c>
      <c r="F506">
        <v>78</v>
      </c>
      <c r="G506">
        <v>78</v>
      </c>
      <c r="H506" s="6" t="str">
        <f t="shared" si="14"/>
        <v>2DSP1.78</v>
      </c>
      <c r="I506" s="6" t="str">
        <f t="shared" si="15"/>
        <v>DGND</v>
      </c>
    </row>
    <row r="507" spans="1:9">
      <c r="A507" t="s">
        <v>302</v>
      </c>
      <c r="B507" t="s">
        <v>4393</v>
      </c>
      <c r="C507" t="s">
        <v>1409</v>
      </c>
      <c r="D507">
        <v>79</v>
      </c>
      <c r="F507">
        <v>79</v>
      </c>
      <c r="G507">
        <v>79</v>
      </c>
      <c r="H507" s="6" t="str">
        <f t="shared" si="14"/>
        <v>2DSP1.79</v>
      </c>
      <c r="I507" s="6">
        <f t="shared" si="15"/>
        <v>0</v>
      </c>
    </row>
    <row r="508" spans="1:9">
      <c r="A508" t="s">
        <v>302</v>
      </c>
      <c r="B508" t="s">
        <v>4393</v>
      </c>
      <c r="C508" t="s">
        <v>1409</v>
      </c>
      <c r="D508">
        <v>80</v>
      </c>
      <c r="F508">
        <v>80</v>
      </c>
      <c r="G508">
        <v>80</v>
      </c>
      <c r="H508" s="6" t="str">
        <f t="shared" si="14"/>
        <v>2DSP1.80</v>
      </c>
      <c r="I508" s="6">
        <f t="shared" si="15"/>
        <v>0</v>
      </c>
    </row>
    <row r="509" spans="1:9">
      <c r="A509" t="s">
        <v>302</v>
      </c>
      <c r="B509" t="s">
        <v>4393</v>
      </c>
      <c r="C509" t="s">
        <v>1409</v>
      </c>
      <c r="D509" t="s">
        <v>183</v>
      </c>
      <c r="E509" t="s">
        <v>174</v>
      </c>
      <c r="F509" t="s">
        <v>183</v>
      </c>
      <c r="G509" t="s">
        <v>183</v>
      </c>
      <c r="H509" s="6" t="str">
        <f t="shared" si="14"/>
        <v>2DSP1.G1</v>
      </c>
      <c r="I509" s="6" t="str">
        <f t="shared" si="15"/>
        <v>DGND</v>
      </c>
    </row>
    <row r="510" spans="1:9">
      <c r="A510" t="s">
        <v>302</v>
      </c>
      <c r="B510" t="s">
        <v>4393</v>
      </c>
      <c r="C510" t="s">
        <v>1409</v>
      </c>
      <c r="D510" t="s">
        <v>184</v>
      </c>
      <c r="E510" t="s">
        <v>174</v>
      </c>
      <c r="F510" t="s">
        <v>184</v>
      </c>
      <c r="G510" t="s">
        <v>184</v>
      </c>
      <c r="H510" s="6" t="str">
        <f t="shared" si="14"/>
        <v>2DSP1.G2</v>
      </c>
      <c r="I510" s="6" t="str">
        <f t="shared" si="15"/>
        <v>DGND</v>
      </c>
    </row>
    <row r="511" spans="1:9">
      <c r="A511" t="s">
        <v>302</v>
      </c>
      <c r="B511" t="s">
        <v>4393</v>
      </c>
      <c r="C511" t="s">
        <v>1409</v>
      </c>
      <c r="D511" t="s">
        <v>185</v>
      </c>
      <c r="E511" t="s">
        <v>174</v>
      </c>
      <c r="F511" t="s">
        <v>185</v>
      </c>
      <c r="G511" t="s">
        <v>185</v>
      </c>
      <c r="H511" s="6" t="str">
        <f t="shared" si="14"/>
        <v>2DSP1.G3</v>
      </c>
      <c r="I511" s="6" t="str">
        <f t="shared" si="15"/>
        <v>DGND</v>
      </c>
    </row>
    <row r="512" spans="1:9">
      <c r="A512" t="s">
        <v>302</v>
      </c>
      <c r="B512" t="s">
        <v>4393</v>
      </c>
      <c r="C512" t="s">
        <v>1409</v>
      </c>
      <c r="D512" t="s">
        <v>186</v>
      </c>
      <c r="E512" t="s">
        <v>174</v>
      </c>
      <c r="F512" t="s">
        <v>186</v>
      </c>
      <c r="G512" t="s">
        <v>186</v>
      </c>
      <c r="H512" s="6" t="str">
        <f t="shared" si="14"/>
        <v>2DSP1.G4</v>
      </c>
      <c r="I512" s="6" t="str">
        <f t="shared" si="15"/>
        <v>DGND</v>
      </c>
    </row>
    <row r="513" spans="1:9">
      <c r="A513" t="s">
        <v>302</v>
      </c>
      <c r="B513" t="s">
        <v>4393</v>
      </c>
      <c r="C513" t="s">
        <v>1409</v>
      </c>
      <c r="D513" t="s">
        <v>187</v>
      </c>
      <c r="E513" t="s">
        <v>174</v>
      </c>
      <c r="F513" t="s">
        <v>187</v>
      </c>
      <c r="G513" t="s">
        <v>187</v>
      </c>
      <c r="H513" s="6" t="str">
        <f t="shared" si="14"/>
        <v>2DSP1.G5</v>
      </c>
      <c r="I513" s="6" t="str">
        <f t="shared" si="15"/>
        <v>DGND</v>
      </c>
    </row>
    <row r="514" spans="1:9">
      <c r="A514" t="s">
        <v>302</v>
      </c>
      <c r="B514" t="s">
        <v>4393</v>
      </c>
      <c r="C514" t="s">
        <v>1409</v>
      </c>
      <c r="D514" t="s">
        <v>188</v>
      </c>
      <c r="E514" t="s">
        <v>174</v>
      </c>
      <c r="F514" t="s">
        <v>188</v>
      </c>
      <c r="G514" t="s">
        <v>188</v>
      </c>
      <c r="H514" s="6" t="str">
        <f t="shared" ref="H514:H577" si="16">CONCATENATE(C514,".",F514)</f>
        <v>2DSP1.G6</v>
      </c>
      <c r="I514" s="6" t="str">
        <f t="shared" ref="I514:I577" si="17">E514</f>
        <v>DGND</v>
      </c>
    </row>
    <row r="515" spans="1:9">
      <c r="A515" t="s">
        <v>302</v>
      </c>
      <c r="B515" t="s">
        <v>4393</v>
      </c>
      <c r="C515" t="s">
        <v>1409</v>
      </c>
      <c r="D515" t="s">
        <v>189</v>
      </c>
      <c r="E515" t="s">
        <v>174</v>
      </c>
      <c r="F515" t="s">
        <v>189</v>
      </c>
      <c r="G515" t="s">
        <v>189</v>
      </c>
      <c r="H515" s="6" t="str">
        <f t="shared" si="16"/>
        <v>2DSP1.G7</v>
      </c>
      <c r="I515" s="6" t="str">
        <f t="shared" si="17"/>
        <v>DGND</v>
      </c>
    </row>
    <row r="516" spans="1:9">
      <c r="A516" t="s">
        <v>302</v>
      </c>
      <c r="B516" t="s">
        <v>4393</v>
      </c>
      <c r="C516" t="s">
        <v>1409</v>
      </c>
      <c r="D516" t="s">
        <v>404</v>
      </c>
      <c r="E516" t="s">
        <v>174</v>
      </c>
      <c r="F516" t="s">
        <v>404</v>
      </c>
      <c r="G516" t="s">
        <v>404</v>
      </c>
      <c r="H516" s="6" t="str">
        <f t="shared" si="16"/>
        <v>2DSP1.G8</v>
      </c>
      <c r="I516" s="6" t="str">
        <f t="shared" si="17"/>
        <v>DGND</v>
      </c>
    </row>
    <row r="517" spans="1:9">
      <c r="A517" t="s">
        <v>302</v>
      </c>
      <c r="B517" t="s">
        <v>4393</v>
      </c>
      <c r="C517" t="s">
        <v>1409</v>
      </c>
      <c r="D517" t="s">
        <v>190</v>
      </c>
      <c r="F517" t="s">
        <v>190</v>
      </c>
      <c r="G517" t="s">
        <v>190</v>
      </c>
      <c r="H517" s="6" t="str">
        <f t="shared" si="16"/>
        <v>2DSP1.GH1</v>
      </c>
      <c r="I517" s="6">
        <f t="shared" si="17"/>
        <v>0</v>
      </c>
    </row>
    <row r="518" spans="1:9">
      <c r="A518" t="s">
        <v>302</v>
      </c>
      <c r="B518" t="s">
        <v>4393</v>
      </c>
      <c r="C518" t="s">
        <v>1409</v>
      </c>
      <c r="D518" t="s">
        <v>191</v>
      </c>
      <c r="F518" t="s">
        <v>191</v>
      </c>
      <c r="G518" t="s">
        <v>191</v>
      </c>
      <c r="H518" s="6" t="str">
        <f t="shared" si="16"/>
        <v>2DSP1.GH2</v>
      </c>
      <c r="I518" s="6">
        <f t="shared" si="17"/>
        <v>0</v>
      </c>
    </row>
    <row r="519" spans="1:9">
      <c r="A519" t="s">
        <v>302</v>
      </c>
      <c r="B519" t="s">
        <v>4393</v>
      </c>
      <c r="C519" t="s">
        <v>1409</v>
      </c>
      <c r="D519" t="s">
        <v>194</v>
      </c>
      <c r="F519" t="s">
        <v>194</v>
      </c>
      <c r="G519" t="s">
        <v>194</v>
      </c>
      <c r="H519" s="6" t="str">
        <f t="shared" si="16"/>
        <v>2DSP1.NUT1</v>
      </c>
      <c r="I519" s="6">
        <f t="shared" si="17"/>
        <v>0</v>
      </c>
    </row>
    <row r="520" spans="1:9">
      <c r="A520" t="s">
        <v>302</v>
      </c>
      <c r="B520" t="s">
        <v>4393</v>
      </c>
      <c r="C520" t="s">
        <v>1409</v>
      </c>
      <c r="D520" t="s">
        <v>195</v>
      </c>
      <c r="F520" t="s">
        <v>195</v>
      </c>
      <c r="G520" t="s">
        <v>195</v>
      </c>
      <c r="H520" s="6" t="str">
        <f t="shared" si="16"/>
        <v>2DSP1.NUT2</v>
      </c>
      <c r="I520" s="6">
        <f t="shared" si="17"/>
        <v>0</v>
      </c>
    </row>
    <row r="521" spans="1:9">
      <c r="A521" t="s">
        <v>302</v>
      </c>
      <c r="B521" t="s">
        <v>4393</v>
      </c>
      <c r="C521" t="s">
        <v>1409</v>
      </c>
      <c r="D521" t="s">
        <v>196</v>
      </c>
      <c r="F521" t="s">
        <v>196</v>
      </c>
      <c r="G521" t="s">
        <v>196</v>
      </c>
      <c r="H521" s="6" t="str">
        <f t="shared" si="16"/>
        <v>2DSP1.NUT3</v>
      </c>
      <c r="I521" s="6">
        <f t="shared" si="17"/>
        <v>0</v>
      </c>
    </row>
    <row r="522" spans="1:9">
      <c r="A522" t="s">
        <v>302</v>
      </c>
      <c r="B522" t="s">
        <v>4393</v>
      </c>
      <c r="C522" t="s">
        <v>1409</v>
      </c>
      <c r="D522" t="s">
        <v>197</v>
      </c>
      <c r="F522" t="s">
        <v>197</v>
      </c>
      <c r="G522" t="s">
        <v>197</v>
      </c>
      <c r="H522" s="6" t="str">
        <f t="shared" si="16"/>
        <v>2DSP1.NUT4</v>
      </c>
      <c r="I522" s="6">
        <f t="shared" si="17"/>
        <v>0</v>
      </c>
    </row>
    <row r="523" spans="1:9">
      <c r="A523" t="s">
        <v>302</v>
      </c>
      <c r="B523" t="s">
        <v>4393</v>
      </c>
      <c r="C523" t="s">
        <v>1409</v>
      </c>
      <c r="D523" t="s">
        <v>278</v>
      </c>
      <c r="F523" t="s">
        <v>278</v>
      </c>
      <c r="G523" t="s">
        <v>278</v>
      </c>
      <c r="H523" s="6" t="str">
        <f t="shared" si="16"/>
        <v>2DSP1.NUT5</v>
      </c>
      <c r="I523" s="6">
        <f t="shared" si="17"/>
        <v>0</v>
      </c>
    </row>
    <row r="524" spans="1:9">
      <c r="A524" t="s">
        <v>302</v>
      </c>
      <c r="B524" t="s">
        <v>4393</v>
      </c>
      <c r="C524" t="s">
        <v>1409</v>
      </c>
      <c r="D524" t="s">
        <v>279</v>
      </c>
      <c r="F524" t="s">
        <v>279</v>
      </c>
      <c r="G524" t="s">
        <v>279</v>
      </c>
      <c r="H524" s="6" t="str">
        <f t="shared" si="16"/>
        <v>2DSP1.NUT6</v>
      </c>
      <c r="I524" s="6">
        <f t="shared" si="17"/>
        <v>0</v>
      </c>
    </row>
    <row r="525" spans="1:9">
      <c r="A525" t="s">
        <v>302</v>
      </c>
      <c r="B525" t="s">
        <v>2842</v>
      </c>
      <c r="C525" t="s">
        <v>2843</v>
      </c>
      <c r="D525">
        <v>1</v>
      </c>
      <c r="E525" t="s">
        <v>1567</v>
      </c>
      <c r="F525">
        <v>1</v>
      </c>
      <c r="G525">
        <v>1</v>
      </c>
      <c r="H525" s="6" t="str">
        <f t="shared" si="16"/>
        <v>C35.1</v>
      </c>
      <c r="I525" s="6" t="str">
        <f t="shared" si="17"/>
        <v>S0_BPMU_HSD057</v>
      </c>
    </row>
    <row r="526" spans="1:9">
      <c r="A526" t="s">
        <v>302</v>
      </c>
      <c r="B526" t="s">
        <v>2842</v>
      </c>
      <c r="C526" t="s">
        <v>2843</v>
      </c>
      <c r="D526">
        <v>2</v>
      </c>
      <c r="E526" t="s">
        <v>174</v>
      </c>
      <c r="F526">
        <v>2</v>
      </c>
      <c r="G526">
        <v>2</v>
      </c>
      <c r="H526" s="6" t="str">
        <f t="shared" si="16"/>
        <v>C35.2</v>
      </c>
      <c r="I526" s="6" t="str">
        <f t="shared" si="17"/>
        <v>DGND</v>
      </c>
    </row>
    <row r="527" spans="1:9">
      <c r="A527" t="s">
        <v>302</v>
      </c>
      <c r="B527" t="s">
        <v>2842</v>
      </c>
      <c r="C527" t="s">
        <v>2844</v>
      </c>
      <c r="D527">
        <v>1</v>
      </c>
      <c r="E527" t="s">
        <v>1567</v>
      </c>
      <c r="F527">
        <v>1</v>
      </c>
      <c r="G527">
        <v>1</v>
      </c>
      <c r="H527" s="6" t="str">
        <f t="shared" si="16"/>
        <v>C36.1</v>
      </c>
      <c r="I527" s="6" t="str">
        <f t="shared" si="17"/>
        <v>S0_BPMU_HSD057</v>
      </c>
    </row>
    <row r="528" spans="1:9">
      <c r="A528" t="s">
        <v>302</v>
      </c>
      <c r="B528" t="s">
        <v>2842</v>
      </c>
      <c r="C528" t="s">
        <v>2844</v>
      </c>
      <c r="D528">
        <v>2</v>
      </c>
      <c r="E528" t="s">
        <v>174</v>
      </c>
      <c r="F528">
        <v>2</v>
      </c>
      <c r="G528">
        <v>2</v>
      </c>
      <c r="H528" s="6" t="str">
        <f t="shared" si="16"/>
        <v>C36.2</v>
      </c>
      <c r="I528" s="6" t="str">
        <f t="shared" si="17"/>
        <v>DGND</v>
      </c>
    </row>
    <row r="529" spans="1:9">
      <c r="A529" t="s">
        <v>302</v>
      </c>
      <c r="B529" t="s">
        <v>2842</v>
      </c>
      <c r="C529" t="s">
        <v>2845</v>
      </c>
      <c r="D529">
        <v>1</v>
      </c>
      <c r="E529" t="s">
        <v>2593</v>
      </c>
      <c r="F529">
        <v>1</v>
      </c>
      <c r="G529">
        <v>1</v>
      </c>
      <c r="H529" s="6" t="str">
        <f t="shared" si="16"/>
        <v>C37.1</v>
      </c>
      <c r="I529" s="6" t="str">
        <f t="shared" si="17"/>
        <v>S0_ADPS_05F</v>
      </c>
    </row>
    <row r="530" spans="1:9">
      <c r="A530" t="s">
        <v>302</v>
      </c>
      <c r="B530" t="s">
        <v>2842</v>
      </c>
      <c r="C530" t="s">
        <v>2845</v>
      </c>
      <c r="D530">
        <v>2</v>
      </c>
      <c r="E530" t="s">
        <v>174</v>
      </c>
      <c r="F530">
        <v>2</v>
      </c>
      <c r="G530">
        <v>2</v>
      </c>
      <c r="H530" s="6" t="str">
        <f t="shared" si="16"/>
        <v>C37.2</v>
      </c>
      <c r="I530" s="6" t="str">
        <f t="shared" si="17"/>
        <v>DGND</v>
      </c>
    </row>
    <row r="531" spans="1:9">
      <c r="A531" t="s">
        <v>302</v>
      </c>
      <c r="B531" t="s">
        <v>2842</v>
      </c>
      <c r="C531" t="s">
        <v>2846</v>
      </c>
      <c r="D531">
        <v>1</v>
      </c>
      <c r="E531" t="s">
        <v>2593</v>
      </c>
      <c r="F531">
        <v>1</v>
      </c>
      <c r="G531">
        <v>1</v>
      </c>
      <c r="H531" s="6" t="str">
        <f t="shared" si="16"/>
        <v>C38.1</v>
      </c>
      <c r="I531" s="6" t="str">
        <f t="shared" si="17"/>
        <v>S0_ADPS_05F</v>
      </c>
    </row>
    <row r="532" spans="1:9">
      <c r="A532" t="s">
        <v>302</v>
      </c>
      <c r="B532" t="s">
        <v>2842</v>
      </c>
      <c r="C532" t="s">
        <v>2846</v>
      </c>
      <c r="D532">
        <v>2</v>
      </c>
      <c r="E532" t="s">
        <v>174</v>
      </c>
      <c r="F532">
        <v>2</v>
      </c>
      <c r="G532">
        <v>2</v>
      </c>
      <c r="H532" s="6" t="str">
        <f t="shared" si="16"/>
        <v>C38.2</v>
      </c>
      <c r="I532" s="6" t="str">
        <f t="shared" si="17"/>
        <v>DGND</v>
      </c>
    </row>
    <row r="533" spans="1:9">
      <c r="A533" t="s">
        <v>302</v>
      </c>
      <c r="B533" t="s">
        <v>2842</v>
      </c>
      <c r="C533" t="s">
        <v>2847</v>
      </c>
      <c r="D533">
        <v>1</v>
      </c>
      <c r="E533" t="s">
        <v>2546</v>
      </c>
      <c r="F533">
        <v>1</v>
      </c>
      <c r="G533">
        <v>1</v>
      </c>
      <c r="H533" s="6" t="str">
        <f t="shared" si="16"/>
        <v>C39.1</v>
      </c>
      <c r="I533" s="6" t="str">
        <f t="shared" si="17"/>
        <v>S0_VBAT_12V_OFF_LINE</v>
      </c>
    </row>
    <row r="534" spans="1:9">
      <c r="A534" t="s">
        <v>302</v>
      </c>
      <c r="B534" t="s">
        <v>2842</v>
      </c>
      <c r="C534" t="s">
        <v>2847</v>
      </c>
      <c r="D534">
        <v>2</v>
      </c>
      <c r="E534" t="s">
        <v>174</v>
      </c>
      <c r="F534">
        <v>2</v>
      </c>
      <c r="G534">
        <v>2</v>
      </c>
      <c r="H534" s="6" t="str">
        <f t="shared" si="16"/>
        <v>C39.2</v>
      </c>
      <c r="I534" s="6" t="str">
        <f t="shared" si="17"/>
        <v>DGND</v>
      </c>
    </row>
    <row r="535" spans="1:9">
      <c r="A535" t="s">
        <v>302</v>
      </c>
      <c r="B535" t="s">
        <v>2842</v>
      </c>
      <c r="C535" t="s">
        <v>2848</v>
      </c>
      <c r="D535">
        <v>1</v>
      </c>
      <c r="E535" t="s">
        <v>2546</v>
      </c>
      <c r="F535">
        <v>1</v>
      </c>
      <c r="G535">
        <v>1</v>
      </c>
      <c r="H535" s="6" t="str">
        <f t="shared" si="16"/>
        <v>C40.1</v>
      </c>
      <c r="I535" s="6" t="str">
        <f t="shared" si="17"/>
        <v>S0_VBAT_12V_OFF_LINE</v>
      </c>
    </row>
    <row r="536" spans="1:9">
      <c r="A536" t="s">
        <v>302</v>
      </c>
      <c r="B536" t="s">
        <v>2842</v>
      </c>
      <c r="C536" t="s">
        <v>2848</v>
      </c>
      <c r="D536">
        <v>2</v>
      </c>
      <c r="E536" t="s">
        <v>174</v>
      </c>
      <c r="F536">
        <v>2</v>
      </c>
      <c r="G536">
        <v>2</v>
      </c>
      <c r="H536" s="6" t="str">
        <f t="shared" si="16"/>
        <v>C40.2</v>
      </c>
      <c r="I536" s="6" t="str">
        <f t="shared" si="17"/>
        <v>DGND</v>
      </c>
    </row>
    <row r="537" spans="1:9">
      <c r="A537" t="s">
        <v>302</v>
      </c>
      <c r="B537" t="s">
        <v>2842</v>
      </c>
      <c r="C537" t="s">
        <v>2849</v>
      </c>
      <c r="D537">
        <v>1</v>
      </c>
      <c r="E537" t="s">
        <v>2465</v>
      </c>
      <c r="F537">
        <v>1</v>
      </c>
      <c r="G537">
        <v>1</v>
      </c>
      <c r="H537" s="6" t="str">
        <f t="shared" si="16"/>
        <v>C41.1</v>
      </c>
      <c r="I537" s="6" t="str">
        <f t="shared" si="17"/>
        <v>S0_DVDD33</v>
      </c>
    </row>
    <row r="538" spans="1:9">
      <c r="A538" t="s">
        <v>302</v>
      </c>
      <c r="B538" t="s">
        <v>2842</v>
      </c>
      <c r="C538" t="s">
        <v>2849</v>
      </c>
      <c r="D538">
        <v>2</v>
      </c>
      <c r="E538" t="s">
        <v>174</v>
      </c>
      <c r="F538">
        <v>2</v>
      </c>
      <c r="G538">
        <v>2</v>
      </c>
      <c r="H538" s="6" t="str">
        <f t="shared" si="16"/>
        <v>C41.2</v>
      </c>
      <c r="I538" s="6" t="str">
        <f t="shared" si="17"/>
        <v>DGND</v>
      </c>
    </row>
    <row r="539" spans="1:9">
      <c r="A539" t="s">
        <v>302</v>
      </c>
      <c r="B539" t="s">
        <v>2842</v>
      </c>
      <c r="C539" t="s">
        <v>2850</v>
      </c>
      <c r="D539">
        <v>1</v>
      </c>
      <c r="E539" t="s">
        <v>2465</v>
      </c>
      <c r="F539">
        <v>1</v>
      </c>
      <c r="G539">
        <v>1</v>
      </c>
      <c r="H539" s="6" t="str">
        <f t="shared" si="16"/>
        <v>C42.1</v>
      </c>
      <c r="I539" s="6" t="str">
        <f t="shared" si="17"/>
        <v>S0_DVDD33</v>
      </c>
    </row>
    <row r="540" spans="1:9">
      <c r="A540" t="s">
        <v>302</v>
      </c>
      <c r="B540" t="s">
        <v>2842</v>
      </c>
      <c r="C540" t="s">
        <v>2850</v>
      </c>
      <c r="D540">
        <v>2</v>
      </c>
      <c r="E540" t="s">
        <v>174</v>
      </c>
      <c r="F540">
        <v>2</v>
      </c>
      <c r="G540">
        <v>2</v>
      </c>
      <c r="H540" s="6" t="str">
        <f t="shared" si="16"/>
        <v>C42.2</v>
      </c>
      <c r="I540" s="6" t="str">
        <f t="shared" si="17"/>
        <v>DGND</v>
      </c>
    </row>
    <row r="541" spans="1:9">
      <c r="A541" t="s">
        <v>302</v>
      </c>
      <c r="B541" t="s">
        <v>2842</v>
      </c>
      <c r="C541" t="s">
        <v>2851</v>
      </c>
      <c r="D541">
        <v>1</v>
      </c>
      <c r="E541" t="s">
        <v>2465</v>
      </c>
      <c r="F541">
        <v>1</v>
      </c>
      <c r="G541">
        <v>1</v>
      </c>
      <c r="H541" s="6" t="str">
        <f t="shared" si="16"/>
        <v>C43.1</v>
      </c>
      <c r="I541" s="6" t="str">
        <f t="shared" si="17"/>
        <v>S0_DVDD33</v>
      </c>
    </row>
    <row r="542" spans="1:9">
      <c r="A542" t="s">
        <v>302</v>
      </c>
      <c r="B542" t="s">
        <v>2842</v>
      </c>
      <c r="C542" t="s">
        <v>2851</v>
      </c>
      <c r="D542">
        <v>2</v>
      </c>
      <c r="E542" t="s">
        <v>174</v>
      </c>
      <c r="F542">
        <v>2</v>
      </c>
      <c r="G542">
        <v>2</v>
      </c>
      <c r="H542" s="6" t="str">
        <f t="shared" si="16"/>
        <v>C43.2</v>
      </c>
      <c r="I542" s="6" t="str">
        <f t="shared" si="17"/>
        <v>DGND</v>
      </c>
    </row>
    <row r="543" spans="1:9">
      <c r="A543" t="s">
        <v>302</v>
      </c>
      <c r="B543" t="s">
        <v>2842</v>
      </c>
      <c r="C543" t="s">
        <v>2852</v>
      </c>
      <c r="D543">
        <v>1</v>
      </c>
      <c r="E543" t="s">
        <v>2465</v>
      </c>
      <c r="F543">
        <v>1</v>
      </c>
      <c r="G543">
        <v>1</v>
      </c>
      <c r="H543" s="6" t="str">
        <f t="shared" si="16"/>
        <v>C44.1</v>
      </c>
      <c r="I543" s="6" t="str">
        <f t="shared" si="17"/>
        <v>S0_DVDD33</v>
      </c>
    </row>
    <row r="544" spans="1:9">
      <c r="A544" t="s">
        <v>302</v>
      </c>
      <c r="B544" t="s">
        <v>2842</v>
      </c>
      <c r="C544" t="s">
        <v>2852</v>
      </c>
      <c r="D544">
        <v>2</v>
      </c>
      <c r="E544" t="s">
        <v>174</v>
      </c>
      <c r="F544">
        <v>2</v>
      </c>
      <c r="G544">
        <v>2</v>
      </c>
      <c r="H544" s="6" t="str">
        <f t="shared" si="16"/>
        <v>C44.2</v>
      </c>
      <c r="I544" s="6" t="str">
        <f t="shared" si="17"/>
        <v>DGND</v>
      </c>
    </row>
    <row r="545" spans="1:9">
      <c r="A545" t="s">
        <v>302</v>
      </c>
      <c r="B545" t="s">
        <v>2842</v>
      </c>
      <c r="C545" t="s">
        <v>2853</v>
      </c>
      <c r="D545">
        <v>1</v>
      </c>
      <c r="E545" t="s">
        <v>2548</v>
      </c>
      <c r="F545">
        <v>1</v>
      </c>
      <c r="G545">
        <v>1</v>
      </c>
      <c r="H545" s="6" t="str">
        <f t="shared" si="16"/>
        <v>C45.1</v>
      </c>
      <c r="I545" s="6" t="str">
        <f t="shared" si="17"/>
        <v>S0_DVDD33_OFF_LINE</v>
      </c>
    </row>
    <row r="546" spans="1:9">
      <c r="A546" t="s">
        <v>302</v>
      </c>
      <c r="B546" t="s">
        <v>2842</v>
      </c>
      <c r="C546" t="s">
        <v>2853</v>
      </c>
      <c r="D546">
        <v>2</v>
      </c>
      <c r="E546" t="s">
        <v>174</v>
      </c>
      <c r="F546">
        <v>2</v>
      </c>
      <c r="G546">
        <v>2</v>
      </c>
      <c r="H546" s="6" t="str">
        <f t="shared" si="16"/>
        <v>C45.2</v>
      </c>
      <c r="I546" s="6" t="str">
        <f t="shared" si="17"/>
        <v>DGND</v>
      </c>
    </row>
    <row r="547" spans="1:9">
      <c r="A547" t="s">
        <v>302</v>
      </c>
      <c r="B547" t="s">
        <v>2842</v>
      </c>
      <c r="C547" t="s">
        <v>2854</v>
      </c>
      <c r="D547">
        <v>1</v>
      </c>
      <c r="E547" t="s">
        <v>2562</v>
      </c>
      <c r="F547">
        <v>1</v>
      </c>
      <c r="G547">
        <v>1</v>
      </c>
      <c r="H547" s="6" t="str">
        <f t="shared" si="16"/>
        <v>C49.1</v>
      </c>
      <c r="I547" s="6" t="str">
        <f t="shared" si="17"/>
        <v>S0_VBAT</v>
      </c>
    </row>
    <row r="548" spans="1:9">
      <c r="A548" t="s">
        <v>302</v>
      </c>
      <c r="B548" t="s">
        <v>2842</v>
      </c>
      <c r="C548" t="s">
        <v>2854</v>
      </c>
      <c r="D548">
        <v>2</v>
      </c>
      <c r="E548" t="s">
        <v>174</v>
      </c>
      <c r="F548">
        <v>2</v>
      </c>
      <c r="G548">
        <v>2</v>
      </c>
      <c r="H548" s="6" t="str">
        <f t="shared" si="16"/>
        <v>C49.2</v>
      </c>
      <c r="I548" s="6" t="str">
        <f t="shared" si="17"/>
        <v>DGND</v>
      </c>
    </row>
    <row r="549" spans="1:9">
      <c r="A549" t="s">
        <v>302</v>
      </c>
      <c r="B549" t="s">
        <v>2842</v>
      </c>
      <c r="C549" t="s">
        <v>2855</v>
      </c>
      <c r="D549">
        <v>1</v>
      </c>
      <c r="E549" t="s">
        <v>2594</v>
      </c>
      <c r="F549">
        <v>1</v>
      </c>
      <c r="G549">
        <v>1</v>
      </c>
      <c r="H549" s="6" t="str">
        <f t="shared" si="16"/>
        <v>JK11.1</v>
      </c>
      <c r="I549" s="6" t="str">
        <f t="shared" si="17"/>
        <v>SC0145_RLY_K011</v>
      </c>
    </row>
    <row r="550" spans="1:9">
      <c r="A550" t="s">
        <v>302</v>
      </c>
      <c r="B550" t="s">
        <v>2842</v>
      </c>
      <c r="C550" t="s">
        <v>2855</v>
      </c>
      <c r="D550">
        <v>2</v>
      </c>
      <c r="E550" t="s">
        <v>174</v>
      </c>
      <c r="F550">
        <v>2</v>
      </c>
      <c r="G550">
        <v>2</v>
      </c>
      <c r="H550" s="6" t="str">
        <f t="shared" si="16"/>
        <v>JK11.2</v>
      </c>
      <c r="I550" s="6" t="str">
        <f t="shared" si="17"/>
        <v>DGND</v>
      </c>
    </row>
    <row r="551" spans="1:9">
      <c r="A551" t="s">
        <v>302</v>
      </c>
      <c r="B551" t="s">
        <v>2842</v>
      </c>
      <c r="C551" t="s">
        <v>2856</v>
      </c>
      <c r="D551">
        <v>1</v>
      </c>
      <c r="E551" t="s">
        <v>2595</v>
      </c>
      <c r="F551">
        <v>1</v>
      </c>
      <c r="G551">
        <v>1</v>
      </c>
      <c r="H551" s="6" t="str">
        <f t="shared" si="16"/>
        <v>JK12.1</v>
      </c>
      <c r="I551" s="6" t="str">
        <f t="shared" si="17"/>
        <v>SC0145_RLY_K012</v>
      </c>
    </row>
    <row r="552" spans="1:9">
      <c r="A552" t="s">
        <v>302</v>
      </c>
      <c r="B552" t="s">
        <v>2842</v>
      </c>
      <c r="C552" t="s">
        <v>2856</v>
      </c>
      <c r="D552">
        <v>2</v>
      </c>
      <c r="E552" t="s">
        <v>174</v>
      </c>
      <c r="F552">
        <v>2</v>
      </c>
      <c r="G552">
        <v>2</v>
      </c>
      <c r="H552" s="6" t="str">
        <f t="shared" si="16"/>
        <v>JK12.2</v>
      </c>
      <c r="I552" s="6" t="str">
        <f t="shared" si="17"/>
        <v>DGND</v>
      </c>
    </row>
    <row r="553" spans="1:9">
      <c r="A553" t="s">
        <v>302</v>
      </c>
      <c r="B553" t="s">
        <v>2842</v>
      </c>
      <c r="C553" t="s">
        <v>2857</v>
      </c>
      <c r="D553" t="s">
        <v>2596</v>
      </c>
      <c r="E553" t="s">
        <v>429</v>
      </c>
      <c r="F553">
        <v>1</v>
      </c>
      <c r="G553" t="s">
        <v>2596</v>
      </c>
      <c r="H553" s="6" t="str">
        <f t="shared" si="16"/>
        <v>K11.1</v>
      </c>
      <c r="I553" s="6" t="str">
        <f t="shared" si="17"/>
        <v>VP12</v>
      </c>
    </row>
    <row r="554" spans="1:9">
      <c r="A554" t="s">
        <v>302</v>
      </c>
      <c r="B554" t="s">
        <v>2842</v>
      </c>
      <c r="C554" t="s">
        <v>2857</v>
      </c>
      <c r="D554" t="s">
        <v>2597</v>
      </c>
      <c r="E554" t="s">
        <v>2548</v>
      </c>
      <c r="F554">
        <v>4</v>
      </c>
      <c r="G554" t="s">
        <v>2597</v>
      </c>
      <c r="H554" s="6" t="str">
        <f t="shared" si="16"/>
        <v>K11.4</v>
      </c>
      <c r="I554" s="6" t="str">
        <f t="shared" si="17"/>
        <v>S0_DVDD33_OFF_LINE</v>
      </c>
    </row>
    <row r="555" spans="1:9">
      <c r="A555" t="s">
        <v>302</v>
      </c>
      <c r="B555" t="s">
        <v>2842</v>
      </c>
      <c r="C555" t="s">
        <v>2857</v>
      </c>
      <c r="D555" t="s">
        <v>2599</v>
      </c>
      <c r="E555" t="s">
        <v>2598</v>
      </c>
      <c r="F555">
        <v>9</v>
      </c>
      <c r="G555" t="s">
        <v>2599</v>
      </c>
      <c r="H555" s="6" t="str">
        <f t="shared" si="16"/>
        <v>K11.9</v>
      </c>
      <c r="I555" s="6" t="str">
        <f t="shared" si="17"/>
        <v>S0_VBAT_NV_LV</v>
      </c>
    </row>
    <row r="556" spans="1:9">
      <c r="A556" t="s">
        <v>302</v>
      </c>
      <c r="B556" t="s">
        <v>2842</v>
      </c>
      <c r="C556" t="s">
        <v>2857</v>
      </c>
      <c r="D556" t="s">
        <v>2600</v>
      </c>
      <c r="E556" t="s">
        <v>2594</v>
      </c>
      <c r="F556">
        <v>12</v>
      </c>
      <c r="G556" t="s">
        <v>2600</v>
      </c>
      <c r="H556" s="6" t="str">
        <f t="shared" si="16"/>
        <v>K11.12</v>
      </c>
      <c r="I556" s="6" t="str">
        <f t="shared" si="17"/>
        <v>SC0145_RLY_K011</v>
      </c>
    </row>
    <row r="557" spans="1:9">
      <c r="A557" t="s">
        <v>302</v>
      </c>
      <c r="B557" t="s">
        <v>2842</v>
      </c>
      <c r="C557" t="s">
        <v>2857</v>
      </c>
      <c r="D557" t="s">
        <v>2601</v>
      </c>
      <c r="E557" t="s">
        <v>2593</v>
      </c>
      <c r="F557">
        <v>3</v>
      </c>
      <c r="G557" t="s">
        <v>2601</v>
      </c>
      <c r="H557" s="6" t="str">
        <f t="shared" si="16"/>
        <v>K11.3</v>
      </c>
      <c r="I557" s="6" t="str">
        <f t="shared" si="17"/>
        <v>S0_ADPS_05F</v>
      </c>
    </row>
    <row r="558" spans="1:9">
      <c r="A558" t="s">
        <v>302</v>
      </c>
      <c r="B558" t="s">
        <v>2842</v>
      </c>
      <c r="C558" t="s">
        <v>2857</v>
      </c>
      <c r="D558" t="s">
        <v>2602</v>
      </c>
      <c r="E558" t="s">
        <v>1567</v>
      </c>
      <c r="F558">
        <v>10</v>
      </c>
      <c r="G558" t="s">
        <v>2602</v>
      </c>
      <c r="H558" s="6" t="str">
        <f t="shared" si="16"/>
        <v>K11.10</v>
      </c>
      <c r="I558" s="6" t="str">
        <f t="shared" si="17"/>
        <v>S0_BPMU_HSD057</v>
      </c>
    </row>
    <row r="559" spans="1:9">
      <c r="A559" t="s">
        <v>302</v>
      </c>
      <c r="B559" t="s">
        <v>2842</v>
      </c>
      <c r="C559" t="s">
        <v>2857</v>
      </c>
      <c r="D559" t="s">
        <v>2604</v>
      </c>
      <c r="E559" t="s">
        <v>2603</v>
      </c>
      <c r="F559">
        <v>5</v>
      </c>
      <c r="G559" t="s">
        <v>2604</v>
      </c>
      <c r="H559" s="6" t="str">
        <f t="shared" si="16"/>
        <v>K11.5</v>
      </c>
      <c r="I559" s="6" t="str">
        <f t="shared" si="17"/>
        <v>S0_NEGV_DVDD33</v>
      </c>
    </row>
    <row r="560" spans="1:9">
      <c r="A560" t="s">
        <v>302</v>
      </c>
      <c r="B560" t="s">
        <v>2842</v>
      </c>
      <c r="C560" t="s">
        <v>2857</v>
      </c>
      <c r="D560" t="s">
        <v>2606</v>
      </c>
      <c r="E560" t="s">
        <v>2605</v>
      </c>
      <c r="F560">
        <v>8</v>
      </c>
      <c r="G560" t="s">
        <v>2606</v>
      </c>
      <c r="H560" s="6" t="str">
        <f t="shared" si="16"/>
        <v>K11.8</v>
      </c>
      <c r="I560" s="6" t="str">
        <f t="shared" si="17"/>
        <v>S0_NEGV_VBAT</v>
      </c>
    </row>
    <row r="561" spans="1:9">
      <c r="A561" t="s">
        <v>302</v>
      </c>
      <c r="B561" t="s">
        <v>2842</v>
      </c>
      <c r="C561" t="s">
        <v>2858</v>
      </c>
      <c r="D561" t="s">
        <v>2596</v>
      </c>
      <c r="E561" t="s">
        <v>429</v>
      </c>
      <c r="F561">
        <v>1</v>
      </c>
      <c r="G561" t="s">
        <v>2596</v>
      </c>
      <c r="H561" s="6" t="str">
        <f t="shared" si="16"/>
        <v>K12.1</v>
      </c>
      <c r="I561" s="6" t="str">
        <f t="shared" si="17"/>
        <v>VP12</v>
      </c>
    </row>
    <row r="562" spans="1:9">
      <c r="A562" t="s">
        <v>302</v>
      </c>
      <c r="B562" t="s">
        <v>2842</v>
      </c>
      <c r="C562" t="s">
        <v>2858</v>
      </c>
      <c r="D562" t="s">
        <v>2597</v>
      </c>
      <c r="E562" t="s">
        <v>2546</v>
      </c>
      <c r="F562">
        <v>4</v>
      </c>
      <c r="G562" t="s">
        <v>2597</v>
      </c>
      <c r="H562" s="6" t="str">
        <f t="shared" si="16"/>
        <v>K12.4</v>
      </c>
      <c r="I562" s="6" t="str">
        <f t="shared" si="17"/>
        <v>S0_VBAT_12V_OFF_LINE</v>
      </c>
    </row>
    <row r="563" spans="1:9">
      <c r="A563" t="s">
        <v>302</v>
      </c>
      <c r="B563" t="s">
        <v>2842</v>
      </c>
      <c r="C563" t="s">
        <v>2858</v>
      </c>
      <c r="D563" t="s">
        <v>2599</v>
      </c>
      <c r="E563" t="s">
        <v>2546</v>
      </c>
      <c r="F563">
        <v>9</v>
      </c>
      <c r="G563" t="s">
        <v>2599</v>
      </c>
      <c r="H563" s="6" t="str">
        <f t="shared" si="16"/>
        <v>K12.9</v>
      </c>
      <c r="I563" s="6" t="str">
        <f t="shared" si="17"/>
        <v>S0_VBAT_12V_OFF_LINE</v>
      </c>
    </row>
    <row r="564" spans="1:9">
      <c r="A564" t="s">
        <v>302</v>
      </c>
      <c r="B564" t="s">
        <v>2842</v>
      </c>
      <c r="C564" t="s">
        <v>2858</v>
      </c>
      <c r="D564" t="s">
        <v>2600</v>
      </c>
      <c r="E564" t="s">
        <v>2595</v>
      </c>
      <c r="F564">
        <v>12</v>
      </c>
      <c r="G564" t="s">
        <v>2600</v>
      </c>
      <c r="H564" s="6" t="str">
        <f t="shared" si="16"/>
        <v>K12.12</v>
      </c>
      <c r="I564" s="6" t="str">
        <f t="shared" si="17"/>
        <v>SC0145_RLY_K012</v>
      </c>
    </row>
    <row r="565" spans="1:9">
      <c r="A565" t="s">
        <v>302</v>
      </c>
      <c r="B565" t="s">
        <v>2842</v>
      </c>
      <c r="C565" t="s">
        <v>2858</v>
      </c>
      <c r="D565" t="s">
        <v>2601</v>
      </c>
      <c r="F565">
        <v>3</v>
      </c>
      <c r="G565" t="s">
        <v>2601</v>
      </c>
      <c r="H565" s="6" t="str">
        <f t="shared" si="16"/>
        <v>K12.3</v>
      </c>
      <c r="I565" s="6">
        <f t="shared" si="17"/>
        <v>0</v>
      </c>
    </row>
    <row r="566" spans="1:9">
      <c r="A566" t="s">
        <v>302</v>
      </c>
      <c r="B566" t="s">
        <v>2842</v>
      </c>
      <c r="C566" t="s">
        <v>2858</v>
      </c>
      <c r="D566" t="s">
        <v>2602</v>
      </c>
      <c r="E566" t="s">
        <v>2598</v>
      </c>
      <c r="F566">
        <v>10</v>
      </c>
      <c r="G566" t="s">
        <v>2602</v>
      </c>
      <c r="H566" s="6" t="str">
        <f t="shared" si="16"/>
        <v>K12.10</v>
      </c>
      <c r="I566" s="6" t="str">
        <f t="shared" si="17"/>
        <v>S0_VBAT_NV_LV</v>
      </c>
    </row>
    <row r="567" spans="1:9">
      <c r="A567" t="s">
        <v>302</v>
      </c>
      <c r="B567" t="s">
        <v>2842</v>
      </c>
      <c r="C567" t="s">
        <v>2858</v>
      </c>
      <c r="D567" t="s">
        <v>2604</v>
      </c>
      <c r="E567" t="s">
        <v>3070</v>
      </c>
      <c r="F567">
        <v>5</v>
      </c>
      <c r="G567" t="s">
        <v>2604</v>
      </c>
      <c r="H567" s="6" t="str">
        <f t="shared" si="16"/>
        <v>K12.5</v>
      </c>
      <c r="I567" s="6" t="str">
        <f t="shared" si="17"/>
        <v>SC_VBAT_45V</v>
      </c>
    </row>
    <row r="568" spans="1:9">
      <c r="A568" t="s">
        <v>302</v>
      </c>
      <c r="B568" t="s">
        <v>2842</v>
      </c>
      <c r="C568" t="s">
        <v>2858</v>
      </c>
      <c r="D568" t="s">
        <v>2606</v>
      </c>
      <c r="E568" t="s">
        <v>3070</v>
      </c>
      <c r="F568">
        <v>8</v>
      </c>
      <c r="G568" t="s">
        <v>2606</v>
      </c>
      <c r="H568" s="6" t="str">
        <f t="shared" si="16"/>
        <v>K12.8</v>
      </c>
      <c r="I568" s="6" t="str">
        <f t="shared" si="17"/>
        <v>SC_VBAT_45V</v>
      </c>
    </row>
    <row r="569" spans="1:9">
      <c r="A569" t="s">
        <v>302</v>
      </c>
      <c r="B569" t="s">
        <v>2842</v>
      </c>
      <c r="C569" t="s">
        <v>2859</v>
      </c>
      <c r="D569">
        <v>1</v>
      </c>
      <c r="E569" t="s">
        <v>2548</v>
      </c>
      <c r="F569">
        <v>1</v>
      </c>
      <c r="G569">
        <v>1</v>
      </c>
      <c r="H569" s="6" t="str">
        <f t="shared" si="16"/>
        <v>L12.1</v>
      </c>
      <c r="I569" s="6" t="str">
        <f t="shared" si="17"/>
        <v>S0_DVDD33_OFF_LINE</v>
      </c>
    </row>
    <row r="570" spans="1:9">
      <c r="A570" t="s">
        <v>302</v>
      </c>
      <c r="B570" t="s">
        <v>2842</v>
      </c>
      <c r="C570" t="s">
        <v>2859</v>
      </c>
      <c r="D570">
        <v>2</v>
      </c>
      <c r="E570" t="s">
        <v>2465</v>
      </c>
      <c r="F570">
        <v>2</v>
      </c>
      <c r="G570">
        <v>2</v>
      </c>
      <c r="H570" s="6" t="str">
        <f t="shared" si="16"/>
        <v>L12.2</v>
      </c>
      <c r="I570" s="6" t="str">
        <f t="shared" si="17"/>
        <v>S0_DVDD33</v>
      </c>
    </row>
    <row r="571" spans="1:9">
      <c r="A571" t="s">
        <v>302</v>
      </c>
      <c r="B571" t="s">
        <v>2842</v>
      </c>
      <c r="C571" t="s">
        <v>2860</v>
      </c>
      <c r="D571">
        <v>1</v>
      </c>
      <c r="E571" t="s">
        <v>2546</v>
      </c>
      <c r="F571">
        <v>1</v>
      </c>
      <c r="G571">
        <v>1</v>
      </c>
      <c r="H571" s="6" t="str">
        <f t="shared" si="16"/>
        <v>L14.1</v>
      </c>
      <c r="I571" s="6" t="str">
        <f t="shared" si="17"/>
        <v>S0_VBAT_12V_OFF_LINE</v>
      </c>
    </row>
    <row r="572" spans="1:9">
      <c r="A572" t="s">
        <v>302</v>
      </c>
      <c r="B572" t="s">
        <v>2842</v>
      </c>
      <c r="C572" t="s">
        <v>2860</v>
      </c>
      <c r="D572">
        <v>2</v>
      </c>
      <c r="E572" t="s">
        <v>2562</v>
      </c>
      <c r="F572">
        <v>2</v>
      </c>
      <c r="G572">
        <v>2</v>
      </c>
      <c r="H572" s="6" t="str">
        <f t="shared" si="16"/>
        <v>L14.2</v>
      </c>
      <c r="I572" s="6" t="str">
        <f t="shared" si="17"/>
        <v>S0_VBAT</v>
      </c>
    </row>
    <row r="573" spans="1:9">
      <c r="A573" t="s">
        <v>302</v>
      </c>
      <c r="B573" t="s">
        <v>2842</v>
      </c>
      <c r="C573" t="s">
        <v>326</v>
      </c>
      <c r="D573">
        <v>1</v>
      </c>
      <c r="E573" t="s">
        <v>2607</v>
      </c>
      <c r="F573">
        <v>1</v>
      </c>
      <c r="G573">
        <v>1</v>
      </c>
      <c r="H573" s="6" t="str">
        <f t="shared" si="16"/>
        <v>R9.1</v>
      </c>
      <c r="I573" s="6" t="str">
        <f t="shared" si="17"/>
        <v>S0_DVDD_HSD084</v>
      </c>
    </row>
    <row r="574" spans="1:9">
      <c r="A574" t="s">
        <v>302</v>
      </c>
      <c r="B574" t="s">
        <v>2842</v>
      </c>
      <c r="C574" t="s">
        <v>326</v>
      </c>
      <c r="D574">
        <v>2</v>
      </c>
      <c r="E574" t="s">
        <v>2603</v>
      </c>
      <c r="F574">
        <v>2</v>
      </c>
      <c r="G574">
        <v>2</v>
      </c>
      <c r="H574" s="6" t="str">
        <f t="shared" si="16"/>
        <v>R9.2</v>
      </c>
      <c r="I574" s="6" t="str">
        <f t="shared" si="17"/>
        <v>S0_NEGV_DVDD33</v>
      </c>
    </row>
    <row r="575" spans="1:9">
      <c r="A575" t="s">
        <v>302</v>
      </c>
      <c r="B575" t="s">
        <v>2842</v>
      </c>
      <c r="C575" t="s">
        <v>310</v>
      </c>
      <c r="D575">
        <v>1</v>
      </c>
      <c r="E575" t="s">
        <v>2608</v>
      </c>
      <c r="F575">
        <v>1</v>
      </c>
      <c r="G575">
        <v>1</v>
      </c>
      <c r="H575" s="6" t="str">
        <f t="shared" si="16"/>
        <v>R10.1</v>
      </c>
      <c r="I575" s="6" t="str">
        <f t="shared" si="17"/>
        <v>S0_VBAT_HSD089</v>
      </c>
    </row>
    <row r="576" spans="1:9">
      <c r="A576" t="s">
        <v>302</v>
      </c>
      <c r="B576" t="s">
        <v>2842</v>
      </c>
      <c r="C576" t="s">
        <v>310</v>
      </c>
      <c r="D576">
        <v>2</v>
      </c>
      <c r="E576" t="s">
        <v>2605</v>
      </c>
      <c r="F576">
        <v>2</v>
      </c>
      <c r="G576">
        <v>2</v>
      </c>
      <c r="H576" s="6" t="str">
        <f t="shared" si="16"/>
        <v>R10.2</v>
      </c>
      <c r="I576" s="6" t="str">
        <f t="shared" si="17"/>
        <v>S0_NEGV_VBAT</v>
      </c>
    </row>
    <row r="577" spans="1:9">
      <c r="A577" t="s">
        <v>302</v>
      </c>
      <c r="B577" t="s">
        <v>2842</v>
      </c>
      <c r="C577" t="s">
        <v>1372</v>
      </c>
      <c r="D577">
        <v>1</v>
      </c>
      <c r="E577" t="s">
        <v>2546</v>
      </c>
      <c r="F577">
        <v>1</v>
      </c>
      <c r="G577">
        <v>1</v>
      </c>
      <c r="H577" s="6" t="str">
        <f t="shared" si="16"/>
        <v>R11.1</v>
      </c>
      <c r="I577" s="6" t="str">
        <f t="shared" si="17"/>
        <v>S0_VBAT_12V_OFF_LINE</v>
      </c>
    </row>
    <row r="578" spans="1:9">
      <c r="A578" t="s">
        <v>302</v>
      </c>
      <c r="B578" t="s">
        <v>2842</v>
      </c>
      <c r="C578" t="s">
        <v>1372</v>
      </c>
      <c r="D578">
        <v>2</v>
      </c>
      <c r="E578" t="s">
        <v>174</v>
      </c>
      <c r="F578">
        <v>2</v>
      </c>
      <c r="G578">
        <v>2</v>
      </c>
      <c r="H578" s="6" t="str">
        <f t="shared" ref="H578:H641" si="18">CONCATENATE(C578,".",F578)</f>
        <v>R11.2</v>
      </c>
      <c r="I578" s="6" t="str">
        <f t="shared" ref="I578:I641" si="19">E578</f>
        <v>DGND</v>
      </c>
    </row>
    <row r="579" spans="1:9">
      <c r="A579" t="s">
        <v>302</v>
      </c>
      <c r="B579" t="s">
        <v>2842</v>
      </c>
      <c r="C579" t="s">
        <v>2465</v>
      </c>
      <c r="D579" t="s">
        <v>181</v>
      </c>
      <c r="E579" t="s">
        <v>2465</v>
      </c>
      <c r="F579">
        <v>1</v>
      </c>
      <c r="G579" t="s">
        <v>181</v>
      </c>
      <c r="H579" s="6" t="str">
        <f t="shared" si="18"/>
        <v>S0_DVDD33.1</v>
      </c>
      <c r="I579" s="6" t="str">
        <f t="shared" si="19"/>
        <v>S0_DVDD33</v>
      </c>
    </row>
    <row r="580" spans="1:9">
      <c r="A580" t="s">
        <v>302</v>
      </c>
      <c r="B580" t="s">
        <v>2842</v>
      </c>
      <c r="C580" t="s">
        <v>2562</v>
      </c>
      <c r="D580" t="s">
        <v>181</v>
      </c>
      <c r="E580" t="s">
        <v>2562</v>
      </c>
      <c r="F580">
        <v>1</v>
      </c>
      <c r="G580" t="s">
        <v>181</v>
      </c>
      <c r="H580" s="6" t="str">
        <f t="shared" si="18"/>
        <v>S0_VBAT.1</v>
      </c>
      <c r="I580" s="6" t="str">
        <f t="shared" si="19"/>
        <v>S0_VBAT</v>
      </c>
    </row>
    <row r="581" spans="1:9">
      <c r="A581" t="s">
        <v>302</v>
      </c>
      <c r="B581" t="s">
        <v>2842</v>
      </c>
      <c r="C581" t="s">
        <v>2861</v>
      </c>
      <c r="D581">
        <v>1</v>
      </c>
      <c r="E581" t="s">
        <v>2609</v>
      </c>
      <c r="F581">
        <v>1</v>
      </c>
      <c r="G581">
        <v>1</v>
      </c>
      <c r="H581" s="6" t="str">
        <f t="shared" si="18"/>
        <v>ST13.1</v>
      </c>
      <c r="I581" s="6" t="str">
        <f t="shared" si="19"/>
        <v>S0_ADPS_05GS</v>
      </c>
    </row>
    <row r="582" spans="1:9">
      <c r="A582" t="s">
        <v>302</v>
      </c>
      <c r="B582" t="s">
        <v>2842</v>
      </c>
      <c r="C582" t="s">
        <v>2861</v>
      </c>
      <c r="D582">
        <v>2</v>
      </c>
      <c r="E582" t="s">
        <v>174</v>
      </c>
      <c r="F582">
        <v>2</v>
      </c>
      <c r="G582">
        <v>2</v>
      </c>
      <c r="H582" s="6" t="str">
        <f t="shared" si="18"/>
        <v>ST13.2</v>
      </c>
      <c r="I582" s="6" t="str">
        <f t="shared" si="19"/>
        <v>DGND</v>
      </c>
    </row>
    <row r="583" spans="1:9">
      <c r="A583" t="s">
        <v>302</v>
      </c>
      <c r="B583" t="s">
        <v>2842</v>
      </c>
      <c r="C583" t="s">
        <v>2862</v>
      </c>
      <c r="D583">
        <v>1</v>
      </c>
      <c r="E583" t="s">
        <v>2610</v>
      </c>
      <c r="F583">
        <v>1</v>
      </c>
      <c r="G583">
        <v>1</v>
      </c>
      <c r="H583" s="6" t="str">
        <f t="shared" si="18"/>
        <v>ST14.1</v>
      </c>
      <c r="I583" s="6" t="str">
        <f t="shared" si="19"/>
        <v>S0_ADPS_05S</v>
      </c>
    </row>
    <row r="584" spans="1:9">
      <c r="A584" t="s">
        <v>302</v>
      </c>
      <c r="B584" t="s">
        <v>2842</v>
      </c>
      <c r="C584" t="s">
        <v>2862</v>
      </c>
      <c r="D584">
        <v>2</v>
      </c>
      <c r="E584" t="s">
        <v>2465</v>
      </c>
      <c r="F584">
        <v>2</v>
      </c>
      <c r="G584">
        <v>2</v>
      </c>
      <c r="H584" s="6" t="str">
        <f t="shared" si="18"/>
        <v>ST14.2</v>
      </c>
      <c r="I584" s="6" t="str">
        <f t="shared" si="19"/>
        <v>S0_DVDD33</v>
      </c>
    </row>
    <row r="585" spans="1:9">
      <c r="A585" t="s">
        <v>302</v>
      </c>
      <c r="B585" t="s">
        <v>2863</v>
      </c>
      <c r="C585" t="s">
        <v>1382</v>
      </c>
      <c r="D585">
        <v>1</v>
      </c>
      <c r="E585" t="s">
        <v>1593</v>
      </c>
      <c r="F585">
        <v>1</v>
      </c>
      <c r="G585">
        <v>1</v>
      </c>
      <c r="H585" s="6" t="str">
        <f t="shared" si="18"/>
        <v>C179.1</v>
      </c>
      <c r="I585" s="6" t="str">
        <f t="shared" si="19"/>
        <v>SG0_1_MDI+</v>
      </c>
    </row>
    <row r="586" spans="1:9">
      <c r="A586" t="s">
        <v>302</v>
      </c>
      <c r="B586" t="s">
        <v>2863</v>
      </c>
      <c r="C586" t="s">
        <v>1382</v>
      </c>
      <c r="D586">
        <v>2</v>
      </c>
      <c r="E586" t="s">
        <v>1594</v>
      </c>
      <c r="F586">
        <v>2</v>
      </c>
      <c r="G586">
        <v>2</v>
      </c>
      <c r="H586" s="6" t="str">
        <f t="shared" si="18"/>
        <v>C179.2</v>
      </c>
      <c r="I586" s="6" t="str">
        <f t="shared" si="19"/>
        <v>SG0_2_MDI+</v>
      </c>
    </row>
    <row r="587" spans="1:9">
      <c r="A587" t="s">
        <v>302</v>
      </c>
      <c r="B587" t="s">
        <v>2863</v>
      </c>
      <c r="C587" t="s">
        <v>1383</v>
      </c>
      <c r="D587">
        <v>1</v>
      </c>
      <c r="E587" t="s">
        <v>1595</v>
      </c>
      <c r="F587">
        <v>1</v>
      </c>
      <c r="G587">
        <v>1</v>
      </c>
      <c r="H587" s="6" t="str">
        <f t="shared" si="18"/>
        <v>C180.1</v>
      </c>
      <c r="I587" s="6" t="str">
        <f t="shared" si="19"/>
        <v>SG0_1_MDI-</v>
      </c>
    </row>
    <row r="588" spans="1:9">
      <c r="A588" t="s">
        <v>302</v>
      </c>
      <c r="B588" t="s">
        <v>2863</v>
      </c>
      <c r="C588" t="s">
        <v>1383</v>
      </c>
      <c r="D588">
        <v>2</v>
      </c>
      <c r="E588" t="s">
        <v>1596</v>
      </c>
      <c r="F588">
        <v>2</v>
      </c>
      <c r="G588">
        <v>2</v>
      </c>
      <c r="H588" s="6" t="str">
        <f t="shared" si="18"/>
        <v>C180.2</v>
      </c>
      <c r="I588" s="6" t="str">
        <f t="shared" si="19"/>
        <v>SG0_2_MDI-</v>
      </c>
    </row>
    <row r="589" spans="1:9">
      <c r="A589" t="s">
        <v>302</v>
      </c>
      <c r="B589" t="s">
        <v>2863</v>
      </c>
      <c r="C589" t="s">
        <v>1384</v>
      </c>
      <c r="D589">
        <v>1</v>
      </c>
      <c r="E589" t="s">
        <v>1597</v>
      </c>
      <c r="F589">
        <v>1</v>
      </c>
      <c r="G589">
        <v>1</v>
      </c>
      <c r="H589" s="6" t="str">
        <f t="shared" si="18"/>
        <v>C181.1</v>
      </c>
      <c r="I589" s="6" t="str">
        <f t="shared" si="19"/>
        <v>SG0_2_MDI_RC</v>
      </c>
    </row>
    <row r="590" spans="1:9">
      <c r="A590" t="s">
        <v>302</v>
      </c>
      <c r="B590" t="s">
        <v>2863</v>
      </c>
      <c r="C590" t="s">
        <v>1384</v>
      </c>
      <c r="D590">
        <v>2</v>
      </c>
      <c r="E590" t="s">
        <v>174</v>
      </c>
      <c r="F590">
        <v>2</v>
      </c>
      <c r="G590">
        <v>2</v>
      </c>
      <c r="H590" s="6" t="str">
        <f t="shared" si="18"/>
        <v>C181.2</v>
      </c>
      <c r="I590" s="6" t="str">
        <f t="shared" si="19"/>
        <v>DGND</v>
      </c>
    </row>
    <row r="591" spans="1:9">
      <c r="A591" t="s">
        <v>302</v>
      </c>
      <c r="B591" t="s">
        <v>2863</v>
      </c>
      <c r="C591" t="s">
        <v>1400</v>
      </c>
      <c r="D591">
        <v>1</v>
      </c>
      <c r="E591" t="s">
        <v>1598</v>
      </c>
      <c r="F591">
        <v>1</v>
      </c>
      <c r="G591">
        <v>1</v>
      </c>
      <c r="H591" s="6" t="str">
        <f t="shared" si="18"/>
        <v>C194.1</v>
      </c>
      <c r="I591" s="6" t="str">
        <f t="shared" si="19"/>
        <v>S0_3_MDI_RC</v>
      </c>
    </row>
    <row r="592" spans="1:9">
      <c r="A592" t="s">
        <v>302</v>
      </c>
      <c r="B592" t="s">
        <v>2863</v>
      </c>
      <c r="C592" t="s">
        <v>1400</v>
      </c>
      <c r="D592">
        <v>2</v>
      </c>
      <c r="E592" t="s">
        <v>174</v>
      </c>
      <c r="F592">
        <v>2</v>
      </c>
      <c r="G592">
        <v>2</v>
      </c>
      <c r="H592" s="6" t="str">
        <f t="shared" si="18"/>
        <v>C194.2</v>
      </c>
      <c r="I592" s="6" t="str">
        <f t="shared" si="19"/>
        <v>DGND</v>
      </c>
    </row>
    <row r="593" spans="1:9">
      <c r="A593" t="s">
        <v>302</v>
      </c>
      <c r="B593" t="s">
        <v>2863</v>
      </c>
      <c r="C593" t="s">
        <v>1401</v>
      </c>
      <c r="D593">
        <v>1</v>
      </c>
      <c r="E593" t="s">
        <v>1599</v>
      </c>
      <c r="F593">
        <v>1</v>
      </c>
      <c r="G593">
        <v>1</v>
      </c>
      <c r="H593" s="6" t="str">
        <f t="shared" si="18"/>
        <v>C195.1</v>
      </c>
      <c r="I593" s="6" t="str">
        <f t="shared" si="19"/>
        <v>S0_2_MDI+</v>
      </c>
    </row>
    <row r="594" spans="1:9">
      <c r="A594" t="s">
        <v>302</v>
      </c>
      <c r="B594" t="s">
        <v>2863</v>
      </c>
      <c r="C594" t="s">
        <v>1401</v>
      </c>
      <c r="D594">
        <v>2</v>
      </c>
      <c r="E594" t="s">
        <v>1600</v>
      </c>
      <c r="F594">
        <v>2</v>
      </c>
      <c r="G594">
        <v>2</v>
      </c>
      <c r="H594" s="6" t="str">
        <f t="shared" si="18"/>
        <v>C195.2</v>
      </c>
      <c r="I594" s="6" t="str">
        <f t="shared" si="19"/>
        <v>S0_3_MDI+</v>
      </c>
    </row>
    <row r="595" spans="1:9">
      <c r="A595" t="s">
        <v>302</v>
      </c>
      <c r="B595" t="s">
        <v>2863</v>
      </c>
      <c r="C595" t="s">
        <v>1402</v>
      </c>
      <c r="D595">
        <v>1</v>
      </c>
      <c r="E595" t="s">
        <v>1601</v>
      </c>
      <c r="F595">
        <v>1</v>
      </c>
      <c r="G595">
        <v>1</v>
      </c>
      <c r="H595" s="6" t="str">
        <f t="shared" si="18"/>
        <v>C196.1</v>
      </c>
      <c r="I595" s="6" t="str">
        <f t="shared" si="19"/>
        <v>S0_2_MDI-</v>
      </c>
    </row>
    <row r="596" spans="1:9">
      <c r="A596" t="s">
        <v>302</v>
      </c>
      <c r="B596" t="s">
        <v>2863</v>
      </c>
      <c r="C596" t="s">
        <v>1402</v>
      </c>
      <c r="D596">
        <v>2</v>
      </c>
      <c r="E596" t="s">
        <v>1602</v>
      </c>
      <c r="F596">
        <v>2</v>
      </c>
      <c r="G596">
        <v>2</v>
      </c>
      <c r="H596" s="6" t="str">
        <f t="shared" si="18"/>
        <v>C196.2</v>
      </c>
      <c r="I596" s="6" t="str">
        <f t="shared" si="19"/>
        <v>S0_3_MDI-</v>
      </c>
    </row>
    <row r="597" spans="1:9">
      <c r="A597" t="s">
        <v>302</v>
      </c>
      <c r="B597" t="s">
        <v>2863</v>
      </c>
      <c r="C597" t="s">
        <v>2864</v>
      </c>
      <c r="D597">
        <v>1</v>
      </c>
      <c r="E597" t="s">
        <v>2611</v>
      </c>
      <c r="F597">
        <v>1</v>
      </c>
      <c r="G597">
        <v>1</v>
      </c>
      <c r="H597" s="6" t="str">
        <f t="shared" si="18"/>
        <v>C363.1</v>
      </c>
      <c r="I597" s="6" t="str">
        <f t="shared" si="19"/>
        <v>S0_1MDIC1_G1</v>
      </c>
    </row>
    <row r="598" spans="1:9">
      <c r="A598" t="s">
        <v>302</v>
      </c>
      <c r="B598" t="s">
        <v>2863</v>
      </c>
      <c r="C598" t="s">
        <v>2864</v>
      </c>
      <c r="D598">
        <v>2</v>
      </c>
      <c r="E598" t="s">
        <v>174</v>
      </c>
      <c r="F598">
        <v>2</v>
      </c>
      <c r="G598">
        <v>2</v>
      </c>
      <c r="H598" s="6" t="str">
        <f t="shared" si="18"/>
        <v>C363.2</v>
      </c>
      <c r="I598" s="6" t="str">
        <f t="shared" si="19"/>
        <v>DGND</v>
      </c>
    </row>
    <row r="599" spans="1:9">
      <c r="A599" t="s">
        <v>302</v>
      </c>
      <c r="B599" t="s">
        <v>2863</v>
      </c>
      <c r="C599" t="s">
        <v>2865</v>
      </c>
      <c r="D599">
        <v>1</v>
      </c>
      <c r="E599" t="s">
        <v>2612</v>
      </c>
      <c r="F599">
        <v>1</v>
      </c>
      <c r="G599">
        <v>1</v>
      </c>
      <c r="H599" s="6" t="str">
        <f t="shared" si="18"/>
        <v>C364.1</v>
      </c>
      <c r="I599" s="6" t="str">
        <f t="shared" si="19"/>
        <v>S0_1MDIC1_G2</v>
      </c>
    </row>
    <row r="600" spans="1:9">
      <c r="A600" t="s">
        <v>302</v>
      </c>
      <c r="B600" t="s">
        <v>2863</v>
      </c>
      <c r="C600" t="s">
        <v>2865</v>
      </c>
      <c r="D600">
        <v>2</v>
      </c>
      <c r="E600" t="s">
        <v>174</v>
      </c>
      <c r="F600">
        <v>2</v>
      </c>
      <c r="G600">
        <v>2</v>
      </c>
      <c r="H600" s="6" t="str">
        <f t="shared" si="18"/>
        <v>C364.2</v>
      </c>
      <c r="I600" s="6" t="str">
        <f t="shared" si="19"/>
        <v>DGND</v>
      </c>
    </row>
    <row r="601" spans="1:9">
      <c r="A601" t="s">
        <v>302</v>
      </c>
      <c r="B601" t="s">
        <v>2863</v>
      </c>
      <c r="C601" t="s">
        <v>2866</v>
      </c>
      <c r="D601">
        <v>1</v>
      </c>
      <c r="E601" t="s">
        <v>2613</v>
      </c>
      <c r="F601">
        <v>1</v>
      </c>
      <c r="G601">
        <v>1</v>
      </c>
      <c r="H601" s="6" t="str">
        <f t="shared" si="18"/>
        <v>C369.1</v>
      </c>
      <c r="I601" s="6" t="str">
        <f t="shared" si="19"/>
        <v>SG0_1MDIC1_G2</v>
      </c>
    </row>
    <row r="602" spans="1:9">
      <c r="A602" t="s">
        <v>302</v>
      </c>
      <c r="B602" t="s">
        <v>2863</v>
      </c>
      <c r="C602" t="s">
        <v>2866</v>
      </c>
      <c r="D602">
        <v>2</v>
      </c>
      <c r="E602" t="s">
        <v>174</v>
      </c>
      <c r="F602">
        <v>2</v>
      </c>
      <c r="G602">
        <v>2</v>
      </c>
      <c r="H602" s="6" t="str">
        <f t="shared" si="18"/>
        <v>C369.2</v>
      </c>
      <c r="I602" s="6" t="str">
        <f t="shared" si="19"/>
        <v>DGND</v>
      </c>
    </row>
    <row r="603" spans="1:9">
      <c r="A603" t="s">
        <v>302</v>
      </c>
      <c r="B603" t="s">
        <v>2863</v>
      </c>
      <c r="C603" t="s">
        <v>2867</v>
      </c>
      <c r="D603">
        <v>1</v>
      </c>
      <c r="E603" t="s">
        <v>2614</v>
      </c>
      <c r="F603">
        <v>1</v>
      </c>
      <c r="G603">
        <v>1</v>
      </c>
      <c r="H603" s="6" t="str">
        <f t="shared" si="18"/>
        <v>C370.1</v>
      </c>
      <c r="I603" s="6" t="str">
        <f t="shared" si="19"/>
        <v>SG0_1MDIC1_G1</v>
      </c>
    </row>
    <row r="604" spans="1:9">
      <c r="A604" t="s">
        <v>302</v>
      </c>
      <c r="B604" t="s">
        <v>2863</v>
      </c>
      <c r="C604" t="s">
        <v>2867</v>
      </c>
      <c r="D604">
        <v>2</v>
      </c>
      <c r="E604" t="s">
        <v>174</v>
      </c>
      <c r="F604">
        <v>2</v>
      </c>
      <c r="G604">
        <v>2</v>
      </c>
      <c r="H604" s="6" t="str">
        <f t="shared" si="18"/>
        <v>C370.2</v>
      </c>
      <c r="I604" s="6" t="str">
        <f t="shared" si="19"/>
        <v>DGND</v>
      </c>
    </row>
    <row r="605" spans="1:9">
      <c r="A605" t="s">
        <v>302</v>
      </c>
      <c r="B605" t="s">
        <v>2863</v>
      </c>
      <c r="C605" t="s">
        <v>2476</v>
      </c>
      <c r="D605">
        <v>1</v>
      </c>
      <c r="E605" t="s">
        <v>2615</v>
      </c>
      <c r="F605">
        <v>1</v>
      </c>
      <c r="G605">
        <v>1</v>
      </c>
      <c r="H605" s="6" t="str">
        <f t="shared" si="18"/>
        <v>CD1.1</v>
      </c>
      <c r="I605" s="6" t="str">
        <f t="shared" si="19"/>
        <v>S0_7_MDI+</v>
      </c>
    </row>
    <row r="606" spans="1:9">
      <c r="A606" t="s">
        <v>302</v>
      </c>
      <c r="B606" t="s">
        <v>2863</v>
      </c>
      <c r="C606" t="s">
        <v>2476</v>
      </c>
      <c r="D606">
        <v>2</v>
      </c>
      <c r="E606" t="s">
        <v>2616</v>
      </c>
      <c r="F606">
        <v>2</v>
      </c>
      <c r="G606">
        <v>2</v>
      </c>
      <c r="H606" s="6" t="str">
        <f t="shared" si="18"/>
        <v>CD1.2</v>
      </c>
      <c r="I606" s="6" t="str">
        <f t="shared" si="19"/>
        <v>S0_8_MDI+</v>
      </c>
    </row>
    <row r="607" spans="1:9">
      <c r="A607" t="s">
        <v>302</v>
      </c>
      <c r="B607" t="s">
        <v>2863</v>
      </c>
      <c r="C607" t="s">
        <v>2477</v>
      </c>
      <c r="D607">
        <v>1</v>
      </c>
      <c r="E607" t="s">
        <v>2617</v>
      </c>
      <c r="F607">
        <v>1</v>
      </c>
      <c r="G607">
        <v>1</v>
      </c>
      <c r="H607" s="6" t="str">
        <f t="shared" si="18"/>
        <v>CD2.1</v>
      </c>
      <c r="I607" s="6" t="str">
        <f t="shared" si="19"/>
        <v>S0_7_MDI-</v>
      </c>
    </row>
    <row r="608" spans="1:9">
      <c r="A608" t="s">
        <v>302</v>
      </c>
      <c r="B608" t="s">
        <v>2863</v>
      </c>
      <c r="C608" t="s">
        <v>2477</v>
      </c>
      <c r="D608">
        <v>2</v>
      </c>
      <c r="E608" t="s">
        <v>2618</v>
      </c>
      <c r="F608">
        <v>2</v>
      </c>
      <c r="G608">
        <v>2</v>
      </c>
      <c r="H608" s="6" t="str">
        <f t="shared" si="18"/>
        <v>CD2.2</v>
      </c>
      <c r="I608" s="6" t="str">
        <f t="shared" si="19"/>
        <v>S0_8_MDI-</v>
      </c>
    </row>
    <row r="609" spans="1:9">
      <c r="A609" t="s">
        <v>302</v>
      </c>
      <c r="B609" t="s">
        <v>2863</v>
      </c>
      <c r="C609" t="s">
        <v>2478</v>
      </c>
      <c r="D609">
        <v>1</v>
      </c>
      <c r="E609" t="s">
        <v>2619</v>
      </c>
      <c r="F609">
        <v>1</v>
      </c>
      <c r="G609">
        <v>1</v>
      </c>
      <c r="H609" s="6" t="str">
        <f t="shared" si="18"/>
        <v>CD3.1</v>
      </c>
      <c r="I609" s="6" t="str">
        <f t="shared" si="19"/>
        <v>SD0_MDI_RC</v>
      </c>
    </row>
    <row r="610" spans="1:9">
      <c r="A610" t="s">
        <v>302</v>
      </c>
      <c r="B610" t="s">
        <v>2863</v>
      </c>
      <c r="C610" t="s">
        <v>2478</v>
      </c>
      <c r="D610">
        <v>2</v>
      </c>
      <c r="E610" t="s">
        <v>174</v>
      </c>
      <c r="F610">
        <v>2</v>
      </c>
      <c r="G610">
        <v>2</v>
      </c>
      <c r="H610" s="6" t="str">
        <f t="shared" si="18"/>
        <v>CD3.2</v>
      </c>
      <c r="I610" s="6" t="str">
        <f t="shared" si="19"/>
        <v>DGND</v>
      </c>
    </row>
    <row r="611" spans="1:9">
      <c r="A611" t="s">
        <v>302</v>
      </c>
      <c r="B611" t="s">
        <v>2863</v>
      </c>
      <c r="C611" t="s">
        <v>2868</v>
      </c>
      <c r="D611" t="s">
        <v>194</v>
      </c>
      <c r="F611" t="s">
        <v>194</v>
      </c>
      <c r="G611" t="s">
        <v>194</v>
      </c>
      <c r="H611" s="6" t="str">
        <f t="shared" si="18"/>
        <v>COVER1.NUT1</v>
      </c>
      <c r="I611" s="6">
        <f t="shared" si="19"/>
        <v>0</v>
      </c>
    </row>
    <row r="612" spans="1:9">
      <c r="A612" t="s">
        <v>302</v>
      </c>
      <c r="B612" t="s">
        <v>2863</v>
      </c>
      <c r="C612" t="s">
        <v>2868</v>
      </c>
      <c r="D612" t="s">
        <v>195</v>
      </c>
      <c r="F612" t="s">
        <v>195</v>
      </c>
      <c r="G612" t="s">
        <v>195</v>
      </c>
      <c r="H612" s="6" t="str">
        <f t="shared" si="18"/>
        <v>COVER1.NUT2</v>
      </c>
      <c r="I612" s="6">
        <f t="shared" si="19"/>
        <v>0</v>
      </c>
    </row>
    <row r="613" spans="1:9">
      <c r="A613" t="s">
        <v>302</v>
      </c>
      <c r="B613" t="s">
        <v>2863</v>
      </c>
      <c r="C613" t="s">
        <v>2158</v>
      </c>
      <c r="D613">
        <v>1</v>
      </c>
      <c r="E613" t="s">
        <v>2620</v>
      </c>
      <c r="F613">
        <v>1</v>
      </c>
      <c r="G613">
        <v>1</v>
      </c>
      <c r="H613" s="6" t="str">
        <f t="shared" si="18"/>
        <v>JK4.1</v>
      </c>
      <c r="I613" s="6" t="str">
        <f t="shared" si="19"/>
        <v>S0_K4</v>
      </c>
    </row>
    <row r="614" spans="1:9">
      <c r="A614" t="s">
        <v>302</v>
      </c>
      <c r="B614" t="s">
        <v>2863</v>
      </c>
      <c r="C614" t="s">
        <v>2158</v>
      </c>
      <c r="D614">
        <v>2</v>
      </c>
      <c r="E614" t="s">
        <v>174</v>
      </c>
      <c r="F614">
        <v>2</v>
      </c>
      <c r="G614">
        <v>2</v>
      </c>
      <c r="H614" s="6" t="str">
        <f t="shared" si="18"/>
        <v>JK4.2</v>
      </c>
      <c r="I614" s="6" t="str">
        <f t="shared" si="19"/>
        <v>DGND</v>
      </c>
    </row>
    <row r="615" spans="1:9">
      <c r="A615" t="s">
        <v>302</v>
      </c>
      <c r="B615" t="s">
        <v>2863</v>
      </c>
      <c r="C615" t="s">
        <v>2170</v>
      </c>
      <c r="D615">
        <v>1</v>
      </c>
      <c r="E615" t="s">
        <v>1603</v>
      </c>
      <c r="F615">
        <v>1</v>
      </c>
      <c r="G615">
        <v>1</v>
      </c>
      <c r="H615" s="6" t="str">
        <f t="shared" si="18"/>
        <v>JK13.1</v>
      </c>
      <c r="I615" s="6" t="str">
        <f t="shared" si="19"/>
        <v>S0_K13</v>
      </c>
    </row>
    <row r="616" spans="1:9">
      <c r="A616" t="s">
        <v>302</v>
      </c>
      <c r="B616" t="s">
        <v>2863</v>
      </c>
      <c r="C616" t="s">
        <v>2170</v>
      </c>
      <c r="D616">
        <v>2</v>
      </c>
      <c r="E616" t="s">
        <v>174</v>
      </c>
      <c r="F616">
        <v>2</v>
      </c>
      <c r="G616">
        <v>2</v>
      </c>
      <c r="H616" s="6" t="str">
        <f t="shared" si="18"/>
        <v>JK13.2</v>
      </c>
      <c r="I616" s="6" t="str">
        <f t="shared" si="19"/>
        <v>DGND</v>
      </c>
    </row>
    <row r="617" spans="1:9">
      <c r="A617" t="s">
        <v>302</v>
      </c>
      <c r="B617" t="s">
        <v>2863</v>
      </c>
      <c r="C617" t="s">
        <v>2171</v>
      </c>
      <c r="D617">
        <v>1</v>
      </c>
      <c r="E617" t="s">
        <v>1604</v>
      </c>
      <c r="F617">
        <v>1</v>
      </c>
      <c r="G617">
        <v>1</v>
      </c>
      <c r="H617" s="6" t="str">
        <f t="shared" si="18"/>
        <v>JK14.1</v>
      </c>
      <c r="I617" s="6" t="str">
        <f t="shared" si="19"/>
        <v>S0_K14</v>
      </c>
    </row>
    <row r="618" spans="1:9">
      <c r="A618" t="s">
        <v>302</v>
      </c>
      <c r="B618" t="s">
        <v>2863</v>
      </c>
      <c r="C618" t="s">
        <v>2171</v>
      </c>
      <c r="D618">
        <v>2</v>
      </c>
      <c r="E618" t="s">
        <v>174</v>
      </c>
      <c r="F618">
        <v>2</v>
      </c>
      <c r="G618">
        <v>2</v>
      </c>
      <c r="H618" s="6" t="str">
        <f t="shared" si="18"/>
        <v>JK14.2</v>
      </c>
      <c r="I618" s="6" t="str">
        <f t="shared" si="19"/>
        <v>DGND</v>
      </c>
    </row>
    <row r="619" spans="1:9">
      <c r="A619" t="s">
        <v>302</v>
      </c>
      <c r="B619" t="s">
        <v>2863</v>
      </c>
      <c r="C619" t="s">
        <v>2172</v>
      </c>
      <c r="D619">
        <v>1</v>
      </c>
      <c r="E619" t="s">
        <v>1605</v>
      </c>
      <c r="F619">
        <v>1</v>
      </c>
      <c r="G619">
        <v>1</v>
      </c>
      <c r="H619" s="6" t="str">
        <f t="shared" si="18"/>
        <v>JK15.1</v>
      </c>
      <c r="I619" s="6" t="str">
        <f t="shared" si="19"/>
        <v>S0_K15</v>
      </c>
    </row>
    <row r="620" spans="1:9">
      <c r="A620" t="s">
        <v>302</v>
      </c>
      <c r="B620" t="s">
        <v>2863</v>
      </c>
      <c r="C620" t="s">
        <v>2172</v>
      </c>
      <c r="D620">
        <v>2</v>
      </c>
      <c r="E620" t="s">
        <v>174</v>
      </c>
      <c r="F620">
        <v>2</v>
      </c>
      <c r="G620">
        <v>2</v>
      </c>
      <c r="H620" s="6" t="str">
        <f t="shared" si="18"/>
        <v>JK15.2</v>
      </c>
      <c r="I620" s="6" t="str">
        <f t="shared" si="19"/>
        <v>DGND</v>
      </c>
    </row>
    <row r="621" spans="1:9">
      <c r="A621" t="s">
        <v>302</v>
      </c>
      <c r="B621" t="s">
        <v>2863</v>
      </c>
      <c r="C621" t="s">
        <v>1379</v>
      </c>
      <c r="D621">
        <v>1</v>
      </c>
      <c r="E621" t="s">
        <v>428</v>
      </c>
      <c r="F621">
        <v>1</v>
      </c>
      <c r="G621">
        <v>1</v>
      </c>
      <c r="H621" s="6" t="str">
        <f t="shared" si="18"/>
        <v>JK17.1</v>
      </c>
      <c r="I621" s="6" t="str">
        <f t="shared" si="19"/>
        <v>S0_K17</v>
      </c>
    </row>
    <row r="622" spans="1:9">
      <c r="A622" t="s">
        <v>302</v>
      </c>
      <c r="B622" t="s">
        <v>2863</v>
      </c>
      <c r="C622" t="s">
        <v>1379</v>
      </c>
      <c r="D622">
        <v>2</v>
      </c>
      <c r="E622" t="s">
        <v>174</v>
      </c>
      <c r="F622">
        <v>2</v>
      </c>
      <c r="G622">
        <v>2</v>
      </c>
      <c r="H622" s="6" t="str">
        <f t="shared" si="18"/>
        <v>JK17.2</v>
      </c>
      <c r="I622" s="6" t="str">
        <f t="shared" si="19"/>
        <v>DGND</v>
      </c>
    </row>
    <row r="623" spans="1:9">
      <c r="A623" t="s">
        <v>302</v>
      </c>
      <c r="B623" t="s">
        <v>2863</v>
      </c>
      <c r="C623" t="s">
        <v>2173</v>
      </c>
      <c r="D623">
        <v>1</v>
      </c>
      <c r="E623" t="s">
        <v>1606</v>
      </c>
      <c r="F623">
        <v>1</v>
      </c>
      <c r="G623">
        <v>1</v>
      </c>
      <c r="H623" s="6" t="str">
        <f t="shared" si="18"/>
        <v>JK18.1</v>
      </c>
      <c r="I623" s="6" t="str">
        <f t="shared" si="19"/>
        <v>S0_K18</v>
      </c>
    </row>
    <row r="624" spans="1:9">
      <c r="A624" t="s">
        <v>302</v>
      </c>
      <c r="B624" t="s">
        <v>2863</v>
      </c>
      <c r="C624" t="s">
        <v>2173</v>
      </c>
      <c r="D624">
        <v>2</v>
      </c>
      <c r="E624" t="s">
        <v>174</v>
      </c>
      <c r="F624">
        <v>2</v>
      </c>
      <c r="G624">
        <v>2</v>
      </c>
      <c r="H624" s="6" t="str">
        <f t="shared" si="18"/>
        <v>JK18.2</v>
      </c>
      <c r="I624" s="6" t="str">
        <f t="shared" si="19"/>
        <v>DGND</v>
      </c>
    </row>
    <row r="625" spans="1:9">
      <c r="A625" t="s">
        <v>302</v>
      </c>
      <c r="B625" t="s">
        <v>2863</v>
      </c>
      <c r="C625" t="s">
        <v>2174</v>
      </c>
      <c r="D625">
        <v>1</v>
      </c>
      <c r="E625" t="s">
        <v>1607</v>
      </c>
      <c r="F625">
        <v>1</v>
      </c>
      <c r="G625">
        <v>1</v>
      </c>
      <c r="H625" s="6" t="str">
        <f t="shared" si="18"/>
        <v>JK35.1</v>
      </c>
      <c r="I625" s="6" t="str">
        <f t="shared" si="19"/>
        <v>S0_K35</v>
      </c>
    </row>
    <row r="626" spans="1:9">
      <c r="A626" t="s">
        <v>302</v>
      </c>
      <c r="B626" t="s">
        <v>2863</v>
      </c>
      <c r="C626" t="s">
        <v>2174</v>
      </c>
      <c r="D626">
        <v>2</v>
      </c>
      <c r="E626" t="s">
        <v>174</v>
      </c>
      <c r="F626">
        <v>2</v>
      </c>
      <c r="G626">
        <v>2</v>
      </c>
      <c r="H626" s="6" t="str">
        <f t="shared" si="18"/>
        <v>JK35.2</v>
      </c>
      <c r="I626" s="6" t="str">
        <f t="shared" si="19"/>
        <v>DGND</v>
      </c>
    </row>
    <row r="627" spans="1:9">
      <c r="A627" t="s">
        <v>302</v>
      </c>
      <c r="B627" t="s">
        <v>2863</v>
      </c>
      <c r="C627" t="s">
        <v>304</v>
      </c>
      <c r="D627">
        <v>2</v>
      </c>
      <c r="E627" t="s">
        <v>1580</v>
      </c>
      <c r="F627">
        <v>2</v>
      </c>
      <c r="G627">
        <v>2</v>
      </c>
      <c r="H627" s="6" t="str">
        <f t="shared" si="18"/>
        <v>K4.2</v>
      </c>
      <c r="I627" s="6" t="str">
        <f t="shared" si="19"/>
        <v>S0_MDI+</v>
      </c>
    </row>
    <row r="628" spans="1:9">
      <c r="A628" t="s">
        <v>302</v>
      </c>
      <c r="B628" t="s">
        <v>2863</v>
      </c>
      <c r="C628" t="s">
        <v>304</v>
      </c>
      <c r="D628">
        <v>3</v>
      </c>
      <c r="E628" t="s">
        <v>2615</v>
      </c>
      <c r="F628">
        <v>3</v>
      </c>
      <c r="G628">
        <v>3</v>
      </c>
      <c r="H628" s="6" t="str">
        <f t="shared" si="18"/>
        <v>K4.3</v>
      </c>
      <c r="I628" s="6" t="str">
        <f t="shared" si="19"/>
        <v>S0_7_MDI+</v>
      </c>
    </row>
    <row r="629" spans="1:9">
      <c r="A629" t="s">
        <v>302</v>
      </c>
      <c r="B629" t="s">
        <v>2863</v>
      </c>
      <c r="C629" t="s">
        <v>304</v>
      </c>
      <c r="D629">
        <v>4</v>
      </c>
      <c r="E629" t="s">
        <v>2621</v>
      </c>
      <c r="F629">
        <v>4</v>
      </c>
      <c r="G629">
        <v>4</v>
      </c>
      <c r="H629" s="6" t="str">
        <f t="shared" si="18"/>
        <v>K4.4</v>
      </c>
      <c r="I629" s="6" t="str">
        <f t="shared" si="19"/>
        <v>S0_0_MDI+</v>
      </c>
    </row>
    <row r="630" spans="1:9">
      <c r="A630" t="s">
        <v>302</v>
      </c>
      <c r="B630" t="s">
        <v>2863</v>
      </c>
      <c r="C630" t="s">
        <v>304</v>
      </c>
      <c r="D630">
        <v>6</v>
      </c>
      <c r="E630" t="s">
        <v>2622</v>
      </c>
      <c r="F630">
        <v>6</v>
      </c>
      <c r="G630">
        <v>6</v>
      </c>
      <c r="H630" s="6" t="str">
        <f t="shared" si="18"/>
        <v>K4.6</v>
      </c>
      <c r="I630" s="6" t="str">
        <f t="shared" si="19"/>
        <v>S0_0_MDI-</v>
      </c>
    </row>
    <row r="631" spans="1:9">
      <c r="A631" t="s">
        <v>302</v>
      </c>
      <c r="B631" t="s">
        <v>2863</v>
      </c>
      <c r="C631" t="s">
        <v>304</v>
      </c>
      <c r="D631">
        <v>7</v>
      </c>
      <c r="E631" t="s">
        <v>2617</v>
      </c>
      <c r="F631">
        <v>7</v>
      </c>
      <c r="G631">
        <v>7</v>
      </c>
      <c r="H631" s="6" t="str">
        <f t="shared" si="18"/>
        <v>K4.7</v>
      </c>
      <c r="I631" s="6" t="str">
        <f t="shared" si="19"/>
        <v>S0_7_MDI-</v>
      </c>
    </row>
    <row r="632" spans="1:9">
      <c r="A632" t="s">
        <v>302</v>
      </c>
      <c r="B632" t="s">
        <v>2863</v>
      </c>
      <c r="C632" t="s">
        <v>304</v>
      </c>
      <c r="D632">
        <v>8</v>
      </c>
      <c r="E632" t="s">
        <v>1579</v>
      </c>
      <c r="F632">
        <v>8</v>
      </c>
      <c r="G632">
        <v>8</v>
      </c>
      <c r="H632" s="6" t="str">
        <f t="shared" si="18"/>
        <v>K4.8</v>
      </c>
      <c r="I632" s="6" t="str">
        <f t="shared" si="19"/>
        <v>S0_MDI-</v>
      </c>
    </row>
    <row r="633" spans="1:9">
      <c r="A633" t="s">
        <v>302</v>
      </c>
      <c r="B633" t="s">
        <v>2863</v>
      </c>
      <c r="C633" t="s">
        <v>304</v>
      </c>
      <c r="D633" t="s">
        <v>175</v>
      </c>
      <c r="E633" t="s">
        <v>429</v>
      </c>
      <c r="F633">
        <v>1</v>
      </c>
      <c r="G633" t="s">
        <v>175</v>
      </c>
      <c r="H633" s="6" t="str">
        <f t="shared" si="18"/>
        <v>K4.1</v>
      </c>
      <c r="I633" s="6" t="str">
        <f t="shared" si="19"/>
        <v>VP12</v>
      </c>
    </row>
    <row r="634" spans="1:9">
      <c r="A634" t="s">
        <v>302</v>
      </c>
      <c r="B634" t="s">
        <v>2863</v>
      </c>
      <c r="C634" t="s">
        <v>304</v>
      </c>
      <c r="D634" t="s">
        <v>176</v>
      </c>
      <c r="E634" t="s">
        <v>2620</v>
      </c>
      <c r="F634">
        <v>9</v>
      </c>
      <c r="G634" t="s">
        <v>176</v>
      </c>
      <c r="H634" s="6" t="str">
        <f t="shared" si="18"/>
        <v>K4.9</v>
      </c>
      <c r="I634" s="6" t="str">
        <f t="shared" si="19"/>
        <v>S0_K4</v>
      </c>
    </row>
    <row r="635" spans="1:9">
      <c r="A635" t="s">
        <v>302</v>
      </c>
      <c r="B635" t="s">
        <v>2863</v>
      </c>
      <c r="C635" t="s">
        <v>305</v>
      </c>
      <c r="D635">
        <v>2</v>
      </c>
      <c r="E635" t="s">
        <v>2621</v>
      </c>
      <c r="F635">
        <v>2</v>
      </c>
      <c r="G635">
        <v>2</v>
      </c>
      <c r="H635" s="6" t="str">
        <f t="shared" si="18"/>
        <v>K13.2</v>
      </c>
      <c r="I635" s="6" t="str">
        <f t="shared" si="19"/>
        <v>S0_0_MDI+</v>
      </c>
    </row>
    <row r="636" spans="1:9">
      <c r="A636" t="s">
        <v>302</v>
      </c>
      <c r="B636" t="s">
        <v>2863</v>
      </c>
      <c r="C636" t="s">
        <v>305</v>
      </c>
      <c r="D636">
        <v>3</v>
      </c>
      <c r="E636" t="s">
        <v>1609</v>
      </c>
      <c r="F636">
        <v>3</v>
      </c>
      <c r="G636">
        <v>3</v>
      </c>
      <c r="H636" s="6" t="str">
        <f t="shared" si="18"/>
        <v>K13.3</v>
      </c>
      <c r="I636" s="6" t="str">
        <f t="shared" si="19"/>
        <v>S0_5_MDI+</v>
      </c>
    </row>
    <row r="637" spans="1:9">
      <c r="A637" t="s">
        <v>302</v>
      </c>
      <c r="B637" t="s">
        <v>2863</v>
      </c>
      <c r="C637" t="s">
        <v>305</v>
      </c>
      <c r="D637">
        <v>4</v>
      </c>
      <c r="E637" t="s">
        <v>1608</v>
      </c>
      <c r="F637">
        <v>4</v>
      </c>
      <c r="G637">
        <v>4</v>
      </c>
      <c r="H637" s="6" t="str">
        <f t="shared" si="18"/>
        <v>K13.4</v>
      </c>
      <c r="I637" s="6" t="str">
        <f t="shared" si="19"/>
        <v>S0_1_MDI+</v>
      </c>
    </row>
    <row r="638" spans="1:9">
      <c r="A638" t="s">
        <v>302</v>
      </c>
      <c r="B638" t="s">
        <v>2863</v>
      </c>
      <c r="C638" t="s">
        <v>305</v>
      </c>
      <c r="D638">
        <v>6</v>
      </c>
      <c r="E638" t="s">
        <v>1611</v>
      </c>
      <c r="F638">
        <v>6</v>
      </c>
      <c r="G638">
        <v>6</v>
      </c>
      <c r="H638" s="6" t="str">
        <f t="shared" si="18"/>
        <v>K13.6</v>
      </c>
      <c r="I638" s="6" t="str">
        <f t="shared" si="19"/>
        <v>S0_1_MDI-</v>
      </c>
    </row>
    <row r="639" spans="1:9">
      <c r="A639" t="s">
        <v>302</v>
      </c>
      <c r="B639" t="s">
        <v>2863</v>
      </c>
      <c r="C639" t="s">
        <v>305</v>
      </c>
      <c r="D639">
        <v>7</v>
      </c>
      <c r="E639" t="s">
        <v>1610</v>
      </c>
      <c r="F639">
        <v>7</v>
      </c>
      <c r="G639">
        <v>7</v>
      </c>
      <c r="H639" s="6" t="str">
        <f t="shared" si="18"/>
        <v>K13.7</v>
      </c>
      <c r="I639" s="6" t="str">
        <f t="shared" si="19"/>
        <v>S0_5_MDI-</v>
      </c>
    </row>
    <row r="640" spans="1:9">
      <c r="A640" t="s">
        <v>302</v>
      </c>
      <c r="B640" t="s">
        <v>2863</v>
      </c>
      <c r="C640" t="s">
        <v>305</v>
      </c>
      <c r="D640">
        <v>8</v>
      </c>
      <c r="E640" t="s">
        <v>2622</v>
      </c>
      <c r="F640">
        <v>8</v>
      </c>
      <c r="G640">
        <v>8</v>
      </c>
      <c r="H640" s="6" t="str">
        <f t="shared" si="18"/>
        <v>K13.8</v>
      </c>
      <c r="I640" s="6" t="str">
        <f t="shared" si="19"/>
        <v>S0_0_MDI-</v>
      </c>
    </row>
    <row r="641" spans="1:9">
      <c r="A641" t="s">
        <v>302</v>
      </c>
      <c r="B641" t="s">
        <v>2863</v>
      </c>
      <c r="C641" t="s">
        <v>305</v>
      </c>
      <c r="D641" t="s">
        <v>175</v>
      </c>
      <c r="E641" t="s">
        <v>429</v>
      </c>
      <c r="F641">
        <v>1</v>
      </c>
      <c r="G641" t="s">
        <v>175</v>
      </c>
      <c r="H641" s="6" t="str">
        <f t="shared" si="18"/>
        <v>K13.1</v>
      </c>
      <c r="I641" s="6" t="str">
        <f t="shared" si="19"/>
        <v>VP12</v>
      </c>
    </row>
    <row r="642" spans="1:9">
      <c r="A642" t="s">
        <v>302</v>
      </c>
      <c r="B642" t="s">
        <v>2863</v>
      </c>
      <c r="C642" t="s">
        <v>305</v>
      </c>
      <c r="D642" t="s">
        <v>176</v>
      </c>
      <c r="E642" t="s">
        <v>1603</v>
      </c>
      <c r="F642">
        <v>9</v>
      </c>
      <c r="G642" t="s">
        <v>176</v>
      </c>
      <c r="H642" s="6" t="str">
        <f t="shared" ref="H642:H705" si="20">CONCATENATE(C642,".",F642)</f>
        <v>K13.9</v>
      </c>
      <c r="I642" s="6" t="str">
        <f t="shared" ref="I642:I705" si="21">E642</f>
        <v>S0_K13</v>
      </c>
    </row>
    <row r="643" spans="1:9">
      <c r="A643" t="s">
        <v>302</v>
      </c>
      <c r="B643" t="s">
        <v>2863</v>
      </c>
      <c r="C643" t="s">
        <v>408</v>
      </c>
      <c r="D643">
        <v>2</v>
      </c>
      <c r="E643" t="s">
        <v>1609</v>
      </c>
      <c r="F643">
        <v>2</v>
      </c>
      <c r="G643">
        <v>2</v>
      </c>
      <c r="H643" s="6" t="str">
        <f t="shared" si="20"/>
        <v>K14.2</v>
      </c>
      <c r="I643" s="6" t="str">
        <f t="shared" si="21"/>
        <v>S0_5_MDI+</v>
      </c>
    </row>
    <row r="644" spans="1:9">
      <c r="A644" t="s">
        <v>302</v>
      </c>
      <c r="B644" t="s">
        <v>2863</v>
      </c>
      <c r="C644" t="s">
        <v>408</v>
      </c>
      <c r="D644">
        <v>3</v>
      </c>
      <c r="E644" t="s">
        <v>1612</v>
      </c>
      <c r="F644">
        <v>3</v>
      </c>
      <c r="G644">
        <v>3</v>
      </c>
      <c r="H644" s="6" t="str">
        <f t="shared" si="20"/>
        <v>K14.3</v>
      </c>
      <c r="I644" s="6" t="str">
        <f t="shared" si="21"/>
        <v>S0_6_MDI+</v>
      </c>
    </row>
    <row r="645" spans="1:9">
      <c r="A645" t="s">
        <v>302</v>
      </c>
      <c r="B645" t="s">
        <v>2863</v>
      </c>
      <c r="C645" t="s">
        <v>408</v>
      </c>
      <c r="D645">
        <v>4</v>
      </c>
      <c r="F645">
        <v>4</v>
      </c>
      <c r="G645">
        <v>4</v>
      </c>
      <c r="H645" s="6" t="str">
        <f t="shared" si="20"/>
        <v>K14.4</v>
      </c>
      <c r="I645" s="6">
        <f t="shared" si="21"/>
        <v>0</v>
      </c>
    </row>
    <row r="646" spans="1:9">
      <c r="A646" t="s">
        <v>302</v>
      </c>
      <c r="B646" t="s">
        <v>2863</v>
      </c>
      <c r="C646" t="s">
        <v>408</v>
      </c>
      <c r="D646">
        <v>6</v>
      </c>
      <c r="F646">
        <v>6</v>
      </c>
      <c r="G646">
        <v>6</v>
      </c>
      <c r="H646" s="6" t="str">
        <f t="shared" si="20"/>
        <v>K14.6</v>
      </c>
      <c r="I646" s="6">
        <f t="shared" si="21"/>
        <v>0</v>
      </c>
    </row>
    <row r="647" spans="1:9">
      <c r="A647" t="s">
        <v>302</v>
      </c>
      <c r="B647" t="s">
        <v>2863</v>
      </c>
      <c r="C647" t="s">
        <v>408</v>
      </c>
      <c r="D647">
        <v>7</v>
      </c>
      <c r="E647" t="s">
        <v>1613</v>
      </c>
      <c r="F647">
        <v>7</v>
      </c>
      <c r="G647">
        <v>7</v>
      </c>
      <c r="H647" s="6" t="str">
        <f t="shared" si="20"/>
        <v>K14.7</v>
      </c>
      <c r="I647" s="6" t="str">
        <f t="shared" si="21"/>
        <v>S0_6_MDI-</v>
      </c>
    </row>
    <row r="648" spans="1:9">
      <c r="A648" t="s">
        <v>302</v>
      </c>
      <c r="B648" t="s">
        <v>2863</v>
      </c>
      <c r="C648" t="s">
        <v>408</v>
      </c>
      <c r="D648">
        <v>8</v>
      </c>
      <c r="E648" t="s">
        <v>1610</v>
      </c>
      <c r="F648">
        <v>8</v>
      </c>
      <c r="G648">
        <v>8</v>
      </c>
      <c r="H648" s="6" t="str">
        <f t="shared" si="20"/>
        <v>K14.8</v>
      </c>
      <c r="I648" s="6" t="str">
        <f t="shared" si="21"/>
        <v>S0_5_MDI-</v>
      </c>
    </row>
    <row r="649" spans="1:9">
      <c r="A649" t="s">
        <v>302</v>
      </c>
      <c r="B649" t="s">
        <v>2863</v>
      </c>
      <c r="C649" t="s">
        <v>408</v>
      </c>
      <c r="D649" t="s">
        <v>175</v>
      </c>
      <c r="E649" t="s">
        <v>429</v>
      </c>
      <c r="F649">
        <v>1</v>
      </c>
      <c r="G649" t="s">
        <v>175</v>
      </c>
      <c r="H649" s="6" t="str">
        <f t="shared" si="20"/>
        <v>K14.1</v>
      </c>
      <c r="I649" s="6" t="str">
        <f t="shared" si="21"/>
        <v>VP12</v>
      </c>
    </row>
    <row r="650" spans="1:9">
      <c r="A650" t="s">
        <v>302</v>
      </c>
      <c r="B650" t="s">
        <v>2863</v>
      </c>
      <c r="C650" t="s">
        <v>408</v>
      </c>
      <c r="D650" t="s">
        <v>176</v>
      </c>
      <c r="E650" t="s">
        <v>1604</v>
      </c>
      <c r="F650">
        <v>9</v>
      </c>
      <c r="G650" t="s">
        <v>176</v>
      </c>
      <c r="H650" s="6" t="str">
        <f t="shared" si="20"/>
        <v>K14.9</v>
      </c>
      <c r="I650" s="6" t="str">
        <f t="shared" si="21"/>
        <v>S0_K14</v>
      </c>
    </row>
    <row r="651" spans="1:9">
      <c r="A651" t="s">
        <v>302</v>
      </c>
      <c r="B651" t="s">
        <v>2863</v>
      </c>
      <c r="C651" t="s">
        <v>306</v>
      </c>
      <c r="D651">
        <v>2</v>
      </c>
      <c r="E651" t="s">
        <v>1612</v>
      </c>
      <c r="F651">
        <v>2</v>
      </c>
      <c r="G651">
        <v>2</v>
      </c>
      <c r="H651" s="6" t="str">
        <f t="shared" si="20"/>
        <v>K15.2</v>
      </c>
      <c r="I651" s="6" t="str">
        <f t="shared" si="21"/>
        <v>S0_6_MDI+</v>
      </c>
    </row>
    <row r="652" spans="1:9">
      <c r="A652" t="s">
        <v>302</v>
      </c>
      <c r="B652" t="s">
        <v>2863</v>
      </c>
      <c r="C652" t="s">
        <v>306</v>
      </c>
      <c r="D652">
        <v>3</v>
      </c>
      <c r="E652" t="s">
        <v>6779</v>
      </c>
      <c r="F652">
        <v>3</v>
      </c>
      <c r="G652">
        <v>3</v>
      </c>
      <c r="H652" s="6" t="str">
        <f t="shared" si="20"/>
        <v>K15.3</v>
      </c>
      <c r="I652" s="6" t="str">
        <f t="shared" si="21"/>
        <v>S0_BR_HSD027+</v>
      </c>
    </row>
    <row r="653" spans="1:9">
      <c r="A653" t="s">
        <v>302</v>
      </c>
      <c r="B653" t="s">
        <v>2863</v>
      </c>
      <c r="C653" t="s">
        <v>306</v>
      </c>
      <c r="D653">
        <v>4</v>
      </c>
      <c r="E653" t="s">
        <v>6780</v>
      </c>
      <c r="F653">
        <v>4</v>
      </c>
      <c r="G653">
        <v>4</v>
      </c>
      <c r="H653" s="6" t="str">
        <f t="shared" si="20"/>
        <v>K15.4</v>
      </c>
      <c r="I653" s="6" t="str">
        <f t="shared" si="21"/>
        <v>S0_BR_HSD026+</v>
      </c>
    </row>
    <row r="654" spans="1:9">
      <c r="A654" t="s">
        <v>302</v>
      </c>
      <c r="B654" t="s">
        <v>2863</v>
      </c>
      <c r="C654" t="s">
        <v>306</v>
      </c>
      <c r="D654">
        <v>6</v>
      </c>
      <c r="E654" t="s">
        <v>6781</v>
      </c>
      <c r="F654">
        <v>6</v>
      </c>
      <c r="G654">
        <v>6</v>
      </c>
      <c r="H654" s="6" t="str">
        <f t="shared" si="20"/>
        <v>K15.6</v>
      </c>
      <c r="I654" s="6" t="str">
        <f t="shared" si="21"/>
        <v>S0_BR_HSD026-</v>
      </c>
    </row>
    <row r="655" spans="1:9">
      <c r="A655" t="s">
        <v>302</v>
      </c>
      <c r="B655" t="s">
        <v>2863</v>
      </c>
      <c r="C655" t="s">
        <v>306</v>
      </c>
      <c r="D655">
        <v>7</v>
      </c>
      <c r="E655" t="s">
        <v>6782</v>
      </c>
      <c r="F655">
        <v>7</v>
      </c>
      <c r="G655">
        <v>7</v>
      </c>
      <c r="H655" s="6" t="str">
        <f t="shared" si="20"/>
        <v>K15.7</v>
      </c>
      <c r="I655" s="6" t="str">
        <f t="shared" si="21"/>
        <v>S0_BR_HSD027-</v>
      </c>
    </row>
    <row r="656" spans="1:9">
      <c r="A656" t="s">
        <v>302</v>
      </c>
      <c r="B656" t="s">
        <v>2863</v>
      </c>
      <c r="C656" t="s">
        <v>306</v>
      </c>
      <c r="D656">
        <v>8</v>
      </c>
      <c r="E656" t="s">
        <v>1613</v>
      </c>
      <c r="F656">
        <v>8</v>
      </c>
      <c r="G656">
        <v>8</v>
      </c>
      <c r="H656" s="6" t="str">
        <f t="shared" si="20"/>
        <v>K15.8</v>
      </c>
      <c r="I656" s="6" t="str">
        <f t="shared" si="21"/>
        <v>S0_6_MDI-</v>
      </c>
    </row>
    <row r="657" spans="1:9">
      <c r="A657" t="s">
        <v>302</v>
      </c>
      <c r="B657" t="s">
        <v>2863</v>
      </c>
      <c r="C657" t="s">
        <v>306</v>
      </c>
      <c r="D657" t="s">
        <v>175</v>
      </c>
      <c r="E657" t="s">
        <v>429</v>
      </c>
      <c r="F657">
        <v>1</v>
      </c>
      <c r="G657" t="s">
        <v>175</v>
      </c>
      <c r="H657" s="6" t="str">
        <f t="shared" si="20"/>
        <v>K15.1</v>
      </c>
      <c r="I657" s="6" t="str">
        <f t="shared" si="21"/>
        <v>VP12</v>
      </c>
    </row>
    <row r="658" spans="1:9">
      <c r="A658" t="s">
        <v>302</v>
      </c>
      <c r="B658" t="s">
        <v>2863</v>
      </c>
      <c r="C658" t="s">
        <v>306</v>
      </c>
      <c r="D658" t="s">
        <v>176</v>
      </c>
      <c r="E658" t="s">
        <v>1605</v>
      </c>
      <c r="F658">
        <v>9</v>
      </c>
      <c r="G658" t="s">
        <v>176</v>
      </c>
      <c r="H658" s="6" t="str">
        <f t="shared" si="20"/>
        <v>K15.9</v>
      </c>
      <c r="I658" s="6" t="str">
        <f t="shared" si="21"/>
        <v>S0_K15</v>
      </c>
    </row>
    <row r="659" spans="1:9">
      <c r="A659" t="s">
        <v>302</v>
      </c>
      <c r="B659" t="s">
        <v>2863</v>
      </c>
      <c r="C659" t="s">
        <v>394</v>
      </c>
      <c r="D659">
        <v>2</v>
      </c>
      <c r="E659" t="s">
        <v>1614</v>
      </c>
      <c r="F659">
        <v>2</v>
      </c>
      <c r="G659">
        <v>2</v>
      </c>
      <c r="H659" s="6" t="str">
        <f t="shared" si="20"/>
        <v>K17.2</v>
      </c>
      <c r="I659" s="6" t="str">
        <f t="shared" si="21"/>
        <v>S0_4_MDI+</v>
      </c>
    </row>
    <row r="660" spans="1:9">
      <c r="A660" t="s">
        <v>302</v>
      </c>
      <c r="B660" t="s">
        <v>2863</v>
      </c>
      <c r="C660" t="s">
        <v>394</v>
      </c>
      <c r="D660">
        <v>3</v>
      </c>
      <c r="E660" t="s">
        <v>1615</v>
      </c>
      <c r="F660">
        <v>3</v>
      </c>
      <c r="G660">
        <v>3</v>
      </c>
      <c r="H660" s="6" t="str">
        <f t="shared" si="20"/>
        <v>K17.3</v>
      </c>
      <c r="I660" s="6" t="str">
        <f t="shared" si="21"/>
        <v>S0_AC_MDI+</v>
      </c>
    </row>
    <row r="661" spans="1:9">
      <c r="A661" t="s">
        <v>302</v>
      </c>
      <c r="B661" t="s">
        <v>2863</v>
      </c>
      <c r="C661" t="s">
        <v>394</v>
      </c>
      <c r="D661">
        <v>4</v>
      </c>
      <c r="E661" t="s">
        <v>2623</v>
      </c>
      <c r="F661">
        <v>4</v>
      </c>
      <c r="G661">
        <v>4</v>
      </c>
      <c r="H661" s="6" t="str">
        <f t="shared" si="20"/>
        <v>K17.4</v>
      </c>
      <c r="I661" s="6" t="str">
        <f t="shared" si="21"/>
        <v>S0_SG_LB_MDI+</v>
      </c>
    </row>
    <row r="662" spans="1:9">
      <c r="A662" t="s">
        <v>302</v>
      </c>
      <c r="B662" t="s">
        <v>2863</v>
      </c>
      <c r="C662" t="s">
        <v>394</v>
      </c>
      <c r="D662">
        <v>6</v>
      </c>
      <c r="E662" t="s">
        <v>2624</v>
      </c>
      <c r="F662">
        <v>6</v>
      </c>
      <c r="G662">
        <v>6</v>
      </c>
      <c r="H662" s="6" t="str">
        <f t="shared" si="20"/>
        <v>K17.6</v>
      </c>
      <c r="I662" s="6" t="str">
        <f t="shared" si="21"/>
        <v>S0_SG_LB_MDI-</v>
      </c>
    </row>
    <row r="663" spans="1:9">
      <c r="A663" t="s">
        <v>302</v>
      </c>
      <c r="B663" t="s">
        <v>2863</v>
      </c>
      <c r="C663" t="s">
        <v>394</v>
      </c>
      <c r="D663">
        <v>7</v>
      </c>
      <c r="E663" t="s">
        <v>1616</v>
      </c>
      <c r="F663">
        <v>7</v>
      </c>
      <c r="G663">
        <v>7</v>
      </c>
      <c r="H663" s="6" t="str">
        <f t="shared" si="20"/>
        <v>K17.7</v>
      </c>
      <c r="I663" s="6" t="str">
        <f t="shared" si="21"/>
        <v>S0_AC_MDI-</v>
      </c>
    </row>
    <row r="664" spans="1:9">
      <c r="A664" t="s">
        <v>302</v>
      </c>
      <c r="B664" t="s">
        <v>2863</v>
      </c>
      <c r="C664" t="s">
        <v>394</v>
      </c>
      <c r="D664">
        <v>8</v>
      </c>
      <c r="E664" t="s">
        <v>1617</v>
      </c>
      <c r="F664">
        <v>8</v>
      </c>
      <c r="G664">
        <v>8</v>
      </c>
      <c r="H664" s="6" t="str">
        <f t="shared" si="20"/>
        <v>K17.8</v>
      </c>
      <c r="I664" s="6" t="str">
        <f t="shared" si="21"/>
        <v>S0_4_MDI-</v>
      </c>
    </row>
    <row r="665" spans="1:9">
      <c r="A665" t="s">
        <v>302</v>
      </c>
      <c r="B665" t="s">
        <v>2863</v>
      </c>
      <c r="C665" t="s">
        <v>394</v>
      </c>
      <c r="D665" t="s">
        <v>175</v>
      </c>
      <c r="E665" t="s">
        <v>429</v>
      </c>
      <c r="F665">
        <v>1</v>
      </c>
      <c r="G665" t="s">
        <v>175</v>
      </c>
      <c r="H665" s="6" t="str">
        <f t="shared" si="20"/>
        <v>K17.1</v>
      </c>
      <c r="I665" s="6" t="str">
        <f t="shared" si="21"/>
        <v>VP12</v>
      </c>
    </row>
    <row r="666" spans="1:9">
      <c r="A666" t="s">
        <v>302</v>
      </c>
      <c r="B666" t="s">
        <v>2863</v>
      </c>
      <c r="C666" t="s">
        <v>394</v>
      </c>
      <c r="D666" t="s">
        <v>176</v>
      </c>
      <c r="E666" t="s">
        <v>428</v>
      </c>
      <c r="F666">
        <v>9</v>
      </c>
      <c r="G666" t="s">
        <v>176</v>
      </c>
      <c r="H666" s="6" t="str">
        <f t="shared" si="20"/>
        <v>K17.9</v>
      </c>
      <c r="I666" s="6" t="str">
        <f t="shared" si="21"/>
        <v>S0_K17</v>
      </c>
    </row>
    <row r="667" spans="1:9">
      <c r="A667" t="s">
        <v>302</v>
      </c>
      <c r="B667" t="s">
        <v>2863</v>
      </c>
      <c r="C667" t="s">
        <v>1391</v>
      </c>
      <c r="D667">
        <v>2</v>
      </c>
      <c r="E667" t="s">
        <v>1594</v>
      </c>
      <c r="F667">
        <v>2</v>
      </c>
      <c r="G667">
        <v>2</v>
      </c>
      <c r="H667" s="6" t="str">
        <f t="shared" si="20"/>
        <v>K18.2</v>
      </c>
      <c r="I667" s="6" t="str">
        <f t="shared" si="21"/>
        <v>SG0_2_MDI+</v>
      </c>
    </row>
    <row r="668" spans="1:9">
      <c r="A668" t="s">
        <v>302</v>
      </c>
      <c r="B668" t="s">
        <v>2863</v>
      </c>
      <c r="C668" t="s">
        <v>1391</v>
      </c>
      <c r="D668">
        <v>3</v>
      </c>
      <c r="E668" t="s">
        <v>1618</v>
      </c>
      <c r="F668">
        <v>3</v>
      </c>
      <c r="G668">
        <v>3</v>
      </c>
      <c r="H668" s="6" t="str">
        <f t="shared" si="20"/>
        <v>K18.3</v>
      </c>
      <c r="I668" s="6" t="str">
        <f t="shared" si="21"/>
        <v>SG0_AC_MDI+</v>
      </c>
    </row>
    <row r="669" spans="1:9">
      <c r="A669" t="s">
        <v>302</v>
      </c>
      <c r="B669" t="s">
        <v>2863</v>
      </c>
      <c r="C669" t="s">
        <v>1391</v>
      </c>
      <c r="D669">
        <v>4</v>
      </c>
      <c r="E669" t="s">
        <v>2623</v>
      </c>
      <c r="F669">
        <v>4</v>
      </c>
      <c r="G669">
        <v>4</v>
      </c>
      <c r="H669" s="6" t="str">
        <f t="shared" si="20"/>
        <v>K18.4</v>
      </c>
      <c r="I669" s="6" t="str">
        <f t="shared" si="21"/>
        <v>S0_SG_LB_MDI+</v>
      </c>
    </row>
    <row r="670" spans="1:9">
      <c r="A670" t="s">
        <v>302</v>
      </c>
      <c r="B670" t="s">
        <v>2863</v>
      </c>
      <c r="C670" t="s">
        <v>1391</v>
      </c>
      <c r="D670">
        <v>6</v>
      </c>
      <c r="E670" t="s">
        <v>2624</v>
      </c>
      <c r="F670">
        <v>6</v>
      </c>
      <c r="G670">
        <v>6</v>
      </c>
      <c r="H670" s="6" t="str">
        <f t="shared" si="20"/>
        <v>K18.6</v>
      </c>
      <c r="I670" s="6" t="str">
        <f t="shared" si="21"/>
        <v>S0_SG_LB_MDI-</v>
      </c>
    </row>
    <row r="671" spans="1:9">
      <c r="A671" t="s">
        <v>302</v>
      </c>
      <c r="B671" t="s">
        <v>2863</v>
      </c>
      <c r="C671" t="s">
        <v>1391</v>
      </c>
      <c r="D671">
        <v>7</v>
      </c>
      <c r="E671" t="s">
        <v>1619</v>
      </c>
      <c r="F671">
        <v>7</v>
      </c>
      <c r="G671">
        <v>7</v>
      </c>
      <c r="H671" s="6" t="str">
        <f t="shared" si="20"/>
        <v>K18.7</v>
      </c>
      <c r="I671" s="6" t="str">
        <f t="shared" si="21"/>
        <v>SG0_AC_MDI-</v>
      </c>
    </row>
    <row r="672" spans="1:9">
      <c r="A672" t="s">
        <v>302</v>
      </c>
      <c r="B672" t="s">
        <v>2863</v>
      </c>
      <c r="C672" t="s">
        <v>1391</v>
      </c>
      <c r="D672">
        <v>8</v>
      </c>
      <c r="E672" t="s">
        <v>1596</v>
      </c>
      <c r="F672">
        <v>8</v>
      </c>
      <c r="G672">
        <v>8</v>
      </c>
      <c r="H672" s="6" t="str">
        <f t="shared" si="20"/>
        <v>K18.8</v>
      </c>
      <c r="I672" s="6" t="str">
        <f t="shared" si="21"/>
        <v>SG0_2_MDI-</v>
      </c>
    </row>
    <row r="673" spans="1:9">
      <c r="A673" t="s">
        <v>302</v>
      </c>
      <c r="B673" t="s">
        <v>2863</v>
      </c>
      <c r="C673" t="s">
        <v>1391</v>
      </c>
      <c r="D673" t="s">
        <v>175</v>
      </c>
      <c r="E673" t="s">
        <v>429</v>
      </c>
      <c r="F673">
        <v>1</v>
      </c>
      <c r="G673" t="s">
        <v>175</v>
      </c>
      <c r="H673" s="6" t="str">
        <f t="shared" si="20"/>
        <v>K18.1</v>
      </c>
      <c r="I673" s="6" t="str">
        <f t="shared" si="21"/>
        <v>VP12</v>
      </c>
    </row>
    <row r="674" spans="1:9">
      <c r="A674" t="s">
        <v>302</v>
      </c>
      <c r="B674" t="s">
        <v>2863</v>
      </c>
      <c r="C674" t="s">
        <v>1391</v>
      </c>
      <c r="D674" t="s">
        <v>176</v>
      </c>
      <c r="E674" t="s">
        <v>1606</v>
      </c>
      <c r="F674">
        <v>9</v>
      </c>
      <c r="G674" t="s">
        <v>176</v>
      </c>
      <c r="H674" s="6" t="str">
        <f t="shared" si="20"/>
        <v>K18.9</v>
      </c>
      <c r="I674" s="6" t="str">
        <f t="shared" si="21"/>
        <v>S0_K18</v>
      </c>
    </row>
    <row r="675" spans="1:9">
      <c r="A675" t="s">
        <v>302</v>
      </c>
      <c r="B675" t="s">
        <v>2863</v>
      </c>
      <c r="C675" t="s">
        <v>1398</v>
      </c>
      <c r="D675">
        <v>2</v>
      </c>
      <c r="E675" t="s">
        <v>1600</v>
      </c>
      <c r="F675">
        <v>2</v>
      </c>
      <c r="G675">
        <v>2</v>
      </c>
      <c r="H675" s="6" t="str">
        <f t="shared" si="20"/>
        <v>K35.2</v>
      </c>
      <c r="I675" s="6" t="str">
        <f t="shared" si="21"/>
        <v>S0_3_MDI+</v>
      </c>
    </row>
    <row r="676" spans="1:9">
      <c r="A676" t="s">
        <v>302</v>
      </c>
      <c r="B676" t="s">
        <v>2863</v>
      </c>
      <c r="C676" t="s">
        <v>1398</v>
      </c>
      <c r="D676">
        <v>3</v>
      </c>
      <c r="E676" t="s">
        <v>1614</v>
      </c>
      <c r="F676">
        <v>3</v>
      </c>
      <c r="G676">
        <v>3</v>
      </c>
      <c r="H676" s="6" t="str">
        <f t="shared" si="20"/>
        <v>K35.3</v>
      </c>
      <c r="I676" s="6" t="str">
        <f t="shared" si="21"/>
        <v>S0_4_MDI+</v>
      </c>
    </row>
    <row r="677" spans="1:9">
      <c r="A677" t="s">
        <v>302</v>
      </c>
      <c r="B677" t="s">
        <v>2863</v>
      </c>
      <c r="C677" t="s">
        <v>1398</v>
      </c>
      <c r="D677">
        <v>4</v>
      </c>
      <c r="E677" t="s">
        <v>2625</v>
      </c>
      <c r="F677">
        <v>4</v>
      </c>
      <c r="G677">
        <v>4</v>
      </c>
      <c r="H677" s="6" t="str">
        <f t="shared" si="20"/>
        <v>K35.4</v>
      </c>
      <c r="I677" s="6" t="str">
        <f t="shared" si="21"/>
        <v>S0_BR_HSD086+</v>
      </c>
    </row>
    <row r="678" spans="1:9">
      <c r="A678" t="s">
        <v>302</v>
      </c>
      <c r="B678" t="s">
        <v>2863</v>
      </c>
      <c r="C678" t="s">
        <v>1398</v>
      </c>
      <c r="D678">
        <v>6</v>
      </c>
      <c r="E678" t="s">
        <v>2626</v>
      </c>
      <c r="F678">
        <v>6</v>
      </c>
      <c r="G678">
        <v>6</v>
      </c>
      <c r="H678" s="6" t="str">
        <f t="shared" si="20"/>
        <v>K35.6</v>
      </c>
      <c r="I678" s="6" t="str">
        <f t="shared" si="21"/>
        <v>S0_BR_HSD086-</v>
      </c>
    </row>
    <row r="679" spans="1:9">
      <c r="A679" t="s">
        <v>302</v>
      </c>
      <c r="B679" t="s">
        <v>2863</v>
      </c>
      <c r="C679" t="s">
        <v>1398</v>
      </c>
      <c r="D679">
        <v>7</v>
      </c>
      <c r="E679" t="s">
        <v>1617</v>
      </c>
      <c r="F679">
        <v>7</v>
      </c>
      <c r="G679">
        <v>7</v>
      </c>
      <c r="H679" s="6" t="str">
        <f t="shared" si="20"/>
        <v>K35.7</v>
      </c>
      <c r="I679" s="6" t="str">
        <f t="shared" si="21"/>
        <v>S0_4_MDI-</v>
      </c>
    </row>
    <row r="680" spans="1:9">
      <c r="A680" t="s">
        <v>302</v>
      </c>
      <c r="B680" t="s">
        <v>2863</v>
      </c>
      <c r="C680" t="s">
        <v>1398</v>
      </c>
      <c r="D680">
        <v>8</v>
      </c>
      <c r="E680" t="s">
        <v>1602</v>
      </c>
      <c r="F680">
        <v>8</v>
      </c>
      <c r="G680">
        <v>8</v>
      </c>
      <c r="H680" s="6" t="str">
        <f t="shared" si="20"/>
        <v>K35.8</v>
      </c>
      <c r="I680" s="6" t="str">
        <f t="shared" si="21"/>
        <v>S0_3_MDI-</v>
      </c>
    </row>
    <row r="681" spans="1:9">
      <c r="A681" t="s">
        <v>302</v>
      </c>
      <c r="B681" t="s">
        <v>2863</v>
      </c>
      <c r="C681" t="s">
        <v>1398</v>
      </c>
      <c r="D681" t="s">
        <v>175</v>
      </c>
      <c r="E681" t="s">
        <v>429</v>
      </c>
      <c r="F681">
        <v>1</v>
      </c>
      <c r="G681" t="s">
        <v>175</v>
      </c>
      <c r="H681" s="6" t="str">
        <f t="shared" si="20"/>
        <v>K35.1</v>
      </c>
      <c r="I681" s="6" t="str">
        <f t="shared" si="21"/>
        <v>VP12</v>
      </c>
    </row>
    <row r="682" spans="1:9">
      <c r="A682" t="s">
        <v>302</v>
      </c>
      <c r="B682" t="s">
        <v>2863</v>
      </c>
      <c r="C682" t="s">
        <v>1398</v>
      </c>
      <c r="D682" t="s">
        <v>176</v>
      </c>
      <c r="E682" t="s">
        <v>1607</v>
      </c>
      <c r="F682">
        <v>9</v>
      </c>
      <c r="G682" t="s">
        <v>176</v>
      </c>
      <c r="H682" s="6" t="str">
        <f t="shared" si="20"/>
        <v>K35.9</v>
      </c>
      <c r="I682" s="6" t="str">
        <f t="shared" si="21"/>
        <v>S0_K35</v>
      </c>
    </row>
    <row r="683" spans="1:9">
      <c r="A683" t="s">
        <v>302</v>
      </c>
      <c r="B683" t="s">
        <v>2863</v>
      </c>
      <c r="C683" t="s">
        <v>2869</v>
      </c>
      <c r="D683">
        <v>1</v>
      </c>
      <c r="E683" t="s">
        <v>1618</v>
      </c>
      <c r="F683">
        <v>1</v>
      </c>
      <c r="G683">
        <v>1</v>
      </c>
      <c r="H683" s="6" t="str">
        <f t="shared" si="20"/>
        <v>MDCG1.1</v>
      </c>
      <c r="I683" s="6" t="str">
        <f t="shared" si="21"/>
        <v>SG0_AC_MDI+</v>
      </c>
    </row>
    <row r="684" spans="1:9">
      <c r="A684" t="s">
        <v>302</v>
      </c>
      <c r="B684" t="s">
        <v>2863</v>
      </c>
      <c r="C684" t="s">
        <v>2869</v>
      </c>
      <c r="D684">
        <v>2</v>
      </c>
      <c r="E684" t="s">
        <v>1619</v>
      </c>
      <c r="F684">
        <v>2</v>
      </c>
      <c r="G684">
        <v>2</v>
      </c>
      <c r="H684" s="6" t="str">
        <f t="shared" si="20"/>
        <v>MDCG1.2</v>
      </c>
      <c r="I684" s="6" t="str">
        <f t="shared" si="21"/>
        <v>SG0_AC_MDI-</v>
      </c>
    </row>
    <row r="685" spans="1:9">
      <c r="A685" t="s">
        <v>302</v>
      </c>
      <c r="B685" t="s">
        <v>2863</v>
      </c>
      <c r="C685" t="s">
        <v>2869</v>
      </c>
      <c r="D685" t="s">
        <v>183</v>
      </c>
      <c r="E685" t="s">
        <v>2627</v>
      </c>
      <c r="F685" t="s">
        <v>183</v>
      </c>
      <c r="G685" t="s">
        <v>183</v>
      </c>
      <c r="H685" s="6" t="str">
        <f t="shared" si="20"/>
        <v>MDCG1.G1</v>
      </c>
      <c r="I685" s="6" t="str">
        <f t="shared" si="21"/>
        <v>SG0_MDIC1_G1</v>
      </c>
    </row>
    <row r="686" spans="1:9">
      <c r="A686" t="s">
        <v>302</v>
      </c>
      <c r="B686" t="s">
        <v>2863</v>
      </c>
      <c r="C686" t="s">
        <v>2869</v>
      </c>
      <c r="D686" t="s">
        <v>184</v>
      </c>
      <c r="E686" t="s">
        <v>2627</v>
      </c>
      <c r="F686" t="s">
        <v>184</v>
      </c>
      <c r="G686" t="s">
        <v>184</v>
      </c>
      <c r="H686" s="6" t="str">
        <f t="shared" si="20"/>
        <v>MDCG1.G2</v>
      </c>
      <c r="I686" s="6" t="str">
        <f t="shared" si="21"/>
        <v>SG0_MDIC1_G1</v>
      </c>
    </row>
    <row r="687" spans="1:9">
      <c r="A687" t="s">
        <v>302</v>
      </c>
      <c r="B687" t="s">
        <v>2863</v>
      </c>
      <c r="C687" t="s">
        <v>2869</v>
      </c>
      <c r="D687" t="s">
        <v>185</v>
      </c>
      <c r="E687" t="s">
        <v>2627</v>
      </c>
      <c r="F687" t="s">
        <v>185</v>
      </c>
      <c r="G687" t="s">
        <v>185</v>
      </c>
      <c r="H687" s="6" t="str">
        <f t="shared" si="20"/>
        <v>MDCG1.G3</v>
      </c>
      <c r="I687" s="6" t="str">
        <f t="shared" si="21"/>
        <v>SG0_MDIC1_G1</v>
      </c>
    </row>
    <row r="688" spans="1:9">
      <c r="A688" t="s">
        <v>302</v>
      </c>
      <c r="B688" t="s">
        <v>2863</v>
      </c>
      <c r="C688" t="s">
        <v>2869</v>
      </c>
      <c r="D688" t="s">
        <v>186</v>
      </c>
      <c r="E688" t="s">
        <v>2628</v>
      </c>
      <c r="F688" t="s">
        <v>186</v>
      </c>
      <c r="G688" t="s">
        <v>186</v>
      </c>
      <c r="H688" s="6" t="str">
        <f t="shared" si="20"/>
        <v>MDCG1.G4</v>
      </c>
      <c r="I688" s="6" t="str">
        <f t="shared" si="21"/>
        <v>SG0_MDIC1_G2</v>
      </c>
    </row>
    <row r="689" spans="1:9">
      <c r="A689" t="s">
        <v>302</v>
      </c>
      <c r="B689" t="s">
        <v>2863</v>
      </c>
      <c r="C689" t="s">
        <v>2869</v>
      </c>
      <c r="D689" t="s">
        <v>187</v>
      </c>
      <c r="E689" t="s">
        <v>2628</v>
      </c>
      <c r="F689" t="s">
        <v>187</v>
      </c>
      <c r="G689" t="s">
        <v>187</v>
      </c>
      <c r="H689" s="6" t="str">
        <f t="shared" si="20"/>
        <v>MDCG1.G5</v>
      </c>
      <c r="I689" s="6" t="str">
        <f t="shared" si="21"/>
        <v>SG0_MDIC1_G2</v>
      </c>
    </row>
    <row r="690" spans="1:9">
      <c r="A690" t="s">
        <v>302</v>
      </c>
      <c r="B690" t="s">
        <v>2863</v>
      </c>
      <c r="C690" t="s">
        <v>2869</v>
      </c>
      <c r="D690" t="s">
        <v>188</v>
      </c>
      <c r="E690" t="s">
        <v>2628</v>
      </c>
      <c r="F690" t="s">
        <v>188</v>
      </c>
      <c r="G690" t="s">
        <v>188</v>
      </c>
      <c r="H690" s="6" t="str">
        <f t="shared" si="20"/>
        <v>MDCG1.G6</v>
      </c>
      <c r="I690" s="6" t="str">
        <f t="shared" si="21"/>
        <v>SG0_MDIC1_G2</v>
      </c>
    </row>
    <row r="691" spans="1:9">
      <c r="A691" t="s">
        <v>302</v>
      </c>
      <c r="B691" t="s">
        <v>2863</v>
      </c>
      <c r="C691" t="s">
        <v>2869</v>
      </c>
      <c r="D691" t="s">
        <v>190</v>
      </c>
      <c r="F691" t="s">
        <v>190</v>
      </c>
      <c r="G691" t="s">
        <v>190</v>
      </c>
      <c r="H691" s="6" t="str">
        <f t="shared" si="20"/>
        <v>MDCG1.GH1</v>
      </c>
      <c r="I691" s="6">
        <f t="shared" si="21"/>
        <v>0</v>
      </c>
    </row>
    <row r="692" spans="1:9">
      <c r="A692" t="s">
        <v>302</v>
      </c>
      <c r="B692" t="s">
        <v>2863</v>
      </c>
      <c r="C692" t="s">
        <v>2869</v>
      </c>
      <c r="D692" t="s">
        <v>191</v>
      </c>
      <c r="F692" t="s">
        <v>191</v>
      </c>
      <c r="G692" t="s">
        <v>191</v>
      </c>
      <c r="H692" s="6" t="str">
        <f t="shared" si="20"/>
        <v>MDCG1.GH2</v>
      </c>
      <c r="I692" s="6">
        <f t="shared" si="21"/>
        <v>0</v>
      </c>
    </row>
    <row r="693" spans="1:9">
      <c r="A693" t="s">
        <v>302</v>
      </c>
      <c r="B693" t="s">
        <v>2863</v>
      </c>
      <c r="C693" t="s">
        <v>2870</v>
      </c>
      <c r="D693">
        <v>1</v>
      </c>
      <c r="E693" t="s">
        <v>1615</v>
      </c>
      <c r="F693">
        <v>1</v>
      </c>
      <c r="G693">
        <v>1</v>
      </c>
      <c r="H693" s="6" t="str">
        <f t="shared" si="20"/>
        <v>MDIC1.1</v>
      </c>
      <c r="I693" s="6" t="str">
        <f t="shared" si="21"/>
        <v>S0_AC_MDI+</v>
      </c>
    </row>
    <row r="694" spans="1:9">
      <c r="A694" t="s">
        <v>302</v>
      </c>
      <c r="B694" t="s">
        <v>2863</v>
      </c>
      <c r="C694" t="s">
        <v>2870</v>
      </c>
      <c r="D694">
        <v>2</v>
      </c>
      <c r="E694" t="s">
        <v>1616</v>
      </c>
      <c r="F694">
        <v>2</v>
      </c>
      <c r="G694">
        <v>2</v>
      </c>
      <c r="H694" s="6" t="str">
        <f t="shared" si="20"/>
        <v>MDIC1.2</v>
      </c>
      <c r="I694" s="6" t="str">
        <f t="shared" si="21"/>
        <v>S0_AC_MDI-</v>
      </c>
    </row>
    <row r="695" spans="1:9">
      <c r="A695" t="s">
        <v>302</v>
      </c>
      <c r="B695" t="s">
        <v>2863</v>
      </c>
      <c r="C695" t="s">
        <v>2870</v>
      </c>
      <c r="D695" t="s">
        <v>183</v>
      </c>
      <c r="E695" t="s">
        <v>2629</v>
      </c>
      <c r="F695" t="s">
        <v>183</v>
      </c>
      <c r="G695" t="s">
        <v>183</v>
      </c>
      <c r="H695" s="6" t="str">
        <f t="shared" si="20"/>
        <v>MDIC1.G1</v>
      </c>
      <c r="I695" s="6" t="str">
        <f t="shared" si="21"/>
        <v>S0_MDIC1_G1</v>
      </c>
    </row>
    <row r="696" spans="1:9">
      <c r="A696" t="s">
        <v>302</v>
      </c>
      <c r="B696" t="s">
        <v>2863</v>
      </c>
      <c r="C696" t="s">
        <v>2870</v>
      </c>
      <c r="D696" t="s">
        <v>184</v>
      </c>
      <c r="E696" t="s">
        <v>2629</v>
      </c>
      <c r="F696" t="s">
        <v>184</v>
      </c>
      <c r="G696" t="s">
        <v>184</v>
      </c>
      <c r="H696" s="6" t="str">
        <f t="shared" si="20"/>
        <v>MDIC1.G2</v>
      </c>
      <c r="I696" s="6" t="str">
        <f t="shared" si="21"/>
        <v>S0_MDIC1_G1</v>
      </c>
    </row>
    <row r="697" spans="1:9">
      <c r="A697" t="s">
        <v>302</v>
      </c>
      <c r="B697" t="s">
        <v>2863</v>
      </c>
      <c r="C697" t="s">
        <v>2870</v>
      </c>
      <c r="D697" t="s">
        <v>185</v>
      </c>
      <c r="E697" t="s">
        <v>2629</v>
      </c>
      <c r="F697" t="s">
        <v>185</v>
      </c>
      <c r="G697" t="s">
        <v>185</v>
      </c>
      <c r="H697" s="6" t="str">
        <f t="shared" si="20"/>
        <v>MDIC1.G3</v>
      </c>
      <c r="I697" s="6" t="str">
        <f t="shared" si="21"/>
        <v>S0_MDIC1_G1</v>
      </c>
    </row>
    <row r="698" spans="1:9">
      <c r="A698" t="s">
        <v>302</v>
      </c>
      <c r="B698" t="s">
        <v>2863</v>
      </c>
      <c r="C698" t="s">
        <v>2870</v>
      </c>
      <c r="D698" t="s">
        <v>186</v>
      </c>
      <c r="E698" t="s">
        <v>2630</v>
      </c>
      <c r="F698" t="s">
        <v>186</v>
      </c>
      <c r="G698" t="s">
        <v>186</v>
      </c>
      <c r="H698" s="6" t="str">
        <f t="shared" si="20"/>
        <v>MDIC1.G4</v>
      </c>
      <c r="I698" s="6" t="str">
        <f t="shared" si="21"/>
        <v>S0_MDIC1_G2</v>
      </c>
    </row>
    <row r="699" spans="1:9">
      <c r="A699" t="s">
        <v>302</v>
      </c>
      <c r="B699" t="s">
        <v>2863</v>
      </c>
      <c r="C699" t="s">
        <v>2870</v>
      </c>
      <c r="D699" t="s">
        <v>187</v>
      </c>
      <c r="E699" t="s">
        <v>2630</v>
      </c>
      <c r="F699" t="s">
        <v>187</v>
      </c>
      <c r="G699" t="s">
        <v>187</v>
      </c>
      <c r="H699" s="6" t="str">
        <f t="shared" si="20"/>
        <v>MDIC1.G5</v>
      </c>
      <c r="I699" s="6" t="str">
        <f t="shared" si="21"/>
        <v>S0_MDIC1_G2</v>
      </c>
    </row>
    <row r="700" spans="1:9">
      <c r="A700" t="s">
        <v>302</v>
      </c>
      <c r="B700" t="s">
        <v>2863</v>
      </c>
      <c r="C700" t="s">
        <v>2870</v>
      </c>
      <c r="D700" t="s">
        <v>188</v>
      </c>
      <c r="E700" t="s">
        <v>2630</v>
      </c>
      <c r="F700" t="s">
        <v>188</v>
      </c>
      <c r="G700" t="s">
        <v>188</v>
      </c>
      <c r="H700" s="6" t="str">
        <f t="shared" si="20"/>
        <v>MDIC1.G6</v>
      </c>
      <c r="I700" s="6" t="str">
        <f t="shared" si="21"/>
        <v>S0_MDIC1_G2</v>
      </c>
    </row>
    <row r="701" spans="1:9">
      <c r="A701" t="s">
        <v>302</v>
      </c>
      <c r="B701" t="s">
        <v>2863</v>
      </c>
      <c r="C701" t="s">
        <v>2870</v>
      </c>
      <c r="D701" t="s">
        <v>190</v>
      </c>
      <c r="F701" t="s">
        <v>190</v>
      </c>
      <c r="G701" t="s">
        <v>190</v>
      </c>
      <c r="H701" s="6" t="str">
        <f t="shared" si="20"/>
        <v>MDIC1.GH1</v>
      </c>
      <c r="I701" s="6">
        <f t="shared" si="21"/>
        <v>0</v>
      </c>
    </row>
    <row r="702" spans="1:9">
      <c r="A702" t="s">
        <v>302</v>
      </c>
      <c r="B702" t="s">
        <v>2863</v>
      </c>
      <c r="C702" t="s">
        <v>2870</v>
      </c>
      <c r="D702" t="s">
        <v>191</v>
      </c>
      <c r="F702" t="s">
        <v>191</v>
      </c>
      <c r="G702" t="s">
        <v>191</v>
      </c>
      <c r="H702" s="6" t="str">
        <f t="shared" si="20"/>
        <v>MDIC1.GH2</v>
      </c>
      <c r="I702" s="6">
        <f t="shared" si="21"/>
        <v>0</v>
      </c>
    </row>
    <row r="703" spans="1:9">
      <c r="A703" t="s">
        <v>302</v>
      </c>
      <c r="B703" t="s">
        <v>2863</v>
      </c>
      <c r="C703" t="s">
        <v>2871</v>
      </c>
      <c r="D703" t="s">
        <v>178</v>
      </c>
      <c r="E703" t="s">
        <v>2631</v>
      </c>
      <c r="F703">
        <v>1</v>
      </c>
      <c r="G703" t="s">
        <v>178</v>
      </c>
      <c r="H703" s="6" t="str">
        <f t="shared" si="20"/>
        <v>Q4.1</v>
      </c>
      <c r="I703" s="6" t="str">
        <f t="shared" si="21"/>
        <v>S0_QB_K4</v>
      </c>
    </row>
    <row r="704" spans="1:9">
      <c r="A704" t="s">
        <v>302</v>
      </c>
      <c r="B704" t="s">
        <v>2863</v>
      </c>
      <c r="C704" t="s">
        <v>2871</v>
      </c>
      <c r="D704" t="s">
        <v>246</v>
      </c>
      <c r="E704" t="s">
        <v>2620</v>
      </c>
      <c r="F704">
        <v>3</v>
      </c>
      <c r="G704" t="s">
        <v>246</v>
      </c>
      <c r="H704" s="6" t="str">
        <f t="shared" si="20"/>
        <v>Q4.3</v>
      </c>
      <c r="I704" s="6" t="str">
        <f t="shared" si="21"/>
        <v>S0_K4</v>
      </c>
    </row>
    <row r="705" spans="1:9">
      <c r="A705" t="s">
        <v>302</v>
      </c>
      <c r="B705" t="s">
        <v>2863</v>
      </c>
      <c r="C705" t="s">
        <v>2871</v>
      </c>
      <c r="D705" t="s">
        <v>247</v>
      </c>
      <c r="E705" t="s">
        <v>174</v>
      </c>
      <c r="F705">
        <v>2</v>
      </c>
      <c r="G705" t="s">
        <v>247</v>
      </c>
      <c r="H705" s="6" t="str">
        <f t="shared" si="20"/>
        <v>Q4.2</v>
      </c>
      <c r="I705" s="6" t="str">
        <f t="shared" si="21"/>
        <v>DGND</v>
      </c>
    </row>
    <row r="706" spans="1:9">
      <c r="A706" t="s">
        <v>302</v>
      </c>
      <c r="B706" t="s">
        <v>2863</v>
      </c>
      <c r="C706" t="s">
        <v>2175</v>
      </c>
      <c r="D706" t="s">
        <v>178</v>
      </c>
      <c r="E706" t="s">
        <v>1622</v>
      </c>
      <c r="F706">
        <v>1</v>
      </c>
      <c r="G706" t="s">
        <v>178</v>
      </c>
      <c r="H706" s="6" t="str">
        <f t="shared" ref="H706:H769" si="22">CONCATENATE(C706,".",F706)</f>
        <v>Q13.1</v>
      </c>
      <c r="I706" s="6" t="str">
        <f t="shared" ref="I706:I769" si="23">E706</f>
        <v>S0_QB_K13</v>
      </c>
    </row>
    <row r="707" spans="1:9">
      <c r="A707" t="s">
        <v>302</v>
      </c>
      <c r="B707" t="s">
        <v>2863</v>
      </c>
      <c r="C707" t="s">
        <v>2175</v>
      </c>
      <c r="D707" t="s">
        <v>246</v>
      </c>
      <c r="E707" t="s">
        <v>1603</v>
      </c>
      <c r="F707">
        <v>3</v>
      </c>
      <c r="G707" t="s">
        <v>246</v>
      </c>
      <c r="H707" s="6" t="str">
        <f t="shared" si="22"/>
        <v>Q13.3</v>
      </c>
      <c r="I707" s="6" t="str">
        <f t="shared" si="23"/>
        <v>S0_K13</v>
      </c>
    </row>
    <row r="708" spans="1:9">
      <c r="A708" t="s">
        <v>302</v>
      </c>
      <c r="B708" t="s">
        <v>2863</v>
      </c>
      <c r="C708" t="s">
        <v>2175</v>
      </c>
      <c r="D708" t="s">
        <v>247</v>
      </c>
      <c r="E708" t="s">
        <v>174</v>
      </c>
      <c r="F708">
        <v>2</v>
      </c>
      <c r="G708" t="s">
        <v>247</v>
      </c>
      <c r="H708" s="6" t="str">
        <f t="shared" si="22"/>
        <v>Q13.2</v>
      </c>
      <c r="I708" s="6" t="str">
        <f t="shared" si="23"/>
        <v>DGND</v>
      </c>
    </row>
    <row r="709" spans="1:9">
      <c r="A709" t="s">
        <v>302</v>
      </c>
      <c r="B709" t="s">
        <v>2863</v>
      </c>
      <c r="C709" t="s">
        <v>2176</v>
      </c>
      <c r="D709" t="s">
        <v>178</v>
      </c>
      <c r="E709" t="s">
        <v>1623</v>
      </c>
      <c r="F709">
        <v>1</v>
      </c>
      <c r="G709" t="s">
        <v>178</v>
      </c>
      <c r="H709" s="6" t="str">
        <f t="shared" si="22"/>
        <v>Q14.1</v>
      </c>
      <c r="I709" s="6" t="str">
        <f t="shared" si="23"/>
        <v>S0_QB_K14</v>
      </c>
    </row>
    <row r="710" spans="1:9">
      <c r="A710" t="s">
        <v>302</v>
      </c>
      <c r="B710" t="s">
        <v>2863</v>
      </c>
      <c r="C710" t="s">
        <v>2176</v>
      </c>
      <c r="D710" t="s">
        <v>246</v>
      </c>
      <c r="E710" t="s">
        <v>1604</v>
      </c>
      <c r="F710">
        <v>3</v>
      </c>
      <c r="G710" t="s">
        <v>246</v>
      </c>
      <c r="H710" s="6" t="str">
        <f t="shared" si="22"/>
        <v>Q14.3</v>
      </c>
      <c r="I710" s="6" t="str">
        <f t="shared" si="23"/>
        <v>S0_K14</v>
      </c>
    </row>
    <row r="711" spans="1:9">
      <c r="A711" t="s">
        <v>302</v>
      </c>
      <c r="B711" t="s">
        <v>2863</v>
      </c>
      <c r="C711" t="s">
        <v>2176</v>
      </c>
      <c r="D711" t="s">
        <v>247</v>
      </c>
      <c r="E711" t="s">
        <v>174</v>
      </c>
      <c r="F711">
        <v>2</v>
      </c>
      <c r="G711" t="s">
        <v>247</v>
      </c>
      <c r="H711" s="6" t="str">
        <f t="shared" si="22"/>
        <v>Q14.2</v>
      </c>
      <c r="I711" s="6" t="str">
        <f t="shared" si="23"/>
        <v>DGND</v>
      </c>
    </row>
    <row r="712" spans="1:9">
      <c r="A712" t="s">
        <v>302</v>
      </c>
      <c r="B712" t="s">
        <v>2863</v>
      </c>
      <c r="C712" t="s">
        <v>2177</v>
      </c>
      <c r="D712" t="s">
        <v>178</v>
      </c>
      <c r="E712" t="s">
        <v>1624</v>
      </c>
      <c r="F712">
        <v>1</v>
      </c>
      <c r="G712" t="s">
        <v>178</v>
      </c>
      <c r="H712" s="6" t="str">
        <f t="shared" si="22"/>
        <v>Q15.1</v>
      </c>
      <c r="I712" s="6" t="str">
        <f t="shared" si="23"/>
        <v>S0_QB_K15</v>
      </c>
    </row>
    <row r="713" spans="1:9">
      <c r="A713" t="s">
        <v>302</v>
      </c>
      <c r="B713" t="s">
        <v>2863</v>
      </c>
      <c r="C713" t="s">
        <v>2177</v>
      </c>
      <c r="D713" t="s">
        <v>246</v>
      </c>
      <c r="E713" t="s">
        <v>1605</v>
      </c>
      <c r="F713">
        <v>3</v>
      </c>
      <c r="G713" t="s">
        <v>246</v>
      </c>
      <c r="H713" s="6" t="str">
        <f t="shared" si="22"/>
        <v>Q15.3</v>
      </c>
      <c r="I713" s="6" t="str">
        <f t="shared" si="23"/>
        <v>S0_K15</v>
      </c>
    </row>
    <row r="714" spans="1:9">
      <c r="A714" t="s">
        <v>302</v>
      </c>
      <c r="B714" t="s">
        <v>2863</v>
      </c>
      <c r="C714" t="s">
        <v>2177</v>
      </c>
      <c r="D714" t="s">
        <v>247</v>
      </c>
      <c r="E714" t="s">
        <v>174</v>
      </c>
      <c r="F714">
        <v>2</v>
      </c>
      <c r="G714" t="s">
        <v>247</v>
      </c>
      <c r="H714" s="6" t="str">
        <f t="shared" si="22"/>
        <v>Q15.2</v>
      </c>
      <c r="I714" s="6" t="str">
        <f t="shared" si="23"/>
        <v>DGND</v>
      </c>
    </row>
    <row r="715" spans="1:9">
      <c r="A715" t="s">
        <v>302</v>
      </c>
      <c r="B715" t="s">
        <v>2863</v>
      </c>
      <c r="C715" t="s">
        <v>1380</v>
      </c>
      <c r="D715" t="s">
        <v>178</v>
      </c>
      <c r="E715" t="s">
        <v>430</v>
      </c>
      <c r="F715">
        <v>1</v>
      </c>
      <c r="G715" t="s">
        <v>178</v>
      </c>
      <c r="H715" s="6" t="str">
        <f t="shared" si="22"/>
        <v>Q17.1</v>
      </c>
      <c r="I715" s="6" t="str">
        <f t="shared" si="23"/>
        <v>S0_QB_K17</v>
      </c>
    </row>
    <row r="716" spans="1:9">
      <c r="A716" t="s">
        <v>302</v>
      </c>
      <c r="B716" t="s">
        <v>2863</v>
      </c>
      <c r="C716" t="s">
        <v>1380</v>
      </c>
      <c r="D716" t="s">
        <v>246</v>
      </c>
      <c r="E716" t="s">
        <v>428</v>
      </c>
      <c r="F716">
        <v>3</v>
      </c>
      <c r="G716" t="s">
        <v>246</v>
      </c>
      <c r="H716" s="6" t="str">
        <f t="shared" si="22"/>
        <v>Q17.3</v>
      </c>
      <c r="I716" s="6" t="str">
        <f t="shared" si="23"/>
        <v>S0_K17</v>
      </c>
    </row>
    <row r="717" spans="1:9">
      <c r="A717" t="s">
        <v>302</v>
      </c>
      <c r="B717" t="s">
        <v>2863</v>
      </c>
      <c r="C717" t="s">
        <v>1380</v>
      </c>
      <c r="D717" t="s">
        <v>247</v>
      </c>
      <c r="E717" t="s">
        <v>174</v>
      </c>
      <c r="F717">
        <v>2</v>
      </c>
      <c r="G717" t="s">
        <v>247</v>
      </c>
      <c r="H717" s="6" t="str">
        <f t="shared" si="22"/>
        <v>Q17.2</v>
      </c>
      <c r="I717" s="6" t="str">
        <f t="shared" si="23"/>
        <v>DGND</v>
      </c>
    </row>
    <row r="718" spans="1:9">
      <c r="A718" t="s">
        <v>302</v>
      </c>
      <c r="B718" t="s">
        <v>2863</v>
      </c>
      <c r="C718" t="s">
        <v>2178</v>
      </c>
      <c r="D718" t="s">
        <v>178</v>
      </c>
      <c r="E718" t="s">
        <v>1625</v>
      </c>
      <c r="F718">
        <v>1</v>
      </c>
      <c r="G718" t="s">
        <v>178</v>
      </c>
      <c r="H718" s="6" t="str">
        <f t="shared" si="22"/>
        <v>Q18.1</v>
      </c>
      <c r="I718" s="6" t="str">
        <f t="shared" si="23"/>
        <v>S0_QB_K18</v>
      </c>
    </row>
    <row r="719" spans="1:9">
      <c r="A719" t="s">
        <v>302</v>
      </c>
      <c r="B719" t="s">
        <v>2863</v>
      </c>
      <c r="C719" t="s">
        <v>2178</v>
      </c>
      <c r="D719" t="s">
        <v>246</v>
      </c>
      <c r="E719" t="s">
        <v>1606</v>
      </c>
      <c r="F719">
        <v>3</v>
      </c>
      <c r="G719" t="s">
        <v>246</v>
      </c>
      <c r="H719" s="6" t="str">
        <f t="shared" si="22"/>
        <v>Q18.3</v>
      </c>
      <c r="I719" s="6" t="str">
        <f t="shared" si="23"/>
        <v>S0_K18</v>
      </c>
    </row>
    <row r="720" spans="1:9">
      <c r="A720" t="s">
        <v>302</v>
      </c>
      <c r="B720" t="s">
        <v>2863</v>
      </c>
      <c r="C720" t="s">
        <v>2178</v>
      </c>
      <c r="D720" t="s">
        <v>247</v>
      </c>
      <c r="E720" t="s">
        <v>174</v>
      </c>
      <c r="F720">
        <v>2</v>
      </c>
      <c r="G720" t="s">
        <v>247</v>
      </c>
      <c r="H720" s="6" t="str">
        <f t="shared" si="22"/>
        <v>Q18.2</v>
      </c>
      <c r="I720" s="6" t="str">
        <f t="shared" si="23"/>
        <v>DGND</v>
      </c>
    </row>
    <row r="721" spans="1:9">
      <c r="A721" t="s">
        <v>302</v>
      </c>
      <c r="B721" t="s">
        <v>2863</v>
      </c>
      <c r="C721" t="s">
        <v>2179</v>
      </c>
      <c r="D721" t="s">
        <v>178</v>
      </c>
      <c r="E721" t="s">
        <v>1626</v>
      </c>
      <c r="F721">
        <v>1</v>
      </c>
      <c r="G721" t="s">
        <v>178</v>
      </c>
      <c r="H721" s="6" t="str">
        <f t="shared" si="22"/>
        <v>Q35.1</v>
      </c>
      <c r="I721" s="6" t="str">
        <f t="shared" si="23"/>
        <v>S0_QB_K35</v>
      </c>
    </row>
    <row r="722" spans="1:9">
      <c r="A722" t="s">
        <v>302</v>
      </c>
      <c r="B722" t="s">
        <v>2863</v>
      </c>
      <c r="C722" t="s">
        <v>2179</v>
      </c>
      <c r="D722" t="s">
        <v>246</v>
      </c>
      <c r="E722" t="s">
        <v>1607</v>
      </c>
      <c r="F722">
        <v>3</v>
      </c>
      <c r="G722" t="s">
        <v>246</v>
      </c>
      <c r="H722" s="6" t="str">
        <f t="shared" si="22"/>
        <v>Q35.3</v>
      </c>
      <c r="I722" s="6" t="str">
        <f t="shared" si="23"/>
        <v>S0_K35</v>
      </c>
    </row>
    <row r="723" spans="1:9">
      <c r="A723" t="s">
        <v>302</v>
      </c>
      <c r="B723" t="s">
        <v>2863</v>
      </c>
      <c r="C723" t="s">
        <v>2179</v>
      </c>
      <c r="D723" t="s">
        <v>247</v>
      </c>
      <c r="E723" t="s">
        <v>174</v>
      </c>
      <c r="F723">
        <v>2</v>
      </c>
      <c r="G723" t="s">
        <v>247</v>
      </c>
      <c r="H723" s="6" t="str">
        <f t="shared" si="22"/>
        <v>Q35.2</v>
      </c>
      <c r="I723" s="6" t="str">
        <f t="shared" si="23"/>
        <v>DGND</v>
      </c>
    </row>
    <row r="724" spans="1:9">
      <c r="A724" t="s">
        <v>302</v>
      </c>
      <c r="B724" t="s">
        <v>2863</v>
      </c>
      <c r="C724" t="s">
        <v>1385</v>
      </c>
      <c r="D724">
        <v>1</v>
      </c>
      <c r="E724" t="s">
        <v>1594</v>
      </c>
      <c r="F724">
        <v>1</v>
      </c>
      <c r="G724">
        <v>1</v>
      </c>
      <c r="H724" s="6" t="str">
        <f t="shared" si="22"/>
        <v>R139.1</v>
      </c>
      <c r="I724" s="6" t="str">
        <f t="shared" si="23"/>
        <v>SG0_2_MDI+</v>
      </c>
    </row>
    <row r="725" spans="1:9">
      <c r="A725" t="s">
        <v>302</v>
      </c>
      <c r="B725" t="s">
        <v>2863</v>
      </c>
      <c r="C725" t="s">
        <v>1385</v>
      </c>
      <c r="D725">
        <v>2</v>
      </c>
      <c r="E725" t="s">
        <v>1597</v>
      </c>
      <c r="F725">
        <v>2</v>
      </c>
      <c r="G725">
        <v>2</v>
      </c>
      <c r="H725" s="6" t="str">
        <f t="shared" si="22"/>
        <v>R139.2</v>
      </c>
      <c r="I725" s="6" t="str">
        <f t="shared" si="23"/>
        <v>SG0_2_MDI_RC</v>
      </c>
    </row>
    <row r="726" spans="1:9">
      <c r="A726" t="s">
        <v>302</v>
      </c>
      <c r="B726" t="s">
        <v>2863</v>
      </c>
      <c r="C726" t="s">
        <v>1386</v>
      </c>
      <c r="D726">
        <v>1</v>
      </c>
      <c r="E726" t="s">
        <v>1596</v>
      </c>
      <c r="F726">
        <v>1</v>
      </c>
      <c r="G726">
        <v>1</v>
      </c>
      <c r="H726" s="6" t="str">
        <f t="shared" si="22"/>
        <v>R140.1</v>
      </c>
      <c r="I726" s="6" t="str">
        <f t="shared" si="23"/>
        <v>SG0_2_MDI-</v>
      </c>
    </row>
    <row r="727" spans="1:9">
      <c r="A727" t="s">
        <v>302</v>
      </c>
      <c r="B727" t="s">
        <v>2863</v>
      </c>
      <c r="C727" t="s">
        <v>1386</v>
      </c>
      <c r="D727">
        <v>2</v>
      </c>
      <c r="E727" t="s">
        <v>1597</v>
      </c>
      <c r="F727">
        <v>2</v>
      </c>
      <c r="G727">
        <v>2</v>
      </c>
      <c r="H727" s="6" t="str">
        <f t="shared" si="22"/>
        <v>R140.2</v>
      </c>
      <c r="I727" s="6" t="str">
        <f t="shared" si="23"/>
        <v>SG0_2_MDI_RC</v>
      </c>
    </row>
    <row r="728" spans="1:9">
      <c r="A728" t="s">
        <v>302</v>
      </c>
      <c r="B728" t="s">
        <v>2863</v>
      </c>
      <c r="C728" t="s">
        <v>1403</v>
      </c>
      <c r="D728">
        <v>1</v>
      </c>
      <c r="E728" t="s">
        <v>1614</v>
      </c>
      <c r="F728">
        <v>1</v>
      </c>
      <c r="G728">
        <v>1</v>
      </c>
      <c r="H728" s="6" t="str">
        <f t="shared" si="22"/>
        <v>R149.1</v>
      </c>
      <c r="I728" s="6" t="str">
        <f t="shared" si="23"/>
        <v>S0_4_MDI+</v>
      </c>
    </row>
    <row r="729" spans="1:9">
      <c r="A729" t="s">
        <v>302</v>
      </c>
      <c r="B729" t="s">
        <v>2863</v>
      </c>
      <c r="C729" t="s">
        <v>1403</v>
      </c>
      <c r="D729">
        <v>2</v>
      </c>
      <c r="E729" t="s">
        <v>1598</v>
      </c>
      <c r="F729">
        <v>2</v>
      </c>
      <c r="G729">
        <v>2</v>
      </c>
      <c r="H729" s="6" t="str">
        <f t="shared" si="22"/>
        <v>R149.2</v>
      </c>
      <c r="I729" s="6" t="str">
        <f t="shared" si="23"/>
        <v>S0_3_MDI_RC</v>
      </c>
    </row>
    <row r="730" spans="1:9">
      <c r="A730" t="s">
        <v>302</v>
      </c>
      <c r="B730" t="s">
        <v>2863</v>
      </c>
      <c r="C730" t="s">
        <v>1404</v>
      </c>
      <c r="D730">
        <v>1</v>
      </c>
      <c r="E730" t="s">
        <v>1617</v>
      </c>
      <c r="F730">
        <v>1</v>
      </c>
      <c r="G730">
        <v>1</v>
      </c>
      <c r="H730" s="6" t="str">
        <f t="shared" si="22"/>
        <v>R150.1</v>
      </c>
      <c r="I730" s="6" t="str">
        <f t="shared" si="23"/>
        <v>S0_4_MDI-</v>
      </c>
    </row>
    <row r="731" spans="1:9">
      <c r="A731" t="s">
        <v>302</v>
      </c>
      <c r="B731" t="s">
        <v>2863</v>
      </c>
      <c r="C731" t="s">
        <v>1404</v>
      </c>
      <c r="D731">
        <v>2</v>
      </c>
      <c r="E731" t="s">
        <v>1598</v>
      </c>
      <c r="F731">
        <v>2</v>
      </c>
      <c r="G731">
        <v>2</v>
      </c>
      <c r="H731" s="6" t="str">
        <f t="shared" si="22"/>
        <v>R150.2</v>
      </c>
      <c r="I731" s="6" t="str">
        <f t="shared" si="23"/>
        <v>S0_3_MDI_RC</v>
      </c>
    </row>
    <row r="732" spans="1:9">
      <c r="A732" t="s">
        <v>302</v>
      </c>
      <c r="B732" t="s">
        <v>2863</v>
      </c>
      <c r="C732" t="s">
        <v>1405</v>
      </c>
      <c r="D732">
        <v>1</v>
      </c>
      <c r="E732" t="s">
        <v>6779</v>
      </c>
      <c r="F732">
        <v>1</v>
      </c>
      <c r="G732">
        <v>1</v>
      </c>
      <c r="H732" s="6" t="str">
        <f t="shared" si="22"/>
        <v>R152.1</v>
      </c>
      <c r="I732" s="6" t="str">
        <f t="shared" si="23"/>
        <v>S0_BR_HSD027+</v>
      </c>
    </row>
    <row r="733" spans="1:9">
      <c r="A733" t="s">
        <v>302</v>
      </c>
      <c r="B733" t="s">
        <v>2863</v>
      </c>
      <c r="C733" t="s">
        <v>1405</v>
      </c>
      <c r="D733">
        <v>2</v>
      </c>
      <c r="E733" t="s">
        <v>6782</v>
      </c>
      <c r="F733">
        <v>2</v>
      </c>
      <c r="G733">
        <v>2</v>
      </c>
      <c r="H733" s="6" t="str">
        <f t="shared" si="22"/>
        <v>R152.2</v>
      </c>
      <c r="I733" s="6" t="str">
        <f t="shared" si="23"/>
        <v>S0_BR_HSD027-</v>
      </c>
    </row>
    <row r="734" spans="1:9">
      <c r="A734" t="s">
        <v>302</v>
      </c>
      <c r="B734" t="s">
        <v>2863</v>
      </c>
      <c r="C734" t="s">
        <v>2180</v>
      </c>
      <c r="D734">
        <v>1</v>
      </c>
      <c r="E734" t="s">
        <v>1620</v>
      </c>
      <c r="F734">
        <v>1</v>
      </c>
      <c r="G734">
        <v>1</v>
      </c>
      <c r="H734" s="6" t="str">
        <f t="shared" si="22"/>
        <v>R320.1</v>
      </c>
      <c r="I734" s="6" t="str">
        <f t="shared" si="23"/>
        <v>SD0_DSPCHIP_MDI+</v>
      </c>
    </row>
    <row r="735" spans="1:9">
      <c r="A735" t="s">
        <v>302</v>
      </c>
      <c r="B735" t="s">
        <v>2863</v>
      </c>
      <c r="C735" t="s">
        <v>2180</v>
      </c>
      <c r="D735">
        <v>2</v>
      </c>
      <c r="E735" t="s">
        <v>1621</v>
      </c>
      <c r="F735">
        <v>2</v>
      </c>
      <c r="G735">
        <v>2</v>
      </c>
      <c r="H735" s="6" t="str">
        <f t="shared" si="22"/>
        <v>R320.2</v>
      </c>
      <c r="I735" s="6" t="str">
        <f t="shared" si="23"/>
        <v>SD0_DSPCHIP_MDI-</v>
      </c>
    </row>
    <row r="736" spans="1:9">
      <c r="A736" t="s">
        <v>302</v>
      </c>
      <c r="B736" t="s">
        <v>2863</v>
      </c>
      <c r="C736" t="s">
        <v>2872</v>
      </c>
      <c r="D736">
        <v>1</v>
      </c>
      <c r="E736" t="s">
        <v>1597</v>
      </c>
      <c r="F736">
        <v>1</v>
      </c>
      <c r="G736">
        <v>1</v>
      </c>
      <c r="H736" s="6" t="str">
        <f t="shared" si="22"/>
        <v>R569.1</v>
      </c>
      <c r="I736" s="6" t="str">
        <f t="shared" si="23"/>
        <v>SG0_2_MDI_RC</v>
      </c>
    </row>
    <row r="737" spans="1:9">
      <c r="A737" t="s">
        <v>302</v>
      </c>
      <c r="B737" t="s">
        <v>2863</v>
      </c>
      <c r="C737" t="s">
        <v>2872</v>
      </c>
      <c r="D737">
        <v>2</v>
      </c>
      <c r="E737" t="s">
        <v>174</v>
      </c>
      <c r="F737">
        <v>2</v>
      </c>
      <c r="G737">
        <v>2</v>
      </c>
      <c r="H737" s="6" t="str">
        <f t="shared" si="22"/>
        <v>R569.2</v>
      </c>
      <c r="I737" s="6" t="str">
        <f t="shared" si="23"/>
        <v>DGND</v>
      </c>
    </row>
    <row r="738" spans="1:9">
      <c r="A738" t="s">
        <v>302</v>
      </c>
      <c r="B738" t="s">
        <v>2863</v>
      </c>
      <c r="C738" t="s">
        <v>2873</v>
      </c>
      <c r="D738">
        <v>1</v>
      </c>
      <c r="E738" t="s">
        <v>2611</v>
      </c>
      <c r="F738">
        <v>1</v>
      </c>
      <c r="G738">
        <v>1</v>
      </c>
      <c r="H738" s="6" t="str">
        <f t="shared" si="22"/>
        <v>R570.1</v>
      </c>
      <c r="I738" s="6" t="str">
        <f t="shared" si="23"/>
        <v>S0_1MDIC1_G1</v>
      </c>
    </row>
    <row r="739" spans="1:9">
      <c r="A739" t="s">
        <v>302</v>
      </c>
      <c r="B739" t="s">
        <v>2863</v>
      </c>
      <c r="C739" t="s">
        <v>2873</v>
      </c>
      <c r="D739">
        <v>2</v>
      </c>
      <c r="E739" t="s">
        <v>2629</v>
      </c>
      <c r="F739">
        <v>2</v>
      </c>
      <c r="G739">
        <v>2</v>
      </c>
      <c r="H739" s="6" t="str">
        <f t="shared" si="22"/>
        <v>R570.2</v>
      </c>
      <c r="I739" s="6" t="str">
        <f t="shared" si="23"/>
        <v>S0_MDIC1_G1</v>
      </c>
    </row>
    <row r="740" spans="1:9">
      <c r="A740" t="s">
        <v>302</v>
      </c>
      <c r="B740" t="s">
        <v>2863</v>
      </c>
      <c r="C740" t="s">
        <v>2874</v>
      </c>
      <c r="D740">
        <v>1</v>
      </c>
      <c r="E740" t="s">
        <v>2630</v>
      </c>
      <c r="F740">
        <v>1</v>
      </c>
      <c r="G740">
        <v>1</v>
      </c>
      <c r="H740" s="6" t="str">
        <f t="shared" si="22"/>
        <v>R571.1</v>
      </c>
      <c r="I740" s="6" t="str">
        <f t="shared" si="23"/>
        <v>S0_MDIC1_G2</v>
      </c>
    </row>
    <row r="741" spans="1:9">
      <c r="A741" t="s">
        <v>302</v>
      </c>
      <c r="B741" t="s">
        <v>2863</v>
      </c>
      <c r="C741" t="s">
        <v>2874</v>
      </c>
      <c r="D741">
        <v>2</v>
      </c>
      <c r="E741" t="s">
        <v>2612</v>
      </c>
      <c r="F741">
        <v>2</v>
      </c>
      <c r="G741">
        <v>2</v>
      </c>
      <c r="H741" s="6" t="str">
        <f t="shared" si="22"/>
        <v>R571.2</v>
      </c>
      <c r="I741" s="6" t="str">
        <f t="shared" si="23"/>
        <v>S0_1MDIC1_G2</v>
      </c>
    </row>
    <row r="742" spans="1:9">
      <c r="A742" t="s">
        <v>302</v>
      </c>
      <c r="B742" t="s">
        <v>2863</v>
      </c>
      <c r="C742" t="s">
        <v>2875</v>
      </c>
      <c r="D742">
        <v>1</v>
      </c>
      <c r="E742" t="s">
        <v>1598</v>
      </c>
      <c r="F742">
        <v>1</v>
      </c>
      <c r="G742">
        <v>1</v>
      </c>
      <c r="H742" s="6" t="str">
        <f t="shared" si="22"/>
        <v>R574.1</v>
      </c>
      <c r="I742" s="6" t="str">
        <f t="shared" si="23"/>
        <v>S0_3_MDI_RC</v>
      </c>
    </row>
    <row r="743" spans="1:9">
      <c r="A743" t="s">
        <v>302</v>
      </c>
      <c r="B743" t="s">
        <v>2863</v>
      </c>
      <c r="C743" t="s">
        <v>2875</v>
      </c>
      <c r="D743">
        <v>2</v>
      </c>
      <c r="E743" t="s">
        <v>174</v>
      </c>
      <c r="F743">
        <v>2</v>
      </c>
      <c r="G743">
        <v>2</v>
      </c>
      <c r="H743" s="6" t="str">
        <f t="shared" si="22"/>
        <v>R574.2</v>
      </c>
      <c r="I743" s="6" t="str">
        <f t="shared" si="23"/>
        <v>DGND</v>
      </c>
    </row>
    <row r="744" spans="1:9">
      <c r="A744" t="s">
        <v>302</v>
      </c>
      <c r="B744" t="s">
        <v>2863</v>
      </c>
      <c r="C744" t="s">
        <v>2876</v>
      </c>
      <c r="D744">
        <v>1</v>
      </c>
      <c r="E744" t="s">
        <v>2628</v>
      </c>
      <c r="F744">
        <v>1</v>
      </c>
      <c r="G744">
        <v>1</v>
      </c>
      <c r="H744" s="6" t="str">
        <f t="shared" si="22"/>
        <v>R583.1</v>
      </c>
      <c r="I744" s="6" t="str">
        <f t="shared" si="23"/>
        <v>SG0_MDIC1_G2</v>
      </c>
    </row>
    <row r="745" spans="1:9">
      <c r="A745" t="s">
        <v>302</v>
      </c>
      <c r="B745" t="s">
        <v>2863</v>
      </c>
      <c r="C745" t="s">
        <v>2876</v>
      </c>
      <c r="D745">
        <v>2</v>
      </c>
      <c r="E745" t="s">
        <v>2613</v>
      </c>
      <c r="F745">
        <v>2</v>
      </c>
      <c r="G745">
        <v>2</v>
      </c>
      <c r="H745" s="6" t="str">
        <f t="shared" si="22"/>
        <v>R583.2</v>
      </c>
      <c r="I745" s="6" t="str">
        <f t="shared" si="23"/>
        <v>SG0_1MDIC1_G2</v>
      </c>
    </row>
    <row r="746" spans="1:9">
      <c r="A746" t="s">
        <v>302</v>
      </c>
      <c r="B746" t="s">
        <v>2863</v>
      </c>
      <c r="C746" t="s">
        <v>2877</v>
      </c>
      <c r="D746">
        <v>1</v>
      </c>
      <c r="E746" t="s">
        <v>2614</v>
      </c>
      <c r="F746">
        <v>1</v>
      </c>
      <c r="G746">
        <v>1</v>
      </c>
      <c r="H746" s="6" t="str">
        <f t="shared" si="22"/>
        <v>R584.1</v>
      </c>
      <c r="I746" s="6" t="str">
        <f t="shared" si="23"/>
        <v>SG0_1MDIC1_G1</v>
      </c>
    </row>
    <row r="747" spans="1:9">
      <c r="A747" t="s">
        <v>302</v>
      </c>
      <c r="B747" t="s">
        <v>2863</v>
      </c>
      <c r="C747" t="s">
        <v>2877</v>
      </c>
      <c r="D747">
        <v>2</v>
      </c>
      <c r="E747" t="s">
        <v>2627</v>
      </c>
      <c r="F747">
        <v>2</v>
      </c>
      <c r="G747">
        <v>2</v>
      </c>
      <c r="H747" s="6" t="str">
        <f t="shared" si="22"/>
        <v>R584.2</v>
      </c>
      <c r="I747" s="6" t="str">
        <f t="shared" si="23"/>
        <v>SG0_MDIC1_G1</v>
      </c>
    </row>
    <row r="748" spans="1:9">
      <c r="A748" t="s">
        <v>302</v>
      </c>
      <c r="B748" t="s">
        <v>2863</v>
      </c>
      <c r="C748" t="s">
        <v>2878</v>
      </c>
      <c r="D748">
        <v>1</v>
      </c>
      <c r="E748" t="s">
        <v>1620</v>
      </c>
      <c r="F748">
        <v>1</v>
      </c>
      <c r="G748">
        <v>1</v>
      </c>
      <c r="H748" s="6" t="str">
        <f t="shared" si="22"/>
        <v>RD1.1</v>
      </c>
      <c r="I748" s="6" t="str">
        <f t="shared" si="23"/>
        <v>SD0_DSPCHIP_MDI+</v>
      </c>
    </row>
    <row r="749" spans="1:9">
      <c r="A749" t="s">
        <v>302</v>
      </c>
      <c r="B749" t="s">
        <v>2863</v>
      </c>
      <c r="C749" t="s">
        <v>2878</v>
      </c>
      <c r="D749">
        <v>2</v>
      </c>
      <c r="E749" t="s">
        <v>2619</v>
      </c>
      <c r="F749">
        <v>2</v>
      </c>
      <c r="G749">
        <v>2</v>
      </c>
      <c r="H749" s="6" t="str">
        <f t="shared" si="22"/>
        <v>RD1.2</v>
      </c>
      <c r="I749" s="6" t="str">
        <f t="shared" si="23"/>
        <v>SD0_MDI_RC</v>
      </c>
    </row>
    <row r="750" spans="1:9">
      <c r="A750" t="s">
        <v>302</v>
      </c>
      <c r="B750" t="s">
        <v>2863</v>
      </c>
      <c r="C750" t="s">
        <v>2879</v>
      </c>
      <c r="D750">
        <v>1</v>
      </c>
      <c r="E750" t="s">
        <v>2619</v>
      </c>
      <c r="F750">
        <v>1</v>
      </c>
      <c r="G750">
        <v>1</v>
      </c>
      <c r="H750" s="6" t="str">
        <f t="shared" si="22"/>
        <v>RD2.1</v>
      </c>
      <c r="I750" s="6" t="str">
        <f t="shared" si="23"/>
        <v>SD0_MDI_RC</v>
      </c>
    </row>
    <row r="751" spans="1:9">
      <c r="A751" t="s">
        <v>302</v>
      </c>
      <c r="B751" t="s">
        <v>2863</v>
      </c>
      <c r="C751" t="s">
        <v>2879</v>
      </c>
      <c r="D751">
        <v>2</v>
      </c>
      <c r="E751" t="s">
        <v>174</v>
      </c>
      <c r="F751">
        <v>2</v>
      </c>
      <c r="G751">
        <v>2</v>
      </c>
      <c r="H751" s="6" t="str">
        <f t="shared" si="22"/>
        <v>RD2.2</v>
      </c>
      <c r="I751" s="6" t="str">
        <f t="shared" si="23"/>
        <v>DGND</v>
      </c>
    </row>
    <row r="752" spans="1:9">
      <c r="A752" t="s">
        <v>302</v>
      </c>
      <c r="B752" t="s">
        <v>2863</v>
      </c>
      <c r="C752" t="s">
        <v>2880</v>
      </c>
      <c r="D752">
        <v>1</v>
      </c>
      <c r="E752" t="s">
        <v>1621</v>
      </c>
      <c r="F752">
        <v>1</v>
      </c>
      <c r="G752">
        <v>1</v>
      </c>
      <c r="H752" s="6" t="str">
        <f t="shared" si="22"/>
        <v>RD3.1</v>
      </c>
      <c r="I752" s="6" t="str">
        <f t="shared" si="23"/>
        <v>SD0_DSPCHIP_MDI-</v>
      </c>
    </row>
    <row r="753" spans="1:9">
      <c r="A753" t="s">
        <v>302</v>
      </c>
      <c r="B753" t="s">
        <v>2863</v>
      </c>
      <c r="C753" t="s">
        <v>2880</v>
      </c>
      <c r="D753">
        <v>2</v>
      </c>
      <c r="E753" t="s">
        <v>2619</v>
      </c>
      <c r="F753">
        <v>2</v>
      </c>
      <c r="G753">
        <v>2</v>
      </c>
      <c r="H753" s="6" t="str">
        <f t="shared" si="22"/>
        <v>RD3.2</v>
      </c>
      <c r="I753" s="6" t="str">
        <f t="shared" si="23"/>
        <v>SD0_MDI_RC</v>
      </c>
    </row>
    <row r="754" spans="1:9">
      <c r="A754" t="s">
        <v>302</v>
      </c>
      <c r="B754" t="s">
        <v>2863</v>
      </c>
      <c r="C754" t="s">
        <v>2881</v>
      </c>
      <c r="D754">
        <v>1</v>
      </c>
      <c r="E754" t="s">
        <v>2631</v>
      </c>
      <c r="F754">
        <v>1</v>
      </c>
      <c r="G754">
        <v>1</v>
      </c>
      <c r="H754" s="6" t="str">
        <f t="shared" si="22"/>
        <v>RQ4.1</v>
      </c>
      <c r="I754" s="6" t="str">
        <f t="shared" si="23"/>
        <v>S0_QB_K4</v>
      </c>
    </row>
    <row r="755" spans="1:9">
      <c r="A755" t="s">
        <v>302</v>
      </c>
      <c r="B755" t="s">
        <v>2863</v>
      </c>
      <c r="C755" t="s">
        <v>2881</v>
      </c>
      <c r="D755">
        <v>2</v>
      </c>
      <c r="E755" t="s">
        <v>6783</v>
      </c>
      <c r="F755">
        <v>2</v>
      </c>
      <c r="G755">
        <v>2</v>
      </c>
      <c r="H755" s="6" t="str">
        <f t="shared" si="22"/>
        <v>RQ4.2</v>
      </c>
      <c r="I755" s="6" t="str">
        <f t="shared" si="23"/>
        <v>SC0145_HSD_K004</v>
      </c>
    </row>
    <row r="756" spans="1:9">
      <c r="A756" t="s">
        <v>302</v>
      </c>
      <c r="B756" t="s">
        <v>2863</v>
      </c>
      <c r="C756" t="s">
        <v>2181</v>
      </c>
      <c r="D756">
        <v>1</v>
      </c>
      <c r="E756" t="s">
        <v>1622</v>
      </c>
      <c r="F756">
        <v>1</v>
      </c>
      <c r="G756">
        <v>1</v>
      </c>
      <c r="H756" s="6" t="str">
        <f t="shared" si="22"/>
        <v>RQ13.1</v>
      </c>
      <c r="I756" s="6" t="str">
        <f t="shared" si="23"/>
        <v>S0_QB_K13</v>
      </c>
    </row>
    <row r="757" spans="1:9">
      <c r="A757" t="s">
        <v>302</v>
      </c>
      <c r="B757" t="s">
        <v>2863</v>
      </c>
      <c r="C757" t="s">
        <v>2181</v>
      </c>
      <c r="D757">
        <v>2</v>
      </c>
      <c r="E757" t="s">
        <v>6784</v>
      </c>
      <c r="F757">
        <v>2</v>
      </c>
      <c r="G757">
        <v>2</v>
      </c>
      <c r="H757" s="6" t="str">
        <f t="shared" si="22"/>
        <v>RQ13.2</v>
      </c>
      <c r="I757" s="6" t="str">
        <f t="shared" si="23"/>
        <v>SC0145_HSD_K013</v>
      </c>
    </row>
    <row r="758" spans="1:9">
      <c r="A758" t="s">
        <v>302</v>
      </c>
      <c r="B758" t="s">
        <v>2863</v>
      </c>
      <c r="C758" t="s">
        <v>2182</v>
      </c>
      <c r="D758">
        <v>1</v>
      </c>
      <c r="E758" t="s">
        <v>1623</v>
      </c>
      <c r="F758">
        <v>1</v>
      </c>
      <c r="G758">
        <v>1</v>
      </c>
      <c r="H758" s="6" t="str">
        <f t="shared" si="22"/>
        <v>RQ14.1</v>
      </c>
      <c r="I758" s="6" t="str">
        <f t="shared" si="23"/>
        <v>S0_QB_K14</v>
      </c>
    </row>
    <row r="759" spans="1:9">
      <c r="A759" t="s">
        <v>302</v>
      </c>
      <c r="B759" t="s">
        <v>2863</v>
      </c>
      <c r="C759" t="s">
        <v>2182</v>
      </c>
      <c r="D759">
        <v>2</v>
      </c>
      <c r="E759" t="s">
        <v>6785</v>
      </c>
      <c r="F759">
        <v>2</v>
      </c>
      <c r="G759">
        <v>2</v>
      </c>
      <c r="H759" s="6" t="str">
        <f t="shared" si="22"/>
        <v>RQ14.2</v>
      </c>
      <c r="I759" s="6" t="str">
        <f t="shared" si="23"/>
        <v>SC0145_HSD_K014</v>
      </c>
    </row>
    <row r="760" spans="1:9">
      <c r="A760" t="s">
        <v>302</v>
      </c>
      <c r="B760" t="s">
        <v>2863</v>
      </c>
      <c r="C760" t="s">
        <v>2183</v>
      </c>
      <c r="D760">
        <v>1</v>
      </c>
      <c r="E760" t="s">
        <v>1624</v>
      </c>
      <c r="F760">
        <v>1</v>
      </c>
      <c r="G760">
        <v>1</v>
      </c>
      <c r="H760" s="6" t="str">
        <f t="shared" si="22"/>
        <v>RQ15.1</v>
      </c>
      <c r="I760" s="6" t="str">
        <f t="shared" si="23"/>
        <v>S0_QB_K15</v>
      </c>
    </row>
    <row r="761" spans="1:9">
      <c r="A761" t="s">
        <v>302</v>
      </c>
      <c r="B761" t="s">
        <v>2863</v>
      </c>
      <c r="C761" t="s">
        <v>2183</v>
      </c>
      <c r="D761">
        <v>2</v>
      </c>
      <c r="E761" t="s">
        <v>6786</v>
      </c>
      <c r="F761">
        <v>2</v>
      </c>
      <c r="G761">
        <v>2</v>
      </c>
      <c r="H761" s="6" t="str">
        <f t="shared" si="22"/>
        <v>RQ15.2</v>
      </c>
      <c r="I761" s="6" t="str">
        <f t="shared" si="23"/>
        <v>SC0145_HSD_K015</v>
      </c>
    </row>
    <row r="762" spans="1:9">
      <c r="A762" t="s">
        <v>302</v>
      </c>
      <c r="B762" t="s">
        <v>2863</v>
      </c>
      <c r="C762" t="s">
        <v>1381</v>
      </c>
      <c r="D762">
        <v>1</v>
      </c>
      <c r="E762" t="s">
        <v>430</v>
      </c>
      <c r="F762">
        <v>1</v>
      </c>
      <c r="G762">
        <v>1</v>
      </c>
      <c r="H762" s="6" t="str">
        <f t="shared" si="22"/>
        <v>RQ17.1</v>
      </c>
      <c r="I762" s="6" t="str">
        <f t="shared" si="23"/>
        <v>S0_QB_K17</v>
      </c>
    </row>
    <row r="763" spans="1:9">
      <c r="A763" t="s">
        <v>302</v>
      </c>
      <c r="B763" t="s">
        <v>2863</v>
      </c>
      <c r="C763" t="s">
        <v>1381</v>
      </c>
      <c r="D763">
        <v>2</v>
      </c>
      <c r="E763" t="s">
        <v>6787</v>
      </c>
      <c r="F763">
        <v>2</v>
      </c>
      <c r="G763">
        <v>2</v>
      </c>
      <c r="H763" s="6" t="str">
        <f t="shared" si="22"/>
        <v>RQ17.2</v>
      </c>
      <c r="I763" s="6" t="str">
        <f t="shared" si="23"/>
        <v>SC0145_HSD_K017</v>
      </c>
    </row>
    <row r="764" spans="1:9">
      <c r="A764" t="s">
        <v>302</v>
      </c>
      <c r="B764" t="s">
        <v>2863</v>
      </c>
      <c r="C764" t="s">
        <v>2184</v>
      </c>
      <c r="D764">
        <v>1</v>
      </c>
      <c r="E764" t="s">
        <v>1625</v>
      </c>
      <c r="F764">
        <v>1</v>
      </c>
      <c r="G764">
        <v>1</v>
      </c>
      <c r="H764" s="6" t="str">
        <f t="shared" si="22"/>
        <v>RQ18.1</v>
      </c>
      <c r="I764" s="6" t="str">
        <f t="shared" si="23"/>
        <v>S0_QB_K18</v>
      </c>
    </row>
    <row r="765" spans="1:9">
      <c r="A765" t="s">
        <v>302</v>
      </c>
      <c r="B765" t="s">
        <v>2863</v>
      </c>
      <c r="C765" t="s">
        <v>2184</v>
      </c>
      <c r="D765">
        <v>2</v>
      </c>
      <c r="E765" t="s">
        <v>6788</v>
      </c>
      <c r="F765">
        <v>2</v>
      </c>
      <c r="G765">
        <v>2</v>
      </c>
      <c r="H765" s="6" t="str">
        <f t="shared" si="22"/>
        <v>RQ18.2</v>
      </c>
      <c r="I765" s="6" t="str">
        <f t="shared" si="23"/>
        <v>SC0145_HSD_K018</v>
      </c>
    </row>
    <row r="766" spans="1:9">
      <c r="A766" t="s">
        <v>302</v>
      </c>
      <c r="B766" t="s">
        <v>2863</v>
      </c>
      <c r="C766" t="s">
        <v>2185</v>
      </c>
      <c r="D766">
        <v>1</v>
      </c>
      <c r="E766" t="s">
        <v>1626</v>
      </c>
      <c r="F766">
        <v>1</v>
      </c>
      <c r="G766">
        <v>1</v>
      </c>
      <c r="H766" s="6" t="str">
        <f t="shared" si="22"/>
        <v>RQ35.1</v>
      </c>
      <c r="I766" s="6" t="str">
        <f t="shared" si="23"/>
        <v>S0_QB_K35</v>
      </c>
    </row>
    <row r="767" spans="1:9">
      <c r="A767" t="s">
        <v>302</v>
      </c>
      <c r="B767" t="s">
        <v>2863</v>
      </c>
      <c r="C767" t="s">
        <v>2185</v>
      </c>
      <c r="D767">
        <v>2</v>
      </c>
      <c r="E767" t="s">
        <v>6789</v>
      </c>
      <c r="F767">
        <v>2</v>
      </c>
      <c r="G767">
        <v>2</v>
      </c>
      <c r="H767" s="6" t="str">
        <f t="shared" si="22"/>
        <v>RQ35.2</v>
      </c>
      <c r="I767" s="6" t="str">
        <f t="shared" si="23"/>
        <v>SC0145_HSD_K035</v>
      </c>
    </row>
    <row r="768" spans="1:9">
      <c r="A768" t="s">
        <v>302</v>
      </c>
      <c r="B768" t="s">
        <v>2863</v>
      </c>
      <c r="C768" t="s">
        <v>2186</v>
      </c>
      <c r="D768">
        <v>1</v>
      </c>
      <c r="E768" t="s">
        <v>1614</v>
      </c>
      <c r="F768">
        <v>1</v>
      </c>
      <c r="G768">
        <v>1</v>
      </c>
      <c r="H768" s="6" t="str">
        <f t="shared" si="22"/>
        <v>S0_MDI.1</v>
      </c>
      <c r="I768" s="6" t="str">
        <f t="shared" si="23"/>
        <v>S0_4_MDI+</v>
      </c>
    </row>
    <row r="769" spans="1:9">
      <c r="A769" t="s">
        <v>302</v>
      </c>
      <c r="B769" t="s">
        <v>2863</v>
      </c>
      <c r="C769" t="s">
        <v>2186</v>
      </c>
      <c r="D769">
        <v>2</v>
      </c>
      <c r="E769" t="s">
        <v>1617</v>
      </c>
      <c r="F769">
        <v>2</v>
      </c>
      <c r="G769">
        <v>2</v>
      </c>
      <c r="H769" s="6" t="str">
        <f t="shared" si="22"/>
        <v>S0_MDI.2</v>
      </c>
      <c r="I769" s="6" t="str">
        <f t="shared" si="23"/>
        <v>S0_4_MDI-</v>
      </c>
    </row>
    <row r="770" spans="1:9">
      <c r="A770" t="s">
        <v>302</v>
      </c>
      <c r="B770" t="s">
        <v>2863</v>
      </c>
      <c r="C770" t="s">
        <v>2882</v>
      </c>
      <c r="D770">
        <v>1</v>
      </c>
      <c r="E770" t="s">
        <v>1601</v>
      </c>
      <c r="F770">
        <v>1</v>
      </c>
      <c r="G770">
        <v>1</v>
      </c>
      <c r="H770" s="6" t="str">
        <f t="shared" ref="H770:H833" si="24">CONCATENATE(C770,".",F770)</f>
        <v>T9.1</v>
      </c>
      <c r="I770" s="6" t="str">
        <f t="shared" ref="I770:I833" si="25">E770</f>
        <v>S0_2_MDI-</v>
      </c>
    </row>
    <row r="771" spans="1:9">
      <c r="A771" t="s">
        <v>302</v>
      </c>
      <c r="B771" t="s">
        <v>2863</v>
      </c>
      <c r="C771" t="s">
        <v>2882</v>
      </c>
      <c r="D771">
        <v>2</v>
      </c>
      <c r="E771" t="s">
        <v>1599</v>
      </c>
      <c r="F771">
        <v>2</v>
      </c>
      <c r="G771">
        <v>2</v>
      </c>
      <c r="H771" s="6" t="str">
        <f t="shared" si="24"/>
        <v>T9.2</v>
      </c>
      <c r="I771" s="6" t="str">
        <f t="shared" si="25"/>
        <v>S0_2_MDI+</v>
      </c>
    </row>
    <row r="772" spans="1:9">
      <c r="A772" t="s">
        <v>302</v>
      </c>
      <c r="B772" t="s">
        <v>2863</v>
      </c>
      <c r="C772" t="s">
        <v>2882</v>
      </c>
      <c r="D772">
        <v>3</v>
      </c>
      <c r="E772" t="s">
        <v>1608</v>
      </c>
      <c r="F772">
        <v>3</v>
      </c>
      <c r="G772">
        <v>3</v>
      </c>
      <c r="H772" s="6" t="str">
        <f t="shared" si="24"/>
        <v>T9.3</v>
      </c>
      <c r="I772" s="6" t="str">
        <f t="shared" si="25"/>
        <v>S0_1_MDI+</v>
      </c>
    </row>
    <row r="773" spans="1:9">
      <c r="A773" t="s">
        <v>302</v>
      </c>
      <c r="B773" t="s">
        <v>2863</v>
      </c>
      <c r="C773" t="s">
        <v>2882</v>
      </c>
      <c r="D773">
        <v>4</v>
      </c>
      <c r="E773" t="s">
        <v>1611</v>
      </c>
      <c r="F773">
        <v>4</v>
      </c>
      <c r="G773">
        <v>4</v>
      </c>
      <c r="H773" s="6" t="str">
        <f t="shared" si="24"/>
        <v>T9.4</v>
      </c>
      <c r="I773" s="6" t="str">
        <f t="shared" si="25"/>
        <v>S0_1_MDI-</v>
      </c>
    </row>
    <row r="774" spans="1:9">
      <c r="A774" t="s">
        <v>302</v>
      </c>
      <c r="B774" t="s">
        <v>2863</v>
      </c>
      <c r="C774" t="s">
        <v>2883</v>
      </c>
      <c r="D774">
        <v>1</v>
      </c>
      <c r="E774" t="s">
        <v>1595</v>
      </c>
      <c r="F774">
        <v>1</v>
      </c>
      <c r="G774">
        <v>1</v>
      </c>
      <c r="H774" s="6" t="str">
        <f t="shared" si="24"/>
        <v>T11.1</v>
      </c>
      <c r="I774" s="6" t="str">
        <f t="shared" si="25"/>
        <v>SG0_1_MDI-</v>
      </c>
    </row>
    <row r="775" spans="1:9">
      <c r="A775" t="s">
        <v>302</v>
      </c>
      <c r="B775" t="s">
        <v>2863</v>
      </c>
      <c r="C775" t="s">
        <v>2883</v>
      </c>
      <c r="D775">
        <v>2</v>
      </c>
      <c r="E775" t="s">
        <v>1593</v>
      </c>
      <c r="F775">
        <v>2</v>
      </c>
      <c r="G775">
        <v>2</v>
      </c>
      <c r="H775" s="6" t="str">
        <f t="shared" si="24"/>
        <v>T11.2</v>
      </c>
      <c r="I775" s="6" t="str">
        <f t="shared" si="25"/>
        <v>SG0_1_MDI+</v>
      </c>
    </row>
    <row r="776" spans="1:9">
      <c r="A776" t="s">
        <v>302</v>
      </c>
      <c r="B776" t="s">
        <v>2863</v>
      </c>
      <c r="C776" t="s">
        <v>2883</v>
      </c>
      <c r="D776">
        <v>3</v>
      </c>
      <c r="E776" t="s">
        <v>1628</v>
      </c>
      <c r="F776">
        <v>3</v>
      </c>
      <c r="G776">
        <v>3</v>
      </c>
      <c r="H776" s="6" t="str">
        <f t="shared" si="24"/>
        <v>T11.3</v>
      </c>
      <c r="I776" s="6" t="str">
        <f t="shared" si="25"/>
        <v>SG0_MDI+</v>
      </c>
    </row>
    <row r="777" spans="1:9">
      <c r="A777" t="s">
        <v>302</v>
      </c>
      <c r="B777" t="s">
        <v>2863</v>
      </c>
      <c r="C777" t="s">
        <v>2883</v>
      </c>
      <c r="D777">
        <v>4</v>
      </c>
      <c r="E777" t="s">
        <v>1627</v>
      </c>
      <c r="F777">
        <v>4</v>
      </c>
      <c r="G777">
        <v>4</v>
      </c>
      <c r="H777" s="6" t="str">
        <f t="shared" si="24"/>
        <v>T11.4</v>
      </c>
      <c r="I777" s="6" t="str">
        <f t="shared" si="25"/>
        <v>SG0_MDI-</v>
      </c>
    </row>
    <row r="778" spans="1:9">
      <c r="A778" t="s">
        <v>302</v>
      </c>
      <c r="B778" t="s">
        <v>2863</v>
      </c>
      <c r="C778" t="s">
        <v>2884</v>
      </c>
      <c r="D778">
        <v>1</v>
      </c>
      <c r="E778" t="s">
        <v>1621</v>
      </c>
      <c r="F778">
        <v>1</v>
      </c>
      <c r="G778">
        <v>1</v>
      </c>
      <c r="H778" s="6" t="str">
        <f t="shared" si="24"/>
        <v>TD1.1</v>
      </c>
      <c r="I778" s="6" t="str">
        <f t="shared" si="25"/>
        <v>SD0_DSPCHIP_MDI-</v>
      </c>
    </row>
    <row r="779" spans="1:9">
      <c r="A779" t="s">
        <v>302</v>
      </c>
      <c r="B779" t="s">
        <v>2863</v>
      </c>
      <c r="C779" t="s">
        <v>2884</v>
      </c>
      <c r="D779">
        <v>2</v>
      </c>
      <c r="E779" t="s">
        <v>1620</v>
      </c>
      <c r="F779">
        <v>2</v>
      </c>
      <c r="G779">
        <v>2</v>
      </c>
      <c r="H779" s="6" t="str">
        <f t="shared" si="24"/>
        <v>TD1.2</v>
      </c>
      <c r="I779" s="6" t="str">
        <f t="shared" si="25"/>
        <v>SD0_DSPCHIP_MDI+</v>
      </c>
    </row>
    <row r="780" spans="1:9">
      <c r="A780" t="s">
        <v>302</v>
      </c>
      <c r="B780" t="s">
        <v>2863</v>
      </c>
      <c r="C780" t="s">
        <v>2884</v>
      </c>
      <c r="D780">
        <v>3</v>
      </c>
      <c r="E780" t="s">
        <v>2616</v>
      </c>
      <c r="F780">
        <v>3</v>
      </c>
      <c r="G780">
        <v>3</v>
      </c>
      <c r="H780" s="6" t="str">
        <f t="shared" si="24"/>
        <v>TD1.3</v>
      </c>
      <c r="I780" s="6" t="str">
        <f t="shared" si="25"/>
        <v>S0_8_MDI+</v>
      </c>
    </row>
    <row r="781" spans="1:9">
      <c r="A781" t="s">
        <v>302</v>
      </c>
      <c r="B781" t="s">
        <v>2863</v>
      </c>
      <c r="C781" t="s">
        <v>2884</v>
      </c>
      <c r="D781">
        <v>4</v>
      </c>
      <c r="E781" t="s">
        <v>2618</v>
      </c>
      <c r="F781">
        <v>4</v>
      </c>
      <c r="G781">
        <v>4</v>
      </c>
      <c r="H781" s="6" t="str">
        <f t="shared" si="24"/>
        <v>TD1.4</v>
      </c>
      <c r="I781" s="6" t="str">
        <f t="shared" si="25"/>
        <v>S0_8_MDI-</v>
      </c>
    </row>
    <row r="782" spans="1:9">
      <c r="A782" t="s">
        <v>302</v>
      </c>
      <c r="B782" t="s">
        <v>4394</v>
      </c>
      <c r="C782" t="s">
        <v>2200</v>
      </c>
      <c r="D782">
        <v>1</v>
      </c>
      <c r="E782" t="s">
        <v>2149</v>
      </c>
      <c r="F782">
        <v>1</v>
      </c>
      <c r="G782">
        <v>1</v>
      </c>
      <c r="H782" s="6" t="str">
        <f t="shared" si="24"/>
        <v>4DSP1.1</v>
      </c>
      <c r="I782" s="6" t="str">
        <f t="shared" si="25"/>
        <v>SD5_HSD048</v>
      </c>
    </row>
    <row r="783" spans="1:9">
      <c r="A783" t="s">
        <v>302</v>
      </c>
      <c r="B783" t="s">
        <v>4394</v>
      </c>
      <c r="C783" t="s">
        <v>2200</v>
      </c>
      <c r="D783">
        <v>2</v>
      </c>
      <c r="E783" t="s">
        <v>2046</v>
      </c>
      <c r="F783">
        <v>2</v>
      </c>
      <c r="G783">
        <v>2</v>
      </c>
      <c r="H783" s="6" t="str">
        <f t="shared" si="24"/>
        <v>4DSP1.2</v>
      </c>
      <c r="I783" s="6" t="str">
        <f t="shared" si="25"/>
        <v>SD4_HSD048</v>
      </c>
    </row>
    <row r="784" spans="1:9">
      <c r="A784" t="s">
        <v>302</v>
      </c>
      <c r="B784" t="s">
        <v>4394</v>
      </c>
      <c r="C784" t="s">
        <v>2200</v>
      </c>
      <c r="D784">
        <v>3</v>
      </c>
      <c r="E784" t="s">
        <v>2150</v>
      </c>
      <c r="F784">
        <v>3</v>
      </c>
      <c r="G784">
        <v>3</v>
      </c>
      <c r="H784" s="6" t="str">
        <f t="shared" si="24"/>
        <v>4DSP1.3</v>
      </c>
      <c r="I784" s="6" t="str">
        <f t="shared" si="25"/>
        <v>SD5_HSD049</v>
      </c>
    </row>
    <row r="785" spans="1:9">
      <c r="A785" t="s">
        <v>302</v>
      </c>
      <c r="B785" t="s">
        <v>4394</v>
      </c>
      <c r="C785" t="s">
        <v>2200</v>
      </c>
      <c r="D785">
        <v>4</v>
      </c>
      <c r="E785" t="s">
        <v>2047</v>
      </c>
      <c r="F785">
        <v>4</v>
      </c>
      <c r="G785">
        <v>4</v>
      </c>
      <c r="H785" s="6" t="str">
        <f t="shared" si="24"/>
        <v>4DSP1.4</v>
      </c>
      <c r="I785" s="6" t="str">
        <f t="shared" si="25"/>
        <v>SD4_HSD049</v>
      </c>
    </row>
    <row r="786" spans="1:9">
      <c r="A786" t="s">
        <v>302</v>
      </c>
      <c r="B786" t="s">
        <v>4394</v>
      </c>
      <c r="C786" t="s">
        <v>2200</v>
      </c>
      <c r="D786">
        <v>5</v>
      </c>
      <c r="E786" t="s">
        <v>2151</v>
      </c>
      <c r="F786">
        <v>5</v>
      </c>
      <c r="G786">
        <v>5</v>
      </c>
      <c r="H786" s="6" t="str">
        <f t="shared" si="24"/>
        <v>4DSP1.5</v>
      </c>
      <c r="I786" s="6" t="str">
        <f t="shared" si="25"/>
        <v>SD5_HSD050</v>
      </c>
    </row>
    <row r="787" spans="1:9">
      <c r="A787" t="s">
        <v>302</v>
      </c>
      <c r="B787" t="s">
        <v>4394</v>
      </c>
      <c r="C787" t="s">
        <v>2200</v>
      </c>
      <c r="D787">
        <v>6</v>
      </c>
      <c r="E787" t="s">
        <v>2048</v>
      </c>
      <c r="F787">
        <v>6</v>
      </c>
      <c r="G787">
        <v>6</v>
      </c>
      <c r="H787" s="6" t="str">
        <f t="shared" si="24"/>
        <v>4DSP1.6</v>
      </c>
      <c r="I787" s="6" t="str">
        <f t="shared" si="25"/>
        <v>SD4_HSD050</v>
      </c>
    </row>
    <row r="788" spans="1:9">
      <c r="A788" t="s">
        <v>302</v>
      </c>
      <c r="B788" t="s">
        <v>4394</v>
      </c>
      <c r="C788" t="s">
        <v>2200</v>
      </c>
      <c r="D788">
        <v>7</v>
      </c>
      <c r="E788" t="s">
        <v>2152</v>
      </c>
      <c r="F788">
        <v>7</v>
      </c>
      <c r="G788">
        <v>7</v>
      </c>
      <c r="H788" s="6" t="str">
        <f t="shared" si="24"/>
        <v>4DSP1.7</v>
      </c>
      <c r="I788" s="6" t="str">
        <f t="shared" si="25"/>
        <v>SD5_HSD051</v>
      </c>
    </row>
    <row r="789" spans="1:9">
      <c r="A789" t="s">
        <v>302</v>
      </c>
      <c r="B789" t="s">
        <v>4394</v>
      </c>
      <c r="C789" t="s">
        <v>2200</v>
      </c>
      <c r="D789">
        <v>8</v>
      </c>
      <c r="E789" t="s">
        <v>2049</v>
      </c>
      <c r="F789">
        <v>8</v>
      </c>
      <c r="G789">
        <v>8</v>
      </c>
      <c r="H789" s="6" t="str">
        <f t="shared" si="24"/>
        <v>4DSP1.8</v>
      </c>
      <c r="I789" s="6" t="str">
        <f t="shared" si="25"/>
        <v>SD4_HSD051</v>
      </c>
    </row>
    <row r="790" spans="1:9">
      <c r="A790" t="s">
        <v>302</v>
      </c>
      <c r="B790" t="s">
        <v>4394</v>
      </c>
      <c r="C790" t="s">
        <v>2200</v>
      </c>
      <c r="D790">
        <v>9</v>
      </c>
      <c r="E790" t="s">
        <v>2153</v>
      </c>
      <c r="F790">
        <v>9</v>
      </c>
      <c r="G790">
        <v>9</v>
      </c>
      <c r="H790" s="6" t="str">
        <f t="shared" si="24"/>
        <v>4DSP1.9</v>
      </c>
      <c r="I790" s="6" t="str">
        <f t="shared" si="25"/>
        <v>SD5_HSD052</v>
      </c>
    </row>
    <row r="791" spans="1:9">
      <c r="A791" t="s">
        <v>302</v>
      </c>
      <c r="B791" t="s">
        <v>4394</v>
      </c>
      <c r="C791" t="s">
        <v>2200</v>
      </c>
      <c r="D791">
        <v>10</v>
      </c>
      <c r="E791" t="s">
        <v>2050</v>
      </c>
      <c r="F791">
        <v>10</v>
      </c>
      <c r="G791">
        <v>10</v>
      </c>
      <c r="H791" s="6" t="str">
        <f t="shared" si="24"/>
        <v>4DSP1.10</v>
      </c>
      <c r="I791" s="6" t="str">
        <f t="shared" si="25"/>
        <v>SD4_HSD052</v>
      </c>
    </row>
    <row r="792" spans="1:9">
      <c r="A792" t="s">
        <v>302</v>
      </c>
      <c r="B792" t="s">
        <v>4394</v>
      </c>
      <c r="C792" t="s">
        <v>2200</v>
      </c>
      <c r="D792">
        <v>11</v>
      </c>
      <c r="E792" t="s">
        <v>2154</v>
      </c>
      <c r="F792">
        <v>11</v>
      </c>
      <c r="G792">
        <v>11</v>
      </c>
      <c r="H792" s="6" t="str">
        <f t="shared" si="24"/>
        <v>4DSP1.11</v>
      </c>
      <c r="I792" s="6" t="str">
        <f t="shared" si="25"/>
        <v>SD5_HSD053</v>
      </c>
    </row>
    <row r="793" spans="1:9">
      <c r="A793" t="s">
        <v>302</v>
      </c>
      <c r="B793" t="s">
        <v>4394</v>
      </c>
      <c r="C793" t="s">
        <v>2200</v>
      </c>
      <c r="D793">
        <v>12</v>
      </c>
      <c r="E793" t="s">
        <v>2051</v>
      </c>
      <c r="F793">
        <v>12</v>
      </c>
      <c r="G793">
        <v>12</v>
      </c>
      <c r="H793" s="6" t="str">
        <f t="shared" si="24"/>
        <v>4DSP1.12</v>
      </c>
      <c r="I793" s="6" t="str">
        <f t="shared" si="25"/>
        <v>SD4_HSD053</v>
      </c>
    </row>
    <row r="794" spans="1:9">
      <c r="A794" t="s">
        <v>302</v>
      </c>
      <c r="B794" t="s">
        <v>4394</v>
      </c>
      <c r="C794" t="s">
        <v>2200</v>
      </c>
      <c r="D794">
        <v>13</v>
      </c>
      <c r="E794" t="s">
        <v>3071</v>
      </c>
      <c r="F794">
        <v>13</v>
      </c>
      <c r="G794">
        <v>13</v>
      </c>
      <c r="H794" s="6" t="str">
        <f t="shared" si="24"/>
        <v>4DSP1.13</v>
      </c>
      <c r="I794" s="6" t="str">
        <f t="shared" si="25"/>
        <v>SD5_DSPCHIP_TEST_+</v>
      </c>
    </row>
    <row r="795" spans="1:9">
      <c r="A795" t="s">
        <v>302</v>
      </c>
      <c r="B795" t="s">
        <v>4394</v>
      </c>
      <c r="C795" t="s">
        <v>2200</v>
      </c>
      <c r="D795">
        <v>14</v>
      </c>
      <c r="E795" t="s">
        <v>3072</v>
      </c>
      <c r="F795">
        <v>14</v>
      </c>
      <c r="G795">
        <v>14</v>
      </c>
      <c r="H795" s="6" t="str">
        <f t="shared" si="24"/>
        <v>4DSP1.14</v>
      </c>
      <c r="I795" s="6" t="str">
        <f t="shared" si="25"/>
        <v>SD4_DSPCHIP_TEST_+</v>
      </c>
    </row>
    <row r="796" spans="1:9">
      <c r="A796" t="s">
        <v>302</v>
      </c>
      <c r="B796" t="s">
        <v>4394</v>
      </c>
      <c r="C796" t="s">
        <v>2200</v>
      </c>
      <c r="D796">
        <v>15</v>
      </c>
      <c r="E796" t="s">
        <v>3073</v>
      </c>
      <c r="F796">
        <v>15</v>
      </c>
      <c r="G796">
        <v>15</v>
      </c>
      <c r="H796" s="6" t="str">
        <f t="shared" si="24"/>
        <v>4DSP1.15</v>
      </c>
      <c r="I796" s="6" t="str">
        <f t="shared" si="25"/>
        <v>SD5_DSPCHIP_TEST_-</v>
      </c>
    </row>
    <row r="797" spans="1:9">
      <c r="A797" t="s">
        <v>302</v>
      </c>
      <c r="B797" t="s">
        <v>4394</v>
      </c>
      <c r="C797" t="s">
        <v>2200</v>
      </c>
      <c r="D797">
        <v>16</v>
      </c>
      <c r="E797" t="s">
        <v>3074</v>
      </c>
      <c r="F797">
        <v>16</v>
      </c>
      <c r="G797">
        <v>16</v>
      </c>
      <c r="H797" s="6" t="str">
        <f t="shared" si="24"/>
        <v>4DSP1.16</v>
      </c>
      <c r="I797" s="6" t="str">
        <f t="shared" si="25"/>
        <v>SD4_DSPCHIP_TEST_-</v>
      </c>
    </row>
    <row r="798" spans="1:9">
      <c r="A798" t="s">
        <v>302</v>
      </c>
      <c r="B798" t="s">
        <v>4394</v>
      </c>
      <c r="C798" t="s">
        <v>2200</v>
      </c>
      <c r="D798">
        <v>17</v>
      </c>
      <c r="E798" t="s">
        <v>174</v>
      </c>
      <c r="F798">
        <v>17</v>
      </c>
      <c r="G798">
        <v>17</v>
      </c>
      <c r="H798" s="6" t="str">
        <f t="shared" si="24"/>
        <v>4DSP1.17</v>
      </c>
      <c r="I798" s="6" t="str">
        <f t="shared" si="25"/>
        <v>DGND</v>
      </c>
    </row>
    <row r="799" spans="1:9">
      <c r="A799" t="s">
        <v>302</v>
      </c>
      <c r="B799" t="s">
        <v>4394</v>
      </c>
      <c r="C799" t="s">
        <v>2200</v>
      </c>
      <c r="D799">
        <v>18</v>
      </c>
      <c r="E799" t="s">
        <v>174</v>
      </c>
      <c r="F799">
        <v>18</v>
      </c>
      <c r="G799">
        <v>18</v>
      </c>
      <c r="H799" s="6" t="str">
        <f t="shared" si="24"/>
        <v>4DSP1.18</v>
      </c>
      <c r="I799" s="6" t="str">
        <f t="shared" si="25"/>
        <v>DGND</v>
      </c>
    </row>
    <row r="800" spans="1:9">
      <c r="A800" t="s">
        <v>302</v>
      </c>
      <c r="B800" t="s">
        <v>4394</v>
      </c>
      <c r="C800" t="s">
        <v>2200</v>
      </c>
      <c r="D800">
        <v>19</v>
      </c>
      <c r="E800" t="s">
        <v>2112</v>
      </c>
      <c r="F800">
        <v>19</v>
      </c>
      <c r="G800">
        <v>19</v>
      </c>
      <c r="H800" s="6" t="str">
        <f t="shared" si="24"/>
        <v>4DSP1.19</v>
      </c>
      <c r="I800" s="6" t="str">
        <f t="shared" si="25"/>
        <v>SD5_DSPCHIP_MDI+</v>
      </c>
    </row>
    <row r="801" spans="1:9">
      <c r="A801" t="s">
        <v>302</v>
      </c>
      <c r="B801" t="s">
        <v>4394</v>
      </c>
      <c r="C801" t="s">
        <v>2200</v>
      </c>
      <c r="D801">
        <v>20</v>
      </c>
      <c r="E801" t="s">
        <v>2009</v>
      </c>
      <c r="F801">
        <v>20</v>
      </c>
      <c r="G801">
        <v>20</v>
      </c>
      <c r="H801" s="6" t="str">
        <f t="shared" si="24"/>
        <v>4DSP1.20</v>
      </c>
      <c r="I801" s="6" t="str">
        <f t="shared" si="25"/>
        <v>SD4_DSPCHIP_MDI+</v>
      </c>
    </row>
    <row r="802" spans="1:9">
      <c r="A802" t="s">
        <v>302</v>
      </c>
      <c r="B802" t="s">
        <v>4394</v>
      </c>
      <c r="C802" t="s">
        <v>2200</v>
      </c>
      <c r="D802">
        <v>21</v>
      </c>
      <c r="E802" t="s">
        <v>2113</v>
      </c>
      <c r="F802">
        <v>21</v>
      </c>
      <c r="G802">
        <v>21</v>
      </c>
      <c r="H802" s="6" t="str">
        <f t="shared" si="24"/>
        <v>4DSP1.21</v>
      </c>
      <c r="I802" s="6" t="str">
        <f t="shared" si="25"/>
        <v>SD5_DSPCHIP_MDI-</v>
      </c>
    </row>
    <row r="803" spans="1:9">
      <c r="A803" t="s">
        <v>302</v>
      </c>
      <c r="B803" t="s">
        <v>4394</v>
      </c>
      <c r="C803" t="s">
        <v>2200</v>
      </c>
      <c r="D803">
        <v>22</v>
      </c>
      <c r="E803" t="s">
        <v>2010</v>
      </c>
      <c r="F803">
        <v>22</v>
      </c>
      <c r="G803">
        <v>22</v>
      </c>
      <c r="H803" s="6" t="str">
        <f t="shared" si="24"/>
        <v>4DSP1.22</v>
      </c>
      <c r="I803" s="6" t="str">
        <f t="shared" si="25"/>
        <v>SD4_DSPCHIP_MDI-</v>
      </c>
    </row>
    <row r="804" spans="1:9">
      <c r="A804" t="s">
        <v>302</v>
      </c>
      <c r="B804" t="s">
        <v>4394</v>
      </c>
      <c r="C804" t="s">
        <v>2200</v>
      </c>
      <c r="D804">
        <v>23</v>
      </c>
      <c r="E804" t="s">
        <v>174</v>
      </c>
      <c r="F804">
        <v>23</v>
      </c>
      <c r="G804">
        <v>23</v>
      </c>
      <c r="H804" s="6" t="str">
        <f t="shared" si="24"/>
        <v>4DSP1.23</v>
      </c>
      <c r="I804" s="6" t="str">
        <f t="shared" si="25"/>
        <v>DGND</v>
      </c>
    </row>
    <row r="805" spans="1:9">
      <c r="A805" t="s">
        <v>302</v>
      </c>
      <c r="B805" t="s">
        <v>4394</v>
      </c>
      <c r="C805" t="s">
        <v>2200</v>
      </c>
      <c r="D805">
        <v>24</v>
      </c>
      <c r="E805" t="s">
        <v>174</v>
      </c>
      <c r="F805">
        <v>24</v>
      </c>
      <c r="G805">
        <v>24</v>
      </c>
      <c r="H805" s="6" t="str">
        <f t="shared" si="24"/>
        <v>4DSP1.24</v>
      </c>
      <c r="I805" s="6" t="str">
        <f t="shared" si="25"/>
        <v>DGND</v>
      </c>
    </row>
    <row r="806" spans="1:9">
      <c r="A806" t="s">
        <v>302</v>
      </c>
      <c r="B806" t="s">
        <v>4394</v>
      </c>
      <c r="C806" t="s">
        <v>2200</v>
      </c>
      <c r="D806">
        <v>25</v>
      </c>
      <c r="E806" t="s">
        <v>3075</v>
      </c>
      <c r="F806">
        <v>25</v>
      </c>
      <c r="G806">
        <v>25</v>
      </c>
      <c r="H806" s="6" t="str">
        <f t="shared" si="24"/>
        <v>4DSP1.25</v>
      </c>
      <c r="I806" s="6" t="str">
        <f t="shared" si="25"/>
        <v>SD5_DSPCHIP_HSI+</v>
      </c>
    </row>
    <row r="807" spans="1:9">
      <c r="A807" t="s">
        <v>302</v>
      </c>
      <c r="B807" t="s">
        <v>4394</v>
      </c>
      <c r="C807" t="s">
        <v>2200</v>
      </c>
      <c r="D807">
        <v>26</v>
      </c>
      <c r="E807" t="s">
        <v>3076</v>
      </c>
      <c r="F807">
        <v>26</v>
      </c>
      <c r="G807">
        <v>26</v>
      </c>
      <c r="H807" s="6" t="str">
        <f t="shared" si="24"/>
        <v>4DSP1.26</v>
      </c>
      <c r="I807" s="6" t="str">
        <f t="shared" si="25"/>
        <v>SD4_DSPCHIP_HSI+</v>
      </c>
    </row>
    <row r="808" spans="1:9">
      <c r="A808" t="s">
        <v>302</v>
      </c>
      <c r="B808" t="s">
        <v>4394</v>
      </c>
      <c r="C808" t="s">
        <v>2200</v>
      </c>
      <c r="D808">
        <v>27</v>
      </c>
      <c r="E808" t="s">
        <v>3077</v>
      </c>
      <c r="F808">
        <v>27</v>
      </c>
      <c r="G808">
        <v>27</v>
      </c>
      <c r="H808" s="6" t="str">
        <f t="shared" si="24"/>
        <v>4DSP1.27</v>
      </c>
      <c r="I808" s="6" t="str">
        <f t="shared" si="25"/>
        <v>SD5_DSPCHIP_HSI-</v>
      </c>
    </row>
    <row r="809" spans="1:9">
      <c r="A809" t="s">
        <v>302</v>
      </c>
      <c r="B809" t="s">
        <v>4394</v>
      </c>
      <c r="C809" t="s">
        <v>2200</v>
      </c>
      <c r="D809">
        <v>28</v>
      </c>
      <c r="E809" t="s">
        <v>3078</v>
      </c>
      <c r="F809">
        <v>28</v>
      </c>
      <c r="G809">
        <v>28</v>
      </c>
      <c r="H809" s="6" t="str">
        <f t="shared" si="24"/>
        <v>4DSP1.28</v>
      </c>
      <c r="I809" s="6" t="str">
        <f t="shared" si="25"/>
        <v>SD4_DSPCHIP_HSI-</v>
      </c>
    </row>
    <row r="810" spans="1:9">
      <c r="A810" t="s">
        <v>302</v>
      </c>
      <c r="B810" t="s">
        <v>4394</v>
      </c>
      <c r="C810" t="s">
        <v>2200</v>
      </c>
      <c r="D810">
        <v>29</v>
      </c>
      <c r="E810" t="s">
        <v>174</v>
      </c>
      <c r="F810">
        <v>29</v>
      </c>
      <c r="G810">
        <v>29</v>
      </c>
      <c r="H810" s="6" t="str">
        <f t="shared" si="24"/>
        <v>4DSP1.29</v>
      </c>
      <c r="I810" s="6" t="str">
        <f t="shared" si="25"/>
        <v>DGND</v>
      </c>
    </row>
    <row r="811" spans="1:9">
      <c r="A811" t="s">
        <v>302</v>
      </c>
      <c r="B811" t="s">
        <v>4394</v>
      </c>
      <c r="C811" t="s">
        <v>2200</v>
      </c>
      <c r="D811">
        <v>30</v>
      </c>
      <c r="E811" t="s">
        <v>174</v>
      </c>
      <c r="F811">
        <v>30</v>
      </c>
      <c r="G811">
        <v>30</v>
      </c>
      <c r="H811" s="6" t="str">
        <f t="shared" si="24"/>
        <v>4DSP1.30</v>
      </c>
      <c r="I811" s="6" t="str">
        <f t="shared" si="25"/>
        <v>DGND</v>
      </c>
    </row>
    <row r="812" spans="1:9">
      <c r="A812" t="s">
        <v>302</v>
      </c>
      <c r="B812" t="s">
        <v>4394</v>
      </c>
      <c r="C812" t="s">
        <v>2200</v>
      </c>
      <c r="D812">
        <v>31</v>
      </c>
      <c r="E812" t="s">
        <v>3079</v>
      </c>
      <c r="F812">
        <v>31</v>
      </c>
      <c r="G812">
        <v>31</v>
      </c>
      <c r="H812" s="6" t="str">
        <f t="shared" si="24"/>
        <v>4DSP1.31</v>
      </c>
      <c r="I812" s="6" t="str">
        <f t="shared" si="25"/>
        <v>SD5_DSPCHIP_HSO+</v>
      </c>
    </row>
    <row r="813" spans="1:9">
      <c r="A813" t="s">
        <v>302</v>
      </c>
      <c r="B813" t="s">
        <v>4394</v>
      </c>
      <c r="C813" t="s">
        <v>2200</v>
      </c>
      <c r="D813">
        <v>32</v>
      </c>
      <c r="E813" t="s">
        <v>3080</v>
      </c>
      <c r="F813">
        <v>32</v>
      </c>
      <c r="G813">
        <v>32</v>
      </c>
      <c r="H813" s="6" t="str">
        <f t="shared" si="24"/>
        <v>4DSP1.32</v>
      </c>
      <c r="I813" s="6" t="str">
        <f t="shared" si="25"/>
        <v>SD4_DSPCHIP_HSO+</v>
      </c>
    </row>
    <row r="814" spans="1:9">
      <c r="A814" t="s">
        <v>302</v>
      </c>
      <c r="B814" t="s">
        <v>4394</v>
      </c>
      <c r="C814" t="s">
        <v>2200</v>
      </c>
      <c r="D814">
        <v>33</v>
      </c>
      <c r="E814" t="s">
        <v>3081</v>
      </c>
      <c r="F814">
        <v>33</v>
      </c>
      <c r="G814">
        <v>33</v>
      </c>
      <c r="H814" s="6" t="str">
        <f t="shared" si="24"/>
        <v>4DSP1.33</v>
      </c>
      <c r="I814" s="6" t="str">
        <f t="shared" si="25"/>
        <v>SD5_DSPCHIP_HSO-</v>
      </c>
    </row>
    <row r="815" spans="1:9">
      <c r="A815" t="s">
        <v>302</v>
      </c>
      <c r="B815" t="s">
        <v>4394</v>
      </c>
      <c r="C815" t="s">
        <v>2200</v>
      </c>
      <c r="D815">
        <v>34</v>
      </c>
      <c r="E815" t="s">
        <v>3082</v>
      </c>
      <c r="F815">
        <v>34</v>
      </c>
      <c r="G815">
        <v>34</v>
      </c>
      <c r="H815" s="6" t="str">
        <f t="shared" si="24"/>
        <v>4DSP1.34</v>
      </c>
      <c r="I815" s="6" t="str">
        <f t="shared" si="25"/>
        <v>SD4_DSPCHIP_HSO-</v>
      </c>
    </row>
    <row r="816" spans="1:9">
      <c r="A816" t="s">
        <v>302</v>
      </c>
      <c r="B816" t="s">
        <v>4394</v>
      </c>
      <c r="C816" t="s">
        <v>2200</v>
      </c>
      <c r="D816">
        <v>35</v>
      </c>
      <c r="E816" t="s">
        <v>174</v>
      </c>
      <c r="F816">
        <v>35</v>
      </c>
      <c r="G816">
        <v>35</v>
      </c>
      <c r="H816" s="6" t="str">
        <f t="shared" si="24"/>
        <v>4DSP1.35</v>
      </c>
      <c r="I816" s="6" t="str">
        <f t="shared" si="25"/>
        <v>DGND</v>
      </c>
    </row>
    <row r="817" spans="1:9">
      <c r="A817" t="s">
        <v>302</v>
      </c>
      <c r="B817" t="s">
        <v>4394</v>
      </c>
      <c r="C817" t="s">
        <v>2200</v>
      </c>
      <c r="D817">
        <v>36</v>
      </c>
      <c r="E817" t="s">
        <v>174</v>
      </c>
      <c r="F817">
        <v>36</v>
      </c>
      <c r="G817">
        <v>36</v>
      </c>
      <c r="H817" s="6" t="str">
        <f t="shared" si="24"/>
        <v>4DSP1.36</v>
      </c>
      <c r="I817" s="6" t="str">
        <f t="shared" si="25"/>
        <v>DGND</v>
      </c>
    </row>
    <row r="818" spans="1:9">
      <c r="A818" t="s">
        <v>302</v>
      </c>
      <c r="B818" t="s">
        <v>4394</v>
      </c>
      <c r="C818" t="s">
        <v>2200</v>
      </c>
      <c r="D818">
        <v>37</v>
      </c>
      <c r="E818" t="s">
        <v>413</v>
      </c>
      <c r="F818">
        <v>37</v>
      </c>
      <c r="G818">
        <v>37</v>
      </c>
      <c r="H818" s="6" t="str">
        <f t="shared" si="24"/>
        <v>4DSP1.37</v>
      </c>
      <c r="I818" s="6" t="str">
        <f t="shared" si="25"/>
        <v>VDD33_ATX</v>
      </c>
    </row>
    <row r="819" spans="1:9">
      <c r="A819" t="s">
        <v>302</v>
      </c>
      <c r="B819" t="s">
        <v>4394</v>
      </c>
      <c r="C819" t="s">
        <v>2200</v>
      </c>
      <c r="D819">
        <v>38</v>
      </c>
      <c r="E819" t="s">
        <v>450</v>
      </c>
      <c r="F819">
        <v>38</v>
      </c>
      <c r="G819">
        <v>38</v>
      </c>
      <c r="H819" s="6" t="str">
        <f t="shared" si="24"/>
        <v>4DSP1.38</v>
      </c>
      <c r="I819" s="6" t="str">
        <f t="shared" si="25"/>
        <v>VDD5_ATX</v>
      </c>
    </row>
    <row r="820" spans="1:9">
      <c r="A820" t="s">
        <v>302</v>
      </c>
      <c r="B820" t="s">
        <v>4394</v>
      </c>
      <c r="C820" t="s">
        <v>2200</v>
      </c>
      <c r="D820">
        <v>39</v>
      </c>
      <c r="E820" t="s">
        <v>413</v>
      </c>
      <c r="F820">
        <v>39</v>
      </c>
      <c r="G820">
        <v>39</v>
      </c>
      <c r="H820" s="6" t="str">
        <f t="shared" si="24"/>
        <v>4DSP1.39</v>
      </c>
      <c r="I820" s="6" t="str">
        <f t="shared" si="25"/>
        <v>VDD33_ATX</v>
      </c>
    </row>
    <row r="821" spans="1:9">
      <c r="A821" t="s">
        <v>302</v>
      </c>
      <c r="B821" t="s">
        <v>4394</v>
      </c>
      <c r="C821" t="s">
        <v>2200</v>
      </c>
      <c r="D821">
        <v>40</v>
      </c>
      <c r="E821" t="s">
        <v>450</v>
      </c>
      <c r="F821">
        <v>40</v>
      </c>
      <c r="G821">
        <v>40</v>
      </c>
      <c r="H821" s="6" t="str">
        <f t="shared" si="24"/>
        <v>4DSP1.40</v>
      </c>
      <c r="I821" s="6" t="str">
        <f t="shared" si="25"/>
        <v>VDD5_ATX</v>
      </c>
    </row>
    <row r="822" spans="1:9">
      <c r="A822" t="s">
        <v>302</v>
      </c>
      <c r="B822" t="s">
        <v>4394</v>
      </c>
      <c r="C822" t="s">
        <v>2200</v>
      </c>
      <c r="D822">
        <v>41</v>
      </c>
      <c r="E822" t="s">
        <v>2704</v>
      </c>
      <c r="F822">
        <v>41</v>
      </c>
      <c r="G822">
        <v>41</v>
      </c>
      <c r="H822" s="6" t="str">
        <f t="shared" si="24"/>
        <v>4DSP1.41</v>
      </c>
      <c r="I822" s="6" t="str">
        <f t="shared" si="25"/>
        <v>VDD12V_ATX</v>
      </c>
    </row>
    <row r="823" spans="1:9">
      <c r="A823" t="s">
        <v>302</v>
      </c>
      <c r="B823" t="s">
        <v>4394</v>
      </c>
      <c r="C823" t="s">
        <v>2200</v>
      </c>
      <c r="D823">
        <v>42</v>
      </c>
      <c r="E823" t="s">
        <v>2400</v>
      </c>
      <c r="F823">
        <v>42</v>
      </c>
      <c r="G823">
        <v>42</v>
      </c>
      <c r="H823" s="6" t="str">
        <f t="shared" si="24"/>
        <v>4DSP1.42</v>
      </c>
      <c r="I823" s="6" t="str">
        <f t="shared" si="25"/>
        <v>SD4_HSD073</v>
      </c>
    </row>
    <row r="824" spans="1:9">
      <c r="A824" t="s">
        <v>302</v>
      </c>
      <c r="B824" t="s">
        <v>4394</v>
      </c>
      <c r="C824" t="s">
        <v>2200</v>
      </c>
      <c r="D824">
        <v>43</v>
      </c>
      <c r="E824" t="s">
        <v>174</v>
      </c>
      <c r="F824">
        <v>43</v>
      </c>
      <c r="G824">
        <v>43</v>
      </c>
      <c r="H824" s="6" t="str">
        <f t="shared" si="24"/>
        <v>4DSP1.43</v>
      </c>
      <c r="I824" s="6" t="str">
        <f t="shared" si="25"/>
        <v>DGND</v>
      </c>
    </row>
    <row r="825" spans="1:9">
      <c r="A825" t="s">
        <v>302</v>
      </c>
      <c r="B825" t="s">
        <v>4394</v>
      </c>
      <c r="C825" t="s">
        <v>2200</v>
      </c>
      <c r="D825">
        <v>44</v>
      </c>
      <c r="E825" t="s">
        <v>2401</v>
      </c>
      <c r="F825">
        <v>44</v>
      </c>
      <c r="G825">
        <v>44</v>
      </c>
      <c r="H825" s="6" t="str">
        <f t="shared" si="24"/>
        <v>4DSP1.44</v>
      </c>
      <c r="I825" s="6" t="str">
        <f t="shared" si="25"/>
        <v>SD4_HSD074</v>
      </c>
    </row>
    <row r="826" spans="1:9">
      <c r="A826" t="s">
        <v>302</v>
      </c>
      <c r="B826" t="s">
        <v>4394</v>
      </c>
      <c r="C826" t="s">
        <v>2200</v>
      </c>
      <c r="D826">
        <v>45</v>
      </c>
      <c r="E826" t="s">
        <v>2402</v>
      </c>
      <c r="F826">
        <v>45</v>
      </c>
      <c r="G826">
        <v>45</v>
      </c>
      <c r="H826" s="6" t="str">
        <f t="shared" si="24"/>
        <v>4DSP1.45</v>
      </c>
      <c r="I826" s="6" t="str">
        <f t="shared" si="25"/>
        <v>SD5_HSD075</v>
      </c>
    </row>
    <row r="827" spans="1:9">
      <c r="A827" t="s">
        <v>302</v>
      </c>
      <c r="B827" t="s">
        <v>4394</v>
      </c>
      <c r="C827" t="s">
        <v>2200</v>
      </c>
      <c r="D827">
        <v>46</v>
      </c>
      <c r="E827" t="s">
        <v>2403</v>
      </c>
      <c r="F827">
        <v>46</v>
      </c>
      <c r="G827">
        <v>46</v>
      </c>
      <c r="H827" s="6" t="str">
        <f t="shared" si="24"/>
        <v>4DSP1.46</v>
      </c>
      <c r="I827" s="6" t="str">
        <f t="shared" si="25"/>
        <v>SD4_HSD075</v>
      </c>
    </row>
    <row r="828" spans="1:9">
      <c r="A828" t="s">
        <v>302</v>
      </c>
      <c r="B828" t="s">
        <v>4394</v>
      </c>
      <c r="C828" t="s">
        <v>2200</v>
      </c>
      <c r="D828">
        <v>47</v>
      </c>
      <c r="E828" t="s">
        <v>2404</v>
      </c>
      <c r="F828">
        <v>47</v>
      </c>
      <c r="G828">
        <v>47</v>
      </c>
      <c r="H828" s="6" t="str">
        <f t="shared" si="24"/>
        <v>4DSP1.47</v>
      </c>
      <c r="I828" s="6" t="str">
        <f t="shared" si="25"/>
        <v>SD5_HSD076</v>
      </c>
    </row>
    <row r="829" spans="1:9">
      <c r="A829" t="s">
        <v>302</v>
      </c>
      <c r="B829" t="s">
        <v>4394</v>
      </c>
      <c r="C829" t="s">
        <v>2200</v>
      </c>
      <c r="D829">
        <v>48</v>
      </c>
      <c r="E829" t="s">
        <v>2405</v>
      </c>
      <c r="F829">
        <v>48</v>
      </c>
      <c r="G829">
        <v>48</v>
      </c>
      <c r="H829" s="6" t="str">
        <f t="shared" si="24"/>
        <v>4DSP1.48</v>
      </c>
      <c r="I829" s="6" t="str">
        <f t="shared" si="25"/>
        <v>SD4_HSD076</v>
      </c>
    </row>
    <row r="830" spans="1:9">
      <c r="A830" t="s">
        <v>302</v>
      </c>
      <c r="B830" t="s">
        <v>4394</v>
      </c>
      <c r="C830" t="s">
        <v>2200</v>
      </c>
      <c r="D830">
        <v>49</v>
      </c>
      <c r="E830" t="s">
        <v>2406</v>
      </c>
      <c r="F830">
        <v>49</v>
      </c>
      <c r="G830">
        <v>49</v>
      </c>
      <c r="H830" s="6" t="str">
        <f t="shared" si="24"/>
        <v>4DSP1.49</v>
      </c>
      <c r="I830" s="6" t="str">
        <f t="shared" si="25"/>
        <v>SD5_HSD077</v>
      </c>
    </row>
    <row r="831" spans="1:9">
      <c r="A831" t="s">
        <v>302</v>
      </c>
      <c r="B831" t="s">
        <v>4394</v>
      </c>
      <c r="C831" t="s">
        <v>2200</v>
      </c>
      <c r="D831">
        <v>50</v>
      </c>
      <c r="E831" t="s">
        <v>2407</v>
      </c>
      <c r="F831">
        <v>50</v>
      </c>
      <c r="G831">
        <v>50</v>
      </c>
      <c r="H831" s="6" t="str">
        <f t="shared" si="24"/>
        <v>4DSP1.50</v>
      </c>
      <c r="I831" s="6" t="str">
        <f t="shared" si="25"/>
        <v>SD4_HSD077</v>
      </c>
    </row>
    <row r="832" spans="1:9">
      <c r="A832" t="s">
        <v>302</v>
      </c>
      <c r="B832" t="s">
        <v>4394</v>
      </c>
      <c r="C832" t="s">
        <v>2200</v>
      </c>
      <c r="D832">
        <v>51</v>
      </c>
      <c r="E832" t="s">
        <v>2408</v>
      </c>
      <c r="F832">
        <v>51</v>
      </c>
      <c r="G832">
        <v>51</v>
      </c>
      <c r="H832" s="6" t="str">
        <f t="shared" si="24"/>
        <v>4DSP1.51</v>
      </c>
      <c r="I832" s="6" t="str">
        <f t="shared" si="25"/>
        <v>SD5_HSD078</v>
      </c>
    </row>
    <row r="833" spans="1:9">
      <c r="A833" t="s">
        <v>302</v>
      </c>
      <c r="B833" t="s">
        <v>4394</v>
      </c>
      <c r="C833" t="s">
        <v>2200</v>
      </c>
      <c r="D833">
        <v>52</v>
      </c>
      <c r="E833" t="s">
        <v>2409</v>
      </c>
      <c r="F833">
        <v>52</v>
      </c>
      <c r="G833">
        <v>52</v>
      </c>
      <c r="H833" s="6" t="str">
        <f t="shared" si="24"/>
        <v>4DSP1.52</v>
      </c>
      <c r="I833" s="6" t="str">
        <f t="shared" si="25"/>
        <v>SD4_HSD078</v>
      </c>
    </row>
    <row r="834" spans="1:9">
      <c r="A834" t="s">
        <v>302</v>
      </c>
      <c r="B834" t="s">
        <v>4394</v>
      </c>
      <c r="C834" t="s">
        <v>2200</v>
      </c>
      <c r="D834">
        <v>53</v>
      </c>
      <c r="E834" t="s">
        <v>2129</v>
      </c>
      <c r="F834">
        <v>53</v>
      </c>
      <c r="G834">
        <v>53</v>
      </c>
      <c r="H834" s="6" t="str">
        <f t="shared" ref="H834:H897" si="26">CONCATENATE(C834,".",F834)</f>
        <v>4DSP1.53</v>
      </c>
      <c r="I834" s="6" t="str">
        <f t="shared" ref="I834:I897" si="27">E834</f>
        <v>SD5_DSPCHIP_RXC</v>
      </c>
    </row>
    <row r="835" spans="1:9">
      <c r="A835" t="s">
        <v>302</v>
      </c>
      <c r="B835" t="s">
        <v>4394</v>
      </c>
      <c r="C835" t="s">
        <v>2200</v>
      </c>
      <c r="D835">
        <v>54</v>
      </c>
      <c r="E835" t="s">
        <v>2026</v>
      </c>
      <c r="F835">
        <v>54</v>
      </c>
      <c r="G835">
        <v>54</v>
      </c>
      <c r="H835" s="6" t="str">
        <f t="shared" si="26"/>
        <v>4DSP1.54</v>
      </c>
      <c r="I835" s="6" t="str">
        <f t="shared" si="27"/>
        <v>SD4_DSPCHIP_RXC</v>
      </c>
    </row>
    <row r="836" spans="1:9">
      <c r="A836" t="s">
        <v>302</v>
      </c>
      <c r="B836" t="s">
        <v>4394</v>
      </c>
      <c r="C836" t="s">
        <v>2200</v>
      </c>
      <c r="D836">
        <v>55</v>
      </c>
      <c r="E836" t="s">
        <v>174</v>
      </c>
      <c r="F836">
        <v>55</v>
      </c>
      <c r="G836">
        <v>55</v>
      </c>
      <c r="H836" s="6" t="str">
        <f t="shared" si="26"/>
        <v>4DSP1.55</v>
      </c>
      <c r="I836" s="6" t="str">
        <f t="shared" si="27"/>
        <v>DGND</v>
      </c>
    </row>
    <row r="837" spans="1:9">
      <c r="A837" t="s">
        <v>302</v>
      </c>
      <c r="B837" t="s">
        <v>4394</v>
      </c>
      <c r="C837" t="s">
        <v>2200</v>
      </c>
      <c r="D837">
        <v>56</v>
      </c>
      <c r="E837" t="s">
        <v>174</v>
      </c>
      <c r="F837">
        <v>56</v>
      </c>
      <c r="G837">
        <v>56</v>
      </c>
      <c r="H837" s="6" t="str">
        <f t="shared" si="26"/>
        <v>4DSP1.56</v>
      </c>
      <c r="I837" s="6" t="str">
        <f t="shared" si="27"/>
        <v>DGND</v>
      </c>
    </row>
    <row r="838" spans="1:9">
      <c r="A838" t="s">
        <v>302</v>
      </c>
      <c r="B838" t="s">
        <v>4394</v>
      </c>
      <c r="C838" t="s">
        <v>2200</v>
      </c>
      <c r="D838">
        <v>57</v>
      </c>
      <c r="E838" t="s">
        <v>2126</v>
      </c>
      <c r="F838">
        <v>57</v>
      </c>
      <c r="G838">
        <v>57</v>
      </c>
      <c r="H838" s="6" t="str">
        <f t="shared" si="26"/>
        <v>4DSP1.57</v>
      </c>
      <c r="I838" s="6" t="str">
        <f t="shared" si="27"/>
        <v>SD5_DSPCHIP_TXC</v>
      </c>
    </row>
    <row r="839" spans="1:9">
      <c r="A839" t="s">
        <v>302</v>
      </c>
      <c r="B839" t="s">
        <v>4394</v>
      </c>
      <c r="C839" t="s">
        <v>2200</v>
      </c>
      <c r="D839">
        <v>58</v>
      </c>
      <c r="E839" t="s">
        <v>2023</v>
      </c>
      <c r="F839">
        <v>58</v>
      </c>
      <c r="G839">
        <v>58</v>
      </c>
      <c r="H839" s="6" t="str">
        <f t="shared" si="26"/>
        <v>4DSP1.58</v>
      </c>
      <c r="I839" s="6" t="str">
        <f t="shared" si="27"/>
        <v>SD4_DSPCHIP_TXC</v>
      </c>
    </row>
    <row r="840" spans="1:9">
      <c r="A840" t="s">
        <v>302</v>
      </c>
      <c r="B840" t="s">
        <v>4394</v>
      </c>
      <c r="C840" t="s">
        <v>2200</v>
      </c>
      <c r="D840">
        <v>59</v>
      </c>
      <c r="E840" t="s">
        <v>174</v>
      </c>
      <c r="F840">
        <v>59</v>
      </c>
      <c r="G840">
        <v>59</v>
      </c>
      <c r="H840" s="6" t="str">
        <f t="shared" si="26"/>
        <v>4DSP1.59</v>
      </c>
      <c r="I840" s="6" t="str">
        <f t="shared" si="27"/>
        <v>DGND</v>
      </c>
    </row>
    <row r="841" spans="1:9">
      <c r="A841" t="s">
        <v>302</v>
      </c>
      <c r="B841" t="s">
        <v>4394</v>
      </c>
      <c r="C841" t="s">
        <v>2200</v>
      </c>
      <c r="D841">
        <v>60</v>
      </c>
      <c r="E841" t="s">
        <v>174</v>
      </c>
      <c r="F841">
        <v>60</v>
      </c>
      <c r="G841">
        <v>60</v>
      </c>
      <c r="H841" s="6" t="str">
        <f t="shared" si="26"/>
        <v>4DSP1.60</v>
      </c>
      <c r="I841" s="6" t="str">
        <f t="shared" si="27"/>
        <v>DGND</v>
      </c>
    </row>
    <row r="842" spans="1:9">
      <c r="A842" t="s">
        <v>302</v>
      </c>
      <c r="B842" t="s">
        <v>4394</v>
      </c>
      <c r="C842" t="s">
        <v>2200</v>
      </c>
      <c r="D842">
        <v>61</v>
      </c>
      <c r="E842" t="s">
        <v>3083</v>
      </c>
      <c r="F842">
        <v>61</v>
      </c>
      <c r="G842">
        <v>61</v>
      </c>
      <c r="H842" s="6" t="str">
        <f t="shared" si="26"/>
        <v>4DSP1.61</v>
      </c>
      <c r="I842" s="6" t="str">
        <f t="shared" si="27"/>
        <v>SD5_HSD090</v>
      </c>
    </row>
    <row r="843" spans="1:9">
      <c r="A843" t="s">
        <v>302</v>
      </c>
      <c r="B843" t="s">
        <v>4394</v>
      </c>
      <c r="C843" t="s">
        <v>2200</v>
      </c>
      <c r="D843">
        <v>62</v>
      </c>
      <c r="E843" t="s">
        <v>3084</v>
      </c>
      <c r="F843">
        <v>62</v>
      </c>
      <c r="G843">
        <v>62</v>
      </c>
      <c r="H843" s="6" t="str">
        <f t="shared" si="26"/>
        <v>4DSP1.62</v>
      </c>
      <c r="I843" s="6" t="str">
        <f t="shared" si="27"/>
        <v>SD4_HSD090</v>
      </c>
    </row>
    <row r="844" spans="1:9">
      <c r="A844" t="s">
        <v>302</v>
      </c>
      <c r="B844" t="s">
        <v>4394</v>
      </c>
      <c r="C844" t="s">
        <v>2200</v>
      </c>
      <c r="D844">
        <v>63</v>
      </c>
      <c r="E844" t="s">
        <v>2130</v>
      </c>
      <c r="F844">
        <v>63</v>
      </c>
      <c r="G844">
        <v>63</v>
      </c>
      <c r="H844" s="6" t="str">
        <f t="shared" si="26"/>
        <v>4DSP1.63</v>
      </c>
      <c r="I844" s="6" t="str">
        <f t="shared" si="27"/>
        <v>SD5_DSPCHIP_RXD0</v>
      </c>
    </row>
    <row r="845" spans="1:9">
      <c r="A845" t="s">
        <v>302</v>
      </c>
      <c r="B845" t="s">
        <v>4394</v>
      </c>
      <c r="C845" t="s">
        <v>2200</v>
      </c>
      <c r="D845">
        <v>64</v>
      </c>
      <c r="E845" t="s">
        <v>2027</v>
      </c>
      <c r="F845">
        <v>64</v>
      </c>
      <c r="G845">
        <v>64</v>
      </c>
      <c r="H845" s="6" t="str">
        <f t="shared" si="26"/>
        <v>4DSP1.64</v>
      </c>
      <c r="I845" s="6" t="str">
        <f t="shared" si="27"/>
        <v>SD4_DSPCHIP_RXD0</v>
      </c>
    </row>
    <row r="846" spans="1:9">
      <c r="A846" t="s">
        <v>302</v>
      </c>
      <c r="B846" t="s">
        <v>4394</v>
      </c>
      <c r="C846" t="s">
        <v>2200</v>
      </c>
      <c r="D846">
        <v>65</v>
      </c>
      <c r="E846" t="s">
        <v>2133</v>
      </c>
      <c r="F846">
        <v>65</v>
      </c>
      <c r="G846">
        <v>65</v>
      </c>
      <c r="H846" s="6" t="str">
        <f t="shared" si="26"/>
        <v>4DSP1.65</v>
      </c>
      <c r="I846" s="6" t="str">
        <f t="shared" si="27"/>
        <v>SD5_DSPCHIP_RXD1</v>
      </c>
    </row>
    <row r="847" spans="1:9">
      <c r="A847" t="s">
        <v>302</v>
      </c>
      <c r="B847" t="s">
        <v>4394</v>
      </c>
      <c r="C847" t="s">
        <v>2200</v>
      </c>
      <c r="D847">
        <v>66</v>
      </c>
      <c r="E847" t="s">
        <v>2030</v>
      </c>
      <c r="F847">
        <v>66</v>
      </c>
      <c r="G847">
        <v>66</v>
      </c>
      <c r="H847" s="6" t="str">
        <f t="shared" si="26"/>
        <v>4DSP1.66</v>
      </c>
      <c r="I847" s="6" t="str">
        <f t="shared" si="27"/>
        <v>SD4_DSPCHIP_RXD1</v>
      </c>
    </row>
    <row r="848" spans="1:9">
      <c r="A848" t="s">
        <v>302</v>
      </c>
      <c r="B848" t="s">
        <v>4394</v>
      </c>
      <c r="C848" t="s">
        <v>2200</v>
      </c>
      <c r="D848">
        <v>67</v>
      </c>
      <c r="E848" t="s">
        <v>2134</v>
      </c>
      <c r="F848">
        <v>67</v>
      </c>
      <c r="G848">
        <v>67</v>
      </c>
      <c r="H848" s="6" t="str">
        <f t="shared" si="26"/>
        <v>4DSP1.67</v>
      </c>
      <c r="I848" s="6" t="str">
        <f t="shared" si="27"/>
        <v>SD5_DSPCHIP_RXD2</v>
      </c>
    </row>
    <row r="849" spans="1:9">
      <c r="A849" t="s">
        <v>302</v>
      </c>
      <c r="B849" t="s">
        <v>4394</v>
      </c>
      <c r="C849" t="s">
        <v>2200</v>
      </c>
      <c r="D849">
        <v>68</v>
      </c>
      <c r="E849" t="s">
        <v>2031</v>
      </c>
      <c r="F849">
        <v>68</v>
      </c>
      <c r="G849">
        <v>68</v>
      </c>
      <c r="H849" s="6" t="str">
        <f t="shared" si="26"/>
        <v>4DSP1.68</v>
      </c>
      <c r="I849" s="6" t="str">
        <f t="shared" si="27"/>
        <v>SD4_DSPCHIP_RXD2</v>
      </c>
    </row>
    <row r="850" spans="1:9">
      <c r="A850" t="s">
        <v>302</v>
      </c>
      <c r="B850" t="s">
        <v>4394</v>
      </c>
      <c r="C850" t="s">
        <v>2200</v>
      </c>
      <c r="D850">
        <v>69</v>
      </c>
      <c r="E850" t="s">
        <v>2137</v>
      </c>
      <c r="F850">
        <v>69</v>
      </c>
      <c r="G850">
        <v>69</v>
      </c>
      <c r="H850" s="6" t="str">
        <f t="shared" si="26"/>
        <v>4DSP1.69</v>
      </c>
      <c r="I850" s="6" t="str">
        <f t="shared" si="27"/>
        <v>SD5_DSPCHIP_RXD3</v>
      </c>
    </row>
    <row r="851" spans="1:9">
      <c r="A851" t="s">
        <v>302</v>
      </c>
      <c r="B851" t="s">
        <v>4394</v>
      </c>
      <c r="C851" t="s">
        <v>2200</v>
      </c>
      <c r="D851">
        <v>70</v>
      </c>
      <c r="E851" t="s">
        <v>2034</v>
      </c>
      <c r="F851">
        <v>70</v>
      </c>
      <c r="G851">
        <v>70</v>
      </c>
      <c r="H851" s="6" t="str">
        <f t="shared" si="26"/>
        <v>4DSP1.70</v>
      </c>
      <c r="I851" s="6" t="str">
        <f t="shared" si="27"/>
        <v>SD4_DSPCHIP_RXD3</v>
      </c>
    </row>
    <row r="852" spans="1:9">
      <c r="A852" t="s">
        <v>302</v>
      </c>
      <c r="B852" t="s">
        <v>4394</v>
      </c>
      <c r="C852" t="s">
        <v>2200</v>
      </c>
      <c r="D852">
        <v>71</v>
      </c>
      <c r="E852" t="s">
        <v>2138</v>
      </c>
      <c r="F852">
        <v>71</v>
      </c>
      <c r="G852">
        <v>71</v>
      </c>
      <c r="H852" s="6" t="str">
        <f t="shared" si="26"/>
        <v>4DSP1.71</v>
      </c>
      <c r="I852" s="6" t="str">
        <f t="shared" si="27"/>
        <v>SD5_DSPCHIP_RXDV</v>
      </c>
    </row>
    <row r="853" spans="1:9">
      <c r="A853" t="s">
        <v>302</v>
      </c>
      <c r="B853" t="s">
        <v>4394</v>
      </c>
      <c r="C853" t="s">
        <v>2200</v>
      </c>
      <c r="D853">
        <v>72</v>
      </c>
      <c r="E853" t="s">
        <v>2035</v>
      </c>
      <c r="F853">
        <v>72</v>
      </c>
      <c r="G853">
        <v>72</v>
      </c>
      <c r="H853" s="6" t="str">
        <f t="shared" si="26"/>
        <v>4DSP1.72</v>
      </c>
      <c r="I853" s="6" t="str">
        <f t="shared" si="27"/>
        <v>SD4_DSPCHIP_RXDV</v>
      </c>
    </row>
    <row r="854" spans="1:9">
      <c r="A854" t="s">
        <v>302</v>
      </c>
      <c r="B854" t="s">
        <v>4394</v>
      </c>
      <c r="C854" t="s">
        <v>2200</v>
      </c>
      <c r="D854">
        <v>73</v>
      </c>
      <c r="E854" t="s">
        <v>174</v>
      </c>
      <c r="F854">
        <v>73</v>
      </c>
      <c r="G854">
        <v>73</v>
      </c>
      <c r="H854" s="6" t="str">
        <f t="shared" si="26"/>
        <v>4DSP1.73</v>
      </c>
      <c r="I854" s="6" t="str">
        <f t="shared" si="27"/>
        <v>DGND</v>
      </c>
    </row>
    <row r="855" spans="1:9">
      <c r="A855" t="s">
        <v>302</v>
      </c>
      <c r="B855" t="s">
        <v>4394</v>
      </c>
      <c r="C855" t="s">
        <v>2200</v>
      </c>
      <c r="D855">
        <v>74</v>
      </c>
      <c r="E855" t="s">
        <v>174</v>
      </c>
      <c r="F855">
        <v>74</v>
      </c>
      <c r="G855">
        <v>74</v>
      </c>
      <c r="H855" s="6" t="str">
        <f t="shared" si="26"/>
        <v>4DSP1.74</v>
      </c>
      <c r="I855" s="6" t="str">
        <f t="shared" si="27"/>
        <v>DGND</v>
      </c>
    </row>
    <row r="856" spans="1:9">
      <c r="A856" t="s">
        <v>302</v>
      </c>
      <c r="B856" t="s">
        <v>4394</v>
      </c>
      <c r="C856" t="s">
        <v>2200</v>
      </c>
      <c r="D856">
        <v>75</v>
      </c>
      <c r="F856">
        <v>75</v>
      </c>
      <c r="G856">
        <v>75</v>
      </c>
      <c r="H856" s="6" t="str">
        <f t="shared" si="26"/>
        <v>4DSP1.75</v>
      </c>
      <c r="I856" s="6">
        <f t="shared" si="27"/>
        <v>0</v>
      </c>
    </row>
    <row r="857" spans="1:9">
      <c r="A857" t="s">
        <v>302</v>
      </c>
      <c r="B857" t="s">
        <v>4394</v>
      </c>
      <c r="C857" t="s">
        <v>2200</v>
      </c>
      <c r="D857">
        <v>76</v>
      </c>
      <c r="F857">
        <v>76</v>
      </c>
      <c r="G857">
        <v>76</v>
      </c>
      <c r="H857" s="6" t="str">
        <f t="shared" si="26"/>
        <v>4DSP1.76</v>
      </c>
      <c r="I857" s="6">
        <f t="shared" si="27"/>
        <v>0</v>
      </c>
    </row>
    <row r="858" spans="1:9">
      <c r="A858" t="s">
        <v>302</v>
      </c>
      <c r="B858" t="s">
        <v>4394</v>
      </c>
      <c r="C858" t="s">
        <v>2200</v>
      </c>
      <c r="D858">
        <v>77</v>
      </c>
      <c r="E858" t="s">
        <v>174</v>
      </c>
      <c r="F858">
        <v>77</v>
      </c>
      <c r="G858">
        <v>77</v>
      </c>
      <c r="H858" s="6" t="str">
        <f t="shared" si="26"/>
        <v>4DSP1.77</v>
      </c>
      <c r="I858" s="6" t="str">
        <f t="shared" si="27"/>
        <v>DGND</v>
      </c>
    </row>
    <row r="859" spans="1:9">
      <c r="A859" t="s">
        <v>302</v>
      </c>
      <c r="B859" t="s">
        <v>4394</v>
      </c>
      <c r="C859" t="s">
        <v>2200</v>
      </c>
      <c r="D859">
        <v>78</v>
      </c>
      <c r="E859" t="s">
        <v>174</v>
      </c>
      <c r="F859">
        <v>78</v>
      </c>
      <c r="G859">
        <v>78</v>
      </c>
      <c r="H859" s="6" t="str">
        <f t="shared" si="26"/>
        <v>4DSP1.78</v>
      </c>
      <c r="I859" s="6" t="str">
        <f t="shared" si="27"/>
        <v>DGND</v>
      </c>
    </row>
    <row r="860" spans="1:9">
      <c r="A860" t="s">
        <v>302</v>
      </c>
      <c r="B860" t="s">
        <v>4394</v>
      </c>
      <c r="C860" t="s">
        <v>2200</v>
      </c>
      <c r="D860">
        <v>79</v>
      </c>
      <c r="F860">
        <v>79</v>
      </c>
      <c r="G860">
        <v>79</v>
      </c>
      <c r="H860" s="6" t="str">
        <f t="shared" si="26"/>
        <v>4DSP1.79</v>
      </c>
      <c r="I860" s="6">
        <f t="shared" si="27"/>
        <v>0</v>
      </c>
    </row>
    <row r="861" spans="1:9">
      <c r="A861" t="s">
        <v>302</v>
      </c>
      <c r="B861" t="s">
        <v>4394</v>
      </c>
      <c r="C861" t="s">
        <v>2200</v>
      </c>
      <c r="D861">
        <v>80</v>
      </c>
      <c r="F861">
        <v>80</v>
      </c>
      <c r="G861">
        <v>80</v>
      </c>
      <c r="H861" s="6" t="str">
        <f t="shared" si="26"/>
        <v>4DSP1.80</v>
      </c>
      <c r="I861" s="6">
        <f t="shared" si="27"/>
        <v>0</v>
      </c>
    </row>
    <row r="862" spans="1:9">
      <c r="A862" t="s">
        <v>302</v>
      </c>
      <c r="B862" t="s">
        <v>4394</v>
      </c>
      <c r="C862" t="s">
        <v>2200</v>
      </c>
      <c r="D862" t="s">
        <v>183</v>
      </c>
      <c r="E862" t="s">
        <v>174</v>
      </c>
      <c r="F862" t="s">
        <v>183</v>
      </c>
      <c r="G862" t="s">
        <v>183</v>
      </c>
      <c r="H862" s="6" t="str">
        <f t="shared" si="26"/>
        <v>4DSP1.G1</v>
      </c>
      <c r="I862" s="6" t="str">
        <f t="shared" si="27"/>
        <v>DGND</v>
      </c>
    </row>
    <row r="863" spans="1:9">
      <c r="A863" t="s">
        <v>302</v>
      </c>
      <c r="B863" t="s">
        <v>4394</v>
      </c>
      <c r="C863" t="s">
        <v>2200</v>
      </c>
      <c r="D863" t="s">
        <v>184</v>
      </c>
      <c r="E863" t="s">
        <v>174</v>
      </c>
      <c r="F863" t="s">
        <v>184</v>
      </c>
      <c r="G863" t="s">
        <v>184</v>
      </c>
      <c r="H863" s="6" t="str">
        <f t="shared" si="26"/>
        <v>4DSP1.G2</v>
      </c>
      <c r="I863" s="6" t="str">
        <f t="shared" si="27"/>
        <v>DGND</v>
      </c>
    </row>
    <row r="864" spans="1:9">
      <c r="A864" t="s">
        <v>302</v>
      </c>
      <c r="B864" t="s">
        <v>4394</v>
      </c>
      <c r="C864" t="s">
        <v>2200</v>
      </c>
      <c r="D864" t="s">
        <v>185</v>
      </c>
      <c r="E864" t="s">
        <v>174</v>
      </c>
      <c r="F864" t="s">
        <v>185</v>
      </c>
      <c r="G864" t="s">
        <v>185</v>
      </c>
      <c r="H864" s="6" t="str">
        <f t="shared" si="26"/>
        <v>4DSP1.G3</v>
      </c>
      <c r="I864" s="6" t="str">
        <f t="shared" si="27"/>
        <v>DGND</v>
      </c>
    </row>
    <row r="865" spans="1:9">
      <c r="A865" t="s">
        <v>302</v>
      </c>
      <c r="B865" t="s">
        <v>4394</v>
      </c>
      <c r="C865" t="s">
        <v>2200</v>
      </c>
      <c r="D865" t="s">
        <v>186</v>
      </c>
      <c r="E865" t="s">
        <v>174</v>
      </c>
      <c r="F865" t="s">
        <v>186</v>
      </c>
      <c r="G865" t="s">
        <v>186</v>
      </c>
      <c r="H865" s="6" t="str">
        <f t="shared" si="26"/>
        <v>4DSP1.G4</v>
      </c>
      <c r="I865" s="6" t="str">
        <f t="shared" si="27"/>
        <v>DGND</v>
      </c>
    </row>
    <row r="866" spans="1:9">
      <c r="A866" t="s">
        <v>302</v>
      </c>
      <c r="B866" t="s">
        <v>4394</v>
      </c>
      <c r="C866" t="s">
        <v>2200</v>
      </c>
      <c r="D866" t="s">
        <v>187</v>
      </c>
      <c r="E866" t="s">
        <v>174</v>
      </c>
      <c r="F866" t="s">
        <v>187</v>
      </c>
      <c r="G866" t="s">
        <v>187</v>
      </c>
      <c r="H866" s="6" t="str">
        <f t="shared" si="26"/>
        <v>4DSP1.G5</v>
      </c>
      <c r="I866" s="6" t="str">
        <f t="shared" si="27"/>
        <v>DGND</v>
      </c>
    </row>
    <row r="867" spans="1:9">
      <c r="A867" t="s">
        <v>302</v>
      </c>
      <c r="B867" t="s">
        <v>4394</v>
      </c>
      <c r="C867" t="s">
        <v>2200</v>
      </c>
      <c r="D867" t="s">
        <v>188</v>
      </c>
      <c r="E867" t="s">
        <v>174</v>
      </c>
      <c r="F867" t="s">
        <v>188</v>
      </c>
      <c r="G867" t="s">
        <v>188</v>
      </c>
      <c r="H867" s="6" t="str">
        <f t="shared" si="26"/>
        <v>4DSP1.G6</v>
      </c>
      <c r="I867" s="6" t="str">
        <f t="shared" si="27"/>
        <v>DGND</v>
      </c>
    </row>
    <row r="868" spans="1:9">
      <c r="A868" t="s">
        <v>302</v>
      </c>
      <c r="B868" t="s">
        <v>4394</v>
      </c>
      <c r="C868" t="s">
        <v>2200</v>
      </c>
      <c r="D868" t="s">
        <v>189</v>
      </c>
      <c r="E868" t="s">
        <v>174</v>
      </c>
      <c r="F868" t="s">
        <v>189</v>
      </c>
      <c r="G868" t="s">
        <v>189</v>
      </c>
      <c r="H868" s="6" t="str">
        <f t="shared" si="26"/>
        <v>4DSP1.G7</v>
      </c>
      <c r="I868" s="6" t="str">
        <f t="shared" si="27"/>
        <v>DGND</v>
      </c>
    </row>
    <row r="869" spans="1:9">
      <c r="A869" t="s">
        <v>302</v>
      </c>
      <c r="B869" t="s">
        <v>4394</v>
      </c>
      <c r="C869" t="s">
        <v>2200</v>
      </c>
      <c r="D869" t="s">
        <v>404</v>
      </c>
      <c r="E869" t="s">
        <v>174</v>
      </c>
      <c r="F869" t="s">
        <v>404</v>
      </c>
      <c r="G869" t="s">
        <v>404</v>
      </c>
      <c r="H869" s="6" t="str">
        <f t="shared" si="26"/>
        <v>4DSP1.G8</v>
      </c>
      <c r="I869" s="6" t="str">
        <f t="shared" si="27"/>
        <v>DGND</v>
      </c>
    </row>
    <row r="870" spans="1:9">
      <c r="A870" t="s">
        <v>302</v>
      </c>
      <c r="B870" t="s">
        <v>4394</v>
      </c>
      <c r="C870" t="s">
        <v>2200</v>
      </c>
      <c r="D870" t="s">
        <v>190</v>
      </c>
      <c r="F870" t="s">
        <v>190</v>
      </c>
      <c r="G870" t="s">
        <v>190</v>
      </c>
      <c r="H870" s="6" t="str">
        <f t="shared" si="26"/>
        <v>4DSP1.GH1</v>
      </c>
      <c r="I870" s="6">
        <f t="shared" si="27"/>
        <v>0</v>
      </c>
    </row>
    <row r="871" spans="1:9">
      <c r="A871" t="s">
        <v>302</v>
      </c>
      <c r="B871" t="s">
        <v>4394</v>
      </c>
      <c r="C871" t="s">
        <v>2200</v>
      </c>
      <c r="D871" t="s">
        <v>191</v>
      </c>
      <c r="F871" t="s">
        <v>191</v>
      </c>
      <c r="G871" t="s">
        <v>191</v>
      </c>
      <c r="H871" s="6" t="str">
        <f t="shared" si="26"/>
        <v>4DSP1.GH2</v>
      </c>
      <c r="I871" s="6">
        <f t="shared" si="27"/>
        <v>0</v>
      </c>
    </row>
    <row r="872" spans="1:9">
      <c r="A872" t="s">
        <v>302</v>
      </c>
      <c r="B872" t="s">
        <v>4394</v>
      </c>
      <c r="C872" t="s">
        <v>2200</v>
      </c>
      <c r="D872" t="s">
        <v>194</v>
      </c>
      <c r="F872" t="s">
        <v>194</v>
      </c>
      <c r="G872" t="s">
        <v>194</v>
      </c>
      <c r="H872" s="6" t="str">
        <f t="shared" si="26"/>
        <v>4DSP1.NUT1</v>
      </c>
      <c r="I872" s="6">
        <f t="shared" si="27"/>
        <v>0</v>
      </c>
    </row>
    <row r="873" spans="1:9">
      <c r="A873" t="s">
        <v>302</v>
      </c>
      <c r="B873" t="s">
        <v>4394</v>
      </c>
      <c r="C873" t="s">
        <v>2200</v>
      </c>
      <c r="D873" t="s">
        <v>195</v>
      </c>
      <c r="F873" t="s">
        <v>195</v>
      </c>
      <c r="G873" t="s">
        <v>195</v>
      </c>
      <c r="H873" s="6" t="str">
        <f t="shared" si="26"/>
        <v>4DSP1.NUT2</v>
      </c>
      <c r="I873" s="6">
        <f t="shared" si="27"/>
        <v>0</v>
      </c>
    </row>
    <row r="874" spans="1:9">
      <c r="A874" t="s">
        <v>302</v>
      </c>
      <c r="B874" t="s">
        <v>4394</v>
      </c>
      <c r="C874" t="s">
        <v>2200</v>
      </c>
      <c r="D874" t="s">
        <v>196</v>
      </c>
      <c r="F874" t="s">
        <v>196</v>
      </c>
      <c r="G874" t="s">
        <v>196</v>
      </c>
      <c r="H874" s="6" t="str">
        <f t="shared" si="26"/>
        <v>4DSP1.NUT3</v>
      </c>
      <c r="I874" s="6">
        <f t="shared" si="27"/>
        <v>0</v>
      </c>
    </row>
    <row r="875" spans="1:9">
      <c r="A875" t="s">
        <v>302</v>
      </c>
      <c r="B875" t="s">
        <v>4394</v>
      </c>
      <c r="C875" t="s">
        <v>2200</v>
      </c>
      <c r="D875" t="s">
        <v>197</v>
      </c>
      <c r="F875" t="s">
        <v>197</v>
      </c>
      <c r="G875" t="s">
        <v>197</v>
      </c>
      <c r="H875" s="6" t="str">
        <f t="shared" si="26"/>
        <v>4DSP1.NUT4</v>
      </c>
      <c r="I875" s="6">
        <f t="shared" si="27"/>
        <v>0</v>
      </c>
    </row>
    <row r="876" spans="1:9">
      <c r="A876" t="s">
        <v>302</v>
      </c>
      <c r="B876" t="s">
        <v>4394</v>
      </c>
      <c r="C876" t="s">
        <v>2200</v>
      </c>
      <c r="D876" t="s">
        <v>278</v>
      </c>
      <c r="F876" t="s">
        <v>278</v>
      </c>
      <c r="G876" t="s">
        <v>278</v>
      </c>
      <c r="H876" s="6" t="str">
        <f t="shared" si="26"/>
        <v>4DSP1.NUT5</v>
      </c>
      <c r="I876" s="6">
        <f t="shared" si="27"/>
        <v>0</v>
      </c>
    </row>
    <row r="877" spans="1:9">
      <c r="A877" t="s">
        <v>302</v>
      </c>
      <c r="B877" t="s">
        <v>4394</v>
      </c>
      <c r="C877" t="s">
        <v>2200</v>
      </c>
      <c r="D877" t="s">
        <v>279</v>
      </c>
      <c r="F877" t="s">
        <v>279</v>
      </c>
      <c r="G877" t="s">
        <v>279</v>
      </c>
      <c r="H877" s="6" t="str">
        <f t="shared" si="26"/>
        <v>4DSP1.NUT6</v>
      </c>
      <c r="I877" s="6">
        <f t="shared" si="27"/>
        <v>0</v>
      </c>
    </row>
    <row r="878" spans="1:9">
      <c r="A878" t="s">
        <v>302</v>
      </c>
      <c r="B878" t="s">
        <v>2885</v>
      </c>
      <c r="C878" t="s">
        <v>285</v>
      </c>
      <c r="D878">
        <v>1</v>
      </c>
      <c r="E878" t="s">
        <v>174</v>
      </c>
      <c r="F878">
        <v>1</v>
      </c>
      <c r="G878">
        <v>1</v>
      </c>
      <c r="H878" s="6" t="str">
        <f t="shared" si="26"/>
        <v>C9.1</v>
      </c>
      <c r="I878" s="6" t="str">
        <f t="shared" si="27"/>
        <v>DGND</v>
      </c>
    </row>
    <row r="879" spans="1:9">
      <c r="A879" t="s">
        <v>302</v>
      </c>
      <c r="B879" t="s">
        <v>2885</v>
      </c>
      <c r="C879" t="s">
        <v>285</v>
      </c>
      <c r="D879">
        <v>2</v>
      </c>
      <c r="E879" t="s">
        <v>1572</v>
      </c>
      <c r="F879">
        <v>2</v>
      </c>
      <c r="G879">
        <v>2</v>
      </c>
      <c r="H879" s="6" t="str">
        <f t="shared" si="26"/>
        <v>C9.2</v>
      </c>
      <c r="I879" s="6" t="str">
        <f t="shared" si="27"/>
        <v>S0_3_XO</v>
      </c>
    </row>
    <row r="880" spans="1:9">
      <c r="A880" t="s">
        <v>302</v>
      </c>
      <c r="B880" t="s">
        <v>2885</v>
      </c>
      <c r="C880" t="s">
        <v>286</v>
      </c>
      <c r="D880">
        <v>1</v>
      </c>
      <c r="E880" t="s">
        <v>174</v>
      </c>
      <c r="F880">
        <v>1</v>
      </c>
      <c r="G880">
        <v>1</v>
      </c>
      <c r="H880" s="6" t="str">
        <f t="shared" si="26"/>
        <v>C10.1</v>
      </c>
      <c r="I880" s="6" t="str">
        <f t="shared" si="27"/>
        <v>DGND</v>
      </c>
    </row>
    <row r="881" spans="1:9">
      <c r="A881" t="s">
        <v>302</v>
      </c>
      <c r="B881" t="s">
        <v>2885</v>
      </c>
      <c r="C881" t="s">
        <v>286</v>
      </c>
      <c r="D881">
        <v>2</v>
      </c>
      <c r="E881" t="s">
        <v>1566</v>
      </c>
      <c r="F881">
        <v>2</v>
      </c>
      <c r="G881">
        <v>2</v>
      </c>
      <c r="H881" s="6" t="str">
        <f t="shared" si="26"/>
        <v>C10.2</v>
      </c>
      <c r="I881" s="6" t="str">
        <f t="shared" si="27"/>
        <v>S0_2_XI</v>
      </c>
    </row>
    <row r="882" spans="1:9">
      <c r="A882" t="s">
        <v>302</v>
      </c>
      <c r="B882" t="s">
        <v>2885</v>
      </c>
      <c r="C882" t="s">
        <v>2886</v>
      </c>
      <c r="D882">
        <v>1</v>
      </c>
      <c r="E882" t="s">
        <v>2336</v>
      </c>
      <c r="F882">
        <v>1</v>
      </c>
      <c r="G882">
        <v>1</v>
      </c>
      <c r="H882" s="6" t="str">
        <f t="shared" si="26"/>
        <v>C333.1</v>
      </c>
      <c r="I882" s="6" t="str">
        <f t="shared" si="27"/>
        <v>SG0_C_HSI+</v>
      </c>
    </row>
    <row r="883" spans="1:9">
      <c r="A883" t="s">
        <v>302</v>
      </c>
      <c r="B883" t="s">
        <v>2885</v>
      </c>
      <c r="C883" t="s">
        <v>2886</v>
      </c>
      <c r="D883">
        <v>2</v>
      </c>
      <c r="E883" t="s">
        <v>2317</v>
      </c>
      <c r="F883">
        <v>2</v>
      </c>
      <c r="G883">
        <v>2</v>
      </c>
      <c r="H883" s="6" t="str">
        <f t="shared" si="26"/>
        <v>C333.2</v>
      </c>
      <c r="I883" s="6" t="str">
        <f t="shared" si="27"/>
        <v>SG0_HSI+</v>
      </c>
    </row>
    <row r="884" spans="1:9">
      <c r="A884" t="s">
        <v>302</v>
      </c>
      <c r="B884" t="s">
        <v>2885</v>
      </c>
      <c r="C884" t="s">
        <v>2887</v>
      </c>
      <c r="D884">
        <v>1</v>
      </c>
      <c r="E884" t="s">
        <v>2337</v>
      </c>
      <c r="F884">
        <v>1</v>
      </c>
      <c r="G884">
        <v>1</v>
      </c>
      <c r="H884" s="6" t="str">
        <f t="shared" si="26"/>
        <v>C334.1</v>
      </c>
      <c r="I884" s="6" t="str">
        <f t="shared" si="27"/>
        <v>SG0_C_HSI-</v>
      </c>
    </row>
    <row r="885" spans="1:9">
      <c r="A885" t="s">
        <v>302</v>
      </c>
      <c r="B885" t="s">
        <v>2885</v>
      </c>
      <c r="C885" t="s">
        <v>2887</v>
      </c>
      <c r="D885">
        <v>2</v>
      </c>
      <c r="E885" t="s">
        <v>2316</v>
      </c>
      <c r="F885">
        <v>2</v>
      </c>
      <c r="G885">
        <v>2</v>
      </c>
      <c r="H885" s="6" t="str">
        <f t="shared" si="26"/>
        <v>C334.2</v>
      </c>
      <c r="I885" s="6" t="str">
        <f t="shared" si="27"/>
        <v>SG0_HSI-</v>
      </c>
    </row>
    <row r="886" spans="1:9">
      <c r="A886" t="s">
        <v>302</v>
      </c>
      <c r="B886" t="s">
        <v>2885</v>
      </c>
      <c r="C886" t="s">
        <v>2888</v>
      </c>
      <c r="D886">
        <v>1</v>
      </c>
      <c r="E886" t="s">
        <v>2319</v>
      </c>
      <c r="F886">
        <v>1</v>
      </c>
      <c r="G886">
        <v>1</v>
      </c>
      <c r="H886" s="6" t="str">
        <f t="shared" si="26"/>
        <v>C335.1</v>
      </c>
      <c r="I886" s="6" t="str">
        <f t="shared" si="27"/>
        <v>SG0_HSO+</v>
      </c>
    </row>
    <row r="887" spans="1:9">
      <c r="A887" t="s">
        <v>302</v>
      </c>
      <c r="B887" t="s">
        <v>2885</v>
      </c>
      <c r="C887" t="s">
        <v>2888</v>
      </c>
      <c r="D887">
        <v>2</v>
      </c>
      <c r="E887" t="s">
        <v>2338</v>
      </c>
      <c r="F887">
        <v>2</v>
      </c>
      <c r="G887">
        <v>2</v>
      </c>
      <c r="H887" s="6" t="str">
        <f t="shared" si="26"/>
        <v>C335.2</v>
      </c>
      <c r="I887" s="6" t="str">
        <f t="shared" si="27"/>
        <v>SG0_C_HSO+</v>
      </c>
    </row>
    <row r="888" spans="1:9">
      <c r="A888" t="s">
        <v>302</v>
      </c>
      <c r="B888" t="s">
        <v>2885</v>
      </c>
      <c r="C888" t="s">
        <v>2889</v>
      </c>
      <c r="D888">
        <v>1</v>
      </c>
      <c r="E888" t="s">
        <v>2318</v>
      </c>
      <c r="F888">
        <v>1</v>
      </c>
      <c r="G888">
        <v>1</v>
      </c>
      <c r="H888" s="6" t="str">
        <f t="shared" si="26"/>
        <v>C336.1</v>
      </c>
      <c r="I888" s="6" t="str">
        <f t="shared" si="27"/>
        <v>SG0_HSO-</v>
      </c>
    </row>
    <row r="889" spans="1:9">
      <c r="A889" t="s">
        <v>302</v>
      </c>
      <c r="B889" t="s">
        <v>2885</v>
      </c>
      <c r="C889" t="s">
        <v>2889</v>
      </c>
      <c r="D889">
        <v>2</v>
      </c>
      <c r="E889" t="s">
        <v>2339</v>
      </c>
      <c r="F889">
        <v>2</v>
      </c>
      <c r="G889">
        <v>2</v>
      </c>
      <c r="H889" s="6" t="str">
        <f t="shared" si="26"/>
        <v>C336.2</v>
      </c>
      <c r="I889" s="6" t="str">
        <f t="shared" si="27"/>
        <v>SG0_C_HSO-</v>
      </c>
    </row>
    <row r="890" spans="1:9">
      <c r="A890" t="s">
        <v>302</v>
      </c>
      <c r="B890" t="s">
        <v>2885</v>
      </c>
      <c r="C890" t="s">
        <v>2890</v>
      </c>
      <c r="D890">
        <v>1</v>
      </c>
      <c r="E890" t="s">
        <v>2632</v>
      </c>
      <c r="F890">
        <v>1</v>
      </c>
      <c r="G890">
        <v>1</v>
      </c>
      <c r="H890" s="6" t="str">
        <f t="shared" si="26"/>
        <v>C367.1</v>
      </c>
      <c r="I890" s="6" t="str">
        <f t="shared" si="27"/>
        <v>SD0_DSPCHIP_TEST_+</v>
      </c>
    </row>
    <row r="891" spans="1:9">
      <c r="A891" t="s">
        <v>302</v>
      </c>
      <c r="B891" t="s">
        <v>2885</v>
      </c>
      <c r="C891" t="s">
        <v>2890</v>
      </c>
      <c r="D891">
        <v>2</v>
      </c>
      <c r="E891" t="s">
        <v>2633</v>
      </c>
      <c r="F891">
        <v>2</v>
      </c>
      <c r="G891">
        <v>2</v>
      </c>
      <c r="H891" s="6" t="str">
        <f t="shared" si="26"/>
        <v>C367.2</v>
      </c>
      <c r="I891" s="6" t="str">
        <f t="shared" si="27"/>
        <v>S0_1TEST_+</v>
      </c>
    </row>
    <row r="892" spans="1:9">
      <c r="A892" t="s">
        <v>302</v>
      </c>
      <c r="B892" t="s">
        <v>2885</v>
      </c>
      <c r="C892" t="s">
        <v>2891</v>
      </c>
      <c r="D892">
        <v>1</v>
      </c>
      <c r="E892" t="s">
        <v>2634</v>
      </c>
      <c r="F892">
        <v>1</v>
      </c>
      <c r="G892">
        <v>1</v>
      </c>
      <c r="H892" s="6" t="str">
        <f t="shared" si="26"/>
        <v>C368.1</v>
      </c>
      <c r="I892" s="6" t="str">
        <f t="shared" si="27"/>
        <v>SD0_DSPCHIP_TEST_-</v>
      </c>
    </row>
    <row r="893" spans="1:9">
      <c r="A893" t="s">
        <v>302</v>
      </c>
      <c r="B893" t="s">
        <v>2885</v>
      </c>
      <c r="C893" t="s">
        <v>2891</v>
      </c>
      <c r="D893">
        <v>2</v>
      </c>
      <c r="E893" t="s">
        <v>2635</v>
      </c>
      <c r="F893">
        <v>2</v>
      </c>
      <c r="G893">
        <v>2</v>
      </c>
      <c r="H893" s="6" t="str">
        <f t="shared" si="26"/>
        <v>C368.2</v>
      </c>
      <c r="I893" s="6" t="str">
        <f t="shared" si="27"/>
        <v>S0_1TEST_-</v>
      </c>
    </row>
    <row r="894" spans="1:9">
      <c r="A894" t="s">
        <v>302</v>
      </c>
      <c r="B894" t="s">
        <v>2885</v>
      </c>
      <c r="C894" t="s">
        <v>2156</v>
      </c>
      <c r="D894">
        <v>1</v>
      </c>
      <c r="E894" t="s">
        <v>2268</v>
      </c>
      <c r="F894">
        <v>1</v>
      </c>
      <c r="G894">
        <v>1</v>
      </c>
      <c r="H894" s="6" t="str">
        <f t="shared" si="26"/>
        <v>JK2.1</v>
      </c>
      <c r="I894" s="6" t="str">
        <f t="shared" si="27"/>
        <v>SC0145_RLY_K002</v>
      </c>
    </row>
    <row r="895" spans="1:9">
      <c r="A895" t="s">
        <v>302</v>
      </c>
      <c r="B895" t="s">
        <v>2885</v>
      </c>
      <c r="C895" t="s">
        <v>2156</v>
      </c>
      <c r="D895">
        <v>2</v>
      </c>
      <c r="E895" t="s">
        <v>174</v>
      </c>
      <c r="F895">
        <v>2</v>
      </c>
      <c r="G895">
        <v>2</v>
      </c>
      <c r="H895" s="6" t="str">
        <f t="shared" si="26"/>
        <v>JK2.2</v>
      </c>
      <c r="I895" s="6" t="str">
        <f t="shared" si="27"/>
        <v>DGND</v>
      </c>
    </row>
    <row r="896" spans="1:9">
      <c r="A896" t="s">
        <v>302</v>
      </c>
      <c r="B896" t="s">
        <v>2885</v>
      </c>
      <c r="C896" t="s">
        <v>2157</v>
      </c>
      <c r="D896">
        <v>1</v>
      </c>
      <c r="E896" t="s">
        <v>2341</v>
      </c>
      <c r="F896">
        <v>1</v>
      </c>
      <c r="G896">
        <v>1</v>
      </c>
      <c r="H896" s="6" t="str">
        <f t="shared" si="26"/>
        <v>JK3.1</v>
      </c>
      <c r="I896" s="6" t="str">
        <f t="shared" si="27"/>
        <v>SC0145_RLY_K003</v>
      </c>
    </row>
    <row r="897" spans="1:9">
      <c r="A897" t="s">
        <v>302</v>
      </c>
      <c r="B897" t="s">
        <v>2885</v>
      </c>
      <c r="C897" t="s">
        <v>2157</v>
      </c>
      <c r="D897">
        <v>2</v>
      </c>
      <c r="E897" t="s">
        <v>174</v>
      </c>
      <c r="F897">
        <v>2</v>
      </c>
      <c r="G897">
        <v>2</v>
      </c>
      <c r="H897" s="6" t="str">
        <f t="shared" si="26"/>
        <v>JK3.2</v>
      </c>
      <c r="I897" s="6" t="str">
        <f t="shared" si="27"/>
        <v>DGND</v>
      </c>
    </row>
    <row r="898" spans="1:9">
      <c r="A898" t="s">
        <v>302</v>
      </c>
      <c r="B898" t="s">
        <v>2885</v>
      </c>
      <c r="C898" t="s">
        <v>2892</v>
      </c>
      <c r="D898">
        <v>1</v>
      </c>
      <c r="E898" t="s">
        <v>2636</v>
      </c>
      <c r="F898">
        <v>1</v>
      </c>
      <c r="G898">
        <v>1</v>
      </c>
      <c r="H898" s="6" t="str">
        <f t="shared" ref="H898:H961" si="28">CONCATENATE(C898,".",F898)</f>
        <v>JK7.1</v>
      </c>
      <c r="I898" s="6" t="str">
        <f t="shared" ref="I898:I961" si="29">E898</f>
        <v>SC0145_RLY_K007</v>
      </c>
    </row>
    <row r="899" spans="1:9">
      <c r="A899" t="s">
        <v>302</v>
      </c>
      <c r="B899" t="s">
        <v>2885</v>
      </c>
      <c r="C899" t="s">
        <v>2892</v>
      </c>
      <c r="D899">
        <v>2</v>
      </c>
      <c r="E899" t="s">
        <v>174</v>
      </c>
      <c r="F899">
        <v>2</v>
      </c>
      <c r="G899">
        <v>2</v>
      </c>
      <c r="H899" s="6" t="str">
        <f t="shared" si="28"/>
        <v>JK7.2</v>
      </c>
      <c r="I899" s="6" t="str">
        <f t="shared" si="29"/>
        <v>DGND</v>
      </c>
    </row>
    <row r="900" spans="1:9">
      <c r="A900" t="s">
        <v>302</v>
      </c>
      <c r="B900" t="s">
        <v>2885</v>
      </c>
      <c r="C900" t="s">
        <v>2197</v>
      </c>
      <c r="D900">
        <v>1</v>
      </c>
      <c r="E900" t="s">
        <v>2334</v>
      </c>
      <c r="F900">
        <v>1</v>
      </c>
      <c r="G900">
        <v>1</v>
      </c>
      <c r="H900" s="6" t="str">
        <f t="shared" si="28"/>
        <v>JK30.1</v>
      </c>
      <c r="I900" s="6" t="str">
        <f t="shared" si="29"/>
        <v>SC0145_RLY_K030</v>
      </c>
    </row>
    <row r="901" spans="1:9">
      <c r="A901" t="s">
        <v>302</v>
      </c>
      <c r="B901" t="s">
        <v>2885</v>
      </c>
      <c r="C901" t="s">
        <v>2197</v>
      </c>
      <c r="D901">
        <v>2</v>
      </c>
      <c r="E901" t="s">
        <v>174</v>
      </c>
      <c r="F901">
        <v>2</v>
      </c>
      <c r="G901">
        <v>2</v>
      </c>
      <c r="H901" s="6" t="str">
        <f t="shared" si="28"/>
        <v>JK30.2</v>
      </c>
      <c r="I901" s="6" t="str">
        <f t="shared" si="29"/>
        <v>DGND</v>
      </c>
    </row>
    <row r="902" spans="1:9">
      <c r="A902" t="s">
        <v>302</v>
      </c>
      <c r="B902" t="s">
        <v>2885</v>
      </c>
      <c r="C902" t="s">
        <v>1389</v>
      </c>
      <c r="D902">
        <v>1</v>
      </c>
      <c r="E902" t="s">
        <v>2344</v>
      </c>
      <c r="F902">
        <v>1</v>
      </c>
      <c r="G902">
        <v>1</v>
      </c>
      <c r="H902" s="6" t="str">
        <f t="shared" si="28"/>
        <v>JK32.1</v>
      </c>
      <c r="I902" s="6" t="str">
        <f t="shared" si="29"/>
        <v>SC0145_RLY_K032</v>
      </c>
    </row>
    <row r="903" spans="1:9">
      <c r="A903" t="s">
        <v>302</v>
      </c>
      <c r="B903" t="s">
        <v>2885</v>
      </c>
      <c r="C903" t="s">
        <v>1389</v>
      </c>
      <c r="D903">
        <v>2</v>
      </c>
      <c r="E903" t="s">
        <v>174</v>
      </c>
      <c r="F903">
        <v>2</v>
      </c>
      <c r="G903">
        <v>2</v>
      </c>
      <c r="H903" s="6" t="str">
        <f t="shared" si="28"/>
        <v>JK32.2</v>
      </c>
      <c r="I903" s="6" t="str">
        <f t="shared" si="29"/>
        <v>DGND</v>
      </c>
    </row>
    <row r="904" spans="1:9">
      <c r="A904" t="s">
        <v>302</v>
      </c>
      <c r="B904" t="s">
        <v>2885</v>
      </c>
      <c r="C904" t="s">
        <v>1390</v>
      </c>
      <c r="D904">
        <v>1</v>
      </c>
      <c r="E904" t="s">
        <v>2322</v>
      </c>
      <c r="F904">
        <v>1</v>
      </c>
      <c r="G904">
        <v>1</v>
      </c>
      <c r="H904" s="6" t="str">
        <f t="shared" si="28"/>
        <v>JK33.1</v>
      </c>
      <c r="I904" s="6" t="str">
        <f t="shared" si="29"/>
        <v>SC0145_RLY_K033</v>
      </c>
    </row>
    <row r="905" spans="1:9">
      <c r="A905" t="s">
        <v>302</v>
      </c>
      <c r="B905" t="s">
        <v>2885</v>
      </c>
      <c r="C905" t="s">
        <v>1390</v>
      </c>
      <c r="D905">
        <v>2</v>
      </c>
      <c r="E905" t="s">
        <v>174</v>
      </c>
      <c r="F905">
        <v>2</v>
      </c>
      <c r="G905">
        <v>2</v>
      </c>
      <c r="H905" s="6" t="str">
        <f t="shared" si="28"/>
        <v>JK33.2</v>
      </c>
      <c r="I905" s="6" t="str">
        <f t="shared" si="29"/>
        <v>DGND</v>
      </c>
    </row>
    <row r="906" spans="1:9">
      <c r="A906" t="s">
        <v>302</v>
      </c>
      <c r="B906" t="s">
        <v>2885</v>
      </c>
      <c r="C906" t="s">
        <v>2893</v>
      </c>
      <c r="D906">
        <v>1</v>
      </c>
      <c r="E906" t="s">
        <v>2637</v>
      </c>
      <c r="F906">
        <v>1</v>
      </c>
      <c r="G906">
        <v>1</v>
      </c>
      <c r="H906" s="6" t="str">
        <f t="shared" si="28"/>
        <v>JK34.1</v>
      </c>
      <c r="I906" s="6" t="str">
        <f t="shared" si="29"/>
        <v>SC0145_RLY_K034</v>
      </c>
    </row>
    <row r="907" spans="1:9">
      <c r="A907" t="s">
        <v>302</v>
      </c>
      <c r="B907" t="s">
        <v>2885</v>
      </c>
      <c r="C907" t="s">
        <v>2893</v>
      </c>
      <c r="D907">
        <v>2</v>
      </c>
      <c r="E907" t="s">
        <v>174</v>
      </c>
      <c r="F907">
        <v>2</v>
      </c>
      <c r="G907">
        <v>2</v>
      </c>
      <c r="H907" s="6" t="str">
        <f t="shared" si="28"/>
        <v>JK34.2</v>
      </c>
      <c r="I907" s="6" t="str">
        <f t="shared" si="29"/>
        <v>DGND</v>
      </c>
    </row>
    <row r="908" spans="1:9">
      <c r="A908" t="s">
        <v>302</v>
      </c>
      <c r="B908" t="s">
        <v>2885</v>
      </c>
      <c r="C908" t="s">
        <v>2894</v>
      </c>
      <c r="D908">
        <v>1</v>
      </c>
      <c r="E908" t="s">
        <v>2638</v>
      </c>
      <c r="F908">
        <v>1</v>
      </c>
      <c r="G908">
        <v>1</v>
      </c>
      <c r="H908" s="6" t="str">
        <f t="shared" si="28"/>
        <v>JK36.1</v>
      </c>
      <c r="I908" s="6" t="str">
        <f t="shared" si="29"/>
        <v>SC0145_RLY_K036</v>
      </c>
    </row>
    <row r="909" spans="1:9">
      <c r="A909" t="s">
        <v>302</v>
      </c>
      <c r="B909" t="s">
        <v>2885</v>
      </c>
      <c r="C909" t="s">
        <v>2894</v>
      </c>
      <c r="D909">
        <v>2</v>
      </c>
      <c r="E909" t="s">
        <v>174</v>
      </c>
      <c r="F909">
        <v>2</v>
      </c>
      <c r="G909">
        <v>2</v>
      </c>
      <c r="H909" s="6" t="str">
        <f t="shared" si="28"/>
        <v>JK36.2</v>
      </c>
      <c r="I909" s="6" t="str">
        <f t="shared" si="29"/>
        <v>DGND</v>
      </c>
    </row>
    <row r="910" spans="1:9">
      <c r="A910" t="s">
        <v>302</v>
      </c>
      <c r="B910" t="s">
        <v>2885</v>
      </c>
      <c r="C910" t="s">
        <v>2895</v>
      </c>
      <c r="D910">
        <v>1</v>
      </c>
      <c r="E910" t="s">
        <v>2639</v>
      </c>
      <c r="F910">
        <v>1</v>
      </c>
      <c r="G910">
        <v>1</v>
      </c>
      <c r="H910" s="6" t="str">
        <f t="shared" si="28"/>
        <v>JK37.1</v>
      </c>
      <c r="I910" s="6" t="str">
        <f t="shared" si="29"/>
        <v>SC0145_RLY_K037</v>
      </c>
    </row>
    <row r="911" spans="1:9">
      <c r="A911" t="s">
        <v>302</v>
      </c>
      <c r="B911" t="s">
        <v>2885</v>
      </c>
      <c r="C911" t="s">
        <v>2895</v>
      </c>
      <c r="D911">
        <v>2</v>
      </c>
      <c r="E911" t="s">
        <v>174</v>
      </c>
      <c r="F911">
        <v>2</v>
      </c>
      <c r="G911">
        <v>2</v>
      </c>
      <c r="H911" s="6" t="str">
        <f t="shared" si="28"/>
        <v>JK37.2</v>
      </c>
      <c r="I911" s="6" t="str">
        <f t="shared" si="29"/>
        <v>DGND</v>
      </c>
    </row>
    <row r="912" spans="1:9">
      <c r="A912" t="s">
        <v>302</v>
      </c>
      <c r="B912" t="s">
        <v>2885</v>
      </c>
      <c r="C912" t="s">
        <v>2896</v>
      </c>
      <c r="D912">
        <v>1</v>
      </c>
      <c r="E912" t="s">
        <v>2640</v>
      </c>
      <c r="F912">
        <v>1</v>
      </c>
      <c r="G912">
        <v>1</v>
      </c>
      <c r="H912" s="6" t="str">
        <f t="shared" si="28"/>
        <v>JK60.1</v>
      </c>
      <c r="I912" s="6" t="str">
        <f t="shared" si="29"/>
        <v>SC0145_RLY_K060</v>
      </c>
    </row>
    <row r="913" spans="1:9">
      <c r="A913" t="s">
        <v>302</v>
      </c>
      <c r="B913" t="s">
        <v>2885</v>
      </c>
      <c r="C913" t="s">
        <v>2896</v>
      </c>
      <c r="D913">
        <v>2</v>
      </c>
      <c r="E913" t="s">
        <v>174</v>
      </c>
      <c r="F913">
        <v>2</v>
      </c>
      <c r="G913">
        <v>2</v>
      </c>
      <c r="H913" s="6" t="str">
        <f t="shared" si="28"/>
        <v>JK60.2</v>
      </c>
      <c r="I913" s="6" t="str">
        <f t="shared" si="29"/>
        <v>DGND</v>
      </c>
    </row>
    <row r="914" spans="1:9">
      <c r="A914" t="s">
        <v>302</v>
      </c>
      <c r="B914" t="s">
        <v>2885</v>
      </c>
      <c r="C914" t="s">
        <v>330</v>
      </c>
      <c r="D914">
        <v>2</v>
      </c>
      <c r="E914" t="s">
        <v>1565</v>
      </c>
      <c r="F914">
        <v>2</v>
      </c>
      <c r="G914">
        <v>2</v>
      </c>
      <c r="H914" s="6" t="str">
        <f t="shared" si="28"/>
        <v>K2.2</v>
      </c>
      <c r="I914" s="6" t="str">
        <f t="shared" si="29"/>
        <v>S0_2_XO</v>
      </c>
    </row>
    <row r="915" spans="1:9">
      <c r="A915" t="s">
        <v>302</v>
      </c>
      <c r="B915" t="s">
        <v>2885</v>
      </c>
      <c r="C915" t="s">
        <v>330</v>
      </c>
      <c r="D915">
        <v>3</v>
      </c>
      <c r="E915" t="s">
        <v>1571</v>
      </c>
      <c r="F915">
        <v>3</v>
      </c>
      <c r="G915">
        <v>3</v>
      </c>
      <c r="H915" s="6" t="str">
        <f t="shared" si="28"/>
        <v>K2.3</v>
      </c>
      <c r="I915" s="6" t="str">
        <f t="shared" si="29"/>
        <v>S0_1_XO</v>
      </c>
    </row>
    <row r="916" spans="1:9">
      <c r="A916" t="s">
        <v>302</v>
      </c>
      <c r="B916" t="s">
        <v>2885</v>
      </c>
      <c r="C916" t="s">
        <v>330</v>
      </c>
      <c r="D916">
        <v>4</v>
      </c>
      <c r="F916">
        <v>4</v>
      </c>
      <c r="G916">
        <v>4</v>
      </c>
      <c r="H916" s="6" t="str">
        <f t="shared" si="28"/>
        <v>K2.4</v>
      </c>
      <c r="I916" s="6">
        <f t="shared" si="29"/>
        <v>0</v>
      </c>
    </row>
    <row r="917" spans="1:9">
      <c r="A917" t="s">
        <v>302</v>
      </c>
      <c r="B917" t="s">
        <v>2885</v>
      </c>
      <c r="C917" t="s">
        <v>330</v>
      </c>
      <c r="D917">
        <v>5</v>
      </c>
      <c r="F917">
        <v>5</v>
      </c>
      <c r="G917">
        <v>5</v>
      </c>
      <c r="H917" s="6" t="str">
        <f t="shared" si="28"/>
        <v>K2.5</v>
      </c>
      <c r="I917" s="6">
        <f t="shared" si="29"/>
        <v>0</v>
      </c>
    </row>
    <row r="918" spans="1:9">
      <c r="A918" t="s">
        <v>302</v>
      </c>
      <c r="B918" t="s">
        <v>2885</v>
      </c>
      <c r="C918" t="s">
        <v>330</v>
      </c>
      <c r="D918">
        <v>6</v>
      </c>
      <c r="F918">
        <v>6</v>
      </c>
      <c r="G918">
        <v>6</v>
      </c>
      <c r="H918" s="6" t="str">
        <f t="shared" si="28"/>
        <v>K2.6</v>
      </c>
      <c r="I918" s="6">
        <f t="shared" si="29"/>
        <v>0</v>
      </c>
    </row>
    <row r="919" spans="1:9">
      <c r="A919" t="s">
        <v>302</v>
      </c>
      <c r="B919" t="s">
        <v>2885</v>
      </c>
      <c r="C919" t="s">
        <v>330</v>
      </c>
      <c r="D919">
        <v>7</v>
      </c>
      <c r="F919">
        <v>7</v>
      </c>
      <c r="G919">
        <v>7</v>
      </c>
      <c r="H919" s="6" t="str">
        <f t="shared" si="28"/>
        <v>K2.7</v>
      </c>
      <c r="I919" s="6">
        <f t="shared" si="29"/>
        <v>0</v>
      </c>
    </row>
    <row r="920" spans="1:9">
      <c r="A920" t="s">
        <v>302</v>
      </c>
      <c r="B920" t="s">
        <v>2885</v>
      </c>
      <c r="C920" t="s">
        <v>330</v>
      </c>
      <c r="D920" t="s">
        <v>175</v>
      </c>
      <c r="E920" t="s">
        <v>429</v>
      </c>
      <c r="F920">
        <v>1</v>
      </c>
      <c r="G920" t="s">
        <v>175</v>
      </c>
      <c r="H920" s="6" t="str">
        <f t="shared" si="28"/>
        <v>K2.1</v>
      </c>
      <c r="I920" s="6" t="str">
        <f t="shared" si="29"/>
        <v>VP12</v>
      </c>
    </row>
    <row r="921" spans="1:9">
      <c r="A921" t="s">
        <v>302</v>
      </c>
      <c r="B921" t="s">
        <v>2885</v>
      </c>
      <c r="C921" t="s">
        <v>330</v>
      </c>
      <c r="D921" t="s">
        <v>176</v>
      </c>
      <c r="E921" t="s">
        <v>2268</v>
      </c>
      <c r="F921">
        <v>8</v>
      </c>
      <c r="G921" t="s">
        <v>176</v>
      </c>
      <c r="H921" s="6" t="str">
        <f t="shared" si="28"/>
        <v>K2.8</v>
      </c>
      <c r="I921" s="6" t="str">
        <f t="shared" si="29"/>
        <v>SC0145_RLY_K002</v>
      </c>
    </row>
    <row r="922" spans="1:9">
      <c r="A922" t="s">
        <v>302</v>
      </c>
      <c r="B922" t="s">
        <v>2885</v>
      </c>
      <c r="C922" t="s">
        <v>2159</v>
      </c>
      <c r="D922">
        <v>2</v>
      </c>
      <c r="E922" t="s">
        <v>1572</v>
      </c>
      <c r="F922">
        <v>2</v>
      </c>
      <c r="G922">
        <v>2</v>
      </c>
      <c r="H922" s="6" t="str">
        <f t="shared" si="28"/>
        <v>K3.2</v>
      </c>
      <c r="I922" s="6" t="str">
        <f t="shared" si="29"/>
        <v>S0_3_XO</v>
      </c>
    </row>
    <row r="923" spans="1:9">
      <c r="A923" t="s">
        <v>302</v>
      </c>
      <c r="B923" t="s">
        <v>2885</v>
      </c>
      <c r="C923" t="s">
        <v>2159</v>
      </c>
      <c r="D923">
        <v>3</v>
      </c>
      <c r="E923" t="s">
        <v>1565</v>
      </c>
      <c r="F923">
        <v>3</v>
      </c>
      <c r="G923">
        <v>3</v>
      </c>
      <c r="H923" s="6" t="str">
        <f t="shared" si="28"/>
        <v>K3.3</v>
      </c>
      <c r="I923" s="6" t="str">
        <f t="shared" si="29"/>
        <v>S0_2_XO</v>
      </c>
    </row>
    <row r="924" spans="1:9">
      <c r="A924" t="s">
        <v>302</v>
      </c>
      <c r="B924" t="s">
        <v>2885</v>
      </c>
      <c r="C924" t="s">
        <v>2159</v>
      </c>
      <c r="D924">
        <v>4</v>
      </c>
      <c r="E924" t="s">
        <v>2641</v>
      </c>
      <c r="F924">
        <v>4</v>
      </c>
      <c r="G924">
        <v>4</v>
      </c>
      <c r="H924" s="6" t="str">
        <f t="shared" si="28"/>
        <v>K3.4</v>
      </c>
      <c r="I924" s="6" t="str">
        <f t="shared" si="29"/>
        <v>S0_4_XO</v>
      </c>
    </row>
    <row r="925" spans="1:9">
      <c r="A925" t="s">
        <v>302</v>
      </c>
      <c r="B925" t="s">
        <v>2885</v>
      </c>
      <c r="C925" t="s">
        <v>2159</v>
      </c>
      <c r="D925">
        <v>5</v>
      </c>
      <c r="E925" t="s">
        <v>1573</v>
      </c>
      <c r="F925">
        <v>5</v>
      </c>
      <c r="G925">
        <v>5</v>
      </c>
      <c r="H925" s="6" t="str">
        <f t="shared" si="28"/>
        <v>K3.5</v>
      </c>
      <c r="I925" s="6" t="str">
        <f t="shared" si="29"/>
        <v>S0_3_XI</v>
      </c>
    </row>
    <row r="926" spans="1:9">
      <c r="A926" t="s">
        <v>302</v>
      </c>
      <c r="B926" t="s">
        <v>2885</v>
      </c>
      <c r="C926" t="s">
        <v>2159</v>
      </c>
      <c r="D926">
        <v>6</v>
      </c>
      <c r="E926" t="s">
        <v>1574</v>
      </c>
      <c r="F926">
        <v>6</v>
      </c>
      <c r="G926">
        <v>6</v>
      </c>
      <c r="H926" s="6" t="str">
        <f t="shared" si="28"/>
        <v>K3.6</v>
      </c>
      <c r="I926" s="6" t="str">
        <f t="shared" si="29"/>
        <v>S0_1_XI</v>
      </c>
    </row>
    <row r="927" spans="1:9">
      <c r="A927" t="s">
        <v>302</v>
      </c>
      <c r="B927" t="s">
        <v>2885</v>
      </c>
      <c r="C927" t="s">
        <v>2159</v>
      </c>
      <c r="D927">
        <v>7</v>
      </c>
      <c r="E927" t="s">
        <v>1566</v>
      </c>
      <c r="F927">
        <v>7</v>
      </c>
      <c r="G927">
        <v>7</v>
      </c>
      <c r="H927" s="6" t="str">
        <f t="shared" si="28"/>
        <v>K3.7</v>
      </c>
      <c r="I927" s="6" t="str">
        <f t="shared" si="29"/>
        <v>S0_2_XI</v>
      </c>
    </row>
    <row r="928" spans="1:9">
      <c r="A928" t="s">
        <v>302</v>
      </c>
      <c r="B928" t="s">
        <v>2885</v>
      </c>
      <c r="C928" t="s">
        <v>2159</v>
      </c>
      <c r="D928" t="s">
        <v>175</v>
      </c>
      <c r="E928" t="s">
        <v>429</v>
      </c>
      <c r="F928">
        <v>1</v>
      </c>
      <c r="G928" t="s">
        <v>175</v>
      </c>
      <c r="H928" s="6" t="str">
        <f t="shared" si="28"/>
        <v>K3.1</v>
      </c>
      <c r="I928" s="6" t="str">
        <f t="shared" si="29"/>
        <v>VP12</v>
      </c>
    </row>
    <row r="929" spans="1:9">
      <c r="A929" t="s">
        <v>302</v>
      </c>
      <c r="B929" t="s">
        <v>2885</v>
      </c>
      <c r="C929" t="s">
        <v>2159</v>
      </c>
      <c r="D929" t="s">
        <v>176</v>
      </c>
      <c r="E929" t="s">
        <v>2341</v>
      </c>
      <c r="F929">
        <v>8</v>
      </c>
      <c r="G929" t="s">
        <v>176</v>
      </c>
      <c r="H929" s="6" t="str">
        <f t="shared" si="28"/>
        <v>K3.8</v>
      </c>
      <c r="I929" s="6" t="str">
        <f t="shared" si="29"/>
        <v>SC0145_RLY_K003</v>
      </c>
    </row>
    <row r="930" spans="1:9">
      <c r="A930" t="s">
        <v>302</v>
      </c>
      <c r="B930" t="s">
        <v>2885</v>
      </c>
      <c r="C930" t="s">
        <v>2897</v>
      </c>
      <c r="D930">
        <v>2</v>
      </c>
      <c r="E930" t="s">
        <v>448</v>
      </c>
      <c r="F930">
        <v>2</v>
      </c>
      <c r="G930">
        <v>2</v>
      </c>
      <c r="H930" s="6" t="str">
        <f t="shared" si="28"/>
        <v>K7.2</v>
      </c>
      <c r="I930" s="6" t="str">
        <f t="shared" si="29"/>
        <v>S0_HSD013</v>
      </c>
    </row>
    <row r="931" spans="1:9">
      <c r="A931" t="s">
        <v>302</v>
      </c>
      <c r="B931" t="s">
        <v>2885</v>
      </c>
      <c r="C931" t="s">
        <v>2897</v>
      </c>
      <c r="D931">
        <v>3</v>
      </c>
      <c r="E931" t="s">
        <v>2641</v>
      </c>
      <c r="F931">
        <v>3</v>
      </c>
      <c r="G931">
        <v>3</v>
      </c>
      <c r="H931" s="6" t="str">
        <f t="shared" si="28"/>
        <v>K7.3</v>
      </c>
      <c r="I931" s="6" t="str">
        <f t="shared" si="29"/>
        <v>S0_4_XO</v>
      </c>
    </row>
    <row r="932" spans="1:9">
      <c r="A932" t="s">
        <v>302</v>
      </c>
      <c r="B932" t="s">
        <v>2885</v>
      </c>
      <c r="C932" t="s">
        <v>2897</v>
      </c>
      <c r="D932">
        <v>4</v>
      </c>
      <c r="F932">
        <v>4</v>
      </c>
      <c r="G932">
        <v>4</v>
      </c>
      <c r="H932" s="6" t="str">
        <f t="shared" si="28"/>
        <v>K7.4</v>
      </c>
      <c r="I932" s="6">
        <f t="shared" si="29"/>
        <v>0</v>
      </c>
    </row>
    <row r="933" spans="1:9">
      <c r="A933" t="s">
        <v>302</v>
      </c>
      <c r="B933" t="s">
        <v>2885</v>
      </c>
      <c r="C933" t="s">
        <v>2897</v>
      </c>
      <c r="D933">
        <v>5</v>
      </c>
      <c r="F933">
        <v>5</v>
      </c>
      <c r="G933">
        <v>5</v>
      </c>
      <c r="H933" s="6" t="str">
        <f t="shared" si="28"/>
        <v>K7.5</v>
      </c>
      <c r="I933" s="6">
        <f t="shared" si="29"/>
        <v>0</v>
      </c>
    </row>
    <row r="934" spans="1:9">
      <c r="A934" t="s">
        <v>302</v>
      </c>
      <c r="B934" t="s">
        <v>2885</v>
      </c>
      <c r="C934" t="s">
        <v>2897</v>
      </c>
      <c r="D934">
        <v>6</v>
      </c>
      <c r="E934" t="s">
        <v>1573</v>
      </c>
      <c r="F934">
        <v>6</v>
      </c>
      <c r="G934">
        <v>6</v>
      </c>
      <c r="H934" s="6" t="str">
        <f t="shared" si="28"/>
        <v>K7.6</v>
      </c>
      <c r="I934" s="6" t="str">
        <f t="shared" si="29"/>
        <v>S0_3_XI</v>
      </c>
    </row>
    <row r="935" spans="1:9">
      <c r="A935" t="s">
        <v>302</v>
      </c>
      <c r="B935" t="s">
        <v>2885</v>
      </c>
      <c r="C935" t="s">
        <v>2897</v>
      </c>
      <c r="D935">
        <v>7</v>
      </c>
      <c r="E935" t="s">
        <v>2642</v>
      </c>
      <c r="F935">
        <v>7</v>
      </c>
      <c r="G935">
        <v>7</v>
      </c>
      <c r="H935" s="6" t="str">
        <f t="shared" si="28"/>
        <v>K7.7</v>
      </c>
      <c r="I935" s="6" t="str">
        <f t="shared" si="29"/>
        <v>S0_HSD014</v>
      </c>
    </row>
    <row r="936" spans="1:9">
      <c r="A936" t="s">
        <v>302</v>
      </c>
      <c r="B936" t="s">
        <v>2885</v>
      </c>
      <c r="C936" t="s">
        <v>2897</v>
      </c>
      <c r="D936" t="s">
        <v>175</v>
      </c>
      <c r="E936" t="s">
        <v>429</v>
      </c>
      <c r="F936">
        <v>1</v>
      </c>
      <c r="G936" t="s">
        <v>175</v>
      </c>
      <c r="H936" s="6" t="str">
        <f t="shared" si="28"/>
        <v>K7.1</v>
      </c>
      <c r="I936" s="6" t="str">
        <f t="shared" si="29"/>
        <v>VP12</v>
      </c>
    </row>
    <row r="937" spans="1:9">
      <c r="A937" t="s">
        <v>302</v>
      </c>
      <c r="B937" t="s">
        <v>2885</v>
      </c>
      <c r="C937" t="s">
        <v>2897</v>
      </c>
      <c r="D937" t="s">
        <v>176</v>
      </c>
      <c r="E937" t="s">
        <v>2636</v>
      </c>
      <c r="F937">
        <v>8</v>
      </c>
      <c r="G937" t="s">
        <v>176</v>
      </c>
      <c r="H937" s="6" t="str">
        <f t="shared" si="28"/>
        <v>K7.8</v>
      </c>
      <c r="I937" s="6" t="str">
        <f t="shared" si="29"/>
        <v>SC0145_RLY_K007</v>
      </c>
    </row>
    <row r="938" spans="1:9">
      <c r="A938" t="s">
        <v>302</v>
      </c>
      <c r="B938" t="s">
        <v>2885</v>
      </c>
      <c r="C938" t="s">
        <v>1395</v>
      </c>
      <c r="D938">
        <v>2</v>
      </c>
      <c r="E938" t="s">
        <v>2561</v>
      </c>
      <c r="F938">
        <v>2</v>
      </c>
      <c r="G938">
        <v>2</v>
      </c>
      <c r="H938" s="6" t="str">
        <f t="shared" si="28"/>
        <v>K30.2</v>
      </c>
      <c r="I938" s="6" t="str">
        <f t="shared" si="29"/>
        <v>S0_TEST_+</v>
      </c>
    </row>
    <row r="939" spans="1:9">
      <c r="A939" t="s">
        <v>302</v>
      </c>
      <c r="B939" t="s">
        <v>2885</v>
      </c>
      <c r="C939" t="s">
        <v>1395</v>
      </c>
      <c r="D939">
        <v>3</v>
      </c>
      <c r="E939" t="s">
        <v>2633</v>
      </c>
      <c r="F939">
        <v>3</v>
      </c>
      <c r="G939">
        <v>3</v>
      </c>
      <c r="H939" s="6" t="str">
        <f t="shared" si="28"/>
        <v>K30.3</v>
      </c>
      <c r="I939" s="6" t="str">
        <f t="shared" si="29"/>
        <v>S0_1TEST_+</v>
      </c>
    </row>
    <row r="940" spans="1:9">
      <c r="A940" t="s">
        <v>302</v>
      </c>
      <c r="B940" t="s">
        <v>2885</v>
      </c>
      <c r="C940" t="s">
        <v>1395</v>
      </c>
      <c r="D940">
        <v>4</v>
      </c>
      <c r="E940" t="s">
        <v>2643</v>
      </c>
      <c r="F940">
        <v>4</v>
      </c>
      <c r="G940">
        <v>4</v>
      </c>
      <c r="H940" s="6" t="str">
        <f t="shared" si="28"/>
        <v>K30.4</v>
      </c>
      <c r="I940" s="6" t="str">
        <f t="shared" si="29"/>
        <v>S0_HSD004+</v>
      </c>
    </row>
    <row r="941" spans="1:9">
      <c r="A941" t="s">
        <v>302</v>
      </c>
      <c r="B941" t="s">
        <v>2885</v>
      </c>
      <c r="C941" t="s">
        <v>1395</v>
      </c>
      <c r="D941">
        <v>6</v>
      </c>
      <c r="E941" t="s">
        <v>2644</v>
      </c>
      <c r="F941">
        <v>6</v>
      </c>
      <c r="G941">
        <v>6</v>
      </c>
      <c r="H941" s="6" t="str">
        <f t="shared" si="28"/>
        <v>K30.6</v>
      </c>
      <c r="I941" s="6" t="str">
        <f t="shared" si="29"/>
        <v>S0_HSD004-</v>
      </c>
    </row>
    <row r="942" spans="1:9">
      <c r="A942" t="s">
        <v>302</v>
      </c>
      <c r="B942" t="s">
        <v>2885</v>
      </c>
      <c r="C942" t="s">
        <v>1395</v>
      </c>
      <c r="D942">
        <v>7</v>
      </c>
      <c r="E942" t="s">
        <v>2635</v>
      </c>
      <c r="F942">
        <v>7</v>
      </c>
      <c r="G942">
        <v>7</v>
      </c>
      <c r="H942" s="6" t="str">
        <f t="shared" si="28"/>
        <v>K30.7</v>
      </c>
      <c r="I942" s="6" t="str">
        <f t="shared" si="29"/>
        <v>S0_1TEST_-</v>
      </c>
    </row>
    <row r="943" spans="1:9">
      <c r="A943" t="s">
        <v>302</v>
      </c>
      <c r="B943" t="s">
        <v>2885</v>
      </c>
      <c r="C943" t="s">
        <v>1395</v>
      </c>
      <c r="D943">
        <v>8</v>
      </c>
      <c r="E943" t="s">
        <v>2560</v>
      </c>
      <c r="F943">
        <v>8</v>
      </c>
      <c r="G943">
        <v>8</v>
      </c>
      <c r="H943" s="6" t="str">
        <f t="shared" si="28"/>
        <v>K30.8</v>
      </c>
      <c r="I943" s="6" t="str">
        <f t="shared" si="29"/>
        <v>S0_TEST_-</v>
      </c>
    </row>
    <row r="944" spans="1:9">
      <c r="A944" t="s">
        <v>302</v>
      </c>
      <c r="B944" t="s">
        <v>2885</v>
      </c>
      <c r="C944" t="s">
        <v>1395</v>
      </c>
      <c r="D944" t="s">
        <v>175</v>
      </c>
      <c r="E944" t="s">
        <v>429</v>
      </c>
      <c r="F944">
        <v>1</v>
      </c>
      <c r="G944" t="s">
        <v>175</v>
      </c>
      <c r="H944" s="6" t="str">
        <f t="shared" si="28"/>
        <v>K30.1</v>
      </c>
      <c r="I944" s="6" t="str">
        <f t="shared" si="29"/>
        <v>VP12</v>
      </c>
    </row>
    <row r="945" spans="1:9">
      <c r="A945" t="s">
        <v>302</v>
      </c>
      <c r="B945" t="s">
        <v>2885</v>
      </c>
      <c r="C945" t="s">
        <v>1395</v>
      </c>
      <c r="D945" t="s">
        <v>176</v>
      </c>
      <c r="E945" t="s">
        <v>2334</v>
      </c>
      <c r="F945">
        <v>9</v>
      </c>
      <c r="G945" t="s">
        <v>176</v>
      </c>
      <c r="H945" s="6" t="str">
        <f t="shared" si="28"/>
        <v>K30.9</v>
      </c>
      <c r="I945" s="6" t="str">
        <f t="shared" si="29"/>
        <v>SC0145_RLY_K030</v>
      </c>
    </row>
    <row r="946" spans="1:9">
      <c r="A946" t="s">
        <v>302</v>
      </c>
      <c r="B946" t="s">
        <v>2885</v>
      </c>
      <c r="C946" t="s">
        <v>1396</v>
      </c>
      <c r="D946">
        <v>2</v>
      </c>
      <c r="E946" t="s">
        <v>2272</v>
      </c>
      <c r="F946">
        <v>2</v>
      </c>
      <c r="G946">
        <v>2</v>
      </c>
      <c r="H946" s="6" t="str">
        <f t="shared" si="28"/>
        <v>K32.2</v>
      </c>
      <c r="I946" s="6" t="str">
        <f t="shared" si="29"/>
        <v>S0_HSO+</v>
      </c>
    </row>
    <row r="947" spans="1:9">
      <c r="A947" t="s">
        <v>302</v>
      </c>
      <c r="B947" t="s">
        <v>2885</v>
      </c>
      <c r="C947" t="s">
        <v>1396</v>
      </c>
      <c r="D947">
        <v>3</v>
      </c>
      <c r="E947" t="s">
        <v>2345</v>
      </c>
      <c r="F947">
        <v>3</v>
      </c>
      <c r="G947">
        <v>3</v>
      </c>
      <c r="H947" s="6" t="str">
        <f t="shared" si="28"/>
        <v>K32.3</v>
      </c>
      <c r="I947" s="6" t="str">
        <f t="shared" si="29"/>
        <v>S0_1_HSO+</v>
      </c>
    </row>
    <row r="948" spans="1:9">
      <c r="A948" t="s">
        <v>302</v>
      </c>
      <c r="B948" t="s">
        <v>2885</v>
      </c>
      <c r="C948" t="s">
        <v>1396</v>
      </c>
      <c r="D948">
        <v>4</v>
      </c>
      <c r="E948" t="s">
        <v>2336</v>
      </c>
      <c r="F948">
        <v>4</v>
      </c>
      <c r="G948">
        <v>4</v>
      </c>
      <c r="H948" s="6" t="str">
        <f t="shared" si="28"/>
        <v>K32.4</v>
      </c>
      <c r="I948" s="6" t="str">
        <f t="shared" si="29"/>
        <v>SG0_C_HSI+</v>
      </c>
    </row>
    <row r="949" spans="1:9">
      <c r="A949" t="s">
        <v>302</v>
      </c>
      <c r="B949" t="s">
        <v>2885</v>
      </c>
      <c r="C949" t="s">
        <v>1396</v>
      </c>
      <c r="D949">
        <v>6</v>
      </c>
      <c r="E949" t="s">
        <v>2337</v>
      </c>
      <c r="F949">
        <v>6</v>
      </c>
      <c r="G949">
        <v>6</v>
      </c>
      <c r="H949" s="6" t="str">
        <f t="shared" si="28"/>
        <v>K32.6</v>
      </c>
      <c r="I949" s="6" t="str">
        <f t="shared" si="29"/>
        <v>SG0_C_HSI-</v>
      </c>
    </row>
    <row r="950" spans="1:9">
      <c r="A950" t="s">
        <v>302</v>
      </c>
      <c r="B950" t="s">
        <v>2885</v>
      </c>
      <c r="C950" t="s">
        <v>1396</v>
      </c>
      <c r="D950">
        <v>7</v>
      </c>
      <c r="E950" t="s">
        <v>2348</v>
      </c>
      <c r="F950">
        <v>7</v>
      </c>
      <c r="G950">
        <v>7</v>
      </c>
      <c r="H950" s="6" t="str">
        <f t="shared" si="28"/>
        <v>K32.7</v>
      </c>
      <c r="I950" s="6" t="str">
        <f t="shared" si="29"/>
        <v>S0_1_HSO-</v>
      </c>
    </row>
    <row r="951" spans="1:9">
      <c r="A951" t="s">
        <v>302</v>
      </c>
      <c r="B951" t="s">
        <v>2885</v>
      </c>
      <c r="C951" t="s">
        <v>1396</v>
      </c>
      <c r="D951">
        <v>8</v>
      </c>
      <c r="E951" t="s">
        <v>2271</v>
      </c>
      <c r="F951">
        <v>8</v>
      </c>
      <c r="G951">
        <v>8</v>
      </c>
      <c r="H951" s="6" t="str">
        <f t="shared" si="28"/>
        <v>K32.8</v>
      </c>
      <c r="I951" s="6" t="str">
        <f t="shared" si="29"/>
        <v>S0_HSO-</v>
      </c>
    </row>
    <row r="952" spans="1:9">
      <c r="A952" t="s">
        <v>302</v>
      </c>
      <c r="B952" t="s">
        <v>2885</v>
      </c>
      <c r="C952" t="s">
        <v>1396</v>
      </c>
      <c r="D952" t="s">
        <v>175</v>
      </c>
      <c r="E952" t="s">
        <v>429</v>
      </c>
      <c r="F952">
        <v>1</v>
      </c>
      <c r="G952" t="s">
        <v>175</v>
      </c>
      <c r="H952" s="6" t="str">
        <f t="shared" si="28"/>
        <v>K32.1</v>
      </c>
      <c r="I952" s="6" t="str">
        <f t="shared" si="29"/>
        <v>VP12</v>
      </c>
    </row>
    <row r="953" spans="1:9">
      <c r="A953" t="s">
        <v>302</v>
      </c>
      <c r="B953" t="s">
        <v>2885</v>
      </c>
      <c r="C953" t="s">
        <v>1396</v>
      </c>
      <c r="D953" t="s">
        <v>176</v>
      </c>
      <c r="E953" t="s">
        <v>2344</v>
      </c>
      <c r="F953">
        <v>9</v>
      </c>
      <c r="G953" t="s">
        <v>176</v>
      </c>
      <c r="H953" s="6" t="str">
        <f t="shared" si="28"/>
        <v>K32.9</v>
      </c>
      <c r="I953" s="6" t="str">
        <f t="shared" si="29"/>
        <v>SC0145_RLY_K032</v>
      </c>
    </row>
    <row r="954" spans="1:9">
      <c r="A954" t="s">
        <v>302</v>
      </c>
      <c r="B954" t="s">
        <v>2885</v>
      </c>
      <c r="C954" t="s">
        <v>1397</v>
      </c>
      <c r="D954">
        <v>2</v>
      </c>
      <c r="E954" t="s">
        <v>2345</v>
      </c>
      <c r="F954">
        <v>2</v>
      </c>
      <c r="G954">
        <v>2</v>
      </c>
      <c r="H954" s="6" t="str">
        <f t="shared" si="28"/>
        <v>K33.2</v>
      </c>
      <c r="I954" s="6" t="str">
        <f t="shared" si="29"/>
        <v>S0_1_HSO+</v>
      </c>
    </row>
    <row r="955" spans="1:9">
      <c r="A955" t="s">
        <v>302</v>
      </c>
      <c r="B955" t="s">
        <v>2885</v>
      </c>
      <c r="C955" t="s">
        <v>1397</v>
      </c>
      <c r="D955">
        <v>3</v>
      </c>
      <c r="E955" t="s">
        <v>2346</v>
      </c>
      <c r="F955">
        <v>3</v>
      </c>
      <c r="G955">
        <v>3</v>
      </c>
      <c r="H955" s="6" t="str">
        <f t="shared" si="28"/>
        <v>K33.3</v>
      </c>
      <c r="I955" s="6" t="str">
        <f t="shared" si="29"/>
        <v>SD0_DSPCHIP_HSO+</v>
      </c>
    </row>
    <row r="956" spans="1:9">
      <c r="A956" t="s">
        <v>302</v>
      </c>
      <c r="B956" t="s">
        <v>2885</v>
      </c>
      <c r="C956" t="s">
        <v>1397</v>
      </c>
      <c r="D956">
        <v>4</v>
      </c>
      <c r="E956" t="s">
        <v>2645</v>
      </c>
      <c r="F956">
        <v>4</v>
      </c>
      <c r="G956">
        <v>4</v>
      </c>
      <c r="H956" s="6" t="str">
        <f t="shared" si="28"/>
        <v>K33.4</v>
      </c>
      <c r="I956" s="6" t="str">
        <f t="shared" si="29"/>
        <v>S0_HSD006+</v>
      </c>
    </row>
    <row r="957" spans="1:9">
      <c r="A957" t="s">
        <v>302</v>
      </c>
      <c r="B957" t="s">
        <v>2885</v>
      </c>
      <c r="C957" t="s">
        <v>1397</v>
      </c>
      <c r="D957">
        <v>6</v>
      </c>
      <c r="E957" t="s">
        <v>2646</v>
      </c>
      <c r="F957">
        <v>6</v>
      </c>
      <c r="G957">
        <v>6</v>
      </c>
      <c r="H957" s="6" t="str">
        <f t="shared" si="28"/>
        <v>K33.6</v>
      </c>
      <c r="I957" s="6" t="str">
        <f t="shared" si="29"/>
        <v>S0_HSD006-</v>
      </c>
    </row>
    <row r="958" spans="1:9">
      <c r="A958" t="s">
        <v>302</v>
      </c>
      <c r="B958" t="s">
        <v>2885</v>
      </c>
      <c r="C958" t="s">
        <v>1397</v>
      </c>
      <c r="D958">
        <v>7</v>
      </c>
      <c r="E958" t="s">
        <v>2347</v>
      </c>
      <c r="F958">
        <v>7</v>
      </c>
      <c r="G958">
        <v>7</v>
      </c>
      <c r="H958" s="6" t="str">
        <f t="shared" si="28"/>
        <v>K33.7</v>
      </c>
      <c r="I958" s="6" t="str">
        <f t="shared" si="29"/>
        <v>SD0_DSPCHIP_HSO-</v>
      </c>
    </row>
    <row r="959" spans="1:9">
      <c r="A959" t="s">
        <v>302</v>
      </c>
      <c r="B959" t="s">
        <v>2885</v>
      </c>
      <c r="C959" t="s">
        <v>1397</v>
      </c>
      <c r="D959">
        <v>8</v>
      </c>
      <c r="E959" t="s">
        <v>2348</v>
      </c>
      <c r="F959">
        <v>8</v>
      </c>
      <c r="G959">
        <v>8</v>
      </c>
      <c r="H959" s="6" t="str">
        <f t="shared" si="28"/>
        <v>K33.8</v>
      </c>
      <c r="I959" s="6" t="str">
        <f t="shared" si="29"/>
        <v>S0_1_HSO-</v>
      </c>
    </row>
    <row r="960" spans="1:9">
      <c r="A960" t="s">
        <v>302</v>
      </c>
      <c r="B960" t="s">
        <v>2885</v>
      </c>
      <c r="C960" t="s">
        <v>1397</v>
      </c>
      <c r="D960" t="s">
        <v>175</v>
      </c>
      <c r="E960" t="s">
        <v>429</v>
      </c>
      <c r="F960">
        <v>1</v>
      </c>
      <c r="G960" t="s">
        <v>175</v>
      </c>
      <c r="H960" s="6" t="str">
        <f t="shared" si="28"/>
        <v>K33.1</v>
      </c>
      <c r="I960" s="6" t="str">
        <f t="shared" si="29"/>
        <v>VP12</v>
      </c>
    </row>
    <row r="961" spans="1:9">
      <c r="A961" t="s">
        <v>302</v>
      </c>
      <c r="B961" t="s">
        <v>2885</v>
      </c>
      <c r="C961" t="s">
        <v>1397</v>
      </c>
      <c r="D961" t="s">
        <v>176</v>
      </c>
      <c r="E961" t="s">
        <v>2322</v>
      </c>
      <c r="F961">
        <v>9</v>
      </c>
      <c r="G961" t="s">
        <v>176</v>
      </c>
      <c r="H961" s="6" t="str">
        <f t="shared" si="28"/>
        <v>K33.9</v>
      </c>
      <c r="I961" s="6" t="str">
        <f t="shared" si="29"/>
        <v>SC0145_RLY_K033</v>
      </c>
    </row>
    <row r="962" spans="1:9">
      <c r="A962" t="s">
        <v>302</v>
      </c>
      <c r="B962" t="s">
        <v>2885</v>
      </c>
      <c r="C962" t="s">
        <v>2898</v>
      </c>
      <c r="D962">
        <v>2</v>
      </c>
      <c r="E962" t="s">
        <v>2270</v>
      </c>
      <c r="F962">
        <v>2</v>
      </c>
      <c r="G962">
        <v>2</v>
      </c>
      <c r="H962" s="6" t="str">
        <f t="shared" ref="H962:H1025" si="30">CONCATENATE(C962,".",F962)</f>
        <v>K34.2</v>
      </c>
      <c r="I962" s="6" t="str">
        <f t="shared" ref="I962:I1025" si="31">E962</f>
        <v>S0_HSI+</v>
      </c>
    </row>
    <row r="963" spans="1:9">
      <c r="A963" t="s">
        <v>302</v>
      </c>
      <c r="B963" t="s">
        <v>2885</v>
      </c>
      <c r="C963" t="s">
        <v>2898</v>
      </c>
      <c r="D963">
        <v>3</v>
      </c>
      <c r="E963" t="s">
        <v>2349</v>
      </c>
      <c r="F963">
        <v>3</v>
      </c>
      <c r="G963">
        <v>3</v>
      </c>
      <c r="H963" s="6" t="str">
        <f t="shared" si="30"/>
        <v>K34.3</v>
      </c>
      <c r="I963" s="6" t="str">
        <f t="shared" si="31"/>
        <v>S0_1_HSI+</v>
      </c>
    </row>
    <row r="964" spans="1:9">
      <c r="A964" t="s">
        <v>302</v>
      </c>
      <c r="B964" t="s">
        <v>2885</v>
      </c>
      <c r="C964" t="s">
        <v>2898</v>
      </c>
      <c r="D964">
        <v>4</v>
      </c>
      <c r="E964" t="s">
        <v>2338</v>
      </c>
      <c r="F964">
        <v>4</v>
      </c>
      <c r="G964">
        <v>4</v>
      </c>
      <c r="H964" s="6" t="str">
        <f t="shared" si="30"/>
        <v>K34.4</v>
      </c>
      <c r="I964" s="6" t="str">
        <f t="shared" si="31"/>
        <v>SG0_C_HSO+</v>
      </c>
    </row>
    <row r="965" spans="1:9">
      <c r="A965" t="s">
        <v>302</v>
      </c>
      <c r="B965" t="s">
        <v>2885</v>
      </c>
      <c r="C965" t="s">
        <v>2898</v>
      </c>
      <c r="D965">
        <v>6</v>
      </c>
      <c r="E965" t="s">
        <v>2339</v>
      </c>
      <c r="F965">
        <v>6</v>
      </c>
      <c r="G965">
        <v>6</v>
      </c>
      <c r="H965" s="6" t="str">
        <f t="shared" si="30"/>
        <v>K34.6</v>
      </c>
      <c r="I965" s="6" t="str">
        <f t="shared" si="31"/>
        <v>SG0_C_HSO-</v>
      </c>
    </row>
    <row r="966" spans="1:9">
      <c r="A966" t="s">
        <v>302</v>
      </c>
      <c r="B966" t="s">
        <v>2885</v>
      </c>
      <c r="C966" t="s">
        <v>2898</v>
      </c>
      <c r="D966">
        <v>7</v>
      </c>
      <c r="E966" t="s">
        <v>2352</v>
      </c>
      <c r="F966">
        <v>7</v>
      </c>
      <c r="G966">
        <v>7</v>
      </c>
      <c r="H966" s="6" t="str">
        <f t="shared" si="30"/>
        <v>K34.7</v>
      </c>
      <c r="I966" s="6" t="str">
        <f t="shared" si="31"/>
        <v>S0_1_HSI-</v>
      </c>
    </row>
    <row r="967" spans="1:9">
      <c r="A967" t="s">
        <v>302</v>
      </c>
      <c r="B967" t="s">
        <v>2885</v>
      </c>
      <c r="C967" t="s">
        <v>2898</v>
      </c>
      <c r="D967">
        <v>8</v>
      </c>
      <c r="E967" t="s">
        <v>2269</v>
      </c>
      <c r="F967">
        <v>8</v>
      </c>
      <c r="G967">
        <v>8</v>
      </c>
      <c r="H967" s="6" t="str">
        <f t="shared" si="30"/>
        <v>K34.8</v>
      </c>
      <c r="I967" s="6" t="str">
        <f t="shared" si="31"/>
        <v>S0_HSI-</v>
      </c>
    </row>
    <row r="968" spans="1:9">
      <c r="A968" t="s">
        <v>302</v>
      </c>
      <c r="B968" t="s">
        <v>2885</v>
      </c>
      <c r="C968" t="s">
        <v>2898</v>
      </c>
      <c r="D968" t="s">
        <v>175</v>
      </c>
      <c r="E968" t="s">
        <v>429</v>
      </c>
      <c r="F968">
        <v>1</v>
      </c>
      <c r="G968" t="s">
        <v>175</v>
      </c>
      <c r="H968" s="6" t="str">
        <f t="shared" si="30"/>
        <v>K34.1</v>
      </c>
      <c r="I968" s="6" t="str">
        <f t="shared" si="31"/>
        <v>VP12</v>
      </c>
    </row>
    <row r="969" spans="1:9">
      <c r="A969" t="s">
        <v>302</v>
      </c>
      <c r="B969" t="s">
        <v>2885</v>
      </c>
      <c r="C969" t="s">
        <v>2898</v>
      </c>
      <c r="D969" t="s">
        <v>176</v>
      </c>
      <c r="E969" t="s">
        <v>2637</v>
      </c>
      <c r="F969">
        <v>9</v>
      </c>
      <c r="G969" t="s">
        <v>176</v>
      </c>
      <c r="H969" s="6" t="str">
        <f t="shared" si="30"/>
        <v>K34.9</v>
      </c>
      <c r="I969" s="6" t="str">
        <f t="shared" si="31"/>
        <v>SC0145_RLY_K034</v>
      </c>
    </row>
    <row r="970" spans="1:9">
      <c r="A970" t="s">
        <v>302</v>
      </c>
      <c r="B970" t="s">
        <v>2885</v>
      </c>
      <c r="C970" t="s">
        <v>2899</v>
      </c>
      <c r="D970">
        <v>2</v>
      </c>
      <c r="F970">
        <v>2</v>
      </c>
      <c r="G970">
        <v>2</v>
      </c>
      <c r="H970" s="6" t="str">
        <f t="shared" si="30"/>
        <v>K36.2</v>
      </c>
      <c r="I970" s="6">
        <f t="shared" si="31"/>
        <v>0</v>
      </c>
    </row>
    <row r="971" spans="1:9">
      <c r="A971" t="s">
        <v>302</v>
      </c>
      <c r="B971" t="s">
        <v>2885</v>
      </c>
      <c r="C971" t="s">
        <v>2899</v>
      </c>
      <c r="D971">
        <v>3</v>
      </c>
      <c r="E971" t="s">
        <v>6888</v>
      </c>
      <c r="F971">
        <v>3</v>
      </c>
      <c r="G971">
        <v>3</v>
      </c>
      <c r="H971" s="6" t="str">
        <f t="shared" si="30"/>
        <v>K36.3</v>
      </c>
      <c r="I971" s="6" t="str">
        <f t="shared" si="31"/>
        <v>S0_ASCO_DS_MDIO_HSD001</v>
      </c>
    </row>
    <row r="972" spans="1:9">
      <c r="A972" t="s">
        <v>302</v>
      </c>
      <c r="B972" t="s">
        <v>2885</v>
      </c>
      <c r="C972" t="s">
        <v>2899</v>
      </c>
      <c r="D972">
        <v>4</v>
      </c>
      <c r="E972" t="s">
        <v>1575</v>
      </c>
      <c r="F972">
        <v>4</v>
      </c>
      <c r="G972">
        <v>4</v>
      </c>
      <c r="H972" s="6" t="str">
        <f t="shared" si="30"/>
        <v>K36.4</v>
      </c>
      <c r="I972" s="6" t="str">
        <f t="shared" si="31"/>
        <v>S0_H_MDIO</v>
      </c>
    </row>
    <row r="973" spans="1:9">
      <c r="A973" t="s">
        <v>302</v>
      </c>
      <c r="B973" t="s">
        <v>2885</v>
      </c>
      <c r="C973" t="s">
        <v>2899</v>
      </c>
      <c r="D973">
        <v>5</v>
      </c>
      <c r="E973" t="s">
        <v>2647</v>
      </c>
      <c r="F973">
        <v>5</v>
      </c>
      <c r="G973">
        <v>5</v>
      </c>
      <c r="H973" s="6" t="str">
        <f t="shared" si="30"/>
        <v>K36.5</v>
      </c>
      <c r="I973" s="6" t="str">
        <f t="shared" si="31"/>
        <v>S0_H_LED</v>
      </c>
    </row>
    <row r="974" spans="1:9">
      <c r="A974" t="s">
        <v>302</v>
      </c>
      <c r="B974" t="s">
        <v>2885</v>
      </c>
      <c r="C974" t="s">
        <v>2899</v>
      </c>
      <c r="D974">
        <v>6</v>
      </c>
      <c r="E974" t="s">
        <v>1387</v>
      </c>
      <c r="F974">
        <v>6</v>
      </c>
      <c r="G974">
        <v>6</v>
      </c>
      <c r="H974" s="6" t="str">
        <f t="shared" si="30"/>
        <v>K36.6</v>
      </c>
      <c r="I974" s="6" t="str">
        <f t="shared" si="31"/>
        <v>S0_LED</v>
      </c>
    </row>
    <row r="975" spans="1:9">
      <c r="A975" t="s">
        <v>302</v>
      </c>
      <c r="B975" t="s">
        <v>2885</v>
      </c>
      <c r="C975" t="s">
        <v>2899</v>
      </c>
      <c r="D975">
        <v>7</v>
      </c>
      <c r="E975" t="s">
        <v>3085</v>
      </c>
      <c r="F975">
        <v>7</v>
      </c>
      <c r="G975">
        <v>7</v>
      </c>
      <c r="H975" s="6" t="str">
        <f t="shared" si="30"/>
        <v>K36.7</v>
      </c>
      <c r="I975" s="6" t="str">
        <f t="shared" si="31"/>
        <v>S0_CH_LED</v>
      </c>
    </row>
    <row r="976" spans="1:9">
      <c r="A976" t="s">
        <v>302</v>
      </c>
      <c r="B976" t="s">
        <v>2885</v>
      </c>
      <c r="C976" t="s">
        <v>2899</v>
      </c>
      <c r="D976" t="s">
        <v>175</v>
      </c>
      <c r="E976" t="s">
        <v>429</v>
      </c>
      <c r="F976">
        <v>1</v>
      </c>
      <c r="G976" t="s">
        <v>175</v>
      </c>
      <c r="H976" s="6" t="str">
        <f t="shared" si="30"/>
        <v>K36.1</v>
      </c>
      <c r="I976" s="6" t="str">
        <f t="shared" si="31"/>
        <v>VP12</v>
      </c>
    </row>
    <row r="977" spans="1:9">
      <c r="A977" t="s">
        <v>302</v>
      </c>
      <c r="B977" t="s">
        <v>2885</v>
      </c>
      <c r="C977" t="s">
        <v>2899</v>
      </c>
      <c r="D977" t="s">
        <v>176</v>
      </c>
      <c r="E977" t="s">
        <v>2638</v>
      </c>
      <c r="F977">
        <v>8</v>
      </c>
      <c r="G977" t="s">
        <v>176</v>
      </c>
      <c r="H977" s="6" t="str">
        <f t="shared" si="30"/>
        <v>K36.8</v>
      </c>
      <c r="I977" s="6" t="str">
        <f t="shared" si="31"/>
        <v>SC0145_RLY_K036</v>
      </c>
    </row>
    <row r="978" spans="1:9">
      <c r="A978" t="s">
        <v>302</v>
      </c>
      <c r="B978" t="s">
        <v>2885</v>
      </c>
      <c r="C978" t="s">
        <v>2900</v>
      </c>
      <c r="D978">
        <v>2</v>
      </c>
      <c r="F978">
        <v>2</v>
      </c>
      <c r="G978">
        <v>2</v>
      </c>
      <c r="H978" s="6" t="str">
        <f t="shared" si="30"/>
        <v>K37.2</v>
      </c>
      <c r="I978" s="6">
        <f t="shared" si="31"/>
        <v>0</v>
      </c>
    </row>
    <row r="979" spans="1:9">
      <c r="A979" t="s">
        <v>302</v>
      </c>
      <c r="B979" t="s">
        <v>2885</v>
      </c>
      <c r="C979" t="s">
        <v>2900</v>
      </c>
      <c r="D979">
        <v>3</v>
      </c>
      <c r="E979" t="s">
        <v>6888</v>
      </c>
      <c r="F979">
        <v>3</v>
      </c>
      <c r="G979">
        <v>3</v>
      </c>
      <c r="H979" s="6" t="str">
        <f t="shared" si="30"/>
        <v>K37.3</v>
      </c>
      <c r="I979" s="6" t="str">
        <f t="shared" si="31"/>
        <v>S0_ASCO_DS_MDIO_HSD001</v>
      </c>
    </row>
    <row r="980" spans="1:9">
      <c r="A980" t="s">
        <v>302</v>
      </c>
      <c r="B980" t="s">
        <v>2885</v>
      </c>
      <c r="C980" t="s">
        <v>2900</v>
      </c>
      <c r="D980">
        <v>4</v>
      </c>
      <c r="E980" t="s">
        <v>1568</v>
      </c>
      <c r="F980">
        <v>4</v>
      </c>
      <c r="G980">
        <v>4</v>
      </c>
      <c r="H980" s="6" t="str">
        <f t="shared" si="30"/>
        <v>K37.4</v>
      </c>
      <c r="I980" s="6" t="str">
        <f t="shared" si="31"/>
        <v>SG0_MDIO</v>
      </c>
    </row>
    <row r="981" spans="1:9">
      <c r="A981" t="s">
        <v>302</v>
      </c>
      <c r="B981" t="s">
        <v>2885</v>
      </c>
      <c r="C981" t="s">
        <v>2900</v>
      </c>
      <c r="D981">
        <v>5</v>
      </c>
      <c r="E981" t="s">
        <v>1569</v>
      </c>
      <c r="F981">
        <v>5</v>
      </c>
      <c r="G981">
        <v>5</v>
      </c>
      <c r="H981" s="6" t="str">
        <f t="shared" si="30"/>
        <v>K37.5</v>
      </c>
      <c r="I981" s="6" t="str">
        <f t="shared" si="31"/>
        <v>SG0_MDC</v>
      </c>
    </row>
    <row r="982" spans="1:9">
      <c r="A982" t="s">
        <v>302</v>
      </c>
      <c r="B982" t="s">
        <v>2885</v>
      </c>
      <c r="C982" t="s">
        <v>2900</v>
      </c>
      <c r="D982">
        <v>6</v>
      </c>
      <c r="E982" t="s">
        <v>6778</v>
      </c>
      <c r="F982">
        <v>6</v>
      </c>
      <c r="G982">
        <v>6</v>
      </c>
      <c r="H982" s="6" t="str">
        <f t="shared" si="30"/>
        <v>K37.6</v>
      </c>
      <c r="I982" s="6" t="str">
        <f t="shared" si="31"/>
        <v>S0_ASCO_MDC_HSD012</v>
      </c>
    </row>
    <row r="983" spans="1:9">
      <c r="A983" t="s">
        <v>302</v>
      </c>
      <c r="B983" t="s">
        <v>2885</v>
      </c>
      <c r="C983" t="s">
        <v>2900</v>
      </c>
      <c r="D983">
        <v>7</v>
      </c>
      <c r="F983">
        <v>7</v>
      </c>
      <c r="G983">
        <v>7</v>
      </c>
      <c r="H983" s="6" t="str">
        <f t="shared" si="30"/>
        <v>K37.7</v>
      </c>
      <c r="I983" s="6">
        <f t="shared" si="31"/>
        <v>0</v>
      </c>
    </row>
    <row r="984" spans="1:9">
      <c r="A984" t="s">
        <v>302</v>
      </c>
      <c r="B984" t="s">
        <v>2885</v>
      </c>
      <c r="C984" t="s">
        <v>2900</v>
      </c>
      <c r="D984" t="s">
        <v>175</v>
      </c>
      <c r="E984" t="s">
        <v>429</v>
      </c>
      <c r="F984">
        <v>1</v>
      </c>
      <c r="G984" t="s">
        <v>175</v>
      </c>
      <c r="H984" s="6" t="str">
        <f t="shared" si="30"/>
        <v>K37.1</v>
      </c>
      <c r="I984" s="6" t="str">
        <f t="shared" si="31"/>
        <v>VP12</v>
      </c>
    </row>
    <row r="985" spans="1:9">
      <c r="A985" t="s">
        <v>302</v>
      </c>
      <c r="B985" t="s">
        <v>2885</v>
      </c>
      <c r="C985" t="s">
        <v>2900</v>
      </c>
      <c r="D985" t="s">
        <v>176</v>
      </c>
      <c r="E985" t="s">
        <v>2639</v>
      </c>
      <c r="F985">
        <v>8</v>
      </c>
      <c r="G985" t="s">
        <v>176</v>
      </c>
      <c r="H985" s="6" t="str">
        <f t="shared" si="30"/>
        <v>K37.8</v>
      </c>
      <c r="I985" s="6" t="str">
        <f t="shared" si="31"/>
        <v>SC0145_RLY_K037</v>
      </c>
    </row>
    <row r="986" spans="1:9">
      <c r="A986" t="s">
        <v>302</v>
      </c>
      <c r="B986" t="s">
        <v>2885</v>
      </c>
      <c r="C986" t="s">
        <v>2901</v>
      </c>
      <c r="D986">
        <v>2</v>
      </c>
      <c r="E986" t="s">
        <v>2349</v>
      </c>
      <c r="F986">
        <v>2</v>
      </c>
      <c r="G986">
        <v>2</v>
      </c>
      <c r="H986" s="6" t="str">
        <f t="shared" si="30"/>
        <v>K60.2</v>
      </c>
      <c r="I986" s="6" t="str">
        <f t="shared" si="31"/>
        <v>S0_1_HSI+</v>
      </c>
    </row>
    <row r="987" spans="1:9">
      <c r="A987" t="s">
        <v>302</v>
      </c>
      <c r="B987" t="s">
        <v>2885</v>
      </c>
      <c r="C987" t="s">
        <v>2901</v>
      </c>
      <c r="D987">
        <v>3</v>
      </c>
      <c r="E987" t="s">
        <v>2350</v>
      </c>
      <c r="F987">
        <v>3</v>
      </c>
      <c r="G987">
        <v>3</v>
      </c>
      <c r="H987" s="6" t="str">
        <f t="shared" si="30"/>
        <v>K60.3</v>
      </c>
      <c r="I987" s="6" t="str">
        <f t="shared" si="31"/>
        <v>SD0_DSPCHIP_HSI+</v>
      </c>
    </row>
    <row r="988" spans="1:9">
      <c r="A988" t="s">
        <v>302</v>
      </c>
      <c r="B988" t="s">
        <v>2885</v>
      </c>
      <c r="C988" t="s">
        <v>2901</v>
      </c>
      <c r="D988">
        <v>4</v>
      </c>
      <c r="E988" t="s">
        <v>2648</v>
      </c>
      <c r="F988">
        <v>4</v>
      </c>
      <c r="G988">
        <v>4</v>
      </c>
      <c r="H988" s="6" t="str">
        <f t="shared" si="30"/>
        <v>K60.4</v>
      </c>
      <c r="I988" s="6" t="str">
        <f t="shared" si="31"/>
        <v>S0_HSD008+</v>
      </c>
    </row>
    <row r="989" spans="1:9">
      <c r="A989" t="s">
        <v>302</v>
      </c>
      <c r="B989" t="s">
        <v>2885</v>
      </c>
      <c r="C989" t="s">
        <v>2901</v>
      </c>
      <c r="D989">
        <v>6</v>
      </c>
      <c r="E989" t="s">
        <v>2649</v>
      </c>
      <c r="F989">
        <v>6</v>
      </c>
      <c r="G989">
        <v>6</v>
      </c>
      <c r="H989" s="6" t="str">
        <f t="shared" si="30"/>
        <v>K60.6</v>
      </c>
      <c r="I989" s="6" t="str">
        <f t="shared" si="31"/>
        <v>S0_HSD008-</v>
      </c>
    </row>
    <row r="990" spans="1:9">
      <c r="A990" t="s">
        <v>302</v>
      </c>
      <c r="B990" t="s">
        <v>2885</v>
      </c>
      <c r="C990" t="s">
        <v>2901</v>
      </c>
      <c r="D990">
        <v>7</v>
      </c>
      <c r="E990" t="s">
        <v>2351</v>
      </c>
      <c r="F990">
        <v>7</v>
      </c>
      <c r="G990">
        <v>7</v>
      </c>
      <c r="H990" s="6" t="str">
        <f t="shared" si="30"/>
        <v>K60.7</v>
      </c>
      <c r="I990" s="6" t="str">
        <f t="shared" si="31"/>
        <v>SD0_DSPCHIP_HSI-</v>
      </c>
    </row>
    <row r="991" spans="1:9">
      <c r="A991" t="s">
        <v>302</v>
      </c>
      <c r="B991" t="s">
        <v>2885</v>
      </c>
      <c r="C991" t="s">
        <v>2901</v>
      </c>
      <c r="D991">
        <v>8</v>
      </c>
      <c r="E991" t="s">
        <v>2352</v>
      </c>
      <c r="F991">
        <v>8</v>
      </c>
      <c r="G991">
        <v>8</v>
      </c>
      <c r="H991" s="6" t="str">
        <f t="shared" si="30"/>
        <v>K60.8</v>
      </c>
      <c r="I991" s="6" t="str">
        <f t="shared" si="31"/>
        <v>S0_1_HSI-</v>
      </c>
    </row>
    <row r="992" spans="1:9">
      <c r="A992" t="s">
        <v>302</v>
      </c>
      <c r="B992" t="s">
        <v>2885</v>
      </c>
      <c r="C992" t="s">
        <v>2901</v>
      </c>
      <c r="D992" t="s">
        <v>175</v>
      </c>
      <c r="E992" t="s">
        <v>429</v>
      </c>
      <c r="F992">
        <v>1</v>
      </c>
      <c r="G992" t="s">
        <v>175</v>
      </c>
      <c r="H992" s="6" t="str">
        <f t="shared" si="30"/>
        <v>K60.1</v>
      </c>
      <c r="I992" s="6" t="str">
        <f t="shared" si="31"/>
        <v>VP12</v>
      </c>
    </row>
    <row r="993" spans="1:9">
      <c r="A993" t="s">
        <v>302</v>
      </c>
      <c r="B993" t="s">
        <v>2885</v>
      </c>
      <c r="C993" t="s">
        <v>2901</v>
      </c>
      <c r="D993" t="s">
        <v>176</v>
      </c>
      <c r="E993" t="s">
        <v>2640</v>
      </c>
      <c r="F993">
        <v>9</v>
      </c>
      <c r="G993" t="s">
        <v>176</v>
      </c>
      <c r="H993" s="6" t="str">
        <f t="shared" si="30"/>
        <v>K60.9</v>
      </c>
      <c r="I993" s="6" t="str">
        <f t="shared" si="31"/>
        <v>SC0145_RLY_K060</v>
      </c>
    </row>
    <row r="994" spans="1:9">
      <c r="A994" t="s">
        <v>302</v>
      </c>
      <c r="B994" t="s">
        <v>2885</v>
      </c>
      <c r="C994" t="s">
        <v>2902</v>
      </c>
      <c r="D994" t="s">
        <v>177</v>
      </c>
      <c r="E994" t="s">
        <v>2650</v>
      </c>
      <c r="F994">
        <v>1</v>
      </c>
      <c r="G994" t="s">
        <v>177</v>
      </c>
      <c r="H994" s="6" t="str">
        <f t="shared" si="30"/>
        <v>LD3.1</v>
      </c>
      <c r="I994" s="6" t="str">
        <f t="shared" si="31"/>
        <v>S0_1H_LED</v>
      </c>
    </row>
    <row r="995" spans="1:9">
      <c r="A995" t="s">
        <v>302</v>
      </c>
      <c r="B995" t="s">
        <v>2885</v>
      </c>
      <c r="C995" t="s">
        <v>2902</v>
      </c>
      <c r="D995" t="s">
        <v>178</v>
      </c>
      <c r="E995" t="s">
        <v>2647</v>
      </c>
      <c r="F995">
        <v>2</v>
      </c>
      <c r="G995" t="s">
        <v>178</v>
      </c>
      <c r="H995" s="6" t="str">
        <f t="shared" si="30"/>
        <v>LD3.2</v>
      </c>
      <c r="I995" s="6" t="str">
        <f t="shared" si="31"/>
        <v>S0_H_LED</v>
      </c>
    </row>
    <row r="996" spans="1:9">
      <c r="A996" t="s">
        <v>302</v>
      </c>
      <c r="B996" t="s">
        <v>2885</v>
      </c>
      <c r="C996" t="s">
        <v>333</v>
      </c>
      <c r="D996">
        <v>1</v>
      </c>
      <c r="E996" t="s">
        <v>1571</v>
      </c>
      <c r="F996">
        <v>1</v>
      </c>
      <c r="G996">
        <v>1</v>
      </c>
      <c r="H996" s="6" t="str">
        <f t="shared" si="30"/>
        <v>R3.1</v>
      </c>
      <c r="I996" s="6" t="str">
        <f t="shared" si="31"/>
        <v>S0_1_XO</v>
      </c>
    </row>
    <row r="997" spans="1:9">
      <c r="A997" t="s">
        <v>302</v>
      </c>
      <c r="B997" t="s">
        <v>2885</v>
      </c>
      <c r="C997" t="s">
        <v>333</v>
      </c>
      <c r="D997">
        <v>2</v>
      </c>
      <c r="E997" t="s">
        <v>1576</v>
      </c>
      <c r="F997">
        <v>2</v>
      </c>
      <c r="G997">
        <v>2</v>
      </c>
      <c r="H997" s="6" t="str">
        <f t="shared" si="30"/>
        <v>R3.2</v>
      </c>
      <c r="I997" s="6" t="str">
        <f t="shared" si="31"/>
        <v>S0_XO</v>
      </c>
    </row>
    <row r="998" spans="1:9">
      <c r="A998" t="s">
        <v>302</v>
      </c>
      <c r="B998" t="s">
        <v>2885</v>
      </c>
      <c r="C998" t="s">
        <v>1370</v>
      </c>
      <c r="D998">
        <v>1</v>
      </c>
      <c r="E998" t="s">
        <v>1574</v>
      </c>
      <c r="F998">
        <v>1</v>
      </c>
      <c r="G998">
        <v>1</v>
      </c>
      <c r="H998" s="6" t="str">
        <f t="shared" si="30"/>
        <v>R4.1</v>
      </c>
      <c r="I998" s="6" t="str">
        <f t="shared" si="31"/>
        <v>S0_1_XI</v>
      </c>
    </row>
    <row r="999" spans="1:9">
      <c r="A999" t="s">
        <v>302</v>
      </c>
      <c r="B999" t="s">
        <v>2885</v>
      </c>
      <c r="C999" t="s">
        <v>1370</v>
      </c>
      <c r="D999">
        <v>2</v>
      </c>
      <c r="E999" t="s">
        <v>1577</v>
      </c>
      <c r="F999">
        <v>2</v>
      </c>
      <c r="G999">
        <v>2</v>
      </c>
      <c r="H999" s="6" t="str">
        <f t="shared" si="30"/>
        <v>R4.2</v>
      </c>
      <c r="I999" s="6" t="str">
        <f t="shared" si="31"/>
        <v>S0_XI</v>
      </c>
    </row>
    <row r="1000" spans="1:9">
      <c r="A1000" t="s">
        <v>302</v>
      </c>
      <c r="B1000" t="s">
        <v>2885</v>
      </c>
      <c r="C1000" t="s">
        <v>2903</v>
      </c>
      <c r="D1000">
        <v>1</v>
      </c>
      <c r="E1000" t="s">
        <v>2465</v>
      </c>
      <c r="F1000">
        <v>1</v>
      </c>
      <c r="G1000">
        <v>1</v>
      </c>
      <c r="H1000" s="6" t="str">
        <f t="shared" si="30"/>
        <v>R45.1</v>
      </c>
      <c r="I1000" s="6" t="str">
        <f t="shared" si="31"/>
        <v>S0_DVDD33</v>
      </c>
    </row>
    <row r="1001" spans="1:9">
      <c r="A1001" t="s">
        <v>302</v>
      </c>
      <c r="B1001" t="s">
        <v>2885</v>
      </c>
      <c r="C1001" t="s">
        <v>2903</v>
      </c>
      <c r="D1001">
        <v>2</v>
      </c>
      <c r="E1001" t="s">
        <v>1575</v>
      </c>
      <c r="F1001">
        <v>2</v>
      </c>
      <c r="G1001">
        <v>2</v>
      </c>
      <c r="H1001" s="6" t="str">
        <f t="shared" si="30"/>
        <v>R45.2</v>
      </c>
      <c r="I1001" s="6" t="str">
        <f t="shared" si="31"/>
        <v>S0_H_MDIO</v>
      </c>
    </row>
    <row r="1002" spans="1:9">
      <c r="A1002" t="s">
        <v>302</v>
      </c>
      <c r="B1002" t="s">
        <v>2885</v>
      </c>
      <c r="C1002" t="s">
        <v>2904</v>
      </c>
      <c r="D1002">
        <v>1</v>
      </c>
      <c r="E1002" t="s">
        <v>2566</v>
      </c>
      <c r="F1002">
        <v>1</v>
      </c>
      <c r="G1002">
        <v>1</v>
      </c>
      <c r="H1002" s="6" t="str">
        <f t="shared" si="30"/>
        <v>R575.1</v>
      </c>
      <c r="I1002" s="6" t="str">
        <f t="shared" si="31"/>
        <v>S0_ADPS_04F</v>
      </c>
    </row>
    <row r="1003" spans="1:9">
      <c r="A1003" t="s">
        <v>302</v>
      </c>
      <c r="B1003" t="s">
        <v>2885</v>
      </c>
      <c r="C1003" t="s">
        <v>2904</v>
      </c>
      <c r="D1003">
        <v>2</v>
      </c>
      <c r="E1003" t="s">
        <v>2635</v>
      </c>
      <c r="F1003">
        <v>2</v>
      </c>
      <c r="G1003">
        <v>2</v>
      </c>
      <c r="H1003" s="6" t="str">
        <f t="shared" si="30"/>
        <v>R575.2</v>
      </c>
      <c r="I1003" s="6" t="str">
        <f t="shared" si="31"/>
        <v>S0_1TEST_-</v>
      </c>
    </row>
    <row r="1004" spans="1:9">
      <c r="A1004" t="s">
        <v>302</v>
      </c>
      <c r="B1004" t="s">
        <v>2885</v>
      </c>
      <c r="C1004" t="s">
        <v>2905</v>
      </c>
      <c r="D1004">
        <v>1</v>
      </c>
      <c r="E1004" t="s">
        <v>2465</v>
      </c>
      <c r="F1004">
        <v>1</v>
      </c>
      <c r="G1004">
        <v>1</v>
      </c>
      <c r="H1004" s="6" t="str">
        <f t="shared" si="30"/>
        <v>R580.1</v>
      </c>
      <c r="I1004" s="6" t="str">
        <f t="shared" si="31"/>
        <v>S0_DVDD33</v>
      </c>
    </row>
    <row r="1005" spans="1:9">
      <c r="A1005" t="s">
        <v>302</v>
      </c>
      <c r="B1005" t="s">
        <v>2885</v>
      </c>
      <c r="C1005" t="s">
        <v>2905</v>
      </c>
      <c r="D1005">
        <v>2</v>
      </c>
      <c r="E1005" t="s">
        <v>2650</v>
      </c>
      <c r="F1005">
        <v>2</v>
      </c>
      <c r="G1005">
        <v>2</v>
      </c>
      <c r="H1005" s="6" t="str">
        <f t="shared" si="30"/>
        <v>R580.2</v>
      </c>
      <c r="I1005" s="6" t="str">
        <f t="shared" si="31"/>
        <v>S0_1H_LED</v>
      </c>
    </row>
    <row r="1006" spans="1:9">
      <c r="A1006" t="s">
        <v>302</v>
      </c>
      <c r="B1006" t="s">
        <v>2885</v>
      </c>
      <c r="C1006" t="s">
        <v>2906</v>
      </c>
      <c r="D1006">
        <v>1</v>
      </c>
      <c r="E1006" t="s">
        <v>2566</v>
      </c>
      <c r="F1006">
        <v>1</v>
      </c>
      <c r="G1006">
        <v>1</v>
      </c>
      <c r="H1006" s="6" t="str">
        <f t="shared" si="30"/>
        <v>R582.1</v>
      </c>
      <c r="I1006" s="6" t="str">
        <f t="shared" si="31"/>
        <v>S0_ADPS_04F</v>
      </c>
    </row>
    <row r="1007" spans="1:9">
      <c r="A1007" t="s">
        <v>302</v>
      </c>
      <c r="B1007" t="s">
        <v>2885</v>
      </c>
      <c r="C1007" t="s">
        <v>2906</v>
      </c>
      <c r="D1007">
        <v>2</v>
      </c>
      <c r="E1007" t="s">
        <v>2633</v>
      </c>
      <c r="F1007">
        <v>2</v>
      </c>
      <c r="G1007">
        <v>2</v>
      </c>
      <c r="H1007" s="6" t="str">
        <f t="shared" si="30"/>
        <v>R582.2</v>
      </c>
      <c r="I1007" s="6" t="str">
        <f t="shared" si="31"/>
        <v>S0_1TEST_+</v>
      </c>
    </row>
    <row r="1008" spans="1:9">
      <c r="A1008" t="s">
        <v>302</v>
      </c>
      <c r="B1008" t="s">
        <v>2885</v>
      </c>
      <c r="C1008" t="s">
        <v>2907</v>
      </c>
      <c r="D1008">
        <v>1</v>
      </c>
      <c r="E1008" t="s">
        <v>2651</v>
      </c>
      <c r="F1008">
        <v>1</v>
      </c>
      <c r="G1008">
        <v>1</v>
      </c>
      <c r="H1008" s="6" t="str">
        <f t="shared" si="30"/>
        <v>R585.1</v>
      </c>
      <c r="I1008" s="6" t="str">
        <f t="shared" si="31"/>
        <v>S0_SCI_LED_HSD011</v>
      </c>
    </row>
    <row r="1009" spans="1:9">
      <c r="A1009" t="s">
        <v>302</v>
      </c>
      <c r="B1009" t="s">
        <v>2885</v>
      </c>
      <c r="C1009" t="s">
        <v>2907</v>
      </c>
      <c r="D1009">
        <v>2</v>
      </c>
      <c r="E1009" t="s">
        <v>3085</v>
      </c>
      <c r="F1009">
        <v>2</v>
      </c>
      <c r="G1009">
        <v>2</v>
      </c>
      <c r="H1009" s="6" t="str">
        <f t="shared" si="30"/>
        <v>R585.2</v>
      </c>
      <c r="I1009" s="6" t="str">
        <f t="shared" si="31"/>
        <v>S0_CH_LED</v>
      </c>
    </row>
    <row r="1010" spans="1:9">
      <c r="A1010" t="s">
        <v>302</v>
      </c>
      <c r="B1010" t="s">
        <v>2885</v>
      </c>
      <c r="C1010" t="s">
        <v>2908</v>
      </c>
      <c r="D1010">
        <v>1</v>
      </c>
      <c r="E1010" t="s">
        <v>6896</v>
      </c>
      <c r="F1010">
        <v>1</v>
      </c>
      <c r="G1010">
        <v>1</v>
      </c>
      <c r="H1010" s="6" t="str">
        <f t="shared" si="30"/>
        <v>R594.1</v>
      </c>
      <c r="I1010" s="6" t="str">
        <f t="shared" si="31"/>
        <v>S0_R_MDIO</v>
      </c>
    </row>
    <row r="1011" spans="1:9">
      <c r="A1011" t="s">
        <v>302</v>
      </c>
      <c r="B1011" t="s">
        <v>2885</v>
      </c>
      <c r="C1011" t="s">
        <v>2908</v>
      </c>
      <c r="D1011">
        <v>2</v>
      </c>
      <c r="E1011" t="s">
        <v>6888</v>
      </c>
      <c r="F1011">
        <v>2</v>
      </c>
      <c r="G1011">
        <v>2</v>
      </c>
      <c r="H1011" s="6" t="str">
        <f t="shared" si="30"/>
        <v>R594.2</v>
      </c>
      <c r="I1011" s="6" t="str">
        <f t="shared" si="31"/>
        <v>S0_ASCO_DS_MDIO_HSD001</v>
      </c>
    </row>
    <row r="1012" spans="1:9">
      <c r="A1012" t="s">
        <v>302</v>
      </c>
      <c r="B1012" t="s">
        <v>2885</v>
      </c>
      <c r="C1012" t="s">
        <v>6912</v>
      </c>
      <c r="D1012">
        <v>1</v>
      </c>
      <c r="E1012" t="s">
        <v>6897</v>
      </c>
      <c r="F1012">
        <v>1</v>
      </c>
      <c r="G1012">
        <v>1</v>
      </c>
      <c r="H1012" s="6" t="str">
        <f t="shared" si="30"/>
        <v>R595.1</v>
      </c>
      <c r="I1012" s="6" t="str">
        <f t="shared" si="31"/>
        <v>S0_R_MDC</v>
      </c>
    </row>
    <row r="1013" spans="1:9">
      <c r="A1013" t="s">
        <v>302</v>
      </c>
      <c r="B1013" t="s">
        <v>2885</v>
      </c>
      <c r="C1013" t="s">
        <v>6912</v>
      </c>
      <c r="D1013">
        <v>2</v>
      </c>
      <c r="E1013" t="s">
        <v>6778</v>
      </c>
      <c r="F1013">
        <v>2</v>
      </c>
      <c r="G1013">
        <v>2</v>
      </c>
      <c r="H1013" s="6" t="str">
        <f t="shared" si="30"/>
        <v>R595.2</v>
      </c>
      <c r="I1013" s="6" t="str">
        <f t="shared" si="31"/>
        <v>S0_ASCO_MDC_HSD012</v>
      </c>
    </row>
    <row r="1014" spans="1:9">
      <c r="A1014" t="s">
        <v>302</v>
      </c>
      <c r="B1014" t="s">
        <v>2885</v>
      </c>
      <c r="C1014" t="s">
        <v>1387</v>
      </c>
      <c r="D1014" t="s">
        <v>181</v>
      </c>
      <c r="E1014" t="s">
        <v>1387</v>
      </c>
      <c r="F1014">
        <v>1</v>
      </c>
      <c r="G1014" t="s">
        <v>181</v>
      </c>
      <c r="H1014" s="6" t="str">
        <f t="shared" si="30"/>
        <v>S0_LED.1</v>
      </c>
      <c r="I1014" s="6" t="str">
        <f t="shared" si="31"/>
        <v>S0_LED</v>
      </c>
    </row>
    <row r="1015" spans="1:9">
      <c r="A1015" t="s">
        <v>302</v>
      </c>
      <c r="B1015" t="s">
        <v>2885</v>
      </c>
      <c r="C1015" t="s">
        <v>2160</v>
      </c>
      <c r="D1015" t="s">
        <v>181</v>
      </c>
      <c r="E1015" t="s">
        <v>6778</v>
      </c>
      <c r="F1015">
        <v>1</v>
      </c>
      <c r="G1015" t="s">
        <v>181</v>
      </c>
      <c r="H1015" s="6" t="str">
        <f t="shared" si="30"/>
        <v>S0_MDC.1</v>
      </c>
      <c r="I1015" s="6" t="str">
        <f t="shared" si="31"/>
        <v>S0_ASCO_MDC_HSD012</v>
      </c>
    </row>
    <row r="1016" spans="1:9">
      <c r="A1016" t="s">
        <v>302</v>
      </c>
      <c r="B1016" t="s">
        <v>2885</v>
      </c>
      <c r="C1016" t="s">
        <v>2161</v>
      </c>
      <c r="D1016">
        <v>1</v>
      </c>
      <c r="E1016" t="s">
        <v>6896</v>
      </c>
      <c r="F1016">
        <v>1</v>
      </c>
      <c r="G1016">
        <v>1</v>
      </c>
      <c r="H1016" s="6" t="str">
        <f t="shared" si="30"/>
        <v>S0_MDC_PH.1</v>
      </c>
      <c r="I1016" s="6" t="str">
        <f t="shared" si="31"/>
        <v>S0_R_MDIO</v>
      </c>
    </row>
    <row r="1017" spans="1:9">
      <c r="A1017" t="s">
        <v>302</v>
      </c>
      <c r="B1017" t="s">
        <v>2885</v>
      </c>
      <c r="C1017" t="s">
        <v>2161</v>
      </c>
      <c r="D1017">
        <v>2</v>
      </c>
      <c r="E1017" t="s">
        <v>6897</v>
      </c>
      <c r="F1017">
        <v>2</v>
      </c>
      <c r="G1017">
        <v>2</v>
      </c>
      <c r="H1017" s="6" t="str">
        <f t="shared" si="30"/>
        <v>S0_MDC_PH.2</v>
      </c>
      <c r="I1017" s="6" t="str">
        <f t="shared" si="31"/>
        <v>S0_R_MDC</v>
      </c>
    </row>
    <row r="1018" spans="1:9">
      <c r="A1018" t="s">
        <v>302</v>
      </c>
      <c r="B1018" t="s">
        <v>2885</v>
      </c>
      <c r="C1018" t="s">
        <v>2161</v>
      </c>
      <c r="D1018">
        <v>3</v>
      </c>
      <c r="E1018" t="s">
        <v>174</v>
      </c>
      <c r="F1018">
        <v>3</v>
      </c>
      <c r="G1018">
        <v>3</v>
      </c>
      <c r="H1018" s="6" t="str">
        <f t="shared" si="30"/>
        <v>S0_MDC_PH.3</v>
      </c>
      <c r="I1018" s="6" t="str">
        <f t="shared" si="31"/>
        <v>DGND</v>
      </c>
    </row>
    <row r="1019" spans="1:9">
      <c r="A1019" t="s">
        <v>302</v>
      </c>
      <c r="B1019" t="s">
        <v>2885</v>
      </c>
      <c r="C1019" t="s">
        <v>2162</v>
      </c>
      <c r="D1019" t="s">
        <v>181</v>
      </c>
      <c r="E1019" t="s">
        <v>6888</v>
      </c>
      <c r="F1019">
        <v>1</v>
      </c>
      <c r="G1019" t="s">
        <v>181</v>
      </c>
      <c r="H1019" s="6" t="str">
        <f t="shared" si="30"/>
        <v>S0_MDIO.1</v>
      </c>
      <c r="I1019" s="6" t="str">
        <f t="shared" si="31"/>
        <v>S0_ASCO_DS_MDIO_HSD001</v>
      </c>
    </row>
    <row r="1020" spans="1:9">
      <c r="A1020" t="s">
        <v>302</v>
      </c>
      <c r="B1020" t="s">
        <v>2885</v>
      </c>
      <c r="C1020" t="s">
        <v>1577</v>
      </c>
      <c r="D1020" t="s">
        <v>181</v>
      </c>
      <c r="E1020" t="s">
        <v>1577</v>
      </c>
      <c r="F1020">
        <v>1</v>
      </c>
      <c r="G1020" t="s">
        <v>181</v>
      </c>
      <c r="H1020" s="6" t="str">
        <f t="shared" si="30"/>
        <v>S0_XI.1</v>
      </c>
      <c r="I1020" s="6" t="str">
        <f t="shared" si="31"/>
        <v>S0_XI</v>
      </c>
    </row>
    <row r="1021" spans="1:9">
      <c r="A1021" t="s">
        <v>302</v>
      </c>
      <c r="B1021" t="s">
        <v>2885</v>
      </c>
      <c r="C1021" t="s">
        <v>1576</v>
      </c>
      <c r="D1021" t="s">
        <v>181</v>
      </c>
      <c r="E1021" t="s">
        <v>1576</v>
      </c>
      <c r="F1021">
        <v>1</v>
      </c>
      <c r="G1021" t="s">
        <v>181</v>
      </c>
      <c r="H1021" s="6" t="str">
        <f t="shared" si="30"/>
        <v>S0_XO.1</v>
      </c>
      <c r="I1021" s="6" t="str">
        <f t="shared" si="31"/>
        <v>S0_XO</v>
      </c>
    </row>
    <row r="1022" spans="1:9">
      <c r="A1022" t="s">
        <v>302</v>
      </c>
      <c r="B1022" t="s">
        <v>2885</v>
      </c>
      <c r="C1022" t="s">
        <v>2169</v>
      </c>
      <c r="D1022">
        <v>1</v>
      </c>
      <c r="E1022" t="s">
        <v>1566</v>
      </c>
      <c r="F1022">
        <v>1</v>
      </c>
      <c r="G1022">
        <v>1</v>
      </c>
      <c r="H1022" s="6" t="str">
        <f t="shared" si="30"/>
        <v>Y5.1</v>
      </c>
      <c r="I1022" s="6" t="str">
        <f t="shared" si="31"/>
        <v>S0_2_XI</v>
      </c>
    </row>
    <row r="1023" spans="1:9">
      <c r="A1023" t="s">
        <v>302</v>
      </c>
      <c r="B1023" t="s">
        <v>2885</v>
      </c>
      <c r="C1023" t="s">
        <v>2169</v>
      </c>
      <c r="D1023">
        <v>2</v>
      </c>
      <c r="E1023" t="s">
        <v>174</v>
      </c>
      <c r="F1023">
        <v>2</v>
      </c>
      <c r="G1023">
        <v>2</v>
      </c>
      <c r="H1023" s="6" t="str">
        <f t="shared" si="30"/>
        <v>Y5.2</v>
      </c>
      <c r="I1023" s="6" t="str">
        <f t="shared" si="31"/>
        <v>DGND</v>
      </c>
    </row>
    <row r="1024" spans="1:9">
      <c r="A1024" t="s">
        <v>302</v>
      </c>
      <c r="B1024" t="s">
        <v>2885</v>
      </c>
      <c r="C1024" t="s">
        <v>2169</v>
      </c>
      <c r="D1024">
        <v>3</v>
      </c>
      <c r="E1024" t="s">
        <v>1572</v>
      </c>
      <c r="F1024">
        <v>3</v>
      </c>
      <c r="G1024">
        <v>3</v>
      </c>
      <c r="H1024" s="6" t="str">
        <f t="shared" si="30"/>
        <v>Y5.3</v>
      </c>
      <c r="I1024" s="6" t="str">
        <f t="shared" si="31"/>
        <v>S0_3_XO</v>
      </c>
    </row>
    <row r="1025" spans="1:9">
      <c r="A1025" t="s">
        <v>302</v>
      </c>
      <c r="B1025" t="s">
        <v>2885</v>
      </c>
      <c r="C1025" t="s">
        <v>2169</v>
      </c>
      <c r="D1025">
        <v>4</v>
      </c>
      <c r="E1025" t="s">
        <v>174</v>
      </c>
      <c r="F1025">
        <v>4</v>
      </c>
      <c r="G1025">
        <v>4</v>
      </c>
      <c r="H1025" s="6" t="str">
        <f t="shared" si="30"/>
        <v>Y5.4</v>
      </c>
      <c r="I1025" s="6" t="str">
        <f t="shared" si="31"/>
        <v>DGND</v>
      </c>
    </row>
    <row r="1026" spans="1:9">
      <c r="A1026" t="s">
        <v>302</v>
      </c>
      <c r="B1026" t="s">
        <v>2909</v>
      </c>
      <c r="C1026" t="s">
        <v>2187</v>
      </c>
      <c r="D1026">
        <v>1</v>
      </c>
      <c r="E1026" t="s">
        <v>2323</v>
      </c>
      <c r="F1026">
        <v>1</v>
      </c>
      <c r="G1026">
        <v>1</v>
      </c>
      <c r="H1026" s="6" t="str">
        <f t="shared" ref="H1026:H1089" si="32">CONCATENATE(C1026,".",F1026)</f>
        <v>JK19.1</v>
      </c>
      <c r="I1026" s="6" t="str">
        <f t="shared" ref="I1026:I1089" si="33">E1026</f>
        <v>SC0145_RLY_K019</v>
      </c>
    </row>
    <row r="1027" spans="1:9">
      <c r="A1027" t="s">
        <v>302</v>
      </c>
      <c r="B1027" t="s">
        <v>2909</v>
      </c>
      <c r="C1027" t="s">
        <v>2187</v>
      </c>
      <c r="D1027">
        <v>2</v>
      </c>
      <c r="E1027" t="s">
        <v>174</v>
      </c>
      <c r="F1027">
        <v>2</v>
      </c>
      <c r="G1027">
        <v>2</v>
      </c>
      <c r="H1027" s="6" t="str">
        <f t="shared" si="32"/>
        <v>JK19.2</v>
      </c>
      <c r="I1027" s="6" t="str">
        <f t="shared" si="33"/>
        <v>DGND</v>
      </c>
    </row>
    <row r="1028" spans="1:9">
      <c r="A1028" t="s">
        <v>302</v>
      </c>
      <c r="B1028" t="s">
        <v>2909</v>
      </c>
      <c r="C1028" t="s">
        <v>2188</v>
      </c>
      <c r="D1028">
        <v>1</v>
      </c>
      <c r="E1028" t="s">
        <v>2324</v>
      </c>
      <c r="F1028">
        <v>1</v>
      </c>
      <c r="G1028">
        <v>1</v>
      </c>
      <c r="H1028" s="6" t="str">
        <f t="shared" si="32"/>
        <v>JK20.1</v>
      </c>
      <c r="I1028" s="6" t="str">
        <f t="shared" si="33"/>
        <v>SC0145_RLY_K020</v>
      </c>
    </row>
    <row r="1029" spans="1:9">
      <c r="A1029" t="s">
        <v>302</v>
      </c>
      <c r="B1029" t="s">
        <v>2909</v>
      </c>
      <c r="C1029" t="s">
        <v>2188</v>
      </c>
      <c r="D1029">
        <v>2</v>
      </c>
      <c r="E1029" t="s">
        <v>174</v>
      </c>
      <c r="F1029">
        <v>2</v>
      </c>
      <c r="G1029">
        <v>2</v>
      </c>
      <c r="H1029" s="6" t="str">
        <f t="shared" si="32"/>
        <v>JK20.2</v>
      </c>
      <c r="I1029" s="6" t="str">
        <f t="shared" si="33"/>
        <v>DGND</v>
      </c>
    </row>
    <row r="1030" spans="1:9">
      <c r="A1030" t="s">
        <v>302</v>
      </c>
      <c r="B1030" t="s">
        <v>2909</v>
      </c>
      <c r="C1030" t="s">
        <v>1388</v>
      </c>
      <c r="D1030">
        <v>1</v>
      </c>
      <c r="E1030" t="s">
        <v>2325</v>
      </c>
      <c r="F1030">
        <v>1</v>
      </c>
      <c r="G1030">
        <v>1</v>
      </c>
      <c r="H1030" s="6" t="str">
        <f t="shared" si="32"/>
        <v>JK21.1</v>
      </c>
      <c r="I1030" s="6" t="str">
        <f t="shared" si="33"/>
        <v>SC0145_RLY_K021</v>
      </c>
    </row>
    <row r="1031" spans="1:9">
      <c r="A1031" t="s">
        <v>302</v>
      </c>
      <c r="B1031" t="s">
        <v>2909</v>
      </c>
      <c r="C1031" t="s">
        <v>1388</v>
      </c>
      <c r="D1031">
        <v>2</v>
      </c>
      <c r="E1031" t="s">
        <v>174</v>
      </c>
      <c r="F1031">
        <v>2</v>
      </c>
      <c r="G1031">
        <v>2</v>
      </c>
      <c r="H1031" s="6" t="str">
        <f t="shared" si="32"/>
        <v>JK21.2</v>
      </c>
      <c r="I1031" s="6" t="str">
        <f t="shared" si="33"/>
        <v>DGND</v>
      </c>
    </row>
    <row r="1032" spans="1:9">
      <c r="A1032" t="s">
        <v>302</v>
      </c>
      <c r="B1032" t="s">
        <v>2909</v>
      </c>
      <c r="C1032" t="s">
        <v>2189</v>
      </c>
      <c r="D1032">
        <v>1</v>
      </c>
      <c r="E1032" t="s">
        <v>2326</v>
      </c>
      <c r="F1032">
        <v>1</v>
      </c>
      <c r="G1032">
        <v>1</v>
      </c>
      <c r="H1032" s="6" t="str">
        <f t="shared" si="32"/>
        <v>JK22.1</v>
      </c>
      <c r="I1032" s="6" t="str">
        <f t="shared" si="33"/>
        <v>SC0145_RLY_K022</v>
      </c>
    </row>
    <row r="1033" spans="1:9">
      <c r="A1033" t="s">
        <v>302</v>
      </c>
      <c r="B1033" t="s">
        <v>2909</v>
      </c>
      <c r="C1033" t="s">
        <v>2189</v>
      </c>
      <c r="D1033">
        <v>2</v>
      </c>
      <c r="E1033" t="s">
        <v>174</v>
      </c>
      <c r="F1033">
        <v>2</v>
      </c>
      <c r="G1033">
        <v>2</v>
      </c>
      <c r="H1033" s="6" t="str">
        <f t="shared" si="32"/>
        <v>JK22.2</v>
      </c>
      <c r="I1033" s="6" t="str">
        <f t="shared" si="33"/>
        <v>DGND</v>
      </c>
    </row>
    <row r="1034" spans="1:9">
      <c r="A1034" t="s">
        <v>302</v>
      </c>
      <c r="B1034" t="s">
        <v>2909</v>
      </c>
      <c r="C1034" t="s">
        <v>2190</v>
      </c>
      <c r="D1034">
        <v>1</v>
      </c>
      <c r="E1034" t="s">
        <v>2327</v>
      </c>
      <c r="F1034">
        <v>1</v>
      </c>
      <c r="G1034">
        <v>1</v>
      </c>
      <c r="H1034" s="6" t="str">
        <f t="shared" si="32"/>
        <v>JK23.1</v>
      </c>
      <c r="I1034" s="6" t="str">
        <f t="shared" si="33"/>
        <v>SC0145_RLY_K023</v>
      </c>
    </row>
    <row r="1035" spans="1:9">
      <c r="A1035" t="s">
        <v>302</v>
      </c>
      <c r="B1035" t="s">
        <v>2909</v>
      </c>
      <c r="C1035" t="s">
        <v>2190</v>
      </c>
      <c r="D1035">
        <v>2</v>
      </c>
      <c r="E1035" t="s">
        <v>174</v>
      </c>
      <c r="F1035">
        <v>2</v>
      </c>
      <c r="G1035">
        <v>2</v>
      </c>
      <c r="H1035" s="6" t="str">
        <f t="shared" si="32"/>
        <v>JK23.2</v>
      </c>
      <c r="I1035" s="6" t="str">
        <f t="shared" si="33"/>
        <v>DGND</v>
      </c>
    </row>
    <row r="1036" spans="1:9">
      <c r="A1036" t="s">
        <v>302</v>
      </c>
      <c r="B1036" t="s">
        <v>2909</v>
      </c>
      <c r="C1036" t="s">
        <v>2191</v>
      </c>
      <c r="D1036">
        <v>1</v>
      </c>
      <c r="E1036" t="s">
        <v>2328</v>
      </c>
      <c r="F1036">
        <v>1</v>
      </c>
      <c r="G1036">
        <v>1</v>
      </c>
      <c r="H1036" s="6" t="str">
        <f t="shared" si="32"/>
        <v>JK24.1</v>
      </c>
      <c r="I1036" s="6" t="str">
        <f t="shared" si="33"/>
        <v>SC0145_RLY_K024</v>
      </c>
    </row>
    <row r="1037" spans="1:9">
      <c r="A1037" t="s">
        <v>302</v>
      </c>
      <c r="B1037" t="s">
        <v>2909</v>
      </c>
      <c r="C1037" t="s">
        <v>2191</v>
      </c>
      <c r="D1037">
        <v>2</v>
      </c>
      <c r="E1037" t="s">
        <v>174</v>
      </c>
      <c r="F1037">
        <v>2</v>
      </c>
      <c r="G1037">
        <v>2</v>
      </c>
      <c r="H1037" s="6" t="str">
        <f t="shared" si="32"/>
        <v>JK24.2</v>
      </c>
      <c r="I1037" s="6" t="str">
        <f t="shared" si="33"/>
        <v>DGND</v>
      </c>
    </row>
    <row r="1038" spans="1:9">
      <c r="A1038" t="s">
        <v>302</v>
      </c>
      <c r="B1038" t="s">
        <v>2909</v>
      </c>
      <c r="C1038" t="s">
        <v>2192</v>
      </c>
      <c r="D1038">
        <v>1</v>
      </c>
      <c r="E1038" t="s">
        <v>2329</v>
      </c>
      <c r="F1038">
        <v>1</v>
      </c>
      <c r="G1038">
        <v>1</v>
      </c>
      <c r="H1038" s="6" t="str">
        <f t="shared" si="32"/>
        <v>JK25.1</v>
      </c>
      <c r="I1038" s="6" t="str">
        <f t="shared" si="33"/>
        <v>SC0145_RLY_K025</v>
      </c>
    </row>
    <row r="1039" spans="1:9">
      <c r="A1039" t="s">
        <v>302</v>
      </c>
      <c r="B1039" t="s">
        <v>2909</v>
      </c>
      <c r="C1039" t="s">
        <v>2192</v>
      </c>
      <c r="D1039">
        <v>2</v>
      </c>
      <c r="E1039" t="s">
        <v>174</v>
      </c>
      <c r="F1039">
        <v>2</v>
      </c>
      <c r="G1039">
        <v>2</v>
      </c>
      <c r="H1039" s="6" t="str">
        <f t="shared" si="32"/>
        <v>JK25.2</v>
      </c>
      <c r="I1039" s="6" t="str">
        <f t="shared" si="33"/>
        <v>DGND</v>
      </c>
    </row>
    <row r="1040" spans="1:9">
      <c r="A1040" t="s">
        <v>302</v>
      </c>
      <c r="B1040" t="s">
        <v>2909</v>
      </c>
      <c r="C1040" t="s">
        <v>2193</v>
      </c>
      <c r="D1040">
        <v>1</v>
      </c>
      <c r="E1040" t="s">
        <v>2330</v>
      </c>
      <c r="F1040">
        <v>1</v>
      </c>
      <c r="G1040">
        <v>1</v>
      </c>
      <c r="H1040" s="6" t="str">
        <f t="shared" si="32"/>
        <v>JK26.1</v>
      </c>
      <c r="I1040" s="6" t="str">
        <f t="shared" si="33"/>
        <v>SC0145_RLY_K026</v>
      </c>
    </row>
    <row r="1041" spans="1:9">
      <c r="A1041" t="s">
        <v>302</v>
      </c>
      <c r="B1041" t="s">
        <v>2909</v>
      </c>
      <c r="C1041" t="s">
        <v>2193</v>
      </c>
      <c r="D1041">
        <v>2</v>
      </c>
      <c r="E1041" t="s">
        <v>174</v>
      </c>
      <c r="F1041">
        <v>2</v>
      </c>
      <c r="G1041">
        <v>2</v>
      </c>
      <c r="H1041" s="6" t="str">
        <f t="shared" si="32"/>
        <v>JK26.2</v>
      </c>
      <c r="I1041" s="6" t="str">
        <f t="shared" si="33"/>
        <v>DGND</v>
      </c>
    </row>
    <row r="1042" spans="1:9">
      <c r="A1042" t="s">
        <v>302</v>
      </c>
      <c r="B1042" t="s">
        <v>2909</v>
      </c>
      <c r="C1042" t="s">
        <v>2194</v>
      </c>
      <c r="D1042">
        <v>1</v>
      </c>
      <c r="E1042" t="s">
        <v>2331</v>
      </c>
      <c r="F1042">
        <v>1</v>
      </c>
      <c r="G1042">
        <v>1</v>
      </c>
      <c r="H1042" s="6" t="str">
        <f t="shared" si="32"/>
        <v>JK27.1</v>
      </c>
      <c r="I1042" s="6" t="str">
        <f t="shared" si="33"/>
        <v>SC0145_RLY_K027</v>
      </c>
    </row>
    <row r="1043" spans="1:9">
      <c r="A1043" t="s">
        <v>302</v>
      </c>
      <c r="B1043" t="s">
        <v>2909</v>
      </c>
      <c r="C1043" t="s">
        <v>2194</v>
      </c>
      <c r="D1043">
        <v>2</v>
      </c>
      <c r="E1043" t="s">
        <v>174</v>
      </c>
      <c r="F1043">
        <v>2</v>
      </c>
      <c r="G1043">
        <v>2</v>
      </c>
      <c r="H1043" s="6" t="str">
        <f t="shared" si="32"/>
        <v>JK27.2</v>
      </c>
      <c r="I1043" s="6" t="str">
        <f t="shared" si="33"/>
        <v>DGND</v>
      </c>
    </row>
    <row r="1044" spans="1:9">
      <c r="A1044" t="s">
        <v>302</v>
      </c>
      <c r="B1044" t="s">
        <v>2909</v>
      </c>
      <c r="C1044" t="s">
        <v>2195</v>
      </c>
      <c r="D1044">
        <v>1</v>
      </c>
      <c r="E1044" t="s">
        <v>2332</v>
      </c>
      <c r="F1044">
        <v>1</v>
      </c>
      <c r="G1044">
        <v>1</v>
      </c>
      <c r="H1044" s="6" t="str">
        <f t="shared" si="32"/>
        <v>JK28.1</v>
      </c>
      <c r="I1044" s="6" t="str">
        <f t="shared" si="33"/>
        <v>SC0145_RLY_K028</v>
      </c>
    </row>
    <row r="1045" spans="1:9">
      <c r="A1045" t="s">
        <v>302</v>
      </c>
      <c r="B1045" t="s">
        <v>2909</v>
      </c>
      <c r="C1045" t="s">
        <v>2195</v>
      </c>
      <c r="D1045">
        <v>2</v>
      </c>
      <c r="E1045" t="s">
        <v>174</v>
      </c>
      <c r="F1045">
        <v>2</v>
      </c>
      <c r="G1045">
        <v>2</v>
      </c>
      <c r="H1045" s="6" t="str">
        <f t="shared" si="32"/>
        <v>JK28.2</v>
      </c>
      <c r="I1045" s="6" t="str">
        <f t="shared" si="33"/>
        <v>DGND</v>
      </c>
    </row>
    <row r="1046" spans="1:9">
      <c r="A1046" t="s">
        <v>302</v>
      </c>
      <c r="B1046" t="s">
        <v>2909</v>
      </c>
      <c r="C1046" t="s">
        <v>2196</v>
      </c>
      <c r="D1046">
        <v>1</v>
      </c>
      <c r="E1046" t="s">
        <v>2333</v>
      </c>
      <c r="F1046">
        <v>1</v>
      </c>
      <c r="G1046">
        <v>1</v>
      </c>
      <c r="H1046" s="6" t="str">
        <f t="shared" si="32"/>
        <v>JK29.1</v>
      </c>
      <c r="I1046" s="6" t="str">
        <f t="shared" si="33"/>
        <v>SC0145_RLY_K029</v>
      </c>
    </row>
    <row r="1047" spans="1:9">
      <c r="A1047" t="s">
        <v>302</v>
      </c>
      <c r="B1047" t="s">
        <v>2909</v>
      </c>
      <c r="C1047" t="s">
        <v>2196</v>
      </c>
      <c r="D1047">
        <v>2</v>
      </c>
      <c r="E1047" t="s">
        <v>174</v>
      </c>
      <c r="F1047">
        <v>2</v>
      </c>
      <c r="G1047">
        <v>2</v>
      </c>
      <c r="H1047" s="6" t="str">
        <f t="shared" si="32"/>
        <v>JK29.2</v>
      </c>
      <c r="I1047" s="6" t="str">
        <f t="shared" si="33"/>
        <v>DGND</v>
      </c>
    </row>
    <row r="1048" spans="1:9">
      <c r="A1048" t="s">
        <v>302</v>
      </c>
      <c r="B1048" t="s">
        <v>2909</v>
      </c>
      <c r="C1048" t="s">
        <v>2910</v>
      </c>
      <c r="D1048">
        <v>1</v>
      </c>
      <c r="E1048" t="s">
        <v>2652</v>
      </c>
      <c r="F1048">
        <v>1</v>
      </c>
      <c r="G1048">
        <v>1</v>
      </c>
      <c r="H1048" s="6" t="str">
        <f t="shared" si="32"/>
        <v>JK53.1</v>
      </c>
      <c r="I1048" s="6" t="str">
        <f t="shared" si="33"/>
        <v>SC0145_RLY_K053</v>
      </c>
    </row>
    <row r="1049" spans="1:9">
      <c r="A1049" t="s">
        <v>302</v>
      </c>
      <c r="B1049" t="s">
        <v>2909</v>
      </c>
      <c r="C1049" t="s">
        <v>2910</v>
      </c>
      <c r="D1049">
        <v>2</v>
      </c>
      <c r="E1049" t="s">
        <v>174</v>
      </c>
      <c r="F1049">
        <v>2</v>
      </c>
      <c r="G1049">
        <v>2</v>
      </c>
      <c r="H1049" s="6" t="str">
        <f t="shared" si="32"/>
        <v>JK53.2</v>
      </c>
      <c r="I1049" s="6" t="str">
        <f t="shared" si="33"/>
        <v>DGND</v>
      </c>
    </row>
    <row r="1050" spans="1:9">
      <c r="A1050" t="s">
        <v>302</v>
      </c>
      <c r="B1050" t="s">
        <v>2909</v>
      </c>
      <c r="C1050" t="s">
        <v>1392</v>
      </c>
      <c r="D1050">
        <v>2</v>
      </c>
      <c r="E1050" t="s">
        <v>2653</v>
      </c>
      <c r="F1050">
        <v>2</v>
      </c>
      <c r="G1050">
        <v>2</v>
      </c>
      <c r="H1050" s="6" t="str">
        <f t="shared" si="32"/>
        <v>K19.2</v>
      </c>
      <c r="I1050" s="6" t="str">
        <f t="shared" si="33"/>
        <v>S0_TXD0_SG_RXD0</v>
      </c>
    </row>
    <row r="1051" spans="1:9">
      <c r="A1051" t="s">
        <v>302</v>
      </c>
      <c r="B1051" t="s">
        <v>2909</v>
      </c>
      <c r="C1051" t="s">
        <v>1392</v>
      </c>
      <c r="D1051">
        <v>3</v>
      </c>
      <c r="E1051" t="s">
        <v>1588</v>
      </c>
      <c r="F1051">
        <v>3</v>
      </c>
      <c r="G1051">
        <v>3</v>
      </c>
      <c r="H1051" s="6" t="str">
        <f t="shared" si="32"/>
        <v>K19.3</v>
      </c>
      <c r="I1051" s="6" t="str">
        <f t="shared" si="33"/>
        <v>S0_TXD0</v>
      </c>
    </row>
    <row r="1052" spans="1:9">
      <c r="A1052" t="s">
        <v>302</v>
      </c>
      <c r="B1052" t="s">
        <v>2909</v>
      </c>
      <c r="C1052" t="s">
        <v>1392</v>
      </c>
      <c r="D1052">
        <v>4</v>
      </c>
      <c r="F1052">
        <v>4</v>
      </c>
      <c r="G1052">
        <v>4</v>
      </c>
      <c r="H1052" s="6" t="str">
        <f t="shared" si="32"/>
        <v>K19.4</v>
      </c>
      <c r="I1052" s="6">
        <f t="shared" si="33"/>
        <v>0</v>
      </c>
    </row>
    <row r="1053" spans="1:9">
      <c r="A1053" t="s">
        <v>302</v>
      </c>
      <c r="B1053" t="s">
        <v>2909</v>
      </c>
      <c r="C1053" t="s">
        <v>1392</v>
      </c>
      <c r="D1053">
        <v>5</v>
      </c>
      <c r="F1053">
        <v>5</v>
      </c>
      <c r="G1053">
        <v>5</v>
      </c>
      <c r="H1053" s="6" t="str">
        <f t="shared" si="32"/>
        <v>K19.5</v>
      </c>
      <c r="I1053" s="6">
        <f t="shared" si="33"/>
        <v>0</v>
      </c>
    </row>
    <row r="1054" spans="1:9">
      <c r="A1054" t="s">
        <v>302</v>
      </c>
      <c r="B1054" t="s">
        <v>2909</v>
      </c>
      <c r="C1054" t="s">
        <v>1392</v>
      </c>
      <c r="D1054">
        <v>6</v>
      </c>
      <c r="E1054" t="s">
        <v>1589</v>
      </c>
      <c r="F1054">
        <v>6</v>
      </c>
      <c r="G1054">
        <v>6</v>
      </c>
      <c r="H1054" s="6" t="str">
        <f t="shared" si="32"/>
        <v>K19.6</v>
      </c>
      <c r="I1054" s="6" t="str">
        <f t="shared" si="33"/>
        <v>S0_TXD1</v>
      </c>
    </row>
    <row r="1055" spans="1:9">
      <c r="A1055" t="s">
        <v>302</v>
      </c>
      <c r="B1055" t="s">
        <v>2909</v>
      </c>
      <c r="C1055" t="s">
        <v>1392</v>
      </c>
      <c r="D1055">
        <v>7</v>
      </c>
      <c r="E1055" t="s">
        <v>2654</v>
      </c>
      <c r="F1055">
        <v>7</v>
      </c>
      <c r="G1055">
        <v>7</v>
      </c>
      <c r="H1055" s="6" t="str">
        <f t="shared" si="32"/>
        <v>K19.7</v>
      </c>
      <c r="I1055" s="6" t="str">
        <f t="shared" si="33"/>
        <v>S0_TXD1_SG_RXD1</v>
      </c>
    </row>
    <row r="1056" spans="1:9">
      <c r="A1056" t="s">
        <v>302</v>
      </c>
      <c r="B1056" t="s">
        <v>2909</v>
      </c>
      <c r="C1056" t="s">
        <v>1392</v>
      </c>
      <c r="D1056" t="s">
        <v>175</v>
      </c>
      <c r="E1056" t="s">
        <v>429</v>
      </c>
      <c r="F1056">
        <v>1</v>
      </c>
      <c r="G1056" t="s">
        <v>175</v>
      </c>
      <c r="H1056" s="6" t="str">
        <f t="shared" si="32"/>
        <v>K19.1</v>
      </c>
      <c r="I1056" s="6" t="str">
        <f t="shared" si="33"/>
        <v>VP12</v>
      </c>
    </row>
    <row r="1057" spans="1:9">
      <c r="A1057" t="s">
        <v>302</v>
      </c>
      <c r="B1057" t="s">
        <v>2909</v>
      </c>
      <c r="C1057" t="s">
        <v>1392</v>
      </c>
      <c r="D1057" t="s">
        <v>176</v>
      </c>
      <c r="E1057" t="s">
        <v>2323</v>
      </c>
      <c r="F1057">
        <v>8</v>
      </c>
      <c r="G1057" t="s">
        <v>176</v>
      </c>
      <c r="H1057" s="6" t="str">
        <f t="shared" si="32"/>
        <v>K19.8</v>
      </c>
      <c r="I1057" s="6" t="str">
        <f t="shared" si="33"/>
        <v>SC0145_RLY_K019</v>
      </c>
    </row>
    <row r="1058" spans="1:9">
      <c r="A1058" t="s">
        <v>302</v>
      </c>
      <c r="B1058" t="s">
        <v>2909</v>
      </c>
      <c r="C1058" t="s">
        <v>1393</v>
      </c>
      <c r="D1058">
        <v>2</v>
      </c>
      <c r="E1058" t="s">
        <v>1629</v>
      </c>
      <c r="F1058">
        <v>2</v>
      </c>
      <c r="G1058">
        <v>2</v>
      </c>
      <c r="H1058" s="6" t="str">
        <f t="shared" si="32"/>
        <v>K20.2</v>
      </c>
      <c r="I1058" s="6" t="str">
        <f t="shared" si="33"/>
        <v>SG0_RXD1</v>
      </c>
    </row>
    <row r="1059" spans="1:9">
      <c r="A1059" t="s">
        <v>302</v>
      </c>
      <c r="B1059" t="s">
        <v>2909</v>
      </c>
      <c r="C1059" t="s">
        <v>1393</v>
      </c>
      <c r="D1059">
        <v>3</v>
      </c>
      <c r="E1059" t="s">
        <v>2654</v>
      </c>
      <c r="F1059">
        <v>3</v>
      </c>
      <c r="G1059">
        <v>3</v>
      </c>
      <c r="H1059" s="6" t="str">
        <f t="shared" si="32"/>
        <v>K20.3</v>
      </c>
      <c r="I1059" s="6" t="str">
        <f t="shared" si="33"/>
        <v>S0_TXD1_SG_RXD1</v>
      </c>
    </row>
    <row r="1060" spans="1:9">
      <c r="A1060" t="s">
        <v>302</v>
      </c>
      <c r="B1060" t="s">
        <v>2909</v>
      </c>
      <c r="C1060" t="s">
        <v>1393</v>
      </c>
      <c r="D1060">
        <v>4</v>
      </c>
      <c r="E1060" t="s">
        <v>2655</v>
      </c>
      <c r="F1060">
        <v>4</v>
      </c>
      <c r="G1060">
        <v>4</v>
      </c>
      <c r="H1060" s="6" t="str">
        <f t="shared" si="32"/>
        <v>K20.4</v>
      </c>
      <c r="I1060" s="6" t="str">
        <f t="shared" si="33"/>
        <v>S0_CH_TXD1</v>
      </c>
    </row>
    <row r="1061" spans="1:9">
      <c r="A1061" t="s">
        <v>302</v>
      </c>
      <c r="B1061" t="s">
        <v>2909</v>
      </c>
      <c r="C1061" t="s">
        <v>1393</v>
      </c>
      <c r="D1061">
        <v>5</v>
      </c>
      <c r="E1061" t="s">
        <v>2656</v>
      </c>
      <c r="F1061">
        <v>5</v>
      </c>
      <c r="G1061">
        <v>5</v>
      </c>
      <c r="H1061" s="6" t="str">
        <f t="shared" si="32"/>
        <v>K20.5</v>
      </c>
      <c r="I1061" s="6" t="str">
        <f t="shared" si="33"/>
        <v>S0_CH_TXD2</v>
      </c>
    </row>
    <row r="1062" spans="1:9">
      <c r="A1062" t="s">
        <v>302</v>
      </c>
      <c r="B1062" t="s">
        <v>2909</v>
      </c>
      <c r="C1062" t="s">
        <v>1393</v>
      </c>
      <c r="D1062">
        <v>6</v>
      </c>
      <c r="E1062" t="s">
        <v>2657</v>
      </c>
      <c r="F1062">
        <v>6</v>
      </c>
      <c r="G1062">
        <v>6</v>
      </c>
      <c r="H1062" s="6" t="str">
        <f t="shared" si="32"/>
        <v>K20.6</v>
      </c>
      <c r="I1062" s="6" t="str">
        <f t="shared" si="33"/>
        <v>S0_TXD2_SG_RXD2</v>
      </c>
    </row>
    <row r="1063" spans="1:9">
      <c r="A1063" t="s">
        <v>302</v>
      </c>
      <c r="B1063" t="s">
        <v>2909</v>
      </c>
      <c r="C1063" t="s">
        <v>1393</v>
      </c>
      <c r="D1063">
        <v>7</v>
      </c>
      <c r="E1063" t="s">
        <v>1630</v>
      </c>
      <c r="F1063">
        <v>7</v>
      </c>
      <c r="G1063">
        <v>7</v>
      </c>
      <c r="H1063" s="6" t="str">
        <f t="shared" si="32"/>
        <v>K20.7</v>
      </c>
      <c r="I1063" s="6" t="str">
        <f t="shared" si="33"/>
        <v>SG0_RXD2</v>
      </c>
    </row>
    <row r="1064" spans="1:9">
      <c r="A1064" t="s">
        <v>302</v>
      </c>
      <c r="B1064" t="s">
        <v>2909</v>
      </c>
      <c r="C1064" t="s">
        <v>1393</v>
      </c>
      <c r="D1064" t="s">
        <v>175</v>
      </c>
      <c r="E1064" t="s">
        <v>429</v>
      </c>
      <c r="F1064">
        <v>1</v>
      </c>
      <c r="G1064" t="s">
        <v>175</v>
      </c>
      <c r="H1064" s="6" t="str">
        <f t="shared" si="32"/>
        <v>K20.1</v>
      </c>
      <c r="I1064" s="6" t="str">
        <f t="shared" si="33"/>
        <v>VP12</v>
      </c>
    </row>
    <row r="1065" spans="1:9">
      <c r="A1065" t="s">
        <v>302</v>
      </c>
      <c r="B1065" t="s">
        <v>2909</v>
      </c>
      <c r="C1065" t="s">
        <v>1393</v>
      </c>
      <c r="D1065" t="s">
        <v>176</v>
      </c>
      <c r="E1065" t="s">
        <v>2324</v>
      </c>
      <c r="F1065">
        <v>8</v>
      </c>
      <c r="G1065" t="s">
        <v>176</v>
      </c>
      <c r="H1065" s="6" t="str">
        <f t="shared" si="32"/>
        <v>K20.8</v>
      </c>
      <c r="I1065" s="6" t="str">
        <f t="shared" si="33"/>
        <v>SC0145_RLY_K020</v>
      </c>
    </row>
    <row r="1066" spans="1:9">
      <c r="A1066" t="s">
        <v>302</v>
      </c>
      <c r="B1066" t="s">
        <v>2909</v>
      </c>
      <c r="C1066" t="s">
        <v>307</v>
      </c>
      <c r="D1066">
        <v>2</v>
      </c>
      <c r="E1066" t="s">
        <v>2657</v>
      </c>
      <c r="F1066">
        <v>2</v>
      </c>
      <c r="G1066">
        <v>2</v>
      </c>
      <c r="H1066" s="6" t="str">
        <f t="shared" si="32"/>
        <v>K21.2</v>
      </c>
      <c r="I1066" s="6" t="str">
        <f t="shared" si="33"/>
        <v>S0_TXD2_SG_RXD2</v>
      </c>
    </row>
    <row r="1067" spans="1:9">
      <c r="A1067" t="s">
        <v>302</v>
      </c>
      <c r="B1067" t="s">
        <v>2909</v>
      </c>
      <c r="C1067" t="s">
        <v>307</v>
      </c>
      <c r="D1067">
        <v>3</v>
      </c>
      <c r="E1067" t="s">
        <v>1590</v>
      </c>
      <c r="F1067">
        <v>3</v>
      </c>
      <c r="G1067">
        <v>3</v>
      </c>
      <c r="H1067" s="6" t="str">
        <f t="shared" si="32"/>
        <v>K21.3</v>
      </c>
      <c r="I1067" s="6" t="str">
        <f t="shared" si="33"/>
        <v>S0_TXD2</v>
      </c>
    </row>
    <row r="1068" spans="1:9">
      <c r="A1068" t="s">
        <v>302</v>
      </c>
      <c r="B1068" t="s">
        <v>2909</v>
      </c>
      <c r="C1068" t="s">
        <v>307</v>
      </c>
      <c r="D1068">
        <v>4</v>
      </c>
      <c r="F1068">
        <v>4</v>
      </c>
      <c r="G1068">
        <v>4</v>
      </c>
      <c r="H1068" s="6" t="str">
        <f t="shared" si="32"/>
        <v>K21.4</v>
      </c>
      <c r="I1068" s="6">
        <f t="shared" si="33"/>
        <v>0</v>
      </c>
    </row>
    <row r="1069" spans="1:9">
      <c r="A1069" t="s">
        <v>302</v>
      </c>
      <c r="B1069" t="s">
        <v>2909</v>
      </c>
      <c r="C1069" t="s">
        <v>307</v>
      </c>
      <c r="D1069">
        <v>5</v>
      </c>
      <c r="F1069">
        <v>5</v>
      </c>
      <c r="G1069">
        <v>5</v>
      </c>
      <c r="H1069" s="6" t="str">
        <f t="shared" si="32"/>
        <v>K21.5</v>
      </c>
      <c r="I1069" s="6">
        <f t="shared" si="33"/>
        <v>0</v>
      </c>
    </row>
    <row r="1070" spans="1:9">
      <c r="A1070" t="s">
        <v>302</v>
      </c>
      <c r="B1070" t="s">
        <v>2909</v>
      </c>
      <c r="C1070" t="s">
        <v>307</v>
      </c>
      <c r="D1070">
        <v>6</v>
      </c>
      <c r="E1070" t="s">
        <v>1591</v>
      </c>
      <c r="F1070">
        <v>6</v>
      </c>
      <c r="G1070">
        <v>6</v>
      </c>
      <c r="H1070" s="6" t="str">
        <f t="shared" si="32"/>
        <v>K21.6</v>
      </c>
      <c r="I1070" s="6" t="str">
        <f t="shared" si="33"/>
        <v>S0_TXD3</v>
      </c>
    </row>
    <row r="1071" spans="1:9">
      <c r="A1071" t="s">
        <v>302</v>
      </c>
      <c r="B1071" t="s">
        <v>2909</v>
      </c>
      <c r="C1071" t="s">
        <v>307</v>
      </c>
      <c r="D1071">
        <v>7</v>
      </c>
      <c r="E1071" t="s">
        <v>2658</v>
      </c>
      <c r="F1071">
        <v>7</v>
      </c>
      <c r="G1071">
        <v>7</v>
      </c>
      <c r="H1071" s="6" t="str">
        <f t="shared" si="32"/>
        <v>K21.7</v>
      </c>
      <c r="I1071" s="6" t="str">
        <f t="shared" si="33"/>
        <v>S0_TXD3_SG_RXD3</v>
      </c>
    </row>
    <row r="1072" spans="1:9">
      <c r="A1072" t="s">
        <v>302</v>
      </c>
      <c r="B1072" t="s">
        <v>2909</v>
      </c>
      <c r="C1072" t="s">
        <v>307</v>
      </c>
      <c r="D1072" t="s">
        <v>175</v>
      </c>
      <c r="E1072" t="s">
        <v>429</v>
      </c>
      <c r="F1072">
        <v>1</v>
      </c>
      <c r="G1072" t="s">
        <v>175</v>
      </c>
      <c r="H1072" s="6" t="str">
        <f t="shared" si="32"/>
        <v>K21.1</v>
      </c>
      <c r="I1072" s="6" t="str">
        <f t="shared" si="33"/>
        <v>VP12</v>
      </c>
    </row>
    <row r="1073" spans="1:9">
      <c r="A1073" t="s">
        <v>302</v>
      </c>
      <c r="B1073" t="s">
        <v>2909</v>
      </c>
      <c r="C1073" t="s">
        <v>307</v>
      </c>
      <c r="D1073" t="s">
        <v>176</v>
      </c>
      <c r="E1073" t="s">
        <v>2325</v>
      </c>
      <c r="F1073">
        <v>8</v>
      </c>
      <c r="G1073" t="s">
        <v>176</v>
      </c>
      <c r="H1073" s="6" t="str">
        <f t="shared" si="32"/>
        <v>K21.8</v>
      </c>
      <c r="I1073" s="6" t="str">
        <f t="shared" si="33"/>
        <v>SC0145_RLY_K021</v>
      </c>
    </row>
    <row r="1074" spans="1:9">
      <c r="A1074" t="s">
        <v>302</v>
      </c>
      <c r="B1074" t="s">
        <v>2909</v>
      </c>
      <c r="C1074" t="s">
        <v>331</v>
      </c>
      <c r="D1074">
        <v>2</v>
      </c>
      <c r="E1074" t="s">
        <v>1631</v>
      </c>
      <c r="F1074">
        <v>2</v>
      </c>
      <c r="G1074">
        <v>2</v>
      </c>
      <c r="H1074" s="6" t="str">
        <f t="shared" si="32"/>
        <v>K22.2</v>
      </c>
      <c r="I1074" s="6" t="str">
        <f t="shared" si="33"/>
        <v>SG0_RXD3</v>
      </c>
    </row>
    <row r="1075" spans="1:9">
      <c r="A1075" t="s">
        <v>302</v>
      </c>
      <c r="B1075" t="s">
        <v>2909</v>
      </c>
      <c r="C1075" t="s">
        <v>331</v>
      </c>
      <c r="D1075">
        <v>3</v>
      </c>
      <c r="E1075" t="s">
        <v>2658</v>
      </c>
      <c r="F1075">
        <v>3</v>
      </c>
      <c r="G1075">
        <v>3</v>
      </c>
      <c r="H1075" s="6" t="str">
        <f t="shared" si="32"/>
        <v>K22.3</v>
      </c>
      <c r="I1075" s="6" t="str">
        <f t="shared" si="33"/>
        <v>S0_TXD3_SG_RXD3</v>
      </c>
    </row>
    <row r="1076" spans="1:9">
      <c r="A1076" t="s">
        <v>302</v>
      </c>
      <c r="B1076" t="s">
        <v>2909</v>
      </c>
      <c r="C1076" t="s">
        <v>331</v>
      </c>
      <c r="D1076">
        <v>4</v>
      </c>
      <c r="E1076" t="s">
        <v>2659</v>
      </c>
      <c r="F1076">
        <v>4</v>
      </c>
      <c r="G1076">
        <v>4</v>
      </c>
      <c r="H1076" s="6" t="str">
        <f t="shared" si="32"/>
        <v>K22.4</v>
      </c>
      <c r="I1076" s="6" t="str">
        <f t="shared" si="33"/>
        <v>S0_CH_TXD3</v>
      </c>
    </row>
    <row r="1077" spans="1:9">
      <c r="A1077" t="s">
        <v>302</v>
      </c>
      <c r="B1077" t="s">
        <v>2909</v>
      </c>
      <c r="C1077" t="s">
        <v>331</v>
      </c>
      <c r="D1077">
        <v>5</v>
      </c>
      <c r="E1077" t="s">
        <v>2660</v>
      </c>
      <c r="F1077">
        <v>5</v>
      </c>
      <c r="G1077">
        <v>5</v>
      </c>
      <c r="H1077" s="6" t="str">
        <f t="shared" si="32"/>
        <v>K22.5</v>
      </c>
      <c r="I1077" s="6" t="str">
        <f t="shared" si="33"/>
        <v>S0_CH_TXD0</v>
      </c>
    </row>
    <row r="1078" spans="1:9">
      <c r="A1078" t="s">
        <v>302</v>
      </c>
      <c r="B1078" t="s">
        <v>2909</v>
      </c>
      <c r="C1078" t="s">
        <v>331</v>
      </c>
      <c r="D1078">
        <v>6</v>
      </c>
      <c r="E1078" t="s">
        <v>2653</v>
      </c>
      <c r="F1078">
        <v>6</v>
      </c>
      <c r="G1078">
        <v>6</v>
      </c>
      <c r="H1078" s="6" t="str">
        <f t="shared" si="32"/>
        <v>K22.6</v>
      </c>
      <c r="I1078" s="6" t="str">
        <f t="shared" si="33"/>
        <v>S0_TXD0_SG_RXD0</v>
      </c>
    </row>
    <row r="1079" spans="1:9">
      <c r="A1079" t="s">
        <v>302</v>
      </c>
      <c r="B1079" t="s">
        <v>2909</v>
      </c>
      <c r="C1079" t="s">
        <v>331</v>
      </c>
      <c r="D1079">
        <v>7</v>
      </c>
      <c r="E1079" t="s">
        <v>1632</v>
      </c>
      <c r="F1079">
        <v>7</v>
      </c>
      <c r="G1079">
        <v>7</v>
      </c>
      <c r="H1079" s="6" t="str">
        <f t="shared" si="32"/>
        <v>K22.7</v>
      </c>
      <c r="I1079" s="6" t="str">
        <f t="shared" si="33"/>
        <v>SG0_RXD0</v>
      </c>
    </row>
    <row r="1080" spans="1:9">
      <c r="A1080" t="s">
        <v>302</v>
      </c>
      <c r="B1080" t="s">
        <v>2909</v>
      </c>
      <c r="C1080" t="s">
        <v>331</v>
      </c>
      <c r="D1080" t="s">
        <v>175</v>
      </c>
      <c r="E1080" t="s">
        <v>429</v>
      </c>
      <c r="F1080">
        <v>1</v>
      </c>
      <c r="G1080" t="s">
        <v>175</v>
      </c>
      <c r="H1080" s="6" t="str">
        <f t="shared" si="32"/>
        <v>K22.1</v>
      </c>
      <c r="I1080" s="6" t="str">
        <f t="shared" si="33"/>
        <v>VP12</v>
      </c>
    </row>
    <row r="1081" spans="1:9">
      <c r="A1081" t="s">
        <v>302</v>
      </c>
      <c r="B1081" t="s">
        <v>2909</v>
      </c>
      <c r="C1081" t="s">
        <v>331</v>
      </c>
      <c r="D1081" t="s">
        <v>176</v>
      </c>
      <c r="E1081" t="s">
        <v>2326</v>
      </c>
      <c r="F1081">
        <v>8</v>
      </c>
      <c r="G1081" t="s">
        <v>176</v>
      </c>
      <c r="H1081" s="6" t="str">
        <f t="shared" si="32"/>
        <v>K22.8</v>
      </c>
      <c r="I1081" s="6" t="str">
        <f t="shared" si="33"/>
        <v>SC0145_RLY_K022</v>
      </c>
    </row>
    <row r="1082" spans="1:9">
      <c r="A1082" t="s">
        <v>302</v>
      </c>
      <c r="B1082" t="s">
        <v>2909</v>
      </c>
      <c r="C1082" t="s">
        <v>321</v>
      </c>
      <c r="D1082">
        <v>2</v>
      </c>
      <c r="E1082" t="s">
        <v>2661</v>
      </c>
      <c r="F1082">
        <v>2</v>
      </c>
      <c r="G1082">
        <v>2</v>
      </c>
      <c r="H1082" s="6" t="str">
        <f t="shared" si="32"/>
        <v>K23.2</v>
      </c>
      <c r="I1082" s="6" t="str">
        <f t="shared" si="33"/>
        <v>S0_TXC_SG_RXC</v>
      </c>
    </row>
    <row r="1083" spans="1:9">
      <c r="A1083" t="s">
        <v>302</v>
      </c>
      <c r="B1083" t="s">
        <v>2909</v>
      </c>
      <c r="C1083" t="s">
        <v>321</v>
      </c>
      <c r="D1083">
        <v>3</v>
      </c>
      <c r="E1083" t="s">
        <v>1587</v>
      </c>
      <c r="F1083">
        <v>3</v>
      </c>
      <c r="G1083">
        <v>3</v>
      </c>
      <c r="H1083" s="6" t="str">
        <f t="shared" si="32"/>
        <v>K23.3</v>
      </c>
      <c r="I1083" s="6" t="str">
        <f t="shared" si="33"/>
        <v>S0_TXC</v>
      </c>
    </row>
    <row r="1084" spans="1:9">
      <c r="A1084" t="s">
        <v>302</v>
      </c>
      <c r="B1084" t="s">
        <v>2909</v>
      </c>
      <c r="C1084" t="s">
        <v>321</v>
      </c>
      <c r="D1084">
        <v>4</v>
      </c>
      <c r="E1084" t="s">
        <v>1633</v>
      </c>
      <c r="F1084">
        <v>4</v>
      </c>
      <c r="G1084">
        <v>4</v>
      </c>
      <c r="H1084" s="6" t="str">
        <f t="shared" si="32"/>
        <v>K23.4</v>
      </c>
      <c r="I1084" s="6" t="str">
        <f t="shared" si="33"/>
        <v>SD0_DSPCHIP_TXC</v>
      </c>
    </row>
    <row r="1085" spans="1:9">
      <c r="A1085" t="s">
        <v>302</v>
      </c>
      <c r="B1085" t="s">
        <v>2909</v>
      </c>
      <c r="C1085" t="s">
        <v>321</v>
      </c>
      <c r="D1085">
        <v>5</v>
      </c>
      <c r="F1085">
        <v>5</v>
      </c>
      <c r="G1085">
        <v>5</v>
      </c>
      <c r="H1085" s="6" t="str">
        <f t="shared" si="32"/>
        <v>K23.5</v>
      </c>
      <c r="I1085" s="6">
        <f t="shared" si="33"/>
        <v>0</v>
      </c>
    </row>
    <row r="1086" spans="1:9">
      <c r="A1086" t="s">
        <v>302</v>
      </c>
      <c r="B1086" t="s">
        <v>2909</v>
      </c>
      <c r="C1086" t="s">
        <v>321</v>
      </c>
      <c r="D1086">
        <v>6</v>
      </c>
      <c r="E1086" t="s">
        <v>1592</v>
      </c>
      <c r="F1086">
        <v>6</v>
      </c>
      <c r="G1086">
        <v>6</v>
      </c>
      <c r="H1086" s="6" t="str">
        <f t="shared" si="32"/>
        <v>K23.6</v>
      </c>
      <c r="I1086" s="6" t="str">
        <f t="shared" si="33"/>
        <v>S0_TXEN</v>
      </c>
    </row>
    <row r="1087" spans="1:9">
      <c r="A1087" t="s">
        <v>302</v>
      </c>
      <c r="B1087" t="s">
        <v>2909</v>
      </c>
      <c r="C1087" t="s">
        <v>321</v>
      </c>
      <c r="D1087">
        <v>7</v>
      </c>
      <c r="E1087" t="s">
        <v>2662</v>
      </c>
      <c r="F1087">
        <v>7</v>
      </c>
      <c r="G1087">
        <v>7</v>
      </c>
      <c r="H1087" s="6" t="str">
        <f t="shared" si="32"/>
        <v>K23.7</v>
      </c>
      <c r="I1087" s="6" t="str">
        <f t="shared" si="33"/>
        <v>S0_TXEN_SG_RXDV</v>
      </c>
    </row>
    <row r="1088" spans="1:9">
      <c r="A1088" t="s">
        <v>302</v>
      </c>
      <c r="B1088" t="s">
        <v>2909</v>
      </c>
      <c r="C1088" t="s">
        <v>321</v>
      </c>
      <c r="D1088" t="s">
        <v>175</v>
      </c>
      <c r="E1088" t="s">
        <v>429</v>
      </c>
      <c r="F1088">
        <v>1</v>
      </c>
      <c r="G1088" t="s">
        <v>175</v>
      </c>
      <c r="H1088" s="6" t="str">
        <f t="shared" si="32"/>
        <v>K23.1</v>
      </c>
      <c r="I1088" s="6" t="str">
        <f t="shared" si="33"/>
        <v>VP12</v>
      </c>
    </row>
    <row r="1089" spans="1:9">
      <c r="A1089" t="s">
        <v>302</v>
      </c>
      <c r="B1089" t="s">
        <v>2909</v>
      </c>
      <c r="C1089" t="s">
        <v>321</v>
      </c>
      <c r="D1089" t="s">
        <v>176</v>
      </c>
      <c r="E1089" t="s">
        <v>2327</v>
      </c>
      <c r="F1089">
        <v>8</v>
      </c>
      <c r="G1089" t="s">
        <v>176</v>
      </c>
      <c r="H1089" s="6" t="str">
        <f t="shared" si="32"/>
        <v>K23.8</v>
      </c>
      <c r="I1089" s="6" t="str">
        <f t="shared" si="33"/>
        <v>SC0145_RLY_K023</v>
      </c>
    </row>
    <row r="1090" spans="1:9">
      <c r="A1090" t="s">
        <v>302</v>
      </c>
      <c r="B1090" t="s">
        <v>2909</v>
      </c>
      <c r="C1090" t="s">
        <v>322</v>
      </c>
      <c r="D1090">
        <v>2</v>
      </c>
      <c r="E1090" t="s">
        <v>1634</v>
      </c>
      <c r="F1090">
        <v>2</v>
      </c>
      <c r="G1090">
        <v>2</v>
      </c>
      <c r="H1090" s="6" t="str">
        <f t="shared" ref="H1090:H1153" si="34">CONCATENATE(C1090,".",F1090)</f>
        <v>K24.2</v>
      </c>
      <c r="I1090" s="6" t="str">
        <f t="shared" ref="I1090:I1153" si="35">E1090</f>
        <v>SG0_RXC</v>
      </c>
    </row>
    <row r="1091" spans="1:9">
      <c r="A1091" t="s">
        <v>302</v>
      </c>
      <c r="B1091" t="s">
        <v>2909</v>
      </c>
      <c r="C1091" t="s">
        <v>322</v>
      </c>
      <c r="D1091">
        <v>3</v>
      </c>
      <c r="E1091" t="s">
        <v>2661</v>
      </c>
      <c r="F1091">
        <v>3</v>
      </c>
      <c r="G1091">
        <v>3</v>
      </c>
      <c r="H1091" s="6" t="str">
        <f t="shared" si="34"/>
        <v>K24.3</v>
      </c>
      <c r="I1091" s="6" t="str">
        <f t="shared" si="35"/>
        <v>S0_TXC_SG_RXC</v>
      </c>
    </row>
    <row r="1092" spans="1:9">
      <c r="A1092" t="s">
        <v>302</v>
      </c>
      <c r="B1092" t="s">
        <v>2909</v>
      </c>
      <c r="C1092" t="s">
        <v>322</v>
      </c>
      <c r="D1092">
        <v>4</v>
      </c>
      <c r="E1092" t="s">
        <v>2663</v>
      </c>
      <c r="F1092">
        <v>4</v>
      </c>
      <c r="G1092">
        <v>4</v>
      </c>
      <c r="H1092" s="6" t="str">
        <f t="shared" si="34"/>
        <v>K24.4</v>
      </c>
      <c r="I1092" s="6" t="str">
        <f t="shared" si="35"/>
        <v>S0_CH_TXC</v>
      </c>
    </row>
    <row r="1093" spans="1:9">
      <c r="A1093" t="s">
        <v>302</v>
      </c>
      <c r="B1093" t="s">
        <v>2909</v>
      </c>
      <c r="C1093" t="s">
        <v>322</v>
      </c>
      <c r="D1093">
        <v>5</v>
      </c>
      <c r="E1093" t="s">
        <v>2664</v>
      </c>
      <c r="F1093">
        <v>5</v>
      </c>
      <c r="G1093">
        <v>5</v>
      </c>
      <c r="H1093" s="6" t="str">
        <f t="shared" si="34"/>
        <v>K24.5</v>
      </c>
      <c r="I1093" s="6" t="str">
        <f t="shared" si="35"/>
        <v>S0_CH_TXEN</v>
      </c>
    </row>
    <row r="1094" spans="1:9">
      <c r="A1094" t="s">
        <v>302</v>
      </c>
      <c r="B1094" t="s">
        <v>2909</v>
      </c>
      <c r="C1094" t="s">
        <v>322</v>
      </c>
      <c r="D1094">
        <v>6</v>
      </c>
      <c r="E1094" t="s">
        <v>2662</v>
      </c>
      <c r="F1094">
        <v>6</v>
      </c>
      <c r="G1094">
        <v>6</v>
      </c>
      <c r="H1094" s="6" t="str">
        <f t="shared" si="34"/>
        <v>K24.6</v>
      </c>
      <c r="I1094" s="6" t="str">
        <f t="shared" si="35"/>
        <v>S0_TXEN_SG_RXDV</v>
      </c>
    </row>
    <row r="1095" spans="1:9">
      <c r="A1095" t="s">
        <v>302</v>
      </c>
      <c r="B1095" t="s">
        <v>2909</v>
      </c>
      <c r="C1095" t="s">
        <v>322</v>
      </c>
      <c r="D1095">
        <v>7</v>
      </c>
      <c r="E1095" t="s">
        <v>1635</v>
      </c>
      <c r="F1095">
        <v>7</v>
      </c>
      <c r="G1095">
        <v>7</v>
      </c>
      <c r="H1095" s="6" t="str">
        <f t="shared" si="34"/>
        <v>K24.7</v>
      </c>
      <c r="I1095" s="6" t="str">
        <f t="shared" si="35"/>
        <v>SG0_RXDV</v>
      </c>
    </row>
    <row r="1096" spans="1:9">
      <c r="A1096" t="s">
        <v>302</v>
      </c>
      <c r="B1096" t="s">
        <v>2909</v>
      </c>
      <c r="C1096" t="s">
        <v>322</v>
      </c>
      <c r="D1096" t="s">
        <v>175</v>
      </c>
      <c r="E1096" t="s">
        <v>429</v>
      </c>
      <c r="F1096">
        <v>1</v>
      </c>
      <c r="G1096" t="s">
        <v>175</v>
      </c>
      <c r="H1096" s="6" t="str">
        <f t="shared" si="34"/>
        <v>K24.1</v>
      </c>
      <c r="I1096" s="6" t="str">
        <f t="shared" si="35"/>
        <v>VP12</v>
      </c>
    </row>
    <row r="1097" spans="1:9">
      <c r="A1097" t="s">
        <v>302</v>
      </c>
      <c r="B1097" t="s">
        <v>2909</v>
      </c>
      <c r="C1097" t="s">
        <v>322</v>
      </c>
      <c r="D1097" t="s">
        <v>176</v>
      </c>
      <c r="E1097" t="s">
        <v>2328</v>
      </c>
      <c r="F1097">
        <v>8</v>
      </c>
      <c r="G1097" t="s">
        <v>176</v>
      </c>
      <c r="H1097" s="6" t="str">
        <f t="shared" si="34"/>
        <v>K24.8</v>
      </c>
      <c r="I1097" s="6" t="str">
        <f t="shared" si="35"/>
        <v>SC0145_RLY_K024</v>
      </c>
    </row>
    <row r="1098" spans="1:9">
      <c r="A1098" t="s">
        <v>302</v>
      </c>
      <c r="B1098" t="s">
        <v>2909</v>
      </c>
      <c r="C1098" t="s">
        <v>323</v>
      </c>
      <c r="D1098">
        <v>2</v>
      </c>
      <c r="E1098" t="s">
        <v>2665</v>
      </c>
      <c r="F1098">
        <v>2</v>
      </c>
      <c r="G1098">
        <v>2</v>
      </c>
      <c r="H1098" s="6" t="str">
        <f t="shared" si="34"/>
        <v>K25.2</v>
      </c>
      <c r="I1098" s="6" t="str">
        <f t="shared" si="35"/>
        <v>S0_RXC_SG_TXC</v>
      </c>
    </row>
    <row r="1099" spans="1:9">
      <c r="A1099" t="s">
        <v>302</v>
      </c>
      <c r="B1099" t="s">
        <v>2909</v>
      </c>
      <c r="C1099" t="s">
        <v>323</v>
      </c>
      <c r="D1099">
        <v>3</v>
      </c>
      <c r="E1099" t="s">
        <v>1581</v>
      </c>
      <c r="F1099">
        <v>3</v>
      </c>
      <c r="G1099">
        <v>3</v>
      </c>
      <c r="H1099" s="6" t="str">
        <f t="shared" si="34"/>
        <v>K25.3</v>
      </c>
      <c r="I1099" s="6" t="str">
        <f t="shared" si="35"/>
        <v>S0_RXC</v>
      </c>
    </row>
    <row r="1100" spans="1:9">
      <c r="A1100" t="s">
        <v>302</v>
      </c>
      <c r="B1100" t="s">
        <v>2909</v>
      </c>
      <c r="C1100" t="s">
        <v>323</v>
      </c>
      <c r="D1100">
        <v>4</v>
      </c>
      <c r="E1100" t="s">
        <v>1636</v>
      </c>
      <c r="F1100">
        <v>4</v>
      </c>
      <c r="G1100">
        <v>4</v>
      </c>
      <c r="H1100" s="6" t="str">
        <f t="shared" si="34"/>
        <v>K25.4</v>
      </c>
      <c r="I1100" s="6" t="str">
        <f t="shared" si="35"/>
        <v>SD0_DSPCHIP_RXC</v>
      </c>
    </row>
    <row r="1101" spans="1:9">
      <c r="A1101" t="s">
        <v>302</v>
      </c>
      <c r="B1101" t="s">
        <v>2909</v>
      </c>
      <c r="C1101" t="s">
        <v>323</v>
      </c>
      <c r="D1101">
        <v>5</v>
      </c>
      <c r="E1101" t="s">
        <v>1637</v>
      </c>
      <c r="F1101">
        <v>5</v>
      </c>
      <c r="G1101">
        <v>5</v>
      </c>
      <c r="H1101" s="6" t="str">
        <f t="shared" si="34"/>
        <v>K25.5</v>
      </c>
      <c r="I1101" s="6" t="str">
        <f t="shared" si="35"/>
        <v>SD0_DSPCHIP_RXD0</v>
      </c>
    </row>
    <row r="1102" spans="1:9">
      <c r="A1102" t="s">
        <v>302</v>
      </c>
      <c r="B1102" t="s">
        <v>2909</v>
      </c>
      <c r="C1102" t="s">
        <v>323</v>
      </c>
      <c r="D1102">
        <v>6</v>
      </c>
      <c r="E1102" t="s">
        <v>1582</v>
      </c>
      <c r="F1102">
        <v>6</v>
      </c>
      <c r="G1102">
        <v>6</v>
      </c>
      <c r="H1102" s="6" t="str">
        <f t="shared" si="34"/>
        <v>K25.6</v>
      </c>
      <c r="I1102" s="6" t="str">
        <f t="shared" si="35"/>
        <v>S0_RXD0</v>
      </c>
    </row>
    <row r="1103" spans="1:9">
      <c r="A1103" t="s">
        <v>302</v>
      </c>
      <c r="B1103" t="s">
        <v>2909</v>
      </c>
      <c r="C1103" t="s">
        <v>323</v>
      </c>
      <c r="D1103">
        <v>7</v>
      </c>
      <c r="E1103" t="s">
        <v>2666</v>
      </c>
      <c r="F1103">
        <v>7</v>
      </c>
      <c r="G1103">
        <v>7</v>
      </c>
      <c r="H1103" s="6" t="str">
        <f t="shared" si="34"/>
        <v>K25.7</v>
      </c>
      <c r="I1103" s="6" t="str">
        <f t="shared" si="35"/>
        <v>S0_RXD0_SG_TXD0</v>
      </c>
    </row>
    <row r="1104" spans="1:9">
      <c r="A1104" t="s">
        <v>302</v>
      </c>
      <c r="B1104" t="s">
        <v>2909</v>
      </c>
      <c r="C1104" t="s">
        <v>323</v>
      </c>
      <c r="D1104" t="s">
        <v>175</v>
      </c>
      <c r="E1104" t="s">
        <v>429</v>
      </c>
      <c r="F1104">
        <v>1</v>
      </c>
      <c r="G1104" t="s">
        <v>175</v>
      </c>
      <c r="H1104" s="6" t="str">
        <f t="shared" si="34"/>
        <v>K25.1</v>
      </c>
      <c r="I1104" s="6" t="str">
        <f t="shared" si="35"/>
        <v>VP12</v>
      </c>
    </row>
    <row r="1105" spans="1:9">
      <c r="A1105" t="s">
        <v>302</v>
      </c>
      <c r="B1105" t="s">
        <v>2909</v>
      </c>
      <c r="C1105" t="s">
        <v>323</v>
      </c>
      <c r="D1105" t="s">
        <v>176</v>
      </c>
      <c r="E1105" t="s">
        <v>2329</v>
      </c>
      <c r="F1105">
        <v>8</v>
      </c>
      <c r="G1105" t="s">
        <v>176</v>
      </c>
      <c r="H1105" s="6" t="str">
        <f t="shared" si="34"/>
        <v>K25.8</v>
      </c>
      <c r="I1105" s="6" t="str">
        <f t="shared" si="35"/>
        <v>SC0145_RLY_K025</v>
      </c>
    </row>
    <row r="1106" spans="1:9">
      <c r="A1106" t="s">
        <v>302</v>
      </c>
      <c r="B1106" t="s">
        <v>2909</v>
      </c>
      <c r="C1106" t="s">
        <v>1394</v>
      </c>
      <c r="D1106">
        <v>2</v>
      </c>
      <c r="E1106" t="s">
        <v>1638</v>
      </c>
      <c r="F1106">
        <v>2</v>
      </c>
      <c r="G1106">
        <v>2</v>
      </c>
      <c r="H1106" s="6" t="str">
        <f t="shared" si="34"/>
        <v>K26.2</v>
      </c>
      <c r="I1106" s="6" t="str">
        <f t="shared" si="35"/>
        <v>SG0_TXEN</v>
      </c>
    </row>
    <row r="1107" spans="1:9">
      <c r="A1107" t="s">
        <v>302</v>
      </c>
      <c r="B1107" t="s">
        <v>2909</v>
      </c>
      <c r="C1107" t="s">
        <v>1394</v>
      </c>
      <c r="D1107">
        <v>3</v>
      </c>
      <c r="E1107" t="s">
        <v>2667</v>
      </c>
      <c r="F1107">
        <v>3</v>
      </c>
      <c r="G1107">
        <v>3</v>
      </c>
      <c r="H1107" s="6" t="str">
        <f t="shared" si="34"/>
        <v>K26.3</v>
      </c>
      <c r="I1107" s="6" t="str">
        <f t="shared" si="35"/>
        <v>S0_RXDV_SG_TXEN</v>
      </c>
    </row>
    <row r="1108" spans="1:9">
      <c r="A1108" t="s">
        <v>302</v>
      </c>
      <c r="B1108" t="s">
        <v>2909</v>
      </c>
      <c r="C1108" t="s">
        <v>1394</v>
      </c>
      <c r="D1108">
        <v>4</v>
      </c>
      <c r="E1108" t="s">
        <v>2668</v>
      </c>
      <c r="F1108">
        <v>4</v>
      </c>
      <c r="G1108">
        <v>4</v>
      </c>
      <c r="H1108" s="6" t="str">
        <f t="shared" si="34"/>
        <v>K26.4</v>
      </c>
      <c r="I1108" s="6" t="str">
        <f t="shared" si="35"/>
        <v>S0_CH_RXDV</v>
      </c>
    </row>
    <row r="1109" spans="1:9">
      <c r="A1109" t="s">
        <v>302</v>
      </c>
      <c r="B1109" t="s">
        <v>2909</v>
      </c>
      <c r="C1109" t="s">
        <v>1394</v>
      </c>
      <c r="D1109">
        <v>5</v>
      </c>
      <c r="E1109" t="s">
        <v>2669</v>
      </c>
      <c r="F1109">
        <v>5</v>
      </c>
      <c r="G1109">
        <v>5</v>
      </c>
      <c r="H1109" s="6" t="str">
        <f t="shared" si="34"/>
        <v>K26.5</v>
      </c>
      <c r="I1109" s="6" t="str">
        <f t="shared" si="35"/>
        <v>S0_CH_RXC</v>
      </c>
    </row>
    <row r="1110" spans="1:9">
      <c r="A1110" t="s">
        <v>302</v>
      </c>
      <c r="B1110" t="s">
        <v>2909</v>
      </c>
      <c r="C1110" t="s">
        <v>1394</v>
      </c>
      <c r="D1110">
        <v>6</v>
      </c>
      <c r="E1110" t="s">
        <v>2665</v>
      </c>
      <c r="F1110">
        <v>6</v>
      </c>
      <c r="G1110">
        <v>6</v>
      </c>
      <c r="H1110" s="6" t="str">
        <f t="shared" si="34"/>
        <v>K26.6</v>
      </c>
      <c r="I1110" s="6" t="str">
        <f t="shared" si="35"/>
        <v>S0_RXC_SG_TXC</v>
      </c>
    </row>
    <row r="1111" spans="1:9">
      <c r="A1111" t="s">
        <v>302</v>
      </c>
      <c r="B1111" t="s">
        <v>2909</v>
      </c>
      <c r="C1111" t="s">
        <v>1394</v>
      </c>
      <c r="D1111">
        <v>7</v>
      </c>
      <c r="E1111" t="s">
        <v>1639</v>
      </c>
      <c r="F1111">
        <v>7</v>
      </c>
      <c r="G1111">
        <v>7</v>
      </c>
      <c r="H1111" s="6" t="str">
        <f t="shared" si="34"/>
        <v>K26.7</v>
      </c>
      <c r="I1111" s="6" t="str">
        <f t="shared" si="35"/>
        <v>SG0_TXC</v>
      </c>
    </row>
    <row r="1112" spans="1:9">
      <c r="A1112" t="s">
        <v>302</v>
      </c>
      <c r="B1112" t="s">
        <v>2909</v>
      </c>
      <c r="C1112" t="s">
        <v>1394</v>
      </c>
      <c r="D1112" t="s">
        <v>175</v>
      </c>
      <c r="E1112" t="s">
        <v>429</v>
      </c>
      <c r="F1112">
        <v>1</v>
      </c>
      <c r="G1112" t="s">
        <v>175</v>
      </c>
      <c r="H1112" s="6" t="str">
        <f t="shared" si="34"/>
        <v>K26.1</v>
      </c>
      <c r="I1112" s="6" t="str">
        <f t="shared" si="35"/>
        <v>VP12</v>
      </c>
    </row>
    <row r="1113" spans="1:9">
      <c r="A1113" t="s">
        <v>302</v>
      </c>
      <c r="B1113" t="s">
        <v>2909</v>
      </c>
      <c r="C1113" t="s">
        <v>1394</v>
      </c>
      <c r="D1113" t="s">
        <v>176</v>
      </c>
      <c r="E1113" t="s">
        <v>2330</v>
      </c>
      <c r="F1113">
        <v>8</v>
      </c>
      <c r="G1113" t="s">
        <v>176</v>
      </c>
      <c r="H1113" s="6" t="str">
        <f t="shared" si="34"/>
        <v>K26.8</v>
      </c>
      <c r="I1113" s="6" t="str">
        <f t="shared" si="35"/>
        <v>SC0145_RLY_K026</v>
      </c>
    </row>
    <row r="1114" spans="1:9">
      <c r="A1114" t="s">
        <v>302</v>
      </c>
      <c r="B1114" t="s">
        <v>2909</v>
      </c>
      <c r="C1114" t="s">
        <v>308</v>
      </c>
      <c r="D1114">
        <v>2</v>
      </c>
      <c r="E1114" t="s">
        <v>2670</v>
      </c>
      <c r="F1114">
        <v>2</v>
      </c>
      <c r="G1114">
        <v>2</v>
      </c>
      <c r="H1114" s="6" t="str">
        <f t="shared" si="34"/>
        <v>K27.2</v>
      </c>
      <c r="I1114" s="6" t="str">
        <f t="shared" si="35"/>
        <v>S0_RXD1_SG_TXD1</v>
      </c>
    </row>
    <row r="1115" spans="1:9">
      <c r="A1115" t="s">
        <v>302</v>
      </c>
      <c r="B1115" t="s">
        <v>2909</v>
      </c>
      <c r="C1115" t="s">
        <v>308</v>
      </c>
      <c r="D1115">
        <v>3</v>
      </c>
      <c r="E1115" t="s">
        <v>1583</v>
      </c>
      <c r="F1115">
        <v>3</v>
      </c>
      <c r="G1115">
        <v>3</v>
      </c>
      <c r="H1115" s="6" t="str">
        <f t="shared" si="34"/>
        <v>K27.3</v>
      </c>
      <c r="I1115" s="6" t="str">
        <f t="shared" si="35"/>
        <v>S0_RXD1</v>
      </c>
    </row>
    <row r="1116" spans="1:9">
      <c r="A1116" t="s">
        <v>302</v>
      </c>
      <c r="B1116" t="s">
        <v>2909</v>
      </c>
      <c r="C1116" t="s">
        <v>308</v>
      </c>
      <c r="D1116">
        <v>4</v>
      </c>
      <c r="E1116" t="s">
        <v>1640</v>
      </c>
      <c r="F1116">
        <v>4</v>
      </c>
      <c r="G1116">
        <v>4</v>
      </c>
      <c r="H1116" s="6" t="str">
        <f t="shared" si="34"/>
        <v>K27.4</v>
      </c>
      <c r="I1116" s="6" t="str">
        <f t="shared" si="35"/>
        <v>SD0_DSPCHIP_RXD1</v>
      </c>
    </row>
    <row r="1117" spans="1:9">
      <c r="A1117" t="s">
        <v>302</v>
      </c>
      <c r="B1117" t="s">
        <v>2909</v>
      </c>
      <c r="C1117" t="s">
        <v>308</v>
      </c>
      <c r="D1117">
        <v>5</v>
      </c>
      <c r="E1117" t="s">
        <v>1641</v>
      </c>
      <c r="F1117">
        <v>5</v>
      </c>
      <c r="G1117">
        <v>5</v>
      </c>
      <c r="H1117" s="6" t="str">
        <f t="shared" si="34"/>
        <v>K27.5</v>
      </c>
      <c r="I1117" s="6" t="str">
        <f t="shared" si="35"/>
        <v>SD0_DSPCHIP_RXD2</v>
      </c>
    </row>
    <row r="1118" spans="1:9">
      <c r="A1118" t="s">
        <v>302</v>
      </c>
      <c r="B1118" t="s">
        <v>2909</v>
      </c>
      <c r="C1118" t="s">
        <v>308</v>
      </c>
      <c r="D1118">
        <v>6</v>
      </c>
      <c r="E1118" t="s">
        <v>1584</v>
      </c>
      <c r="F1118">
        <v>6</v>
      </c>
      <c r="G1118">
        <v>6</v>
      </c>
      <c r="H1118" s="6" t="str">
        <f t="shared" si="34"/>
        <v>K27.6</v>
      </c>
      <c r="I1118" s="6" t="str">
        <f t="shared" si="35"/>
        <v>S0_RXD2</v>
      </c>
    </row>
    <row r="1119" spans="1:9">
      <c r="A1119" t="s">
        <v>302</v>
      </c>
      <c r="B1119" t="s">
        <v>2909</v>
      </c>
      <c r="C1119" t="s">
        <v>308</v>
      </c>
      <c r="D1119">
        <v>7</v>
      </c>
      <c r="E1119" t="s">
        <v>2671</v>
      </c>
      <c r="F1119">
        <v>7</v>
      </c>
      <c r="G1119">
        <v>7</v>
      </c>
      <c r="H1119" s="6" t="str">
        <f t="shared" si="34"/>
        <v>K27.7</v>
      </c>
      <c r="I1119" s="6" t="str">
        <f t="shared" si="35"/>
        <v>S0_RXD2_SG_TXD2</v>
      </c>
    </row>
    <row r="1120" spans="1:9">
      <c r="A1120" t="s">
        <v>302</v>
      </c>
      <c r="B1120" t="s">
        <v>2909</v>
      </c>
      <c r="C1120" t="s">
        <v>308</v>
      </c>
      <c r="D1120" t="s">
        <v>175</v>
      </c>
      <c r="E1120" t="s">
        <v>429</v>
      </c>
      <c r="F1120">
        <v>1</v>
      </c>
      <c r="G1120" t="s">
        <v>175</v>
      </c>
      <c r="H1120" s="6" t="str">
        <f t="shared" si="34"/>
        <v>K27.1</v>
      </c>
      <c r="I1120" s="6" t="str">
        <f t="shared" si="35"/>
        <v>VP12</v>
      </c>
    </row>
    <row r="1121" spans="1:9">
      <c r="A1121" t="s">
        <v>302</v>
      </c>
      <c r="B1121" t="s">
        <v>2909</v>
      </c>
      <c r="C1121" t="s">
        <v>308</v>
      </c>
      <c r="D1121" t="s">
        <v>176</v>
      </c>
      <c r="E1121" t="s">
        <v>2331</v>
      </c>
      <c r="F1121">
        <v>8</v>
      </c>
      <c r="G1121" t="s">
        <v>176</v>
      </c>
      <c r="H1121" s="6" t="str">
        <f t="shared" si="34"/>
        <v>K27.8</v>
      </c>
      <c r="I1121" s="6" t="str">
        <f t="shared" si="35"/>
        <v>SC0145_RLY_K027</v>
      </c>
    </row>
    <row r="1122" spans="1:9">
      <c r="A1122" t="s">
        <v>302</v>
      </c>
      <c r="B1122" t="s">
        <v>2909</v>
      </c>
      <c r="C1122" t="s">
        <v>324</v>
      </c>
      <c r="D1122">
        <v>2</v>
      </c>
      <c r="E1122" t="s">
        <v>1642</v>
      </c>
      <c r="F1122">
        <v>2</v>
      </c>
      <c r="G1122">
        <v>2</v>
      </c>
      <c r="H1122" s="6" t="str">
        <f t="shared" si="34"/>
        <v>K28.2</v>
      </c>
      <c r="I1122" s="6" t="str">
        <f t="shared" si="35"/>
        <v>SG0_TXD0</v>
      </c>
    </row>
    <row r="1123" spans="1:9">
      <c r="A1123" t="s">
        <v>302</v>
      </c>
      <c r="B1123" t="s">
        <v>2909</v>
      </c>
      <c r="C1123" t="s">
        <v>324</v>
      </c>
      <c r="D1123">
        <v>3</v>
      </c>
      <c r="E1123" t="s">
        <v>2666</v>
      </c>
      <c r="F1123">
        <v>3</v>
      </c>
      <c r="G1123">
        <v>3</v>
      </c>
      <c r="H1123" s="6" t="str">
        <f t="shared" si="34"/>
        <v>K28.3</v>
      </c>
      <c r="I1123" s="6" t="str">
        <f t="shared" si="35"/>
        <v>S0_RXD0_SG_TXD0</v>
      </c>
    </row>
    <row r="1124" spans="1:9">
      <c r="A1124" t="s">
        <v>302</v>
      </c>
      <c r="B1124" t="s">
        <v>2909</v>
      </c>
      <c r="C1124" t="s">
        <v>324</v>
      </c>
      <c r="D1124">
        <v>4</v>
      </c>
      <c r="E1124" t="s">
        <v>2672</v>
      </c>
      <c r="F1124">
        <v>4</v>
      </c>
      <c r="G1124">
        <v>4</v>
      </c>
      <c r="H1124" s="6" t="str">
        <f t="shared" si="34"/>
        <v>K28.4</v>
      </c>
      <c r="I1124" s="6" t="str">
        <f t="shared" si="35"/>
        <v>S0_CH_RXD0</v>
      </c>
    </row>
    <row r="1125" spans="1:9">
      <c r="A1125" t="s">
        <v>302</v>
      </c>
      <c r="B1125" t="s">
        <v>2909</v>
      </c>
      <c r="C1125" t="s">
        <v>324</v>
      </c>
      <c r="D1125">
        <v>5</v>
      </c>
      <c r="E1125" t="s">
        <v>2673</v>
      </c>
      <c r="F1125">
        <v>5</v>
      </c>
      <c r="G1125">
        <v>5</v>
      </c>
      <c r="H1125" s="6" t="str">
        <f t="shared" si="34"/>
        <v>K28.5</v>
      </c>
      <c r="I1125" s="6" t="str">
        <f t="shared" si="35"/>
        <v>S0_CH_RXD1</v>
      </c>
    </row>
    <row r="1126" spans="1:9">
      <c r="A1126" t="s">
        <v>302</v>
      </c>
      <c r="B1126" t="s">
        <v>2909</v>
      </c>
      <c r="C1126" t="s">
        <v>324</v>
      </c>
      <c r="D1126">
        <v>6</v>
      </c>
      <c r="E1126" t="s">
        <v>2670</v>
      </c>
      <c r="F1126">
        <v>6</v>
      </c>
      <c r="G1126">
        <v>6</v>
      </c>
      <c r="H1126" s="6" t="str">
        <f t="shared" si="34"/>
        <v>K28.6</v>
      </c>
      <c r="I1126" s="6" t="str">
        <f t="shared" si="35"/>
        <v>S0_RXD1_SG_TXD1</v>
      </c>
    </row>
    <row r="1127" spans="1:9">
      <c r="A1127" t="s">
        <v>302</v>
      </c>
      <c r="B1127" t="s">
        <v>2909</v>
      </c>
      <c r="C1127" t="s">
        <v>324</v>
      </c>
      <c r="D1127">
        <v>7</v>
      </c>
      <c r="E1127" t="s">
        <v>1643</v>
      </c>
      <c r="F1127">
        <v>7</v>
      </c>
      <c r="G1127">
        <v>7</v>
      </c>
      <c r="H1127" s="6" t="str">
        <f t="shared" si="34"/>
        <v>K28.7</v>
      </c>
      <c r="I1127" s="6" t="str">
        <f t="shared" si="35"/>
        <v>SG0_TXD1</v>
      </c>
    </row>
    <row r="1128" spans="1:9">
      <c r="A1128" t="s">
        <v>302</v>
      </c>
      <c r="B1128" t="s">
        <v>2909</v>
      </c>
      <c r="C1128" t="s">
        <v>324</v>
      </c>
      <c r="D1128" t="s">
        <v>175</v>
      </c>
      <c r="E1128" t="s">
        <v>429</v>
      </c>
      <c r="F1128">
        <v>1</v>
      </c>
      <c r="G1128" t="s">
        <v>175</v>
      </c>
      <c r="H1128" s="6" t="str">
        <f t="shared" si="34"/>
        <v>K28.1</v>
      </c>
      <c r="I1128" s="6" t="str">
        <f t="shared" si="35"/>
        <v>VP12</v>
      </c>
    </row>
    <row r="1129" spans="1:9">
      <c r="A1129" t="s">
        <v>302</v>
      </c>
      <c r="B1129" t="s">
        <v>2909</v>
      </c>
      <c r="C1129" t="s">
        <v>324</v>
      </c>
      <c r="D1129" t="s">
        <v>176</v>
      </c>
      <c r="E1129" t="s">
        <v>2332</v>
      </c>
      <c r="F1129">
        <v>8</v>
      </c>
      <c r="G1129" t="s">
        <v>176</v>
      </c>
      <c r="H1129" s="6" t="str">
        <f t="shared" si="34"/>
        <v>K28.8</v>
      </c>
      <c r="I1129" s="6" t="str">
        <f t="shared" si="35"/>
        <v>SC0145_RLY_K028</v>
      </c>
    </row>
    <row r="1130" spans="1:9">
      <c r="A1130" t="s">
        <v>302</v>
      </c>
      <c r="B1130" t="s">
        <v>2909</v>
      </c>
      <c r="C1130" t="s">
        <v>325</v>
      </c>
      <c r="D1130">
        <v>2</v>
      </c>
      <c r="E1130" t="s">
        <v>2674</v>
      </c>
      <c r="F1130">
        <v>2</v>
      </c>
      <c r="G1130">
        <v>2</v>
      </c>
      <c r="H1130" s="6" t="str">
        <f t="shared" si="34"/>
        <v>K29.2</v>
      </c>
      <c r="I1130" s="6" t="str">
        <f t="shared" si="35"/>
        <v>S0_RXD3_SG_TXD3</v>
      </c>
    </row>
    <row r="1131" spans="1:9">
      <c r="A1131" t="s">
        <v>302</v>
      </c>
      <c r="B1131" t="s">
        <v>2909</v>
      </c>
      <c r="C1131" t="s">
        <v>325</v>
      </c>
      <c r="D1131">
        <v>3</v>
      </c>
      <c r="E1131" t="s">
        <v>1585</v>
      </c>
      <c r="F1131">
        <v>3</v>
      </c>
      <c r="G1131">
        <v>3</v>
      </c>
      <c r="H1131" s="6" t="str">
        <f t="shared" si="34"/>
        <v>K29.3</v>
      </c>
      <c r="I1131" s="6" t="str">
        <f t="shared" si="35"/>
        <v>S0_RXD3</v>
      </c>
    </row>
    <row r="1132" spans="1:9">
      <c r="A1132" t="s">
        <v>302</v>
      </c>
      <c r="B1132" t="s">
        <v>2909</v>
      </c>
      <c r="C1132" t="s">
        <v>325</v>
      </c>
      <c r="D1132">
        <v>4</v>
      </c>
      <c r="E1132" t="s">
        <v>1644</v>
      </c>
      <c r="F1132">
        <v>4</v>
      </c>
      <c r="G1132">
        <v>4</v>
      </c>
      <c r="H1132" s="6" t="str">
        <f t="shared" si="34"/>
        <v>K29.4</v>
      </c>
      <c r="I1132" s="6" t="str">
        <f t="shared" si="35"/>
        <v>SD0_DSPCHIP_RXD3</v>
      </c>
    </row>
    <row r="1133" spans="1:9">
      <c r="A1133" t="s">
        <v>302</v>
      </c>
      <c r="B1133" t="s">
        <v>2909</v>
      </c>
      <c r="C1133" t="s">
        <v>325</v>
      </c>
      <c r="D1133">
        <v>5</v>
      </c>
      <c r="E1133" t="s">
        <v>1645</v>
      </c>
      <c r="F1133">
        <v>5</v>
      </c>
      <c r="G1133">
        <v>5</v>
      </c>
      <c r="H1133" s="6" t="str">
        <f t="shared" si="34"/>
        <v>K29.5</v>
      </c>
      <c r="I1133" s="6" t="str">
        <f t="shared" si="35"/>
        <v>SD0_DSPCHIP_RXDV</v>
      </c>
    </row>
    <row r="1134" spans="1:9">
      <c r="A1134" t="s">
        <v>302</v>
      </c>
      <c r="B1134" t="s">
        <v>2909</v>
      </c>
      <c r="C1134" t="s">
        <v>325</v>
      </c>
      <c r="D1134">
        <v>6</v>
      </c>
      <c r="E1134" t="s">
        <v>1586</v>
      </c>
      <c r="F1134">
        <v>6</v>
      </c>
      <c r="G1134">
        <v>6</v>
      </c>
      <c r="H1134" s="6" t="str">
        <f t="shared" si="34"/>
        <v>K29.6</v>
      </c>
      <c r="I1134" s="6" t="str">
        <f t="shared" si="35"/>
        <v>S0_RXDV</v>
      </c>
    </row>
    <row r="1135" spans="1:9">
      <c r="A1135" t="s">
        <v>302</v>
      </c>
      <c r="B1135" t="s">
        <v>2909</v>
      </c>
      <c r="C1135" t="s">
        <v>325</v>
      </c>
      <c r="D1135">
        <v>7</v>
      </c>
      <c r="E1135" t="s">
        <v>2667</v>
      </c>
      <c r="F1135">
        <v>7</v>
      </c>
      <c r="G1135">
        <v>7</v>
      </c>
      <c r="H1135" s="6" t="str">
        <f t="shared" si="34"/>
        <v>K29.7</v>
      </c>
      <c r="I1135" s="6" t="str">
        <f t="shared" si="35"/>
        <v>S0_RXDV_SG_TXEN</v>
      </c>
    </row>
    <row r="1136" spans="1:9">
      <c r="A1136" t="s">
        <v>302</v>
      </c>
      <c r="B1136" t="s">
        <v>2909</v>
      </c>
      <c r="C1136" t="s">
        <v>325</v>
      </c>
      <c r="D1136" t="s">
        <v>175</v>
      </c>
      <c r="E1136" t="s">
        <v>429</v>
      </c>
      <c r="F1136">
        <v>1</v>
      </c>
      <c r="G1136" t="s">
        <v>175</v>
      </c>
      <c r="H1136" s="6" t="str">
        <f t="shared" si="34"/>
        <v>K29.1</v>
      </c>
      <c r="I1136" s="6" t="str">
        <f t="shared" si="35"/>
        <v>VP12</v>
      </c>
    </row>
    <row r="1137" spans="1:9">
      <c r="A1137" t="s">
        <v>302</v>
      </c>
      <c r="B1137" t="s">
        <v>2909</v>
      </c>
      <c r="C1137" t="s">
        <v>325</v>
      </c>
      <c r="D1137" t="s">
        <v>176</v>
      </c>
      <c r="E1137" t="s">
        <v>2333</v>
      </c>
      <c r="F1137">
        <v>8</v>
      </c>
      <c r="G1137" t="s">
        <v>176</v>
      </c>
      <c r="H1137" s="6" t="str">
        <f t="shared" si="34"/>
        <v>K29.8</v>
      </c>
      <c r="I1137" s="6" t="str">
        <f t="shared" si="35"/>
        <v>SC0145_RLY_K029</v>
      </c>
    </row>
    <row r="1138" spans="1:9">
      <c r="A1138" t="s">
        <v>302</v>
      </c>
      <c r="B1138" t="s">
        <v>2909</v>
      </c>
      <c r="C1138" t="s">
        <v>2911</v>
      </c>
      <c r="D1138">
        <v>2</v>
      </c>
      <c r="E1138" t="s">
        <v>1646</v>
      </c>
      <c r="F1138">
        <v>2</v>
      </c>
      <c r="G1138">
        <v>2</v>
      </c>
      <c r="H1138" s="6" t="str">
        <f t="shared" si="34"/>
        <v>K53.2</v>
      </c>
      <c r="I1138" s="6" t="str">
        <f t="shared" si="35"/>
        <v>SG0_TXD2</v>
      </c>
    </row>
    <row r="1139" spans="1:9">
      <c r="A1139" t="s">
        <v>302</v>
      </c>
      <c r="B1139" t="s">
        <v>2909</v>
      </c>
      <c r="C1139" t="s">
        <v>2911</v>
      </c>
      <c r="D1139">
        <v>3</v>
      </c>
      <c r="E1139" t="s">
        <v>2671</v>
      </c>
      <c r="F1139">
        <v>3</v>
      </c>
      <c r="G1139">
        <v>3</v>
      </c>
      <c r="H1139" s="6" t="str">
        <f t="shared" si="34"/>
        <v>K53.3</v>
      </c>
      <c r="I1139" s="6" t="str">
        <f t="shared" si="35"/>
        <v>S0_RXD2_SG_TXD2</v>
      </c>
    </row>
    <row r="1140" spans="1:9">
      <c r="A1140" t="s">
        <v>302</v>
      </c>
      <c r="B1140" t="s">
        <v>2909</v>
      </c>
      <c r="C1140" t="s">
        <v>2911</v>
      </c>
      <c r="D1140">
        <v>4</v>
      </c>
      <c r="E1140" t="s">
        <v>2675</v>
      </c>
      <c r="F1140">
        <v>4</v>
      </c>
      <c r="G1140">
        <v>4</v>
      </c>
      <c r="H1140" s="6" t="str">
        <f t="shared" si="34"/>
        <v>K53.4</v>
      </c>
      <c r="I1140" s="6" t="str">
        <f t="shared" si="35"/>
        <v>S0_CH_RXD2</v>
      </c>
    </row>
    <row r="1141" spans="1:9">
      <c r="A1141" t="s">
        <v>302</v>
      </c>
      <c r="B1141" t="s">
        <v>2909</v>
      </c>
      <c r="C1141" t="s">
        <v>2911</v>
      </c>
      <c r="D1141">
        <v>5</v>
      </c>
      <c r="E1141" t="s">
        <v>2676</v>
      </c>
      <c r="F1141">
        <v>5</v>
      </c>
      <c r="G1141">
        <v>5</v>
      </c>
      <c r="H1141" s="6" t="str">
        <f t="shared" si="34"/>
        <v>K53.5</v>
      </c>
      <c r="I1141" s="6" t="str">
        <f t="shared" si="35"/>
        <v>S0_CH_RXD3</v>
      </c>
    </row>
    <row r="1142" spans="1:9">
      <c r="A1142" t="s">
        <v>302</v>
      </c>
      <c r="B1142" t="s">
        <v>2909</v>
      </c>
      <c r="C1142" t="s">
        <v>2911</v>
      </c>
      <c r="D1142">
        <v>6</v>
      </c>
      <c r="E1142" t="s">
        <v>2674</v>
      </c>
      <c r="F1142">
        <v>6</v>
      </c>
      <c r="G1142">
        <v>6</v>
      </c>
      <c r="H1142" s="6" t="str">
        <f t="shared" si="34"/>
        <v>K53.6</v>
      </c>
      <c r="I1142" s="6" t="str">
        <f t="shared" si="35"/>
        <v>S0_RXD3_SG_TXD3</v>
      </c>
    </row>
    <row r="1143" spans="1:9">
      <c r="A1143" t="s">
        <v>302</v>
      </c>
      <c r="B1143" t="s">
        <v>2909</v>
      </c>
      <c r="C1143" t="s">
        <v>2911</v>
      </c>
      <c r="D1143">
        <v>7</v>
      </c>
      <c r="E1143" t="s">
        <v>1647</v>
      </c>
      <c r="F1143">
        <v>7</v>
      </c>
      <c r="G1143">
        <v>7</v>
      </c>
      <c r="H1143" s="6" t="str">
        <f t="shared" si="34"/>
        <v>K53.7</v>
      </c>
      <c r="I1143" s="6" t="str">
        <f t="shared" si="35"/>
        <v>SG0_TXD3</v>
      </c>
    </row>
    <row r="1144" spans="1:9">
      <c r="A1144" t="s">
        <v>302</v>
      </c>
      <c r="B1144" t="s">
        <v>2909</v>
      </c>
      <c r="C1144" t="s">
        <v>2911</v>
      </c>
      <c r="D1144" t="s">
        <v>175</v>
      </c>
      <c r="E1144" t="s">
        <v>429</v>
      </c>
      <c r="F1144">
        <v>1</v>
      </c>
      <c r="G1144" t="s">
        <v>175</v>
      </c>
      <c r="H1144" s="6" t="str">
        <f t="shared" si="34"/>
        <v>K53.1</v>
      </c>
      <c r="I1144" s="6" t="str">
        <f t="shared" si="35"/>
        <v>VP12</v>
      </c>
    </row>
    <row r="1145" spans="1:9">
      <c r="A1145" t="s">
        <v>302</v>
      </c>
      <c r="B1145" t="s">
        <v>2909</v>
      </c>
      <c r="C1145" t="s">
        <v>2911</v>
      </c>
      <c r="D1145" t="s">
        <v>176</v>
      </c>
      <c r="E1145" t="s">
        <v>2652</v>
      </c>
      <c r="F1145">
        <v>8</v>
      </c>
      <c r="G1145" t="s">
        <v>176</v>
      </c>
      <c r="H1145" s="6" t="str">
        <f t="shared" si="34"/>
        <v>K53.8</v>
      </c>
      <c r="I1145" s="6" t="str">
        <f t="shared" si="35"/>
        <v>SC0145_RLY_K053</v>
      </c>
    </row>
    <row r="1146" spans="1:9">
      <c r="A1146" t="s">
        <v>302</v>
      </c>
      <c r="B1146" t="s">
        <v>2909</v>
      </c>
      <c r="C1146" t="s">
        <v>312</v>
      </c>
      <c r="D1146">
        <v>1</v>
      </c>
      <c r="E1146" t="s">
        <v>2655</v>
      </c>
      <c r="F1146">
        <v>1</v>
      </c>
      <c r="G1146">
        <v>1</v>
      </c>
      <c r="H1146" s="6" t="str">
        <f t="shared" si="34"/>
        <v>R15.1</v>
      </c>
      <c r="I1146" s="6" t="str">
        <f t="shared" si="35"/>
        <v>S0_CH_TXD1</v>
      </c>
    </row>
    <row r="1147" spans="1:9">
      <c r="A1147" t="s">
        <v>302</v>
      </c>
      <c r="B1147" t="s">
        <v>2909</v>
      </c>
      <c r="C1147" t="s">
        <v>312</v>
      </c>
      <c r="D1147">
        <v>2</v>
      </c>
      <c r="E1147" t="s">
        <v>6790</v>
      </c>
      <c r="F1147">
        <v>2</v>
      </c>
      <c r="G1147">
        <v>2</v>
      </c>
      <c r="H1147" s="6" t="str">
        <f t="shared" si="34"/>
        <v>R15.2</v>
      </c>
      <c r="I1147" s="6" t="str">
        <f t="shared" si="35"/>
        <v>S0_SCO_TX_HSD028</v>
      </c>
    </row>
    <row r="1148" spans="1:9">
      <c r="A1148" t="s">
        <v>302</v>
      </c>
      <c r="B1148" t="s">
        <v>2909</v>
      </c>
      <c r="C1148" t="s">
        <v>313</v>
      </c>
      <c r="D1148">
        <v>1</v>
      </c>
      <c r="E1148" t="s">
        <v>2656</v>
      </c>
      <c r="F1148">
        <v>1</v>
      </c>
      <c r="G1148">
        <v>1</v>
      </c>
      <c r="H1148" s="6" t="str">
        <f t="shared" si="34"/>
        <v>R16.1</v>
      </c>
      <c r="I1148" s="6" t="str">
        <f t="shared" si="35"/>
        <v>S0_CH_TXD2</v>
      </c>
    </row>
    <row r="1149" spans="1:9">
      <c r="A1149" t="s">
        <v>302</v>
      </c>
      <c r="B1149" t="s">
        <v>2909</v>
      </c>
      <c r="C1149" t="s">
        <v>313</v>
      </c>
      <c r="D1149">
        <v>2</v>
      </c>
      <c r="E1149" t="s">
        <v>2335</v>
      </c>
      <c r="F1149">
        <v>2</v>
      </c>
      <c r="G1149">
        <v>2</v>
      </c>
      <c r="H1149" s="6" t="str">
        <f t="shared" si="34"/>
        <v>R16.2</v>
      </c>
      <c r="I1149" s="6" t="str">
        <f t="shared" si="35"/>
        <v>S0_TX_HSD029</v>
      </c>
    </row>
    <row r="1150" spans="1:9">
      <c r="A1150" t="s">
        <v>302</v>
      </c>
      <c r="B1150" t="s">
        <v>2909</v>
      </c>
      <c r="C1150" t="s">
        <v>314</v>
      </c>
      <c r="D1150">
        <v>1</v>
      </c>
      <c r="E1150" t="s">
        <v>2664</v>
      </c>
      <c r="F1150">
        <v>1</v>
      </c>
      <c r="G1150">
        <v>1</v>
      </c>
      <c r="H1150" s="6" t="str">
        <f t="shared" si="34"/>
        <v>R17.1</v>
      </c>
      <c r="I1150" s="6" t="str">
        <f t="shared" si="35"/>
        <v>S0_CH_TXEN</v>
      </c>
    </row>
    <row r="1151" spans="1:9">
      <c r="A1151" t="s">
        <v>302</v>
      </c>
      <c r="B1151" t="s">
        <v>2909</v>
      </c>
      <c r="C1151" t="s">
        <v>314</v>
      </c>
      <c r="D1151">
        <v>2</v>
      </c>
      <c r="E1151" t="s">
        <v>6791</v>
      </c>
      <c r="F1151">
        <v>2</v>
      </c>
      <c r="G1151">
        <v>2</v>
      </c>
      <c r="H1151" s="6" t="str">
        <f t="shared" si="34"/>
        <v>R17.2</v>
      </c>
      <c r="I1151" s="6" t="str">
        <f t="shared" si="35"/>
        <v>S0_TX_HSD033</v>
      </c>
    </row>
    <row r="1152" spans="1:9">
      <c r="A1152" t="s">
        <v>302</v>
      </c>
      <c r="B1152" t="s">
        <v>2909</v>
      </c>
      <c r="C1152" t="s">
        <v>315</v>
      </c>
      <c r="D1152">
        <v>1</v>
      </c>
      <c r="E1152" t="s">
        <v>2672</v>
      </c>
      <c r="F1152">
        <v>1</v>
      </c>
      <c r="G1152">
        <v>1</v>
      </c>
      <c r="H1152" s="6" t="str">
        <f t="shared" si="34"/>
        <v>R18.1</v>
      </c>
      <c r="I1152" s="6" t="str">
        <f t="shared" si="35"/>
        <v>S0_CH_RXD0</v>
      </c>
    </row>
    <row r="1153" spans="1:9">
      <c r="A1153" t="s">
        <v>302</v>
      </c>
      <c r="B1153" t="s">
        <v>2909</v>
      </c>
      <c r="C1153" t="s">
        <v>315</v>
      </c>
      <c r="D1153">
        <v>2</v>
      </c>
      <c r="E1153" t="s">
        <v>6792</v>
      </c>
      <c r="F1153">
        <v>2</v>
      </c>
      <c r="G1153">
        <v>2</v>
      </c>
      <c r="H1153" s="6" t="str">
        <f t="shared" si="34"/>
        <v>R18.2</v>
      </c>
      <c r="I1153" s="6" t="str">
        <f t="shared" si="35"/>
        <v>S0_SCO_RX_HSD036</v>
      </c>
    </row>
    <row r="1154" spans="1:9">
      <c r="A1154" t="s">
        <v>302</v>
      </c>
      <c r="B1154" t="s">
        <v>2909</v>
      </c>
      <c r="C1154" t="s">
        <v>2912</v>
      </c>
      <c r="D1154">
        <v>1</v>
      </c>
      <c r="E1154" t="s">
        <v>1629</v>
      </c>
      <c r="F1154">
        <v>1</v>
      </c>
      <c r="G1154">
        <v>1</v>
      </c>
      <c r="H1154" s="6" t="str">
        <f t="shared" ref="H1154:H1217" si="36">CONCATENATE(C1154,".",F1154)</f>
        <v>R578.1</v>
      </c>
      <c r="I1154" s="6" t="str">
        <f t="shared" ref="I1154:I1217" si="37">E1154</f>
        <v>SG0_RXD1</v>
      </c>
    </row>
    <row r="1155" spans="1:9">
      <c r="A1155" t="s">
        <v>302</v>
      </c>
      <c r="B1155" t="s">
        <v>2909</v>
      </c>
      <c r="C1155" t="s">
        <v>2912</v>
      </c>
      <c r="D1155">
        <v>2</v>
      </c>
      <c r="E1155" t="s">
        <v>2677</v>
      </c>
      <c r="F1155">
        <v>2</v>
      </c>
      <c r="G1155">
        <v>2</v>
      </c>
      <c r="H1155" s="6" t="str">
        <f t="shared" si="36"/>
        <v>R578.2</v>
      </c>
      <c r="I1155" s="6" t="str">
        <f t="shared" si="37"/>
        <v>SG0_VDD33</v>
      </c>
    </row>
    <row r="1156" spans="1:9">
      <c r="A1156" t="s">
        <v>302</v>
      </c>
      <c r="B1156" t="s">
        <v>2909</v>
      </c>
      <c r="C1156" t="s">
        <v>2913</v>
      </c>
      <c r="D1156">
        <v>1</v>
      </c>
      <c r="E1156" t="s">
        <v>2659</v>
      </c>
      <c r="F1156">
        <v>1</v>
      </c>
      <c r="G1156">
        <v>1</v>
      </c>
      <c r="H1156" s="6" t="str">
        <f t="shared" si="36"/>
        <v>R586.1</v>
      </c>
      <c r="I1156" s="6" t="str">
        <f t="shared" si="37"/>
        <v>S0_CH_TXD3</v>
      </c>
    </row>
    <row r="1157" spans="1:9">
      <c r="A1157" t="s">
        <v>302</v>
      </c>
      <c r="B1157" t="s">
        <v>2909</v>
      </c>
      <c r="C1157" t="s">
        <v>2913</v>
      </c>
      <c r="D1157">
        <v>2</v>
      </c>
      <c r="E1157" t="s">
        <v>2678</v>
      </c>
      <c r="F1157">
        <v>2</v>
      </c>
      <c r="G1157">
        <v>2</v>
      </c>
      <c r="H1157" s="6" t="str">
        <f t="shared" si="36"/>
        <v>R586.2</v>
      </c>
      <c r="I1157" s="6" t="str">
        <f t="shared" si="37"/>
        <v>S0_SCI_TX_HSD030</v>
      </c>
    </row>
    <row r="1158" spans="1:9">
      <c r="A1158" t="s">
        <v>302</v>
      </c>
      <c r="B1158" t="s">
        <v>2909</v>
      </c>
      <c r="C1158" t="s">
        <v>2914</v>
      </c>
      <c r="D1158">
        <v>1</v>
      </c>
      <c r="E1158" t="s">
        <v>2663</v>
      </c>
      <c r="F1158">
        <v>1</v>
      </c>
      <c r="G1158">
        <v>1</v>
      </c>
      <c r="H1158" s="6" t="str">
        <f t="shared" si="36"/>
        <v>R587.1</v>
      </c>
      <c r="I1158" s="6" t="str">
        <f t="shared" si="37"/>
        <v>S0_CH_TXC</v>
      </c>
    </row>
    <row r="1159" spans="1:9">
      <c r="A1159" t="s">
        <v>302</v>
      </c>
      <c r="B1159" t="s">
        <v>2909</v>
      </c>
      <c r="C1159" t="s">
        <v>2914</v>
      </c>
      <c r="D1159">
        <v>2</v>
      </c>
      <c r="E1159" t="s">
        <v>2679</v>
      </c>
      <c r="F1159">
        <v>2</v>
      </c>
      <c r="G1159">
        <v>2</v>
      </c>
      <c r="H1159" s="6" t="str">
        <f t="shared" si="36"/>
        <v>R587.2</v>
      </c>
      <c r="I1159" s="6" t="str">
        <f t="shared" si="37"/>
        <v>S0_SCI_TX_HSD032</v>
      </c>
    </row>
    <row r="1160" spans="1:9">
      <c r="A1160" t="s">
        <v>302</v>
      </c>
      <c r="B1160" t="s">
        <v>2909</v>
      </c>
      <c r="C1160" t="s">
        <v>2915</v>
      </c>
      <c r="D1160">
        <v>1</v>
      </c>
      <c r="E1160" t="s">
        <v>2668</v>
      </c>
      <c r="F1160">
        <v>1</v>
      </c>
      <c r="G1160">
        <v>1</v>
      </c>
      <c r="H1160" s="6" t="str">
        <f t="shared" si="36"/>
        <v>R588.1</v>
      </c>
      <c r="I1160" s="6" t="str">
        <f t="shared" si="37"/>
        <v>S0_CH_RXDV</v>
      </c>
    </row>
    <row r="1161" spans="1:9">
      <c r="A1161" t="s">
        <v>302</v>
      </c>
      <c r="B1161" t="s">
        <v>2909</v>
      </c>
      <c r="C1161" t="s">
        <v>2915</v>
      </c>
      <c r="D1161">
        <v>2</v>
      </c>
      <c r="E1161" t="s">
        <v>2680</v>
      </c>
      <c r="F1161">
        <v>2</v>
      </c>
      <c r="G1161">
        <v>2</v>
      </c>
      <c r="H1161" s="6" t="str">
        <f t="shared" si="36"/>
        <v>R588.2</v>
      </c>
      <c r="I1161" s="6" t="str">
        <f t="shared" si="37"/>
        <v>S0_SCO_RX_HSD034</v>
      </c>
    </row>
    <row r="1162" spans="1:9">
      <c r="A1162" t="s">
        <v>302</v>
      </c>
      <c r="B1162" t="s">
        <v>2909</v>
      </c>
      <c r="C1162" t="s">
        <v>2916</v>
      </c>
      <c r="D1162">
        <v>1</v>
      </c>
      <c r="E1162" t="s">
        <v>2669</v>
      </c>
      <c r="F1162">
        <v>1</v>
      </c>
      <c r="G1162">
        <v>1</v>
      </c>
      <c r="H1162" s="6" t="str">
        <f t="shared" si="36"/>
        <v>R589.1</v>
      </c>
      <c r="I1162" s="6" t="str">
        <f t="shared" si="37"/>
        <v>S0_CH_RXC</v>
      </c>
    </row>
    <row r="1163" spans="1:9">
      <c r="A1163" t="s">
        <v>302</v>
      </c>
      <c r="B1163" t="s">
        <v>2909</v>
      </c>
      <c r="C1163" t="s">
        <v>2916</v>
      </c>
      <c r="D1163">
        <v>2</v>
      </c>
      <c r="E1163" t="s">
        <v>2681</v>
      </c>
      <c r="F1163">
        <v>2</v>
      </c>
      <c r="G1163">
        <v>2</v>
      </c>
      <c r="H1163" s="6" t="str">
        <f t="shared" si="36"/>
        <v>R589.2</v>
      </c>
      <c r="I1163" s="6" t="str">
        <f t="shared" si="37"/>
        <v>S0_SCO_RX_HSD035</v>
      </c>
    </row>
    <row r="1164" spans="1:9">
      <c r="A1164" t="s">
        <v>302</v>
      </c>
      <c r="B1164" t="s">
        <v>2909</v>
      </c>
      <c r="C1164" t="s">
        <v>2917</v>
      </c>
      <c r="D1164">
        <v>1</v>
      </c>
      <c r="E1164" t="s">
        <v>2673</v>
      </c>
      <c r="F1164">
        <v>1</v>
      </c>
      <c r="G1164">
        <v>1</v>
      </c>
      <c r="H1164" s="6" t="str">
        <f t="shared" si="36"/>
        <v>R590.1</v>
      </c>
      <c r="I1164" s="6" t="str">
        <f t="shared" si="37"/>
        <v>S0_CH_RXD1</v>
      </c>
    </row>
    <row r="1165" spans="1:9">
      <c r="A1165" t="s">
        <v>302</v>
      </c>
      <c r="B1165" t="s">
        <v>2909</v>
      </c>
      <c r="C1165" t="s">
        <v>2917</v>
      </c>
      <c r="D1165">
        <v>2</v>
      </c>
      <c r="E1165" t="s">
        <v>2682</v>
      </c>
      <c r="F1165">
        <v>2</v>
      </c>
      <c r="G1165">
        <v>2</v>
      </c>
      <c r="H1165" s="6" t="str">
        <f t="shared" si="36"/>
        <v>R590.2</v>
      </c>
      <c r="I1165" s="6" t="str">
        <f t="shared" si="37"/>
        <v>S0_SCO_RX_HSD037</v>
      </c>
    </row>
    <row r="1166" spans="1:9">
      <c r="A1166" t="s">
        <v>302</v>
      </c>
      <c r="B1166" t="s">
        <v>2909</v>
      </c>
      <c r="C1166" t="s">
        <v>2918</v>
      </c>
      <c r="D1166">
        <v>1</v>
      </c>
      <c r="E1166" t="s">
        <v>2675</v>
      </c>
      <c r="F1166">
        <v>1</v>
      </c>
      <c r="G1166">
        <v>1</v>
      </c>
      <c r="H1166" s="6" t="str">
        <f t="shared" si="36"/>
        <v>R591.1</v>
      </c>
      <c r="I1166" s="6" t="str">
        <f t="shared" si="37"/>
        <v>S0_CH_RXD2</v>
      </c>
    </row>
    <row r="1167" spans="1:9">
      <c r="A1167" t="s">
        <v>302</v>
      </c>
      <c r="B1167" t="s">
        <v>2909</v>
      </c>
      <c r="C1167" t="s">
        <v>2918</v>
      </c>
      <c r="D1167">
        <v>2</v>
      </c>
      <c r="E1167" t="s">
        <v>2683</v>
      </c>
      <c r="F1167">
        <v>2</v>
      </c>
      <c r="G1167">
        <v>2</v>
      </c>
      <c r="H1167" s="6" t="str">
        <f t="shared" si="36"/>
        <v>R591.2</v>
      </c>
      <c r="I1167" s="6" t="str">
        <f t="shared" si="37"/>
        <v>S0_SCO_RX_HSD038</v>
      </c>
    </row>
    <row r="1168" spans="1:9">
      <c r="A1168" t="s">
        <v>302</v>
      </c>
      <c r="B1168" t="s">
        <v>2909</v>
      </c>
      <c r="C1168" t="s">
        <v>2919</v>
      </c>
      <c r="D1168">
        <v>1</v>
      </c>
      <c r="E1168" t="s">
        <v>2676</v>
      </c>
      <c r="F1168">
        <v>1</v>
      </c>
      <c r="G1168">
        <v>1</v>
      </c>
      <c r="H1168" s="6" t="str">
        <f t="shared" si="36"/>
        <v>R592.1</v>
      </c>
      <c r="I1168" s="6" t="str">
        <f t="shared" si="37"/>
        <v>S0_CH_RXD3</v>
      </c>
    </row>
    <row r="1169" spans="1:9">
      <c r="A1169" t="s">
        <v>302</v>
      </c>
      <c r="B1169" t="s">
        <v>2909</v>
      </c>
      <c r="C1169" t="s">
        <v>2919</v>
      </c>
      <c r="D1169">
        <v>2</v>
      </c>
      <c r="E1169" t="s">
        <v>2684</v>
      </c>
      <c r="F1169">
        <v>2</v>
      </c>
      <c r="G1169">
        <v>2</v>
      </c>
      <c r="H1169" s="6" t="str">
        <f t="shared" si="36"/>
        <v>R592.2</v>
      </c>
      <c r="I1169" s="6" t="str">
        <f t="shared" si="37"/>
        <v>S0_SCO_RX_HSD039</v>
      </c>
    </row>
    <row r="1170" spans="1:9">
      <c r="A1170" t="s">
        <v>302</v>
      </c>
      <c r="B1170" t="s">
        <v>2909</v>
      </c>
      <c r="C1170" t="s">
        <v>2920</v>
      </c>
      <c r="D1170">
        <v>1</v>
      </c>
      <c r="E1170" t="s">
        <v>2660</v>
      </c>
      <c r="F1170">
        <v>1</v>
      </c>
      <c r="G1170">
        <v>1</v>
      </c>
      <c r="H1170" s="6" t="str">
        <f t="shared" si="36"/>
        <v>R593.1</v>
      </c>
      <c r="I1170" s="6" t="str">
        <f t="shared" si="37"/>
        <v>S0_CH_TXD0</v>
      </c>
    </row>
    <row r="1171" spans="1:9">
      <c r="A1171" t="s">
        <v>302</v>
      </c>
      <c r="B1171" t="s">
        <v>2909</v>
      </c>
      <c r="C1171" t="s">
        <v>2920</v>
      </c>
      <c r="D1171">
        <v>2</v>
      </c>
      <c r="E1171" t="s">
        <v>2685</v>
      </c>
      <c r="F1171">
        <v>2</v>
      </c>
      <c r="G1171">
        <v>2</v>
      </c>
      <c r="H1171" s="6" t="str">
        <f t="shared" si="36"/>
        <v>R593.2</v>
      </c>
      <c r="I1171" s="6" t="str">
        <f t="shared" si="37"/>
        <v>S0_SCO_TX_HSD031</v>
      </c>
    </row>
    <row r="1172" spans="1:9">
      <c r="A1172" t="s">
        <v>302</v>
      </c>
      <c r="B1172" t="s">
        <v>4395</v>
      </c>
      <c r="C1172" t="s">
        <v>2483</v>
      </c>
      <c r="D1172">
        <v>1</v>
      </c>
      <c r="E1172" t="s">
        <v>2413</v>
      </c>
      <c r="F1172">
        <v>1</v>
      </c>
      <c r="G1172">
        <v>1</v>
      </c>
      <c r="H1172" s="6" t="str">
        <f t="shared" si="36"/>
        <v>6DSP1.1</v>
      </c>
      <c r="I1172" s="6" t="str">
        <f t="shared" si="37"/>
        <v>SD7_HSD048</v>
      </c>
    </row>
    <row r="1173" spans="1:9">
      <c r="A1173" t="s">
        <v>302</v>
      </c>
      <c r="B1173" t="s">
        <v>4395</v>
      </c>
      <c r="C1173" t="s">
        <v>2483</v>
      </c>
      <c r="D1173">
        <v>2</v>
      </c>
      <c r="E1173" t="s">
        <v>2414</v>
      </c>
      <c r="F1173">
        <v>2</v>
      </c>
      <c r="G1173">
        <v>2</v>
      </c>
      <c r="H1173" s="6" t="str">
        <f t="shared" si="36"/>
        <v>6DSP1.2</v>
      </c>
      <c r="I1173" s="6" t="str">
        <f t="shared" si="37"/>
        <v>SD6_HSD048</v>
      </c>
    </row>
    <row r="1174" spans="1:9">
      <c r="A1174" t="s">
        <v>302</v>
      </c>
      <c r="B1174" t="s">
        <v>4395</v>
      </c>
      <c r="C1174" t="s">
        <v>2483</v>
      </c>
      <c r="D1174">
        <v>3</v>
      </c>
      <c r="E1174" t="s">
        <v>2415</v>
      </c>
      <c r="F1174">
        <v>3</v>
      </c>
      <c r="G1174">
        <v>3</v>
      </c>
      <c r="H1174" s="6" t="str">
        <f t="shared" si="36"/>
        <v>6DSP1.3</v>
      </c>
      <c r="I1174" s="6" t="str">
        <f t="shared" si="37"/>
        <v>SD7_HSD049</v>
      </c>
    </row>
    <row r="1175" spans="1:9">
      <c r="A1175" t="s">
        <v>302</v>
      </c>
      <c r="B1175" t="s">
        <v>4395</v>
      </c>
      <c r="C1175" t="s">
        <v>2483</v>
      </c>
      <c r="D1175">
        <v>4</v>
      </c>
      <c r="E1175" t="s">
        <v>2416</v>
      </c>
      <c r="F1175">
        <v>4</v>
      </c>
      <c r="G1175">
        <v>4</v>
      </c>
      <c r="H1175" s="6" t="str">
        <f t="shared" si="36"/>
        <v>6DSP1.4</v>
      </c>
      <c r="I1175" s="6" t="str">
        <f t="shared" si="37"/>
        <v>SD6_HSD049</v>
      </c>
    </row>
    <row r="1176" spans="1:9">
      <c r="A1176" t="s">
        <v>302</v>
      </c>
      <c r="B1176" t="s">
        <v>4395</v>
      </c>
      <c r="C1176" t="s">
        <v>2483</v>
      </c>
      <c r="D1176">
        <v>5</v>
      </c>
      <c r="E1176" t="s">
        <v>2417</v>
      </c>
      <c r="F1176">
        <v>5</v>
      </c>
      <c r="G1176">
        <v>5</v>
      </c>
      <c r="H1176" s="6" t="str">
        <f t="shared" si="36"/>
        <v>6DSP1.5</v>
      </c>
      <c r="I1176" s="6" t="str">
        <f t="shared" si="37"/>
        <v>SD7_HSD050</v>
      </c>
    </row>
    <row r="1177" spans="1:9">
      <c r="A1177" t="s">
        <v>302</v>
      </c>
      <c r="B1177" t="s">
        <v>4395</v>
      </c>
      <c r="C1177" t="s">
        <v>2483</v>
      </c>
      <c r="D1177">
        <v>6</v>
      </c>
      <c r="E1177" t="s">
        <v>2418</v>
      </c>
      <c r="F1177">
        <v>6</v>
      </c>
      <c r="G1177">
        <v>6</v>
      </c>
      <c r="H1177" s="6" t="str">
        <f t="shared" si="36"/>
        <v>6DSP1.6</v>
      </c>
      <c r="I1177" s="6" t="str">
        <f t="shared" si="37"/>
        <v>SD6_HSD050</v>
      </c>
    </row>
    <row r="1178" spans="1:9">
      <c r="A1178" t="s">
        <v>302</v>
      </c>
      <c r="B1178" t="s">
        <v>4395</v>
      </c>
      <c r="C1178" t="s">
        <v>2483</v>
      </c>
      <c r="D1178">
        <v>7</v>
      </c>
      <c r="E1178" t="s">
        <v>2419</v>
      </c>
      <c r="F1178">
        <v>7</v>
      </c>
      <c r="G1178">
        <v>7</v>
      </c>
      <c r="H1178" s="6" t="str">
        <f t="shared" si="36"/>
        <v>6DSP1.7</v>
      </c>
      <c r="I1178" s="6" t="str">
        <f t="shared" si="37"/>
        <v>SD7_HSD051</v>
      </c>
    </row>
    <row r="1179" spans="1:9">
      <c r="A1179" t="s">
        <v>302</v>
      </c>
      <c r="B1179" t="s">
        <v>4395</v>
      </c>
      <c r="C1179" t="s">
        <v>2483</v>
      </c>
      <c r="D1179">
        <v>8</v>
      </c>
      <c r="E1179" t="s">
        <v>2420</v>
      </c>
      <c r="F1179">
        <v>8</v>
      </c>
      <c r="G1179">
        <v>8</v>
      </c>
      <c r="H1179" s="6" t="str">
        <f t="shared" si="36"/>
        <v>6DSP1.8</v>
      </c>
      <c r="I1179" s="6" t="str">
        <f t="shared" si="37"/>
        <v>SD6_HSD051</v>
      </c>
    </row>
    <row r="1180" spans="1:9">
      <c r="A1180" t="s">
        <v>302</v>
      </c>
      <c r="B1180" t="s">
        <v>4395</v>
      </c>
      <c r="C1180" t="s">
        <v>2483</v>
      </c>
      <c r="D1180">
        <v>9</v>
      </c>
      <c r="E1180" t="s">
        <v>2421</v>
      </c>
      <c r="F1180">
        <v>9</v>
      </c>
      <c r="G1180">
        <v>9</v>
      </c>
      <c r="H1180" s="6" t="str">
        <f t="shared" si="36"/>
        <v>6DSP1.9</v>
      </c>
      <c r="I1180" s="6" t="str">
        <f t="shared" si="37"/>
        <v>SD7_HSD052</v>
      </c>
    </row>
    <row r="1181" spans="1:9">
      <c r="A1181" t="s">
        <v>302</v>
      </c>
      <c r="B1181" t="s">
        <v>4395</v>
      </c>
      <c r="C1181" t="s">
        <v>2483</v>
      </c>
      <c r="D1181">
        <v>10</v>
      </c>
      <c r="E1181" t="s">
        <v>2422</v>
      </c>
      <c r="F1181">
        <v>10</v>
      </c>
      <c r="G1181">
        <v>10</v>
      </c>
      <c r="H1181" s="6" t="str">
        <f t="shared" si="36"/>
        <v>6DSP1.10</v>
      </c>
      <c r="I1181" s="6" t="str">
        <f t="shared" si="37"/>
        <v>SD6_HSD052</v>
      </c>
    </row>
    <row r="1182" spans="1:9">
      <c r="A1182" t="s">
        <v>302</v>
      </c>
      <c r="B1182" t="s">
        <v>4395</v>
      </c>
      <c r="C1182" t="s">
        <v>2483</v>
      </c>
      <c r="D1182">
        <v>11</v>
      </c>
      <c r="E1182" t="s">
        <v>2423</v>
      </c>
      <c r="F1182">
        <v>11</v>
      </c>
      <c r="G1182">
        <v>11</v>
      </c>
      <c r="H1182" s="6" t="str">
        <f t="shared" si="36"/>
        <v>6DSP1.11</v>
      </c>
      <c r="I1182" s="6" t="str">
        <f t="shared" si="37"/>
        <v>SD7_HSD053</v>
      </c>
    </row>
    <row r="1183" spans="1:9">
      <c r="A1183" t="s">
        <v>302</v>
      </c>
      <c r="B1183" t="s">
        <v>4395</v>
      </c>
      <c r="C1183" t="s">
        <v>2483</v>
      </c>
      <c r="D1183">
        <v>12</v>
      </c>
      <c r="E1183" t="s">
        <v>2424</v>
      </c>
      <c r="F1183">
        <v>12</v>
      </c>
      <c r="G1183">
        <v>12</v>
      </c>
      <c r="H1183" s="6" t="str">
        <f t="shared" si="36"/>
        <v>6DSP1.12</v>
      </c>
      <c r="I1183" s="6" t="str">
        <f t="shared" si="37"/>
        <v>SD6_HSD053</v>
      </c>
    </row>
    <row r="1184" spans="1:9">
      <c r="A1184" t="s">
        <v>302</v>
      </c>
      <c r="B1184" t="s">
        <v>4395</v>
      </c>
      <c r="C1184" t="s">
        <v>2483</v>
      </c>
      <c r="D1184">
        <v>13</v>
      </c>
      <c r="E1184" t="s">
        <v>3086</v>
      </c>
      <c r="F1184">
        <v>13</v>
      </c>
      <c r="G1184">
        <v>13</v>
      </c>
      <c r="H1184" s="6" t="str">
        <f t="shared" si="36"/>
        <v>6DSP1.13</v>
      </c>
      <c r="I1184" s="6" t="str">
        <f t="shared" si="37"/>
        <v>SD7_DSPCHIP_TEST_+</v>
      </c>
    </row>
    <row r="1185" spans="1:9">
      <c r="A1185" t="s">
        <v>302</v>
      </c>
      <c r="B1185" t="s">
        <v>4395</v>
      </c>
      <c r="C1185" t="s">
        <v>2483</v>
      </c>
      <c r="D1185">
        <v>14</v>
      </c>
      <c r="E1185" t="s">
        <v>3087</v>
      </c>
      <c r="F1185">
        <v>14</v>
      </c>
      <c r="G1185">
        <v>14</v>
      </c>
      <c r="H1185" s="6" t="str">
        <f t="shared" si="36"/>
        <v>6DSP1.14</v>
      </c>
      <c r="I1185" s="6" t="str">
        <f t="shared" si="37"/>
        <v>SD6_DSPCHIP_TEST_+</v>
      </c>
    </row>
    <row r="1186" spans="1:9">
      <c r="A1186" t="s">
        <v>302</v>
      </c>
      <c r="B1186" t="s">
        <v>4395</v>
      </c>
      <c r="C1186" t="s">
        <v>2483</v>
      </c>
      <c r="D1186">
        <v>15</v>
      </c>
      <c r="E1186" t="s">
        <v>3088</v>
      </c>
      <c r="F1186">
        <v>15</v>
      </c>
      <c r="G1186">
        <v>15</v>
      </c>
      <c r="H1186" s="6" t="str">
        <f t="shared" si="36"/>
        <v>6DSP1.15</v>
      </c>
      <c r="I1186" s="6" t="str">
        <f t="shared" si="37"/>
        <v>SD7_DSPCHIP_TEST_-</v>
      </c>
    </row>
    <row r="1187" spans="1:9">
      <c r="A1187" t="s">
        <v>302</v>
      </c>
      <c r="B1187" t="s">
        <v>4395</v>
      </c>
      <c r="C1187" t="s">
        <v>2483</v>
      </c>
      <c r="D1187">
        <v>16</v>
      </c>
      <c r="E1187" t="s">
        <v>3089</v>
      </c>
      <c r="F1187">
        <v>16</v>
      </c>
      <c r="G1187">
        <v>16</v>
      </c>
      <c r="H1187" s="6" t="str">
        <f t="shared" si="36"/>
        <v>6DSP1.16</v>
      </c>
      <c r="I1187" s="6" t="str">
        <f t="shared" si="37"/>
        <v>SD6_DSPCHIP_TEST_-</v>
      </c>
    </row>
    <row r="1188" spans="1:9">
      <c r="A1188" t="s">
        <v>302</v>
      </c>
      <c r="B1188" t="s">
        <v>4395</v>
      </c>
      <c r="C1188" t="s">
        <v>2483</v>
      </c>
      <c r="D1188">
        <v>17</v>
      </c>
      <c r="E1188" t="s">
        <v>174</v>
      </c>
      <c r="F1188">
        <v>17</v>
      </c>
      <c r="G1188">
        <v>17</v>
      </c>
      <c r="H1188" s="6" t="str">
        <f t="shared" si="36"/>
        <v>6DSP1.17</v>
      </c>
      <c r="I1188" s="6" t="str">
        <f t="shared" si="37"/>
        <v>DGND</v>
      </c>
    </row>
    <row r="1189" spans="1:9">
      <c r="A1189" t="s">
        <v>302</v>
      </c>
      <c r="B1189" t="s">
        <v>4395</v>
      </c>
      <c r="C1189" t="s">
        <v>2483</v>
      </c>
      <c r="D1189">
        <v>18</v>
      </c>
      <c r="E1189" t="s">
        <v>174</v>
      </c>
      <c r="F1189">
        <v>18</v>
      </c>
      <c r="G1189">
        <v>18</v>
      </c>
      <c r="H1189" s="6" t="str">
        <f t="shared" si="36"/>
        <v>6DSP1.18</v>
      </c>
      <c r="I1189" s="6" t="str">
        <f t="shared" si="37"/>
        <v>DGND</v>
      </c>
    </row>
    <row r="1190" spans="1:9">
      <c r="A1190" t="s">
        <v>302</v>
      </c>
      <c r="B1190" t="s">
        <v>4395</v>
      </c>
      <c r="C1190" t="s">
        <v>2483</v>
      </c>
      <c r="D1190">
        <v>19</v>
      </c>
      <c r="E1190" t="s">
        <v>3090</v>
      </c>
      <c r="F1190">
        <v>19</v>
      </c>
      <c r="G1190">
        <v>19</v>
      </c>
      <c r="H1190" s="6" t="str">
        <f t="shared" si="36"/>
        <v>6DSP1.19</v>
      </c>
      <c r="I1190" s="6" t="str">
        <f t="shared" si="37"/>
        <v>SD7_DSPCHIP_MDI+</v>
      </c>
    </row>
    <row r="1191" spans="1:9">
      <c r="A1191" t="s">
        <v>302</v>
      </c>
      <c r="B1191" t="s">
        <v>4395</v>
      </c>
      <c r="C1191" t="s">
        <v>2483</v>
      </c>
      <c r="D1191">
        <v>20</v>
      </c>
      <c r="E1191" t="s">
        <v>3091</v>
      </c>
      <c r="F1191">
        <v>20</v>
      </c>
      <c r="G1191">
        <v>20</v>
      </c>
      <c r="H1191" s="6" t="str">
        <f t="shared" si="36"/>
        <v>6DSP1.20</v>
      </c>
      <c r="I1191" s="6" t="str">
        <f t="shared" si="37"/>
        <v>SD6_DSPCHIP_MDI+</v>
      </c>
    </row>
    <row r="1192" spans="1:9">
      <c r="A1192" t="s">
        <v>302</v>
      </c>
      <c r="B1192" t="s">
        <v>4395</v>
      </c>
      <c r="C1192" t="s">
        <v>2483</v>
      </c>
      <c r="D1192">
        <v>21</v>
      </c>
      <c r="E1192" t="s">
        <v>3092</v>
      </c>
      <c r="F1192">
        <v>21</v>
      </c>
      <c r="G1192">
        <v>21</v>
      </c>
      <c r="H1192" s="6" t="str">
        <f t="shared" si="36"/>
        <v>6DSP1.21</v>
      </c>
      <c r="I1192" s="6" t="str">
        <f t="shared" si="37"/>
        <v>SD7_DSPCHIP_MDI-</v>
      </c>
    </row>
    <row r="1193" spans="1:9">
      <c r="A1193" t="s">
        <v>302</v>
      </c>
      <c r="B1193" t="s">
        <v>4395</v>
      </c>
      <c r="C1193" t="s">
        <v>2483</v>
      </c>
      <c r="D1193">
        <v>22</v>
      </c>
      <c r="E1193" t="s">
        <v>3093</v>
      </c>
      <c r="F1193">
        <v>22</v>
      </c>
      <c r="G1193">
        <v>22</v>
      </c>
      <c r="H1193" s="6" t="str">
        <f t="shared" si="36"/>
        <v>6DSP1.22</v>
      </c>
      <c r="I1193" s="6" t="str">
        <f t="shared" si="37"/>
        <v>SD6_DSPCHIP_MDI-</v>
      </c>
    </row>
    <row r="1194" spans="1:9">
      <c r="A1194" t="s">
        <v>302</v>
      </c>
      <c r="B1194" t="s">
        <v>4395</v>
      </c>
      <c r="C1194" t="s">
        <v>2483</v>
      </c>
      <c r="D1194">
        <v>23</v>
      </c>
      <c r="E1194" t="s">
        <v>174</v>
      </c>
      <c r="F1194">
        <v>23</v>
      </c>
      <c r="G1194">
        <v>23</v>
      </c>
      <c r="H1194" s="6" t="str">
        <f t="shared" si="36"/>
        <v>6DSP1.23</v>
      </c>
      <c r="I1194" s="6" t="str">
        <f t="shared" si="37"/>
        <v>DGND</v>
      </c>
    </row>
    <row r="1195" spans="1:9">
      <c r="A1195" t="s">
        <v>302</v>
      </c>
      <c r="B1195" t="s">
        <v>4395</v>
      </c>
      <c r="C1195" t="s">
        <v>2483</v>
      </c>
      <c r="D1195">
        <v>24</v>
      </c>
      <c r="E1195" t="s">
        <v>174</v>
      </c>
      <c r="F1195">
        <v>24</v>
      </c>
      <c r="G1195">
        <v>24</v>
      </c>
      <c r="H1195" s="6" t="str">
        <f t="shared" si="36"/>
        <v>6DSP1.24</v>
      </c>
      <c r="I1195" s="6" t="str">
        <f t="shared" si="37"/>
        <v>DGND</v>
      </c>
    </row>
    <row r="1196" spans="1:9">
      <c r="A1196" t="s">
        <v>302</v>
      </c>
      <c r="B1196" t="s">
        <v>4395</v>
      </c>
      <c r="C1196" t="s">
        <v>2483</v>
      </c>
      <c r="D1196">
        <v>25</v>
      </c>
      <c r="E1196" t="s">
        <v>3094</v>
      </c>
      <c r="F1196">
        <v>25</v>
      </c>
      <c r="G1196">
        <v>25</v>
      </c>
      <c r="H1196" s="6" t="str">
        <f t="shared" si="36"/>
        <v>6DSP1.25</v>
      </c>
      <c r="I1196" s="6" t="str">
        <f t="shared" si="37"/>
        <v>SD7_DSPCHIP_HSI+</v>
      </c>
    </row>
    <row r="1197" spans="1:9">
      <c r="A1197" t="s">
        <v>302</v>
      </c>
      <c r="B1197" t="s">
        <v>4395</v>
      </c>
      <c r="C1197" t="s">
        <v>2483</v>
      </c>
      <c r="D1197">
        <v>26</v>
      </c>
      <c r="E1197" t="s">
        <v>3095</v>
      </c>
      <c r="F1197">
        <v>26</v>
      </c>
      <c r="G1197">
        <v>26</v>
      </c>
      <c r="H1197" s="6" t="str">
        <f t="shared" si="36"/>
        <v>6DSP1.26</v>
      </c>
      <c r="I1197" s="6" t="str">
        <f t="shared" si="37"/>
        <v>SD6_DSPCHIP_HSI+</v>
      </c>
    </row>
    <row r="1198" spans="1:9">
      <c r="A1198" t="s">
        <v>302</v>
      </c>
      <c r="B1198" t="s">
        <v>4395</v>
      </c>
      <c r="C1198" t="s">
        <v>2483</v>
      </c>
      <c r="D1198">
        <v>27</v>
      </c>
      <c r="E1198" t="s">
        <v>3096</v>
      </c>
      <c r="F1198">
        <v>27</v>
      </c>
      <c r="G1198">
        <v>27</v>
      </c>
      <c r="H1198" s="6" t="str">
        <f t="shared" si="36"/>
        <v>6DSP1.27</v>
      </c>
      <c r="I1198" s="6" t="str">
        <f t="shared" si="37"/>
        <v>SD7_DSPCHIP_HSI-</v>
      </c>
    </row>
    <row r="1199" spans="1:9">
      <c r="A1199" t="s">
        <v>302</v>
      </c>
      <c r="B1199" t="s">
        <v>4395</v>
      </c>
      <c r="C1199" t="s">
        <v>2483</v>
      </c>
      <c r="D1199">
        <v>28</v>
      </c>
      <c r="E1199" t="s">
        <v>3097</v>
      </c>
      <c r="F1199">
        <v>28</v>
      </c>
      <c r="G1199">
        <v>28</v>
      </c>
      <c r="H1199" s="6" t="str">
        <f t="shared" si="36"/>
        <v>6DSP1.28</v>
      </c>
      <c r="I1199" s="6" t="str">
        <f t="shared" si="37"/>
        <v>SD6_DSPCHIP_HSI-</v>
      </c>
    </row>
    <row r="1200" spans="1:9">
      <c r="A1200" t="s">
        <v>302</v>
      </c>
      <c r="B1200" t="s">
        <v>4395</v>
      </c>
      <c r="C1200" t="s">
        <v>2483</v>
      </c>
      <c r="D1200">
        <v>29</v>
      </c>
      <c r="E1200" t="s">
        <v>174</v>
      </c>
      <c r="F1200">
        <v>29</v>
      </c>
      <c r="G1200">
        <v>29</v>
      </c>
      <c r="H1200" s="6" t="str">
        <f t="shared" si="36"/>
        <v>6DSP1.29</v>
      </c>
      <c r="I1200" s="6" t="str">
        <f t="shared" si="37"/>
        <v>DGND</v>
      </c>
    </row>
    <row r="1201" spans="1:9">
      <c r="A1201" t="s">
        <v>302</v>
      </c>
      <c r="B1201" t="s">
        <v>4395</v>
      </c>
      <c r="C1201" t="s">
        <v>2483</v>
      </c>
      <c r="D1201">
        <v>30</v>
      </c>
      <c r="E1201" t="s">
        <v>174</v>
      </c>
      <c r="F1201">
        <v>30</v>
      </c>
      <c r="G1201">
        <v>30</v>
      </c>
      <c r="H1201" s="6" t="str">
        <f t="shared" si="36"/>
        <v>6DSP1.30</v>
      </c>
      <c r="I1201" s="6" t="str">
        <f t="shared" si="37"/>
        <v>DGND</v>
      </c>
    </row>
    <row r="1202" spans="1:9">
      <c r="A1202" t="s">
        <v>302</v>
      </c>
      <c r="B1202" t="s">
        <v>4395</v>
      </c>
      <c r="C1202" t="s">
        <v>2483</v>
      </c>
      <c r="D1202">
        <v>31</v>
      </c>
      <c r="E1202" t="s">
        <v>3098</v>
      </c>
      <c r="F1202">
        <v>31</v>
      </c>
      <c r="G1202">
        <v>31</v>
      </c>
      <c r="H1202" s="6" t="str">
        <f t="shared" si="36"/>
        <v>6DSP1.31</v>
      </c>
      <c r="I1202" s="6" t="str">
        <f t="shared" si="37"/>
        <v>SD7_DSPCHIP_HSO+</v>
      </c>
    </row>
    <row r="1203" spans="1:9">
      <c r="A1203" t="s">
        <v>302</v>
      </c>
      <c r="B1203" t="s">
        <v>4395</v>
      </c>
      <c r="C1203" t="s">
        <v>2483</v>
      </c>
      <c r="D1203">
        <v>32</v>
      </c>
      <c r="E1203" t="s">
        <v>3099</v>
      </c>
      <c r="F1203">
        <v>32</v>
      </c>
      <c r="G1203">
        <v>32</v>
      </c>
      <c r="H1203" s="6" t="str">
        <f t="shared" si="36"/>
        <v>6DSP1.32</v>
      </c>
      <c r="I1203" s="6" t="str">
        <f t="shared" si="37"/>
        <v>SD6_DSPCHIP_HSO+</v>
      </c>
    </row>
    <row r="1204" spans="1:9">
      <c r="A1204" t="s">
        <v>302</v>
      </c>
      <c r="B1204" t="s">
        <v>4395</v>
      </c>
      <c r="C1204" t="s">
        <v>2483</v>
      </c>
      <c r="D1204">
        <v>33</v>
      </c>
      <c r="E1204" t="s">
        <v>3100</v>
      </c>
      <c r="F1204">
        <v>33</v>
      </c>
      <c r="G1204">
        <v>33</v>
      </c>
      <c r="H1204" s="6" t="str">
        <f t="shared" si="36"/>
        <v>6DSP1.33</v>
      </c>
      <c r="I1204" s="6" t="str">
        <f t="shared" si="37"/>
        <v>SD7_DSPCHIP_HSO-</v>
      </c>
    </row>
    <row r="1205" spans="1:9">
      <c r="A1205" t="s">
        <v>302</v>
      </c>
      <c r="B1205" t="s">
        <v>4395</v>
      </c>
      <c r="C1205" t="s">
        <v>2483</v>
      </c>
      <c r="D1205">
        <v>34</v>
      </c>
      <c r="E1205" t="s">
        <v>3101</v>
      </c>
      <c r="F1205">
        <v>34</v>
      </c>
      <c r="G1205">
        <v>34</v>
      </c>
      <c r="H1205" s="6" t="str">
        <f t="shared" si="36"/>
        <v>6DSP1.34</v>
      </c>
      <c r="I1205" s="6" t="str">
        <f t="shared" si="37"/>
        <v>SD6_DSPCHIP_HSO-</v>
      </c>
    </row>
    <row r="1206" spans="1:9">
      <c r="A1206" t="s">
        <v>302</v>
      </c>
      <c r="B1206" t="s">
        <v>4395</v>
      </c>
      <c r="C1206" t="s">
        <v>2483</v>
      </c>
      <c r="D1206">
        <v>35</v>
      </c>
      <c r="E1206" t="s">
        <v>174</v>
      </c>
      <c r="F1206">
        <v>35</v>
      </c>
      <c r="G1206">
        <v>35</v>
      </c>
      <c r="H1206" s="6" t="str">
        <f t="shared" si="36"/>
        <v>6DSP1.35</v>
      </c>
      <c r="I1206" s="6" t="str">
        <f t="shared" si="37"/>
        <v>DGND</v>
      </c>
    </row>
    <row r="1207" spans="1:9">
      <c r="A1207" t="s">
        <v>302</v>
      </c>
      <c r="B1207" t="s">
        <v>4395</v>
      </c>
      <c r="C1207" t="s">
        <v>2483</v>
      </c>
      <c r="D1207">
        <v>36</v>
      </c>
      <c r="E1207" t="s">
        <v>174</v>
      </c>
      <c r="F1207">
        <v>36</v>
      </c>
      <c r="G1207">
        <v>36</v>
      </c>
      <c r="H1207" s="6" t="str">
        <f t="shared" si="36"/>
        <v>6DSP1.36</v>
      </c>
      <c r="I1207" s="6" t="str">
        <f t="shared" si="37"/>
        <v>DGND</v>
      </c>
    </row>
    <row r="1208" spans="1:9">
      <c r="A1208" t="s">
        <v>302</v>
      </c>
      <c r="B1208" t="s">
        <v>4395</v>
      </c>
      <c r="C1208" t="s">
        <v>2483</v>
      </c>
      <c r="D1208">
        <v>37</v>
      </c>
      <c r="E1208" t="s">
        <v>413</v>
      </c>
      <c r="F1208">
        <v>37</v>
      </c>
      <c r="G1208">
        <v>37</v>
      </c>
      <c r="H1208" s="6" t="str">
        <f t="shared" si="36"/>
        <v>6DSP1.37</v>
      </c>
      <c r="I1208" s="6" t="str">
        <f t="shared" si="37"/>
        <v>VDD33_ATX</v>
      </c>
    </row>
    <row r="1209" spans="1:9">
      <c r="A1209" t="s">
        <v>302</v>
      </c>
      <c r="B1209" t="s">
        <v>4395</v>
      </c>
      <c r="C1209" t="s">
        <v>2483</v>
      </c>
      <c r="D1209">
        <v>38</v>
      </c>
      <c r="E1209" t="s">
        <v>450</v>
      </c>
      <c r="F1209">
        <v>38</v>
      </c>
      <c r="G1209">
        <v>38</v>
      </c>
      <c r="H1209" s="6" t="str">
        <f t="shared" si="36"/>
        <v>6DSP1.38</v>
      </c>
      <c r="I1209" s="6" t="str">
        <f t="shared" si="37"/>
        <v>VDD5_ATX</v>
      </c>
    </row>
    <row r="1210" spans="1:9">
      <c r="A1210" t="s">
        <v>302</v>
      </c>
      <c r="B1210" t="s">
        <v>4395</v>
      </c>
      <c r="C1210" t="s">
        <v>2483</v>
      </c>
      <c r="D1210">
        <v>39</v>
      </c>
      <c r="E1210" t="s">
        <v>413</v>
      </c>
      <c r="F1210">
        <v>39</v>
      </c>
      <c r="G1210">
        <v>39</v>
      </c>
      <c r="H1210" s="6" t="str">
        <f t="shared" si="36"/>
        <v>6DSP1.39</v>
      </c>
      <c r="I1210" s="6" t="str">
        <f t="shared" si="37"/>
        <v>VDD33_ATX</v>
      </c>
    </row>
    <row r="1211" spans="1:9">
      <c r="A1211" t="s">
        <v>302</v>
      </c>
      <c r="B1211" t="s">
        <v>4395</v>
      </c>
      <c r="C1211" t="s">
        <v>2483</v>
      </c>
      <c r="D1211">
        <v>40</v>
      </c>
      <c r="E1211" t="s">
        <v>450</v>
      </c>
      <c r="F1211">
        <v>40</v>
      </c>
      <c r="G1211">
        <v>40</v>
      </c>
      <c r="H1211" s="6" t="str">
        <f t="shared" si="36"/>
        <v>6DSP1.40</v>
      </c>
      <c r="I1211" s="6" t="str">
        <f t="shared" si="37"/>
        <v>VDD5_ATX</v>
      </c>
    </row>
    <row r="1212" spans="1:9">
      <c r="A1212" t="s">
        <v>302</v>
      </c>
      <c r="B1212" t="s">
        <v>4395</v>
      </c>
      <c r="C1212" t="s">
        <v>2483</v>
      </c>
      <c r="D1212">
        <v>41</v>
      </c>
      <c r="E1212" t="s">
        <v>2704</v>
      </c>
      <c r="F1212">
        <v>41</v>
      </c>
      <c r="G1212">
        <v>41</v>
      </c>
      <c r="H1212" s="6" t="str">
        <f t="shared" si="36"/>
        <v>6DSP1.41</v>
      </c>
      <c r="I1212" s="6" t="str">
        <f t="shared" si="37"/>
        <v>VDD12V_ATX</v>
      </c>
    </row>
    <row r="1213" spans="1:9">
      <c r="A1213" t="s">
        <v>302</v>
      </c>
      <c r="B1213" t="s">
        <v>4395</v>
      </c>
      <c r="C1213" t="s">
        <v>2483</v>
      </c>
      <c r="D1213">
        <v>42</v>
      </c>
      <c r="E1213" t="s">
        <v>2425</v>
      </c>
      <c r="F1213">
        <v>42</v>
      </c>
      <c r="G1213">
        <v>42</v>
      </c>
      <c r="H1213" s="6" t="str">
        <f t="shared" si="36"/>
        <v>6DSP1.42</v>
      </c>
      <c r="I1213" s="6" t="str">
        <f t="shared" si="37"/>
        <v>SD6_HSD073</v>
      </c>
    </row>
    <row r="1214" spans="1:9">
      <c r="A1214" t="s">
        <v>302</v>
      </c>
      <c r="B1214" t="s">
        <v>4395</v>
      </c>
      <c r="C1214" t="s">
        <v>2483</v>
      </c>
      <c r="D1214">
        <v>43</v>
      </c>
      <c r="E1214" t="s">
        <v>174</v>
      </c>
      <c r="F1214">
        <v>43</v>
      </c>
      <c r="G1214">
        <v>43</v>
      </c>
      <c r="H1214" s="6" t="str">
        <f t="shared" si="36"/>
        <v>6DSP1.43</v>
      </c>
      <c r="I1214" s="6" t="str">
        <f t="shared" si="37"/>
        <v>DGND</v>
      </c>
    </row>
    <row r="1215" spans="1:9">
      <c r="A1215" t="s">
        <v>302</v>
      </c>
      <c r="B1215" t="s">
        <v>4395</v>
      </c>
      <c r="C1215" t="s">
        <v>2483</v>
      </c>
      <c r="D1215">
        <v>44</v>
      </c>
      <c r="E1215" t="s">
        <v>2426</v>
      </c>
      <c r="F1215">
        <v>44</v>
      </c>
      <c r="G1215">
        <v>44</v>
      </c>
      <c r="H1215" s="6" t="str">
        <f t="shared" si="36"/>
        <v>6DSP1.44</v>
      </c>
      <c r="I1215" s="6" t="str">
        <f t="shared" si="37"/>
        <v>SD6_HSD074</v>
      </c>
    </row>
    <row r="1216" spans="1:9">
      <c r="A1216" t="s">
        <v>302</v>
      </c>
      <c r="B1216" t="s">
        <v>4395</v>
      </c>
      <c r="C1216" t="s">
        <v>2483</v>
      </c>
      <c r="D1216">
        <v>45</v>
      </c>
      <c r="E1216" t="s">
        <v>2427</v>
      </c>
      <c r="F1216">
        <v>45</v>
      </c>
      <c r="G1216">
        <v>45</v>
      </c>
      <c r="H1216" s="6" t="str">
        <f t="shared" si="36"/>
        <v>6DSP1.45</v>
      </c>
      <c r="I1216" s="6" t="str">
        <f t="shared" si="37"/>
        <v>SD7_HSD075</v>
      </c>
    </row>
    <row r="1217" spans="1:9">
      <c r="A1217" t="s">
        <v>302</v>
      </c>
      <c r="B1217" t="s">
        <v>4395</v>
      </c>
      <c r="C1217" t="s">
        <v>2483</v>
      </c>
      <c r="D1217">
        <v>46</v>
      </c>
      <c r="E1217" t="s">
        <v>2428</v>
      </c>
      <c r="F1217">
        <v>46</v>
      </c>
      <c r="G1217">
        <v>46</v>
      </c>
      <c r="H1217" s="6" t="str">
        <f t="shared" si="36"/>
        <v>6DSP1.46</v>
      </c>
      <c r="I1217" s="6" t="str">
        <f t="shared" si="37"/>
        <v>SD6_HSD075</v>
      </c>
    </row>
    <row r="1218" spans="1:9">
      <c r="A1218" t="s">
        <v>302</v>
      </c>
      <c r="B1218" t="s">
        <v>4395</v>
      </c>
      <c r="C1218" t="s">
        <v>2483</v>
      </c>
      <c r="D1218">
        <v>47</v>
      </c>
      <c r="E1218" t="s">
        <v>2429</v>
      </c>
      <c r="F1218">
        <v>47</v>
      </c>
      <c r="G1218">
        <v>47</v>
      </c>
      <c r="H1218" s="6" t="str">
        <f t="shared" ref="H1218:H1281" si="38">CONCATENATE(C1218,".",F1218)</f>
        <v>6DSP1.47</v>
      </c>
      <c r="I1218" s="6" t="str">
        <f t="shared" ref="I1218:I1281" si="39">E1218</f>
        <v>SD7_HSD076</v>
      </c>
    </row>
    <row r="1219" spans="1:9">
      <c r="A1219" t="s">
        <v>302</v>
      </c>
      <c r="B1219" t="s">
        <v>4395</v>
      </c>
      <c r="C1219" t="s">
        <v>2483</v>
      </c>
      <c r="D1219">
        <v>48</v>
      </c>
      <c r="E1219" t="s">
        <v>2430</v>
      </c>
      <c r="F1219">
        <v>48</v>
      </c>
      <c r="G1219">
        <v>48</v>
      </c>
      <c r="H1219" s="6" t="str">
        <f t="shared" si="38"/>
        <v>6DSP1.48</v>
      </c>
      <c r="I1219" s="6" t="str">
        <f t="shared" si="39"/>
        <v>SD6_HSD076</v>
      </c>
    </row>
    <row r="1220" spans="1:9">
      <c r="A1220" t="s">
        <v>302</v>
      </c>
      <c r="B1220" t="s">
        <v>4395</v>
      </c>
      <c r="C1220" t="s">
        <v>2483</v>
      </c>
      <c r="D1220">
        <v>49</v>
      </c>
      <c r="E1220" t="s">
        <v>2431</v>
      </c>
      <c r="F1220">
        <v>49</v>
      </c>
      <c r="G1220">
        <v>49</v>
      </c>
      <c r="H1220" s="6" t="str">
        <f t="shared" si="38"/>
        <v>6DSP1.49</v>
      </c>
      <c r="I1220" s="6" t="str">
        <f t="shared" si="39"/>
        <v>SD7_HSD077</v>
      </c>
    </row>
    <row r="1221" spans="1:9">
      <c r="A1221" t="s">
        <v>302</v>
      </c>
      <c r="B1221" t="s">
        <v>4395</v>
      </c>
      <c r="C1221" t="s">
        <v>2483</v>
      </c>
      <c r="D1221">
        <v>50</v>
      </c>
      <c r="E1221" t="s">
        <v>2432</v>
      </c>
      <c r="F1221">
        <v>50</v>
      </c>
      <c r="G1221">
        <v>50</v>
      </c>
      <c r="H1221" s="6" t="str">
        <f t="shared" si="38"/>
        <v>6DSP1.50</v>
      </c>
      <c r="I1221" s="6" t="str">
        <f t="shared" si="39"/>
        <v>SD6_HSD077</v>
      </c>
    </row>
    <row r="1222" spans="1:9">
      <c r="A1222" t="s">
        <v>302</v>
      </c>
      <c r="B1222" t="s">
        <v>4395</v>
      </c>
      <c r="C1222" t="s">
        <v>2483</v>
      </c>
      <c r="D1222">
        <v>51</v>
      </c>
      <c r="E1222" t="s">
        <v>2433</v>
      </c>
      <c r="F1222">
        <v>51</v>
      </c>
      <c r="G1222">
        <v>51</v>
      </c>
      <c r="H1222" s="6" t="str">
        <f t="shared" si="38"/>
        <v>6DSP1.51</v>
      </c>
      <c r="I1222" s="6" t="str">
        <f t="shared" si="39"/>
        <v>SD7_HSD078</v>
      </c>
    </row>
    <row r="1223" spans="1:9">
      <c r="A1223" t="s">
        <v>302</v>
      </c>
      <c r="B1223" t="s">
        <v>4395</v>
      </c>
      <c r="C1223" t="s">
        <v>2483</v>
      </c>
      <c r="D1223">
        <v>52</v>
      </c>
      <c r="E1223" t="s">
        <v>2434</v>
      </c>
      <c r="F1223">
        <v>52</v>
      </c>
      <c r="G1223">
        <v>52</v>
      </c>
      <c r="H1223" s="6" t="str">
        <f t="shared" si="38"/>
        <v>6DSP1.52</v>
      </c>
      <c r="I1223" s="6" t="str">
        <f t="shared" si="39"/>
        <v>SD6_HSD078</v>
      </c>
    </row>
    <row r="1224" spans="1:9">
      <c r="A1224" t="s">
        <v>302</v>
      </c>
      <c r="B1224" t="s">
        <v>4395</v>
      </c>
      <c r="C1224" t="s">
        <v>2483</v>
      </c>
      <c r="D1224">
        <v>53</v>
      </c>
      <c r="E1224" t="s">
        <v>3102</v>
      </c>
      <c r="F1224">
        <v>53</v>
      </c>
      <c r="G1224">
        <v>53</v>
      </c>
      <c r="H1224" s="6" t="str">
        <f t="shared" si="38"/>
        <v>6DSP1.53</v>
      </c>
      <c r="I1224" s="6" t="str">
        <f t="shared" si="39"/>
        <v>SD7_DSPCHIP_RXC</v>
      </c>
    </row>
    <row r="1225" spans="1:9">
      <c r="A1225" t="s">
        <v>302</v>
      </c>
      <c r="B1225" t="s">
        <v>4395</v>
      </c>
      <c r="C1225" t="s">
        <v>2483</v>
      </c>
      <c r="D1225">
        <v>54</v>
      </c>
      <c r="E1225" t="s">
        <v>3103</v>
      </c>
      <c r="F1225">
        <v>54</v>
      </c>
      <c r="G1225">
        <v>54</v>
      </c>
      <c r="H1225" s="6" t="str">
        <f t="shared" si="38"/>
        <v>6DSP1.54</v>
      </c>
      <c r="I1225" s="6" t="str">
        <f t="shared" si="39"/>
        <v>SD6_DSPCHIP_RXC</v>
      </c>
    </row>
    <row r="1226" spans="1:9">
      <c r="A1226" t="s">
        <v>302</v>
      </c>
      <c r="B1226" t="s">
        <v>4395</v>
      </c>
      <c r="C1226" t="s">
        <v>2483</v>
      </c>
      <c r="D1226">
        <v>55</v>
      </c>
      <c r="E1226" t="s">
        <v>174</v>
      </c>
      <c r="F1226">
        <v>55</v>
      </c>
      <c r="G1226">
        <v>55</v>
      </c>
      <c r="H1226" s="6" t="str">
        <f t="shared" si="38"/>
        <v>6DSP1.55</v>
      </c>
      <c r="I1226" s="6" t="str">
        <f t="shared" si="39"/>
        <v>DGND</v>
      </c>
    </row>
    <row r="1227" spans="1:9">
      <c r="A1227" t="s">
        <v>302</v>
      </c>
      <c r="B1227" t="s">
        <v>4395</v>
      </c>
      <c r="C1227" t="s">
        <v>2483</v>
      </c>
      <c r="D1227">
        <v>56</v>
      </c>
      <c r="E1227" t="s">
        <v>174</v>
      </c>
      <c r="F1227">
        <v>56</v>
      </c>
      <c r="G1227">
        <v>56</v>
      </c>
      <c r="H1227" s="6" t="str">
        <f t="shared" si="38"/>
        <v>6DSP1.56</v>
      </c>
      <c r="I1227" s="6" t="str">
        <f t="shared" si="39"/>
        <v>DGND</v>
      </c>
    </row>
    <row r="1228" spans="1:9">
      <c r="A1228" t="s">
        <v>302</v>
      </c>
      <c r="B1228" t="s">
        <v>4395</v>
      </c>
      <c r="C1228" t="s">
        <v>2483</v>
      </c>
      <c r="D1228">
        <v>57</v>
      </c>
      <c r="E1228" t="s">
        <v>3104</v>
      </c>
      <c r="F1228">
        <v>57</v>
      </c>
      <c r="G1228">
        <v>57</v>
      </c>
      <c r="H1228" s="6" t="str">
        <f t="shared" si="38"/>
        <v>6DSP1.57</v>
      </c>
      <c r="I1228" s="6" t="str">
        <f t="shared" si="39"/>
        <v>SD7_DSPCHIP_TXC</v>
      </c>
    </row>
    <row r="1229" spans="1:9">
      <c r="A1229" t="s">
        <v>302</v>
      </c>
      <c r="B1229" t="s">
        <v>4395</v>
      </c>
      <c r="C1229" t="s">
        <v>2483</v>
      </c>
      <c r="D1229">
        <v>58</v>
      </c>
      <c r="E1229" t="s">
        <v>3105</v>
      </c>
      <c r="F1229">
        <v>58</v>
      </c>
      <c r="G1229">
        <v>58</v>
      </c>
      <c r="H1229" s="6" t="str">
        <f t="shared" si="38"/>
        <v>6DSP1.58</v>
      </c>
      <c r="I1229" s="6" t="str">
        <f t="shared" si="39"/>
        <v>SD6_DSPCHIP_TXC</v>
      </c>
    </row>
    <row r="1230" spans="1:9">
      <c r="A1230" t="s">
        <v>302</v>
      </c>
      <c r="B1230" t="s">
        <v>4395</v>
      </c>
      <c r="C1230" t="s">
        <v>2483</v>
      </c>
      <c r="D1230">
        <v>59</v>
      </c>
      <c r="E1230" t="s">
        <v>174</v>
      </c>
      <c r="F1230">
        <v>59</v>
      </c>
      <c r="G1230">
        <v>59</v>
      </c>
      <c r="H1230" s="6" t="str">
        <f t="shared" si="38"/>
        <v>6DSP1.59</v>
      </c>
      <c r="I1230" s="6" t="str">
        <f t="shared" si="39"/>
        <v>DGND</v>
      </c>
    </row>
    <row r="1231" spans="1:9">
      <c r="A1231" t="s">
        <v>302</v>
      </c>
      <c r="B1231" t="s">
        <v>4395</v>
      </c>
      <c r="C1231" t="s">
        <v>2483</v>
      </c>
      <c r="D1231">
        <v>60</v>
      </c>
      <c r="E1231" t="s">
        <v>174</v>
      </c>
      <c r="F1231">
        <v>60</v>
      </c>
      <c r="G1231">
        <v>60</v>
      </c>
      <c r="H1231" s="6" t="str">
        <f t="shared" si="38"/>
        <v>6DSP1.60</v>
      </c>
      <c r="I1231" s="6" t="str">
        <f t="shared" si="39"/>
        <v>DGND</v>
      </c>
    </row>
    <row r="1232" spans="1:9">
      <c r="A1232" t="s">
        <v>302</v>
      </c>
      <c r="B1232" t="s">
        <v>4395</v>
      </c>
      <c r="C1232" t="s">
        <v>2483</v>
      </c>
      <c r="D1232">
        <v>61</v>
      </c>
      <c r="E1232" t="s">
        <v>3106</v>
      </c>
      <c r="F1232">
        <v>61</v>
      </c>
      <c r="G1232">
        <v>61</v>
      </c>
      <c r="H1232" s="6" t="str">
        <f t="shared" si="38"/>
        <v>6DSP1.61</v>
      </c>
      <c r="I1232" s="6" t="str">
        <f t="shared" si="39"/>
        <v>SD7_HSD090</v>
      </c>
    </row>
    <row r="1233" spans="1:9">
      <c r="A1233" t="s">
        <v>302</v>
      </c>
      <c r="B1233" t="s">
        <v>4395</v>
      </c>
      <c r="C1233" t="s">
        <v>2483</v>
      </c>
      <c r="D1233">
        <v>62</v>
      </c>
      <c r="E1233" t="s">
        <v>3107</v>
      </c>
      <c r="F1233">
        <v>62</v>
      </c>
      <c r="G1233">
        <v>62</v>
      </c>
      <c r="H1233" s="6" t="str">
        <f t="shared" si="38"/>
        <v>6DSP1.62</v>
      </c>
      <c r="I1233" s="6" t="str">
        <f t="shared" si="39"/>
        <v>SD6_HSD090</v>
      </c>
    </row>
    <row r="1234" spans="1:9">
      <c r="A1234" t="s">
        <v>302</v>
      </c>
      <c r="B1234" t="s">
        <v>4395</v>
      </c>
      <c r="C1234" t="s">
        <v>2483</v>
      </c>
      <c r="D1234">
        <v>63</v>
      </c>
      <c r="E1234" t="s">
        <v>3108</v>
      </c>
      <c r="F1234">
        <v>63</v>
      </c>
      <c r="G1234">
        <v>63</v>
      </c>
      <c r="H1234" s="6" t="str">
        <f t="shared" si="38"/>
        <v>6DSP1.63</v>
      </c>
      <c r="I1234" s="6" t="str">
        <f t="shared" si="39"/>
        <v>SD7_DSPCHIP_RXD0</v>
      </c>
    </row>
    <row r="1235" spans="1:9">
      <c r="A1235" t="s">
        <v>302</v>
      </c>
      <c r="B1235" t="s">
        <v>4395</v>
      </c>
      <c r="C1235" t="s">
        <v>2483</v>
      </c>
      <c r="D1235">
        <v>64</v>
      </c>
      <c r="E1235" t="s">
        <v>3109</v>
      </c>
      <c r="F1235">
        <v>64</v>
      </c>
      <c r="G1235">
        <v>64</v>
      </c>
      <c r="H1235" s="6" t="str">
        <f t="shared" si="38"/>
        <v>6DSP1.64</v>
      </c>
      <c r="I1235" s="6" t="str">
        <f t="shared" si="39"/>
        <v>SD6_DSPCHIP_RXD0</v>
      </c>
    </row>
    <row r="1236" spans="1:9">
      <c r="A1236" t="s">
        <v>302</v>
      </c>
      <c r="B1236" t="s">
        <v>4395</v>
      </c>
      <c r="C1236" t="s">
        <v>2483</v>
      </c>
      <c r="D1236">
        <v>65</v>
      </c>
      <c r="E1236" t="s">
        <v>3110</v>
      </c>
      <c r="F1236">
        <v>65</v>
      </c>
      <c r="G1236">
        <v>65</v>
      </c>
      <c r="H1236" s="6" t="str">
        <f t="shared" si="38"/>
        <v>6DSP1.65</v>
      </c>
      <c r="I1236" s="6" t="str">
        <f t="shared" si="39"/>
        <v>SD7_DSPCHIP_RXD1</v>
      </c>
    </row>
    <row r="1237" spans="1:9">
      <c r="A1237" t="s">
        <v>302</v>
      </c>
      <c r="B1237" t="s">
        <v>4395</v>
      </c>
      <c r="C1237" t="s">
        <v>2483</v>
      </c>
      <c r="D1237">
        <v>66</v>
      </c>
      <c r="E1237" t="s">
        <v>3111</v>
      </c>
      <c r="F1237">
        <v>66</v>
      </c>
      <c r="G1237">
        <v>66</v>
      </c>
      <c r="H1237" s="6" t="str">
        <f t="shared" si="38"/>
        <v>6DSP1.66</v>
      </c>
      <c r="I1237" s="6" t="str">
        <f t="shared" si="39"/>
        <v>SD6_DSPCHIP_RXD1</v>
      </c>
    </row>
    <row r="1238" spans="1:9">
      <c r="A1238" t="s">
        <v>302</v>
      </c>
      <c r="B1238" t="s">
        <v>4395</v>
      </c>
      <c r="C1238" t="s">
        <v>2483</v>
      </c>
      <c r="D1238">
        <v>67</v>
      </c>
      <c r="E1238" t="s">
        <v>3112</v>
      </c>
      <c r="F1238">
        <v>67</v>
      </c>
      <c r="G1238">
        <v>67</v>
      </c>
      <c r="H1238" s="6" t="str">
        <f t="shared" si="38"/>
        <v>6DSP1.67</v>
      </c>
      <c r="I1238" s="6" t="str">
        <f t="shared" si="39"/>
        <v>SD7_DSPCHIP_RXD2</v>
      </c>
    </row>
    <row r="1239" spans="1:9">
      <c r="A1239" t="s">
        <v>302</v>
      </c>
      <c r="B1239" t="s">
        <v>4395</v>
      </c>
      <c r="C1239" t="s">
        <v>2483</v>
      </c>
      <c r="D1239">
        <v>68</v>
      </c>
      <c r="E1239" t="s">
        <v>3113</v>
      </c>
      <c r="F1239">
        <v>68</v>
      </c>
      <c r="G1239">
        <v>68</v>
      </c>
      <c r="H1239" s="6" t="str">
        <f t="shared" si="38"/>
        <v>6DSP1.68</v>
      </c>
      <c r="I1239" s="6" t="str">
        <f t="shared" si="39"/>
        <v>SD6_DSPCHIP_RXD2</v>
      </c>
    </row>
    <row r="1240" spans="1:9">
      <c r="A1240" t="s">
        <v>302</v>
      </c>
      <c r="B1240" t="s">
        <v>4395</v>
      </c>
      <c r="C1240" t="s">
        <v>2483</v>
      </c>
      <c r="D1240">
        <v>69</v>
      </c>
      <c r="E1240" t="s">
        <v>3114</v>
      </c>
      <c r="F1240">
        <v>69</v>
      </c>
      <c r="G1240">
        <v>69</v>
      </c>
      <c r="H1240" s="6" t="str">
        <f t="shared" si="38"/>
        <v>6DSP1.69</v>
      </c>
      <c r="I1240" s="6" t="str">
        <f t="shared" si="39"/>
        <v>SD7_DSPCHIP_RXD3</v>
      </c>
    </row>
    <row r="1241" spans="1:9">
      <c r="A1241" t="s">
        <v>302</v>
      </c>
      <c r="B1241" t="s">
        <v>4395</v>
      </c>
      <c r="C1241" t="s">
        <v>2483</v>
      </c>
      <c r="D1241">
        <v>70</v>
      </c>
      <c r="E1241" t="s">
        <v>3115</v>
      </c>
      <c r="F1241">
        <v>70</v>
      </c>
      <c r="G1241">
        <v>70</v>
      </c>
      <c r="H1241" s="6" t="str">
        <f t="shared" si="38"/>
        <v>6DSP1.70</v>
      </c>
      <c r="I1241" s="6" t="str">
        <f t="shared" si="39"/>
        <v>SD6_DSPCHIP_RXD3</v>
      </c>
    </row>
    <row r="1242" spans="1:9">
      <c r="A1242" t="s">
        <v>302</v>
      </c>
      <c r="B1242" t="s">
        <v>4395</v>
      </c>
      <c r="C1242" t="s">
        <v>2483</v>
      </c>
      <c r="D1242">
        <v>71</v>
      </c>
      <c r="E1242" t="s">
        <v>3116</v>
      </c>
      <c r="F1242">
        <v>71</v>
      </c>
      <c r="G1242">
        <v>71</v>
      </c>
      <c r="H1242" s="6" t="str">
        <f t="shared" si="38"/>
        <v>6DSP1.71</v>
      </c>
      <c r="I1242" s="6" t="str">
        <f t="shared" si="39"/>
        <v>SD7_DSPCHIP_RXDV</v>
      </c>
    </row>
    <row r="1243" spans="1:9">
      <c r="A1243" t="s">
        <v>302</v>
      </c>
      <c r="B1243" t="s">
        <v>4395</v>
      </c>
      <c r="C1243" t="s">
        <v>2483</v>
      </c>
      <c r="D1243">
        <v>72</v>
      </c>
      <c r="E1243" t="s">
        <v>3117</v>
      </c>
      <c r="F1243">
        <v>72</v>
      </c>
      <c r="G1243">
        <v>72</v>
      </c>
      <c r="H1243" s="6" t="str">
        <f t="shared" si="38"/>
        <v>6DSP1.72</v>
      </c>
      <c r="I1243" s="6" t="str">
        <f t="shared" si="39"/>
        <v>SD6_DSPCHIP_RXDV</v>
      </c>
    </row>
    <row r="1244" spans="1:9">
      <c r="A1244" t="s">
        <v>302</v>
      </c>
      <c r="B1244" t="s">
        <v>4395</v>
      </c>
      <c r="C1244" t="s">
        <v>2483</v>
      </c>
      <c r="D1244">
        <v>73</v>
      </c>
      <c r="E1244" t="s">
        <v>174</v>
      </c>
      <c r="F1244">
        <v>73</v>
      </c>
      <c r="G1244">
        <v>73</v>
      </c>
      <c r="H1244" s="6" t="str">
        <f t="shared" si="38"/>
        <v>6DSP1.73</v>
      </c>
      <c r="I1244" s="6" t="str">
        <f t="shared" si="39"/>
        <v>DGND</v>
      </c>
    </row>
    <row r="1245" spans="1:9">
      <c r="A1245" t="s">
        <v>302</v>
      </c>
      <c r="B1245" t="s">
        <v>4395</v>
      </c>
      <c r="C1245" t="s">
        <v>2483</v>
      </c>
      <c r="D1245">
        <v>74</v>
      </c>
      <c r="E1245" t="s">
        <v>174</v>
      </c>
      <c r="F1245">
        <v>74</v>
      </c>
      <c r="G1245">
        <v>74</v>
      </c>
      <c r="H1245" s="6" t="str">
        <f t="shared" si="38"/>
        <v>6DSP1.74</v>
      </c>
      <c r="I1245" s="6" t="str">
        <f t="shared" si="39"/>
        <v>DGND</v>
      </c>
    </row>
    <row r="1246" spans="1:9">
      <c r="A1246" t="s">
        <v>302</v>
      </c>
      <c r="B1246" t="s">
        <v>4395</v>
      </c>
      <c r="C1246" t="s">
        <v>2483</v>
      </c>
      <c r="D1246">
        <v>75</v>
      </c>
      <c r="F1246">
        <v>75</v>
      </c>
      <c r="G1246">
        <v>75</v>
      </c>
      <c r="H1246" s="6" t="str">
        <f t="shared" si="38"/>
        <v>6DSP1.75</v>
      </c>
      <c r="I1246" s="6">
        <f t="shared" si="39"/>
        <v>0</v>
      </c>
    </row>
    <row r="1247" spans="1:9">
      <c r="A1247" t="s">
        <v>302</v>
      </c>
      <c r="B1247" t="s">
        <v>4395</v>
      </c>
      <c r="C1247" t="s">
        <v>2483</v>
      </c>
      <c r="D1247">
        <v>76</v>
      </c>
      <c r="F1247">
        <v>76</v>
      </c>
      <c r="G1247">
        <v>76</v>
      </c>
      <c r="H1247" s="6" t="str">
        <f t="shared" si="38"/>
        <v>6DSP1.76</v>
      </c>
      <c r="I1247" s="6">
        <f t="shared" si="39"/>
        <v>0</v>
      </c>
    </row>
    <row r="1248" spans="1:9">
      <c r="A1248" t="s">
        <v>302</v>
      </c>
      <c r="B1248" t="s">
        <v>4395</v>
      </c>
      <c r="C1248" t="s">
        <v>2483</v>
      </c>
      <c r="D1248">
        <v>77</v>
      </c>
      <c r="E1248" t="s">
        <v>174</v>
      </c>
      <c r="F1248">
        <v>77</v>
      </c>
      <c r="G1248">
        <v>77</v>
      </c>
      <c r="H1248" s="6" t="str">
        <f t="shared" si="38"/>
        <v>6DSP1.77</v>
      </c>
      <c r="I1248" s="6" t="str">
        <f t="shared" si="39"/>
        <v>DGND</v>
      </c>
    </row>
    <row r="1249" spans="1:9">
      <c r="A1249" t="s">
        <v>302</v>
      </c>
      <c r="B1249" t="s">
        <v>4395</v>
      </c>
      <c r="C1249" t="s">
        <v>2483</v>
      </c>
      <c r="D1249">
        <v>78</v>
      </c>
      <c r="E1249" t="s">
        <v>174</v>
      </c>
      <c r="F1249">
        <v>78</v>
      </c>
      <c r="G1249">
        <v>78</v>
      </c>
      <c r="H1249" s="6" t="str">
        <f t="shared" si="38"/>
        <v>6DSP1.78</v>
      </c>
      <c r="I1249" s="6" t="str">
        <f t="shared" si="39"/>
        <v>DGND</v>
      </c>
    </row>
    <row r="1250" spans="1:9">
      <c r="A1250" t="s">
        <v>302</v>
      </c>
      <c r="B1250" t="s">
        <v>4395</v>
      </c>
      <c r="C1250" t="s">
        <v>2483</v>
      </c>
      <c r="D1250">
        <v>79</v>
      </c>
      <c r="F1250">
        <v>79</v>
      </c>
      <c r="G1250">
        <v>79</v>
      </c>
      <c r="H1250" s="6" t="str">
        <f t="shared" si="38"/>
        <v>6DSP1.79</v>
      </c>
      <c r="I1250" s="6">
        <f t="shared" si="39"/>
        <v>0</v>
      </c>
    </row>
    <row r="1251" spans="1:9">
      <c r="A1251" t="s">
        <v>302</v>
      </c>
      <c r="B1251" t="s">
        <v>4395</v>
      </c>
      <c r="C1251" t="s">
        <v>2483</v>
      </c>
      <c r="D1251">
        <v>80</v>
      </c>
      <c r="F1251">
        <v>80</v>
      </c>
      <c r="G1251">
        <v>80</v>
      </c>
      <c r="H1251" s="6" t="str">
        <f t="shared" si="38"/>
        <v>6DSP1.80</v>
      </c>
      <c r="I1251" s="6">
        <f t="shared" si="39"/>
        <v>0</v>
      </c>
    </row>
    <row r="1252" spans="1:9">
      <c r="A1252" t="s">
        <v>302</v>
      </c>
      <c r="B1252" t="s">
        <v>4395</v>
      </c>
      <c r="C1252" t="s">
        <v>2483</v>
      </c>
      <c r="D1252" t="s">
        <v>183</v>
      </c>
      <c r="E1252" t="s">
        <v>174</v>
      </c>
      <c r="F1252" t="s">
        <v>183</v>
      </c>
      <c r="G1252" t="s">
        <v>183</v>
      </c>
      <c r="H1252" s="6" t="str">
        <f t="shared" si="38"/>
        <v>6DSP1.G1</v>
      </c>
      <c r="I1252" s="6" t="str">
        <f t="shared" si="39"/>
        <v>DGND</v>
      </c>
    </row>
    <row r="1253" spans="1:9">
      <c r="A1253" t="s">
        <v>302</v>
      </c>
      <c r="B1253" t="s">
        <v>4395</v>
      </c>
      <c r="C1253" t="s">
        <v>2483</v>
      </c>
      <c r="D1253" t="s">
        <v>184</v>
      </c>
      <c r="E1253" t="s">
        <v>174</v>
      </c>
      <c r="F1253" t="s">
        <v>184</v>
      </c>
      <c r="G1253" t="s">
        <v>184</v>
      </c>
      <c r="H1253" s="6" t="str">
        <f t="shared" si="38"/>
        <v>6DSP1.G2</v>
      </c>
      <c r="I1253" s="6" t="str">
        <f t="shared" si="39"/>
        <v>DGND</v>
      </c>
    </row>
    <row r="1254" spans="1:9">
      <c r="A1254" t="s">
        <v>302</v>
      </c>
      <c r="B1254" t="s">
        <v>4395</v>
      </c>
      <c r="C1254" t="s">
        <v>2483</v>
      </c>
      <c r="D1254" t="s">
        <v>185</v>
      </c>
      <c r="E1254" t="s">
        <v>174</v>
      </c>
      <c r="F1254" t="s">
        <v>185</v>
      </c>
      <c r="G1254" t="s">
        <v>185</v>
      </c>
      <c r="H1254" s="6" t="str">
        <f t="shared" si="38"/>
        <v>6DSP1.G3</v>
      </c>
      <c r="I1254" s="6" t="str">
        <f t="shared" si="39"/>
        <v>DGND</v>
      </c>
    </row>
    <row r="1255" spans="1:9">
      <c r="A1255" t="s">
        <v>302</v>
      </c>
      <c r="B1255" t="s">
        <v>4395</v>
      </c>
      <c r="C1255" t="s">
        <v>2483</v>
      </c>
      <c r="D1255" t="s">
        <v>186</v>
      </c>
      <c r="E1255" t="s">
        <v>174</v>
      </c>
      <c r="F1255" t="s">
        <v>186</v>
      </c>
      <c r="G1255" t="s">
        <v>186</v>
      </c>
      <c r="H1255" s="6" t="str">
        <f t="shared" si="38"/>
        <v>6DSP1.G4</v>
      </c>
      <c r="I1255" s="6" t="str">
        <f t="shared" si="39"/>
        <v>DGND</v>
      </c>
    </row>
    <row r="1256" spans="1:9">
      <c r="A1256" t="s">
        <v>302</v>
      </c>
      <c r="B1256" t="s">
        <v>4395</v>
      </c>
      <c r="C1256" t="s">
        <v>2483</v>
      </c>
      <c r="D1256" t="s">
        <v>187</v>
      </c>
      <c r="E1256" t="s">
        <v>174</v>
      </c>
      <c r="F1256" t="s">
        <v>187</v>
      </c>
      <c r="G1256" t="s">
        <v>187</v>
      </c>
      <c r="H1256" s="6" t="str">
        <f t="shared" si="38"/>
        <v>6DSP1.G5</v>
      </c>
      <c r="I1256" s="6" t="str">
        <f t="shared" si="39"/>
        <v>DGND</v>
      </c>
    </row>
    <row r="1257" spans="1:9">
      <c r="A1257" t="s">
        <v>302</v>
      </c>
      <c r="B1257" t="s">
        <v>4395</v>
      </c>
      <c r="C1257" t="s">
        <v>2483</v>
      </c>
      <c r="D1257" t="s">
        <v>188</v>
      </c>
      <c r="E1257" t="s">
        <v>174</v>
      </c>
      <c r="F1257" t="s">
        <v>188</v>
      </c>
      <c r="G1257" t="s">
        <v>188</v>
      </c>
      <c r="H1257" s="6" t="str">
        <f t="shared" si="38"/>
        <v>6DSP1.G6</v>
      </c>
      <c r="I1257" s="6" t="str">
        <f t="shared" si="39"/>
        <v>DGND</v>
      </c>
    </row>
    <row r="1258" spans="1:9">
      <c r="A1258" t="s">
        <v>302</v>
      </c>
      <c r="B1258" t="s">
        <v>4395</v>
      </c>
      <c r="C1258" t="s">
        <v>2483</v>
      </c>
      <c r="D1258" t="s">
        <v>189</v>
      </c>
      <c r="E1258" t="s">
        <v>174</v>
      </c>
      <c r="F1258" t="s">
        <v>189</v>
      </c>
      <c r="G1258" t="s">
        <v>189</v>
      </c>
      <c r="H1258" s="6" t="str">
        <f t="shared" si="38"/>
        <v>6DSP1.G7</v>
      </c>
      <c r="I1258" s="6" t="str">
        <f t="shared" si="39"/>
        <v>DGND</v>
      </c>
    </row>
    <row r="1259" spans="1:9">
      <c r="A1259" t="s">
        <v>302</v>
      </c>
      <c r="B1259" t="s">
        <v>4395</v>
      </c>
      <c r="C1259" t="s">
        <v>2483</v>
      </c>
      <c r="D1259" t="s">
        <v>404</v>
      </c>
      <c r="E1259" t="s">
        <v>174</v>
      </c>
      <c r="F1259" t="s">
        <v>404</v>
      </c>
      <c r="G1259" t="s">
        <v>404</v>
      </c>
      <c r="H1259" s="6" t="str">
        <f t="shared" si="38"/>
        <v>6DSP1.G8</v>
      </c>
      <c r="I1259" s="6" t="str">
        <f t="shared" si="39"/>
        <v>DGND</v>
      </c>
    </row>
    <row r="1260" spans="1:9">
      <c r="A1260" t="s">
        <v>302</v>
      </c>
      <c r="B1260" t="s">
        <v>4395</v>
      </c>
      <c r="C1260" t="s">
        <v>2483</v>
      </c>
      <c r="D1260" t="s">
        <v>190</v>
      </c>
      <c r="F1260" t="s">
        <v>190</v>
      </c>
      <c r="G1260" t="s">
        <v>190</v>
      </c>
      <c r="H1260" s="6" t="str">
        <f t="shared" si="38"/>
        <v>6DSP1.GH1</v>
      </c>
      <c r="I1260" s="6">
        <f t="shared" si="39"/>
        <v>0</v>
      </c>
    </row>
    <row r="1261" spans="1:9">
      <c r="A1261" t="s">
        <v>302</v>
      </c>
      <c r="B1261" t="s">
        <v>4395</v>
      </c>
      <c r="C1261" t="s">
        <v>2483</v>
      </c>
      <c r="D1261" t="s">
        <v>191</v>
      </c>
      <c r="F1261" t="s">
        <v>191</v>
      </c>
      <c r="G1261" t="s">
        <v>191</v>
      </c>
      <c r="H1261" s="6" t="str">
        <f t="shared" si="38"/>
        <v>6DSP1.GH2</v>
      </c>
      <c r="I1261" s="6">
        <f t="shared" si="39"/>
        <v>0</v>
      </c>
    </row>
    <row r="1262" spans="1:9">
      <c r="A1262" t="s">
        <v>302</v>
      </c>
      <c r="B1262" t="s">
        <v>4395</v>
      </c>
      <c r="C1262" t="s">
        <v>2483</v>
      </c>
      <c r="D1262" t="s">
        <v>194</v>
      </c>
      <c r="F1262" t="s">
        <v>194</v>
      </c>
      <c r="G1262" t="s">
        <v>194</v>
      </c>
      <c r="H1262" s="6" t="str">
        <f t="shared" si="38"/>
        <v>6DSP1.NUT1</v>
      </c>
      <c r="I1262" s="6">
        <f t="shared" si="39"/>
        <v>0</v>
      </c>
    </row>
    <row r="1263" spans="1:9">
      <c r="A1263" t="s">
        <v>302</v>
      </c>
      <c r="B1263" t="s">
        <v>4395</v>
      </c>
      <c r="C1263" t="s">
        <v>2483</v>
      </c>
      <c r="D1263" t="s">
        <v>195</v>
      </c>
      <c r="F1263" t="s">
        <v>195</v>
      </c>
      <c r="G1263" t="s">
        <v>195</v>
      </c>
      <c r="H1263" s="6" t="str">
        <f t="shared" si="38"/>
        <v>6DSP1.NUT2</v>
      </c>
      <c r="I1263" s="6">
        <f t="shared" si="39"/>
        <v>0</v>
      </c>
    </row>
    <row r="1264" spans="1:9">
      <c r="A1264" t="s">
        <v>302</v>
      </c>
      <c r="B1264" t="s">
        <v>4395</v>
      </c>
      <c r="C1264" t="s">
        <v>2483</v>
      </c>
      <c r="D1264" t="s">
        <v>196</v>
      </c>
      <c r="F1264" t="s">
        <v>196</v>
      </c>
      <c r="G1264" t="s">
        <v>196</v>
      </c>
      <c r="H1264" s="6" t="str">
        <f t="shared" si="38"/>
        <v>6DSP1.NUT3</v>
      </c>
      <c r="I1264" s="6">
        <f t="shared" si="39"/>
        <v>0</v>
      </c>
    </row>
    <row r="1265" spans="1:9">
      <c r="A1265" t="s">
        <v>302</v>
      </c>
      <c r="B1265" t="s">
        <v>4395</v>
      </c>
      <c r="C1265" t="s">
        <v>2483</v>
      </c>
      <c r="D1265" t="s">
        <v>197</v>
      </c>
      <c r="F1265" t="s">
        <v>197</v>
      </c>
      <c r="G1265" t="s">
        <v>197</v>
      </c>
      <c r="H1265" s="6" t="str">
        <f t="shared" si="38"/>
        <v>6DSP1.NUT4</v>
      </c>
      <c r="I1265" s="6">
        <f t="shared" si="39"/>
        <v>0</v>
      </c>
    </row>
    <row r="1266" spans="1:9">
      <c r="A1266" t="s">
        <v>302</v>
      </c>
      <c r="B1266" t="s">
        <v>4395</v>
      </c>
      <c r="C1266" t="s">
        <v>2483</v>
      </c>
      <c r="D1266" t="s">
        <v>278</v>
      </c>
      <c r="F1266" t="s">
        <v>278</v>
      </c>
      <c r="G1266" t="s">
        <v>278</v>
      </c>
      <c r="H1266" s="6" t="str">
        <f t="shared" si="38"/>
        <v>6DSP1.NUT5</v>
      </c>
      <c r="I1266" s="6">
        <f t="shared" si="39"/>
        <v>0</v>
      </c>
    </row>
    <row r="1267" spans="1:9">
      <c r="A1267" t="s">
        <v>302</v>
      </c>
      <c r="B1267" t="s">
        <v>4395</v>
      </c>
      <c r="C1267" t="s">
        <v>2483</v>
      </c>
      <c r="D1267" t="s">
        <v>279</v>
      </c>
      <c r="F1267" t="s">
        <v>279</v>
      </c>
      <c r="G1267" t="s">
        <v>279</v>
      </c>
      <c r="H1267" s="6" t="str">
        <f t="shared" si="38"/>
        <v>6DSP1.NUT6</v>
      </c>
      <c r="I1267" s="6">
        <f t="shared" si="39"/>
        <v>0</v>
      </c>
    </row>
    <row r="1268" spans="1:9">
      <c r="A1268" t="s">
        <v>302</v>
      </c>
      <c r="B1268" t="s">
        <v>2921</v>
      </c>
      <c r="C1268" t="s">
        <v>2922</v>
      </c>
      <c r="D1268">
        <v>1</v>
      </c>
      <c r="E1268" t="s">
        <v>174</v>
      </c>
      <c r="F1268">
        <v>1</v>
      </c>
      <c r="G1268">
        <v>1</v>
      </c>
      <c r="H1268" s="6" t="str">
        <f t="shared" si="38"/>
        <v>C343.1</v>
      </c>
      <c r="I1268" s="6" t="str">
        <f t="shared" si="39"/>
        <v>DGND</v>
      </c>
    </row>
    <row r="1269" spans="1:9">
      <c r="A1269" t="s">
        <v>302</v>
      </c>
      <c r="B1269" t="s">
        <v>2921</v>
      </c>
      <c r="C1269" t="s">
        <v>2922</v>
      </c>
      <c r="D1269">
        <v>2</v>
      </c>
      <c r="E1269" t="s">
        <v>2273</v>
      </c>
      <c r="F1269">
        <v>2</v>
      </c>
      <c r="G1269">
        <v>2</v>
      </c>
      <c r="H1269" s="6" t="str">
        <f t="shared" si="38"/>
        <v>C343.2</v>
      </c>
      <c r="I1269" s="6" t="str">
        <f t="shared" si="39"/>
        <v>SG0_3_XO</v>
      </c>
    </row>
    <row r="1270" spans="1:9">
      <c r="A1270" t="s">
        <v>302</v>
      </c>
      <c r="B1270" t="s">
        <v>2921</v>
      </c>
      <c r="C1270" t="s">
        <v>2923</v>
      </c>
      <c r="D1270">
        <v>1</v>
      </c>
      <c r="E1270" t="s">
        <v>174</v>
      </c>
      <c r="F1270">
        <v>1</v>
      </c>
      <c r="G1270">
        <v>1</v>
      </c>
      <c r="H1270" s="6" t="str">
        <f t="shared" si="38"/>
        <v>C344.1</v>
      </c>
      <c r="I1270" s="6" t="str">
        <f t="shared" si="39"/>
        <v>DGND</v>
      </c>
    </row>
    <row r="1271" spans="1:9">
      <c r="A1271" t="s">
        <v>302</v>
      </c>
      <c r="B1271" t="s">
        <v>2921</v>
      </c>
      <c r="C1271" t="s">
        <v>2923</v>
      </c>
      <c r="D1271">
        <v>2</v>
      </c>
      <c r="E1271" t="s">
        <v>1649</v>
      </c>
      <c r="F1271">
        <v>2</v>
      </c>
      <c r="G1271">
        <v>2</v>
      </c>
      <c r="H1271" s="6" t="str">
        <f t="shared" si="38"/>
        <v>C344.2</v>
      </c>
      <c r="I1271" s="6" t="str">
        <f t="shared" si="39"/>
        <v>SG0_2_XI</v>
      </c>
    </row>
    <row r="1272" spans="1:9">
      <c r="A1272" t="s">
        <v>302</v>
      </c>
      <c r="B1272" t="s">
        <v>2921</v>
      </c>
      <c r="C1272" t="s">
        <v>2924</v>
      </c>
      <c r="D1272" t="s">
        <v>2213</v>
      </c>
      <c r="E1272" t="s">
        <v>2274</v>
      </c>
      <c r="F1272">
        <v>15</v>
      </c>
      <c r="G1272" t="s">
        <v>2213</v>
      </c>
      <c r="H1272" s="6" t="str">
        <f t="shared" si="38"/>
        <v>GOLD0.15</v>
      </c>
      <c r="I1272" s="6" t="str">
        <f t="shared" si="39"/>
        <v>SG0_AVDD09</v>
      </c>
    </row>
    <row r="1273" spans="1:9">
      <c r="A1273" t="s">
        <v>302</v>
      </c>
      <c r="B1273" t="s">
        <v>2921</v>
      </c>
      <c r="C1273" t="s">
        <v>2924</v>
      </c>
      <c r="D1273" t="s">
        <v>2220</v>
      </c>
      <c r="E1273" t="s">
        <v>2686</v>
      </c>
      <c r="F1273">
        <v>40</v>
      </c>
      <c r="G1273" t="s">
        <v>2220</v>
      </c>
      <c r="H1273" s="6" t="str">
        <f t="shared" si="38"/>
        <v>GOLD0.40</v>
      </c>
      <c r="I1273" s="6" t="str">
        <f t="shared" si="39"/>
        <v>SG0_AVDD09_SDS</v>
      </c>
    </row>
    <row r="1274" spans="1:9">
      <c r="A1274" t="s">
        <v>302</v>
      </c>
      <c r="B1274" t="s">
        <v>2921</v>
      </c>
      <c r="C1274" t="s">
        <v>2924</v>
      </c>
      <c r="D1274" t="s">
        <v>1551</v>
      </c>
      <c r="E1274" t="s">
        <v>2687</v>
      </c>
      <c r="F1274">
        <v>9</v>
      </c>
      <c r="G1274" t="s">
        <v>1551</v>
      </c>
      <c r="H1274" s="6" t="str">
        <f t="shared" si="38"/>
        <v>GOLD0.9</v>
      </c>
      <c r="I1274" s="6" t="str">
        <f t="shared" si="39"/>
        <v>SG0_AVDD33_XTAL</v>
      </c>
    </row>
    <row r="1275" spans="1:9">
      <c r="A1275" t="s">
        <v>302</v>
      </c>
      <c r="B1275" t="s">
        <v>2921</v>
      </c>
      <c r="C1275" t="s">
        <v>2924</v>
      </c>
      <c r="D1275" t="s">
        <v>1560</v>
      </c>
      <c r="E1275" t="s">
        <v>2688</v>
      </c>
      <c r="F1275">
        <v>17</v>
      </c>
      <c r="G1275" t="s">
        <v>1560</v>
      </c>
      <c r="H1275" s="6" t="str">
        <f t="shared" si="38"/>
        <v>GOLD0.17</v>
      </c>
      <c r="I1275" s="6" t="str">
        <f t="shared" si="39"/>
        <v>SG0_AVDD33_TX_CEN</v>
      </c>
    </row>
    <row r="1276" spans="1:9">
      <c r="A1276" t="s">
        <v>302</v>
      </c>
      <c r="B1276" t="s">
        <v>2921</v>
      </c>
      <c r="C1276" t="s">
        <v>2924</v>
      </c>
      <c r="D1276" t="s">
        <v>1563</v>
      </c>
      <c r="E1276" t="s">
        <v>2688</v>
      </c>
      <c r="F1276">
        <v>20</v>
      </c>
      <c r="G1276" t="s">
        <v>1563</v>
      </c>
      <c r="H1276" s="6" t="str">
        <f t="shared" si="38"/>
        <v>GOLD0.20</v>
      </c>
      <c r="I1276" s="6" t="str">
        <f t="shared" si="39"/>
        <v>SG0_AVDD33_TX_CEN</v>
      </c>
    </row>
    <row r="1277" spans="1:9">
      <c r="A1277" t="s">
        <v>302</v>
      </c>
      <c r="B1277" t="s">
        <v>2921</v>
      </c>
      <c r="C1277" t="s">
        <v>2924</v>
      </c>
      <c r="D1277" t="s">
        <v>2223</v>
      </c>
      <c r="E1277" t="s">
        <v>2689</v>
      </c>
      <c r="F1277">
        <v>37</v>
      </c>
      <c r="G1277" t="s">
        <v>2223</v>
      </c>
      <c r="H1277" s="6" t="str">
        <f t="shared" si="38"/>
        <v>GOLD0.37</v>
      </c>
      <c r="I1277" s="6" t="str">
        <f t="shared" si="39"/>
        <v>SG0_AVDD33_SDS</v>
      </c>
    </row>
    <row r="1278" spans="1:9">
      <c r="A1278" t="s">
        <v>302</v>
      </c>
      <c r="B1278" t="s">
        <v>2921</v>
      </c>
      <c r="C1278" t="s">
        <v>2924</v>
      </c>
      <c r="D1278" t="s">
        <v>389</v>
      </c>
      <c r="E1278" t="s">
        <v>2275</v>
      </c>
      <c r="F1278">
        <v>44</v>
      </c>
      <c r="G1278" t="s">
        <v>389</v>
      </c>
      <c r="H1278" s="6" t="str">
        <f t="shared" si="38"/>
        <v>GOLD0.44</v>
      </c>
      <c r="I1278" s="6" t="str">
        <f t="shared" si="39"/>
        <v>SG0_DISB</v>
      </c>
    </row>
    <row r="1279" spans="1:9">
      <c r="A1279" t="s">
        <v>302</v>
      </c>
      <c r="B1279" t="s">
        <v>2921</v>
      </c>
      <c r="C1279" t="s">
        <v>2924</v>
      </c>
      <c r="D1279" t="s">
        <v>2224</v>
      </c>
      <c r="E1279" t="s">
        <v>2690</v>
      </c>
      <c r="F1279">
        <v>6</v>
      </c>
      <c r="G1279" t="s">
        <v>2224</v>
      </c>
      <c r="H1279" s="6" t="str">
        <f t="shared" si="38"/>
        <v>GOLD0.6</v>
      </c>
      <c r="I1279" s="6" t="str">
        <f t="shared" si="39"/>
        <v>SG0_DVDD09</v>
      </c>
    </row>
    <row r="1280" spans="1:9">
      <c r="A1280" t="s">
        <v>302</v>
      </c>
      <c r="B1280" t="s">
        <v>2921</v>
      </c>
      <c r="C1280" t="s">
        <v>2924</v>
      </c>
      <c r="D1280" t="s">
        <v>2536</v>
      </c>
      <c r="E1280" t="s">
        <v>2690</v>
      </c>
      <c r="F1280">
        <v>21</v>
      </c>
      <c r="G1280" t="s">
        <v>2536</v>
      </c>
      <c r="H1280" s="6" t="str">
        <f t="shared" si="38"/>
        <v>GOLD0.21</v>
      </c>
      <c r="I1280" s="6" t="str">
        <f t="shared" si="39"/>
        <v>SG0_DVDD09</v>
      </c>
    </row>
    <row r="1281" spans="1:9">
      <c r="A1281" t="s">
        <v>302</v>
      </c>
      <c r="B1281" t="s">
        <v>2921</v>
      </c>
      <c r="C1281" t="s">
        <v>2924</v>
      </c>
      <c r="D1281" t="s">
        <v>2532</v>
      </c>
      <c r="E1281" t="s">
        <v>2690</v>
      </c>
      <c r="F1281">
        <v>47</v>
      </c>
      <c r="G1281" t="s">
        <v>2532</v>
      </c>
      <c r="H1281" s="6" t="str">
        <f t="shared" si="38"/>
        <v>GOLD0.47</v>
      </c>
      <c r="I1281" s="6" t="str">
        <f t="shared" si="39"/>
        <v>SG0_DVDD09</v>
      </c>
    </row>
    <row r="1282" spans="1:9">
      <c r="A1282" t="s">
        <v>302</v>
      </c>
      <c r="B1282" t="s">
        <v>2921</v>
      </c>
      <c r="C1282" t="s">
        <v>2924</v>
      </c>
      <c r="D1282" t="s">
        <v>2225</v>
      </c>
      <c r="E1282" t="s">
        <v>2691</v>
      </c>
      <c r="F1282">
        <v>24</v>
      </c>
      <c r="G1282" t="s">
        <v>2225</v>
      </c>
      <c r="H1282" s="6" t="str">
        <f t="shared" ref="H1282:H1345" si="40">CONCATENATE(C1282,".",F1282)</f>
        <v>GOLD0.24</v>
      </c>
      <c r="I1282" s="6" t="str">
        <f t="shared" ref="I1282:I1345" si="41">E1282</f>
        <v>SG0_DVDD33</v>
      </c>
    </row>
    <row r="1283" spans="1:9">
      <c r="A1283" t="s">
        <v>302</v>
      </c>
      <c r="B1283" t="s">
        <v>2921</v>
      </c>
      <c r="C1283" t="s">
        <v>2924</v>
      </c>
      <c r="D1283" t="s">
        <v>2216</v>
      </c>
      <c r="E1283" t="s">
        <v>2691</v>
      </c>
      <c r="F1283">
        <v>30</v>
      </c>
      <c r="G1283" t="s">
        <v>2216</v>
      </c>
      <c r="H1283" s="6" t="str">
        <f t="shared" si="40"/>
        <v>GOLD0.30</v>
      </c>
      <c r="I1283" s="6" t="str">
        <f t="shared" si="41"/>
        <v>SG0_DVDD33</v>
      </c>
    </row>
    <row r="1284" spans="1:9">
      <c r="A1284" t="s">
        <v>302</v>
      </c>
      <c r="B1284" t="s">
        <v>2921</v>
      </c>
      <c r="C1284" t="s">
        <v>2924</v>
      </c>
      <c r="D1284" t="s">
        <v>2276</v>
      </c>
      <c r="E1284" t="s">
        <v>174</v>
      </c>
      <c r="F1284" t="s">
        <v>2276</v>
      </c>
      <c r="G1284" t="s">
        <v>2276</v>
      </c>
      <c r="H1284" s="6" t="str">
        <f t="shared" si="40"/>
        <v>GOLD0.EP1</v>
      </c>
      <c r="I1284" s="6" t="str">
        <f t="shared" si="41"/>
        <v>DGND</v>
      </c>
    </row>
    <row r="1285" spans="1:9">
      <c r="A1285" t="s">
        <v>302</v>
      </c>
      <c r="B1285" t="s">
        <v>2921</v>
      </c>
      <c r="C1285" t="s">
        <v>2924</v>
      </c>
      <c r="D1285" t="s">
        <v>2277</v>
      </c>
      <c r="E1285" t="s">
        <v>174</v>
      </c>
      <c r="F1285" t="s">
        <v>2277</v>
      </c>
      <c r="G1285" t="s">
        <v>2277</v>
      </c>
      <c r="H1285" s="6" t="str">
        <f t="shared" si="40"/>
        <v>GOLD0.EP2</v>
      </c>
      <c r="I1285" s="6" t="str">
        <f t="shared" si="41"/>
        <v>DGND</v>
      </c>
    </row>
    <row r="1286" spans="1:9">
      <c r="A1286" t="s">
        <v>302</v>
      </c>
      <c r="B1286" t="s">
        <v>2921</v>
      </c>
      <c r="C1286" t="s">
        <v>2924</v>
      </c>
      <c r="D1286" t="s">
        <v>2278</v>
      </c>
      <c r="E1286" t="s">
        <v>174</v>
      </c>
      <c r="F1286" t="s">
        <v>2278</v>
      </c>
      <c r="G1286" t="s">
        <v>2278</v>
      </c>
      <c r="H1286" s="6" t="str">
        <f t="shared" si="40"/>
        <v>GOLD0.EP3</v>
      </c>
      <c r="I1286" s="6" t="str">
        <f t="shared" si="41"/>
        <v>DGND</v>
      </c>
    </row>
    <row r="1287" spans="1:9">
      <c r="A1287" t="s">
        <v>302</v>
      </c>
      <c r="B1287" t="s">
        <v>2921</v>
      </c>
      <c r="C1287" t="s">
        <v>2924</v>
      </c>
      <c r="D1287" t="s">
        <v>2279</v>
      </c>
      <c r="E1287" t="s">
        <v>174</v>
      </c>
      <c r="F1287" t="s">
        <v>2279</v>
      </c>
      <c r="G1287" t="s">
        <v>2279</v>
      </c>
      <c r="H1287" s="6" t="str">
        <f t="shared" si="40"/>
        <v>GOLD0.EP4</v>
      </c>
      <c r="I1287" s="6" t="str">
        <f t="shared" si="41"/>
        <v>DGND</v>
      </c>
    </row>
    <row r="1288" spans="1:9">
      <c r="A1288" t="s">
        <v>302</v>
      </c>
      <c r="B1288" t="s">
        <v>2921</v>
      </c>
      <c r="C1288" t="s">
        <v>2924</v>
      </c>
      <c r="D1288" t="s">
        <v>2280</v>
      </c>
      <c r="E1288" t="s">
        <v>174</v>
      </c>
      <c r="F1288" t="s">
        <v>2280</v>
      </c>
      <c r="G1288" t="s">
        <v>2280</v>
      </c>
      <c r="H1288" s="6" t="str">
        <f t="shared" si="40"/>
        <v>GOLD0.EP5</v>
      </c>
      <c r="I1288" s="6" t="str">
        <f t="shared" si="41"/>
        <v>DGND</v>
      </c>
    </row>
    <row r="1289" spans="1:9">
      <c r="A1289" t="s">
        <v>302</v>
      </c>
      <c r="B1289" t="s">
        <v>2921</v>
      </c>
      <c r="C1289" t="s">
        <v>2924</v>
      </c>
      <c r="D1289" t="s">
        <v>2281</v>
      </c>
      <c r="E1289" t="s">
        <v>174</v>
      </c>
      <c r="F1289" t="s">
        <v>2281</v>
      </c>
      <c r="G1289" t="s">
        <v>2281</v>
      </c>
      <c r="H1289" s="6" t="str">
        <f t="shared" si="40"/>
        <v>GOLD0.EP6</v>
      </c>
      <c r="I1289" s="6" t="str">
        <f t="shared" si="41"/>
        <v>DGND</v>
      </c>
    </row>
    <row r="1290" spans="1:9">
      <c r="A1290" t="s">
        <v>302</v>
      </c>
      <c r="B1290" t="s">
        <v>2921</v>
      </c>
      <c r="C1290" t="s">
        <v>2924</v>
      </c>
      <c r="D1290" t="s">
        <v>2282</v>
      </c>
      <c r="E1290" t="s">
        <v>174</v>
      </c>
      <c r="F1290" t="s">
        <v>2282</v>
      </c>
      <c r="G1290" t="s">
        <v>2282</v>
      </c>
      <c r="H1290" s="6" t="str">
        <f t="shared" si="40"/>
        <v>GOLD0.EP7</v>
      </c>
      <c r="I1290" s="6" t="str">
        <f t="shared" si="41"/>
        <v>DGND</v>
      </c>
    </row>
    <row r="1291" spans="1:9">
      <c r="A1291" t="s">
        <v>302</v>
      </c>
      <c r="B1291" t="s">
        <v>2921</v>
      </c>
      <c r="C1291" t="s">
        <v>2924</v>
      </c>
      <c r="D1291" t="s">
        <v>2283</v>
      </c>
      <c r="E1291" t="s">
        <v>174</v>
      </c>
      <c r="F1291" t="s">
        <v>2283</v>
      </c>
      <c r="G1291" t="s">
        <v>2283</v>
      </c>
      <c r="H1291" s="6" t="str">
        <f t="shared" si="40"/>
        <v>GOLD0.EP8</v>
      </c>
      <c r="I1291" s="6" t="str">
        <f t="shared" si="41"/>
        <v>DGND</v>
      </c>
    </row>
    <row r="1292" spans="1:9">
      <c r="A1292" t="s">
        <v>302</v>
      </c>
      <c r="B1292" t="s">
        <v>2921</v>
      </c>
      <c r="C1292" t="s">
        <v>2924</v>
      </c>
      <c r="D1292" t="s">
        <v>2284</v>
      </c>
      <c r="E1292" t="s">
        <v>174</v>
      </c>
      <c r="F1292" t="s">
        <v>2284</v>
      </c>
      <c r="G1292" t="s">
        <v>2284</v>
      </c>
      <c r="H1292" s="6" t="str">
        <f t="shared" si="40"/>
        <v>GOLD0.EP9</v>
      </c>
      <c r="I1292" s="6" t="str">
        <f t="shared" si="41"/>
        <v>DGND</v>
      </c>
    </row>
    <row r="1293" spans="1:9">
      <c r="A1293" t="s">
        <v>302</v>
      </c>
      <c r="B1293" t="s">
        <v>2921</v>
      </c>
      <c r="C1293" t="s">
        <v>2924</v>
      </c>
      <c r="D1293" t="s">
        <v>2285</v>
      </c>
      <c r="E1293" t="s">
        <v>174</v>
      </c>
      <c r="F1293" t="s">
        <v>2285</v>
      </c>
      <c r="G1293" t="s">
        <v>2285</v>
      </c>
      <c r="H1293" s="6" t="str">
        <f t="shared" si="40"/>
        <v>GOLD0.EP10</v>
      </c>
      <c r="I1293" s="6" t="str">
        <f t="shared" si="41"/>
        <v>DGND</v>
      </c>
    </row>
    <row r="1294" spans="1:9">
      <c r="A1294" t="s">
        <v>302</v>
      </c>
      <c r="B1294" t="s">
        <v>2921</v>
      </c>
      <c r="C1294" t="s">
        <v>2924</v>
      </c>
      <c r="D1294" t="s">
        <v>2286</v>
      </c>
      <c r="E1294" t="s">
        <v>174</v>
      </c>
      <c r="F1294" t="s">
        <v>2286</v>
      </c>
      <c r="G1294" t="s">
        <v>2286</v>
      </c>
      <c r="H1294" s="6" t="str">
        <f t="shared" si="40"/>
        <v>GOLD0.EP11</v>
      </c>
      <c r="I1294" s="6" t="str">
        <f t="shared" si="41"/>
        <v>DGND</v>
      </c>
    </row>
    <row r="1295" spans="1:9">
      <c r="A1295" t="s">
        <v>302</v>
      </c>
      <c r="B1295" t="s">
        <v>2921</v>
      </c>
      <c r="C1295" t="s">
        <v>2924</v>
      </c>
      <c r="D1295" t="s">
        <v>2287</v>
      </c>
      <c r="E1295" t="s">
        <v>174</v>
      </c>
      <c r="F1295" t="s">
        <v>2287</v>
      </c>
      <c r="G1295" t="s">
        <v>2287</v>
      </c>
      <c r="H1295" s="6" t="str">
        <f t="shared" si="40"/>
        <v>GOLD0.EP12</v>
      </c>
      <c r="I1295" s="6" t="str">
        <f t="shared" si="41"/>
        <v>DGND</v>
      </c>
    </row>
    <row r="1296" spans="1:9">
      <c r="A1296" t="s">
        <v>302</v>
      </c>
      <c r="B1296" t="s">
        <v>2921</v>
      </c>
      <c r="C1296" t="s">
        <v>2924</v>
      </c>
      <c r="D1296" t="s">
        <v>2288</v>
      </c>
      <c r="E1296" t="s">
        <v>174</v>
      </c>
      <c r="F1296" t="s">
        <v>2288</v>
      </c>
      <c r="G1296" t="s">
        <v>2288</v>
      </c>
      <c r="H1296" s="6" t="str">
        <f t="shared" si="40"/>
        <v>GOLD0.EP13</v>
      </c>
      <c r="I1296" s="6" t="str">
        <f t="shared" si="41"/>
        <v>DGND</v>
      </c>
    </row>
    <row r="1297" spans="1:9">
      <c r="A1297" t="s">
        <v>302</v>
      </c>
      <c r="B1297" t="s">
        <v>2921</v>
      </c>
      <c r="C1297" t="s">
        <v>2924</v>
      </c>
      <c r="D1297" t="s">
        <v>2289</v>
      </c>
      <c r="E1297" t="s">
        <v>174</v>
      </c>
      <c r="F1297" t="s">
        <v>2289</v>
      </c>
      <c r="G1297" t="s">
        <v>2289</v>
      </c>
      <c r="H1297" s="6" t="str">
        <f t="shared" si="40"/>
        <v>GOLD0.EP14</v>
      </c>
      <c r="I1297" s="6" t="str">
        <f t="shared" si="41"/>
        <v>DGND</v>
      </c>
    </row>
    <row r="1298" spans="1:9">
      <c r="A1298" t="s">
        <v>302</v>
      </c>
      <c r="B1298" t="s">
        <v>2921</v>
      </c>
      <c r="C1298" t="s">
        <v>2924</v>
      </c>
      <c r="D1298" t="s">
        <v>2290</v>
      </c>
      <c r="E1298" t="s">
        <v>174</v>
      </c>
      <c r="F1298" t="s">
        <v>2290</v>
      </c>
      <c r="G1298" t="s">
        <v>2290</v>
      </c>
      <c r="H1298" s="6" t="str">
        <f t="shared" si="40"/>
        <v>GOLD0.EP15</v>
      </c>
      <c r="I1298" s="6" t="str">
        <f t="shared" si="41"/>
        <v>DGND</v>
      </c>
    </row>
    <row r="1299" spans="1:9">
      <c r="A1299" t="s">
        <v>302</v>
      </c>
      <c r="B1299" t="s">
        <v>2921</v>
      </c>
      <c r="C1299" t="s">
        <v>2924</v>
      </c>
      <c r="D1299" t="s">
        <v>2291</v>
      </c>
      <c r="E1299" t="s">
        <v>174</v>
      </c>
      <c r="F1299" t="s">
        <v>2291</v>
      </c>
      <c r="G1299" t="s">
        <v>2291</v>
      </c>
      <c r="H1299" s="6" t="str">
        <f t="shared" si="40"/>
        <v>GOLD0.EP16</v>
      </c>
      <c r="I1299" s="6" t="str">
        <f t="shared" si="41"/>
        <v>DGND</v>
      </c>
    </row>
    <row r="1300" spans="1:9">
      <c r="A1300" t="s">
        <v>302</v>
      </c>
      <c r="B1300" t="s">
        <v>2921</v>
      </c>
      <c r="C1300" t="s">
        <v>2924</v>
      </c>
      <c r="D1300" t="s">
        <v>2292</v>
      </c>
      <c r="E1300" t="s">
        <v>174</v>
      </c>
      <c r="F1300" t="s">
        <v>2292</v>
      </c>
      <c r="G1300" t="s">
        <v>2292</v>
      </c>
      <c r="H1300" s="6" t="str">
        <f t="shared" si="40"/>
        <v>GOLD0.EP17</v>
      </c>
      <c r="I1300" s="6" t="str">
        <f t="shared" si="41"/>
        <v>DGND</v>
      </c>
    </row>
    <row r="1301" spans="1:9">
      <c r="A1301" t="s">
        <v>302</v>
      </c>
      <c r="B1301" t="s">
        <v>2921</v>
      </c>
      <c r="C1301" t="s">
        <v>2924</v>
      </c>
      <c r="D1301" t="s">
        <v>2293</v>
      </c>
      <c r="E1301" t="s">
        <v>174</v>
      </c>
      <c r="F1301" t="s">
        <v>2293</v>
      </c>
      <c r="G1301" t="s">
        <v>2293</v>
      </c>
      <c r="H1301" s="6" t="str">
        <f t="shared" si="40"/>
        <v>GOLD0.EP18</v>
      </c>
      <c r="I1301" s="6" t="str">
        <f t="shared" si="41"/>
        <v>DGND</v>
      </c>
    </row>
    <row r="1302" spans="1:9">
      <c r="A1302" t="s">
        <v>302</v>
      </c>
      <c r="B1302" t="s">
        <v>2921</v>
      </c>
      <c r="C1302" t="s">
        <v>2924</v>
      </c>
      <c r="D1302" t="s">
        <v>2294</v>
      </c>
      <c r="E1302" t="s">
        <v>174</v>
      </c>
      <c r="F1302" t="s">
        <v>2294</v>
      </c>
      <c r="G1302" t="s">
        <v>2294</v>
      </c>
      <c r="H1302" s="6" t="str">
        <f t="shared" si="40"/>
        <v>GOLD0.EP19</v>
      </c>
      <c r="I1302" s="6" t="str">
        <f t="shared" si="41"/>
        <v>DGND</v>
      </c>
    </row>
    <row r="1303" spans="1:9">
      <c r="A1303" t="s">
        <v>302</v>
      </c>
      <c r="B1303" t="s">
        <v>2921</v>
      </c>
      <c r="C1303" t="s">
        <v>2924</v>
      </c>
      <c r="D1303" t="s">
        <v>2295</v>
      </c>
      <c r="E1303" t="s">
        <v>174</v>
      </c>
      <c r="F1303" t="s">
        <v>2295</v>
      </c>
      <c r="G1303" t="s">
        <v>2295</v>
      </c>
      <c r="H1303" s="6" t="str">
        <f t="shared" si="40"/>
        <v>GOLD0.EP20</v>
      </c>
      <c r="I1303" s="6" t="str">
        <f t="shared" si="41"/>
        <v>DGND</v>
      </c>
    </row>
    <row r="1304" spans="1:9">
      <c r="A1304" t="s">
        <v>302</v>
      </c>
      <c r="B1304" t="s">
        <v>2921</v>
      </c>
      <c r="C1304" t="s">
        <v>2924</v>
      </c>
      <c r="D1304" t="s">
        <v>2296</v>
      </c>
      <c r="E1304" t="s">
        <v>174</v>
      </c>
      <c r="F1304" t="s">
        <v>2296</v>
      </c>
      <c r="G1304" t="s">
        <v>2296</v>
      </c>
      <c r="H1304" s="6" t="str">
        <f t="shared" si="40"/>
        <v>GOLD0.EP21</v>
      </c>
      <c r="I1304" s="6" t="str">
        <f t="shared" si="41"/>
        <v>DGND</v>
      </c>
    </row>
    <row r="1305" spans="1:9">
      <c r="A1305" t="s">
        <v>302</v>
      </c>
      <c r="B1305" t="s">
        <v>2921</v>
      </c>
      <c r="C1305" t="s">
        <v>2924</v>
      </c>
      <c r="D1305" t="s">
        <v>2297</v>
      </c>
      <c r="E1305" t="s">
        <v>174</v>
      </c>
      <c r="F1305" t="s">
        <v>2297</v>
      </c>
      <c r="G1305" t="s">
        <v>2297</v>
      </c>
      <c r="H1305" s="6" t="str">
        <f t="shared" si="40"/>
        <v>GOLD0.EP22</v>
      </c>
      <c r="I1305" s="6" t="str">
        <f t="shared" si="41"/>
        <v>DGND</v>
      </c>
    </row>
    <row r="1306" spans="1:9">
      <c r="A1306" t="s">
        <v>302</v>
      </c>
      <c r="B1306" t="s">
        <v>2921</v>
      </c>
      <c r="C1306" t="s">
        <v>2924</v>
      </c>
      <c r="D1306" t="s">
        <v>2298</v>
      </c>
      <c r="E1306" t="s">
        <v>174</v>
      </c>
      <c r="F1306" t="s">
        <v>2298</v>
      </c>
      <c r="G1306" t="s">
        <v>2298</v>
      </c>
      <c r="H1306" s="6" t="str">
        <f t="shared" si="40"/>
        <v>GOLD0.EP23</v>
      </c>
      <c r="I1306" s="6" t="str">
        <f t="shared" si="41"/>
        <v>DGND</v>
      </c>
    </row>
    <row r="1307" spans="1:9">
      <c r="A1307" t="s">
        <v>302</v>
      </c>
      <c r="B1307" t="s">
        <v>2921</v>
      </c>
      <c r="C1307" t="s">
        <v>2924</v>
      </c>
      <c r="D1307" t="s">
        <v>2299</v>
      </c>
      <c r="E1307" t="s">
        <v>174</v>
      </c>
      <c r="F1307" t="s">
        <v>2299</v>
      </c>
      <c r="G1307" t="s">
        <v>2299</v>
      </c>
      <c r="H1307" s="6" t="str">
        <f t="shared" si="40"/>
        <v>GOLD0.EP24</v>
      </c>
      <c r="I1307" s="6" t="str">
        <f t="shared" si="41"/>
        <v>DGND</v>
      </c>
    </row>
    <row r="1308" spans="1:9">
      <c r="A1308" t="s">
        <v>302</v>
      </c>
      <c r="B1308" t="s">
        <v>2921</v>
      </c>
      <c r="C1308" t="s">
        <v>2924</v>
      </c>
      <c r="D1308" t="s">
        <v>2300</v>
      </c>
      <c r="E1308" t="s">
        <v>174</v>
      </c>
      <c r="F1308" t="s">
        <v>2300</v>
      </c>
      <c r="G1308" t="s">
        <v>2300</v>
      </c>
      <c r="H1308" s="6" t="str">
        <f t="shared" si="40"/>
        <v>GOLD0.EP25</v>
      </c>
      <c r="I1308" s="6" t="str">
        <f t="shared" si="41"/>
        <v>DGND</v>
      </c>
    </row>
    <row r="1309" spans="1:9">
      <c r="A1309" t="s">
        <v>302</v>
      </c>
      <c r="B1309" t="s">
        <v>2921</v>
      </c>
      <c r="C1309" t="s">
        <v>2924</v>
      </c>
      <c r="D1309" t="s">
        <v>2301</v>
      </c>
      <c r="E1309" t="s">
        <v>174</v>
      </c>
      <c r="F1309" t="s">
        <v>2301</v>
      </c>
      <c r="G1309" t="s">
        <v>2301</v>
      </c>
      <c r="H1309" s="6" t="str">
        <f t="shared" si="40"/>
        <v>GOLD0.EP26</v>
      </c>
      <c r="I1309" s="6" t="str">
        <f t="shared" si="41"/>
        <v>DGND</v>
      </c>
    </row>
    <row r="1310" spans="1:9">
      <c r="A1310" t="s">
        <v>302</v>
      </c>
      <c r="B1310" t="s">
        <v>2921</v>
      </c>
      <c r="C1310" t="s">
        <v>2924</v>
      </c>
      <c r="D1310" t="s">
        <v>2302</v>
      </c>
      <c r="E1310" t="s">
        <v>174</v>
      </c>
      <c r="F1310" t="s">
        <v>2302</v>
      </c>
      <c r="G1310" t="s">
        <v>2302</v>
      </c>
      <c r="H1310" s="6" t="str">
        <f t="shared" si="40"/>
        <v>GOLD0.EP27</v>
      </c>
      <c r="I1310" s="6" t="str">
        <f t="shared" si="41"/>
        <v>DGND</v>
      </c>
    </row>
    <row r="1311" spans="1:9">
      <c r="A1311" t="s">
        <v>302</v>
      </c>
      <c r="B1311" t="s">
        <v>2921</v>
      </c>
      <c r="C1311" t="s">
        <v>2924</v>
      </c>
      <c r="D1311" t="s">
        <v>2303</v>
      </c>
      <c r="E1311" t="s">
        <v>174</v>
      </c>
      <c r="F1311" t="s">
        <v>2303</v>
      </c>
      <c r="G1311" t="s">
        <v>2303</v>
      </c>
      <c r="H1311" s="6" t="str">
        <f t="shared" si="40"/>
        <v>GOLD0.EP28</v>
      </c>
      <c r="I1311" s="6" t="str">
        <f t="shared" si="41"/>
        <v>DGND</v>
      </c>
    </row>
    <row r="1312" spans="1:9">
      <c r="A1312" t="s">
        <v>302</v>
      </c>
      <c r="B1312" t="s">
        <v>2921</v>
      </c>
      <c r="C1312" t="s">
        <v>2924</v>
      </c>
      <c r="D1312" t="s">
        <v>2304</v>
      </c>
      <c r="E1312" t="s">
        <v>174</v>
      </c>
      <c r="F1312" t="s">
        <v>2304</v>
      </c>
      <c r="G1312" t="s">
        <v>2304</v>
      </c>
      <c r="H1312" s="6" t="str">
        <f t="shared" si="40"/>
        <v>GOLD0.EP29</v>
      </c>
      <c r="I1312" s="6" t="str">
        <f t="shared" si="41"/>
        <v>DGND</v>
      </c>
    </row>
    <row r="1313" spans="1:9">
      <c r="A1313" t="s">
        <v>302</v>
      </c>
      <c r="B1313" t="s">
        <v>2921</v>
      </c>
      <c r="C1313" t="s">
        <v>2924</v>
      </c>
      <c r="D1313" t="s">
        <v>2305</v>
      </c>
      <c r="E1313" t="s">
        <v>174</v>
      </c>
      <c r="F1313" t="s">
        <v>2305</v>
      </c>
      <c r="G1313" t="s">
        <v>2305</v>
      </c>
      <c r="H1313" s="6" t="str">
        <f t="shared" si="40"/>
        <v>GOLD0.EP30</v>
      </c>
      <c r="I1313" s="6" t="str">
        <f t="shared" si="41"/>
        <v>DGND</v>
      </c>
    </row>
    <row r="1314" spans="1:9">
      <c r="A1314" t="s">
        <v>302</v>
      </c>
      <c r="B1314" t="s">
        <v>2921</v>
      </c>
      <c r="C1314" t="s">
        <v>2924</v>
      </c>
      <c r="D1314" t="s">
        <v>2306</v>
      </c>
      <c r="E1314" t="s">
        <v>174</v>
      </c>
      <c r="F1314" t="s">
        <v>2306</v>
      </c>
      <c r="G1314" t="s">
        <v>2306</v>
      </c>
      <c r="H1314" s="6" t="str">
        <f t="shared" si="40"/>
        <v>GOLD0.EP31</v>
      </c>
      <c r="I1314" s="6" t="str">
        <f t="shared" si="41"/>
        <v>DGND</v>
      </c>
    </row>
    <row r="1315" spans="1:9">
      <c r="A1315" t="s">
        <v>302</v>
      </c>
      <c r="B1315" t="s">
        <v>2921</v>
      </c>
      <c r="C1315" t="s">
        <v>2924</v>
      </c>
      <c r="D1315" t="s">
        <v>2307</v>
      </c>
      <c r="E1315" t="s">
        <v>174</v>
      </c>
      <c r="F1315" t="s">
        <v>2307</v>
      </c>
      <c r="G1315" t="s">
        <v>2307</v>
      </c>
      <c r="H1315" s="6" t="str">
        <f t="shared" si="40"/>
        <v>GOLD0.EP32</v>
      </c>
      <c r="I1315" s="6" t="str">
        <f t="shared" si="41"/>
        <v>DGND</v>
      </c>
    </row>
    <row r="1316" spans="1:9">
      <c r="A1316" t="s">
        <v>302</v>
      </c>
      <c r="B1316" t="s">
        <v>2921</v>
      </c>
      <c r="C1316" t="s">
        <v>2924</v>
      </c>
      <c r="D1316" t="s">
        <v>2308</v>
      </c>
      <c r="E1316" t="s">
        <v>174</v>
      </c>
      <c r="F1316" t="s">
        <v>2308</v>
      </c>
      <c r="G1316" t="s">
        <v>2308</v>
      </c>
      <c r="H1316" s="6" t="str">
        <f t="shared" si="40"/>
        <v>GOLD0.EP33</v>
      </c>
      <c r="I1316" s="6" t="str">
        <f t="shared" si="41"/>
        <v>DGND</v>
      </c>
    </row>
    <row r="1317" spans="1:9">
      <c r="A1317" t="s">
        <v>302</v>
      </c>
      <c r="B1317" t="s">
        <v>2921</v>
      </c>
      <c r="C1317" t="s">
        <v>2924</v>
      </c>
      <c r="D1317" t="s">
        <v>2309</v>
      </c>
      <c r="E1317" t="s">
        <v>174</v>
      </c>
      <c r="F1317" t="s">
        <v>2309</v>
      </c>
      <c r="G1317" t="s">
        <v>2309</v>
      </c>
      <c r="H1317" s="6" t="str">
        <f t="shared" si="40"/>
        <v>GOLD0.EP34</v>
      </c>
      <c r="I1317" s="6" t="str">
        <f t="shared" si="41"/>
        <v>DGND</v>
      </c>
    </row>
    <row r="1318" spans="1:9">
      <c r="A1318" t="s">
        <v>302</v>
      </c>
      <c r="B1318" t="s">
        <v>2921</v>
      </c>
      <c r="C1318" t="s">
        <v>2924</v>
      </c>
      <c r="D1318" t="s">
        <v>2310</v>
      </c>
      <c r="E1318" t="s">
        <v>174</v>
      </c>
      <c r="F1318" t="s">
        <v>2310</v>
      </c>
      <c r="G1318" t="s">
        <v>2310</v>
      </c>
      <c r="H1318" s="6" t="str">
        <f t="shared" si="40"/>
        <v>GOLD0.EP35</v>
      </c>
      <c r="I1318" s="6" t="str">
        <f t="shared" si="41"/>
        <v>DGND</v>
      </c>
    </row>
    <row r="1319" spans="1:9">
      <c r="A1319" t="s">
        <v>302</v>
      </c>
      <c r="B1319" t="s">
        <v>2921</v>
      </c>
      <c r="C1319" t="s">
        <v>2924</v>
      </c>
      <c r="D1319" t="s">
        <v>2311</v>
      </c>
      <c r="E1319" t="s">
        <v>174</v>
      </c>
      <c r="F1319" t="s">
        <v>2311</v>
      </c>
      <c r="G1319" t="s">
        <v>2311</v>
      </c>
      <c r="H1319" s="6" t="str">
        <f t="shared" si="40"/>
        <v>GOLD0.EP36</v>
      </c>
      <c r="I1319" s="6" t="str">
        <f t="shared" si="41"/>
        <v>DGND</v>
      </c>
    </row>
    <row r="1320" spans="1:9">
      <c r="A1320" t="s">
        <v>302</v>
      </c>
      <c r="B1320" t="s">
        <v>2921</v>
      </c>
      <c r="C1320" t="s">
        <v>2924</v>
      </c>
      <c r="D1320" t="s">
        <v>2312</v>
      </c>
      <c r="E1320" t="s">
        <v>174</v>
      </c>
      <c r="F1320" t="s">
        <v>2312</v>
      </c>
      <c r="G1320" t="s">
        <v>2312</v>
      </c>
      <c r="H1320" s="6" t="str">
        <f t="shared" si="40"/>
        <v>GOLD0.EP37</v>
      </c>
      <c r="I1320" s="6" t="str">
        <f t="shared" si="41"/>
        <v>DGND</v>
      </c>
    </row>
    <row r="1321" spans="1:9">
      <c r="A1321" t="s">
        <v>302</v>
      </c>
      <c r="B1321" t="s">
        <v>2921</v>
      </c>
      <c r="C1321" t="s">
        <v>2924</v>
      </c>
      <c r="D1321" t="s">
        <v>2313</v>
      </c>
      <c r="E1321" t="s">
        <v>174</v>
      </c>
      <c r="F1321" t="s">
        <v>2313</v>
      </c>
      <c r="G1321" t="s">
        <v>2313</v>
      </c>
      <c r="H1321" s="6" t="str">
        <f t="shared" si="40"/>
        <v>GOLD0.EP38</v>
      </c>
      <c r="I1321" s="6" t="str">
        <f t="shared" si="41"/>
        <v>DGND</v>
      </c>
    </row>
    <row r="1322" spans="1:9">
      <c r="A1322" t="s">
        <v>302</v>
      </c>
      <c r="B1322" t="s">
        <v>2921</v>
      </c>
      <c r="C1322" t="s">
        <v>2924</v>
      </c>
      <c r="D1322" t="s">
        <v>2314</v>
      </c>
      <c r="E1322" t="s">
        <v>174</v>
      </c>
      <c r="F1322" t="s">
        <v>2314</v>
      </c>
      <c r="G1322" t="s">
        <v>2314</v>
      </c>
      <c r="H1322" s="6" t="str">
        <f t="shared" si="40"/>
        <v>GOLD0.EP39</v>
      </c>
      <c r="I1322" s="6" t="str">
        <f t="shared" si="41"/>
        <v>DGND</v>
      </c>
    </row>
    <row r="1323" spans="1:9">
      <c r="A1323" t="s">
        <v>302</v>
      </c>
      <c r="B1323" t="s">
        <v>2921</v>
      </c>
      <c r="C1323" t="s">
        <v>2924</v>
      </c>
      <c r="D1323" t="s">
        <v>2315</v>
      </c>
      <c r="E1323" t="s">
        <v>174</v>
      </c>
      <c r="F1323" t="s">
        <v>2315</v>
      </c>
      <c r="G1323" t="s">
        <v>2315</v>
      </c>
      <c r="H1323" s="6" t="str">
        <f t="shared" si="40"/>
        <v>GOLD0.EP40</v>
      </c>
      <c r="I1323" s="6" t="str">
        <f t="shared" si="41"/>
        <v>DGND</v>
      </c>
    </row>
    <row r="1324" spans="1:9">
      <c r="A1324" t="s">
        <v>302</v>
      </c>
      <c r="B1324" t="s">
        <v>2921</v>
      </c>
      <c r="C1324" t="s">
        <v>2924</v>
      </c>
      <c r="D1324" t="s">
        <v>190</v>
      </c>
      <c r="F1324" t="s">
        <v>190</v>
      </c>
      <c r="G1324" t="s">
        <v>190</v>
      </c>
      <c r="H1324" s="6" t="str">
        <f t="shared" si="40"/>
        <v>GOLD0.GH1</v>
      </c>
      <c r="I1324" s="6">
        <f t="shared" si="41"/>
        <v>0</v>
      </c>
    </row>
    <row r="1325" spans="1:9">
      <c r="A1325" t="s">
        <v>302</v>
      </c>
      <c r="B1325" t="s">
        <v>2921</v>
      </c>
      <c r="C1325" t="s">
        <v>2924</v>
      </c>
      <c r="D1325" t="s">
        <v>191</v>
      </c>
      <c r="F1325" t="s">
        <v>191</v>
      </c>
      <c r="G1325" t="s">
        <v>191</v>
      </c>
      <c r="H1325" s="6" t="str">
        <f t="shared" si="40"/>
        <v>GOLD0.GH2</v>
      </c>
      <c r="I1325" s="6">
        <f t="shared" si="41"/>
        <v>0</v>
      </c>
    </row>
    <row r="1326" spans="1:9">
      <c r="A1326" t="s">
        <v>302</v>
      </c>
      <c r="B1326" t="s">
        <v>2921</v>
      </c>
      <c r="C1326" t="s">
        <v>2924</v>
      </c>
      <c r="D1326" t="s">
        <v>192</v>
      </c>
      <c r="F1326" t="s">
        <v>192</v>
      </c>
      <c r="G1326" t="s">
        <v>192</v>
      </c>
      <c r="H1326" s="6" t="str">
        <f t="shared" si="40"/>
        <v>GOLD0.GH3</v>
      </c>
      <c r="I1326" s="6">
        <f t="shared" si="41"/>
        <v>0</v>
      </c>
    </row>
    <row r="1327" spans="1:9">
      <c r="A1327" t="s">
        <v>302</v>
      </c>
      <c r="B1327" t="s">
        <v>2921</v>
      </c>
      <c r="C1327" t="s">
        <v>2924</v>
      </c>
      <c r="D1327" t="s">
        <v>193</v>
      </c>
      <c r="F1327" t="s">
        <v>193</v>
      </c>
      <c r="G1327" t="s">
        <v>193</v>
      </c>
      <c r="H1327" s="6" t="str">
        <f t="shared" si="40"/>
        <v>GOLD0.GH4</v>
      </c>
      <c r="I1327" s="6">
        <f t="shared" si="41"/>
        <v>0</v>
      </c>
    </row>
    <row r="1328" spans="1:9">
      <c r="A1328" t="s">
        <v>302</v>
      </c>
      <c r="B1328" t="s">
        <v>2921</v>
      </c>
      <c r="C1328" t="s">
        <v>2924</v>
      </c>
      <c r="D1328" t="s">
        <v>179</v>
      </c>
      <c r="E1328" t="s">
        <v>174</v>
      </c>
      <c r="F1328">
        <v>48</v>
      </c>
      <c r="G1328" t="s">
        <v>179</v>
      </c>
      <c r="H1328" s="6" t="str">
        <f t="shared" si="40"/>
        <v>GOLD0.48</v>
      </c>
      <c r="I1328" s="6" t="str">
        <f t="shared" si="41"/>
        <v>DGND</v>
      </c>
    </row>
    <row r="1329" spans="1:9">
      <c r="A1329" t="s">
        <v>302</v>
      </c>
      <c r="B1329" t="s">
        <v>2921</v>
      </c>
      <c r="C1329" t="s">
        <v>2924</v>
      </c>
      <c r="D1329" t="s">
        <v>2219</v>
      </c>
      <c r="E1329" t="s">
        <v>2316</v>
      </c>
      <c r="F1329">
        <v>41</v>
      </c>
      <c r="G1329" t="s">
        <v>2219</v>
      </c>
      <c r="H1329" s="6" t="str">
        <f t="shared" si="40"/>
        <v>GOLD0.41</v>
      </c>
      <c r="I1329" s="6" t="str">
        <f t="shared" si="41"/>
        <v>SG0_HSI-</v>
      </c>
    </row>
    <row r="1330" spans="1:9">
      <c r="A1330" t="s">
        <v>302</v>
      </c>
      <c r="B1330" t="s">
        <v>2921</v>
      </c>
      <c r="C1330" t="s">
        <v>2924</v>
      </c>
      <c r="D1330" t="s">
        <v>2218</v>
      </c>
      <c r="E1330" t="s">
        <v>2317</v>
      </c>
      <c r="F1330">
        <v>42</v>
      </c>
      <c r="G1330" t="s">
        <v>2218</v>
      </c>
      <c r="H1330" s="6" t="str">
        <f t="shared" si="40"/>
        <v>GOLD0.42</v>
      </c>
      <c r="I1330" s="6" t="str">
        <f t="shared" si="41"/>
        <v>SG0_HSI+</v>
      </c>
    </row>
    <row r="1331" spans="1:9">
      <c r="A1331" t="s">
        <v>302</v>
      </c>
      <c r="B1331" t="s">
        <v>2921</v>
      </c>
      <c r="C1331" t="s">
        <v>2924</v>
      </c>
      <c r="D1331" t="s">
        <v>2222</v>
      </c>
      <c r="E1331" t="s">
        <v>2318</v>
      </c>
      <c r="F1331">
        <v>38</v>
      </c>
      <c r="G1331" t="s">
        <v>2222</v>
      </c>
      <c r="H1331" s="6" t="str">
        <f t="shared" si="40"/>
        <v>GOLD0.38</v>
      </c>
      <c r="I1331" s="6" t="str">
        <f t="shared" si="41"/>
        <v>SG0_HSO-</v>
      </c>
    </row>
    <row r="1332" spans="1:9">
      <c r="A1332" t="s">
        <v>302</v>
      </c>
      <c r="B1332" t="s">
        <v>2921</v>
      </c>
      <c r="C1332" t="s">
        <v>2924</v>
      </c>
      <c r="D1332" t="s">
        <v>2221</v>
      </c>
      <c r="E1332" t="s">
        <v>2319</v>
      </c>
      <c r="F1332">
        <v>39</v>
      </c>
      <c r="G1332" t="s">
        <v>2221</v>
      </c>
      <c r="H1332" s="6" t="str">
        <f t="shared" si="40"/>
        <v>GOLD0.39</v>
      </c>
      <c r="I1332" s="6" t="str">
        <f t="shared" si="41"/>
        <v>SG0_HSO+</v>
      </c>
    </row>
    <row r="1333" spans="1:9">
      <c r="A1333" t="s">
        <v>302</v>
      </c>
      <c r="B1333" t="s">
        <v>2921</v>
      </c>
      <c r="C1333" t="s">
        <v>2924</v>
      </c>
      <c r="D1333" t="s">
        <v>371</v>
      </c>
      <c r="E1333" t="s">
        <v>2320</v>
      </c>
      <c r="F1333">
        <v>12</v>
      </c>
      <c r="G1333" t="s">
        <v>371</v>
      </c>
      <c r="H1333" s="6" t="str">
        <f t="shared" si="40"/>
        <v>GOLD0.12</v>
      </c>
      <c r="I1333" s="6" t="str">
        <f t="shared" si="41"/>
        <v>SG0_INH</v>
      </c>
    </row>
    <row r="1334" spans="1:9">
      <c r="A1334" t="s">
        <v>302</v>
      </c>
      <c r="B1334" t="s">
        <v>2921</v>
      </c>
      <c r="C1334" t="s">
        <v>2924</v>
      </c>
      <c r="D1334" t="s">
        <v>1549</v>
      </c>
      <c r="F1334">
        <v>4</v>
      </c>
      <c r="G1334" t="s">
        <v>1549</v>
      </c>
      <c r="H1334" s="6" t="str">
        <f t="shared" si="40"/>
        <v>GOLD0.4</v>
      </c>
      <c r="I1334" s="6">
        <f t="shared" si="41"/>
        <v>0</v>
      </c>
    </row>
    <row r="1335" spans="1:9">
      <c r="A1335" t="s">
        <v>302</v>
      </c>
      <c r="B1335" t="s">
        <v>2921</v>
      </c>
      <c r="C1335" t="s">
        <v>2924</v>
      </c>
      <c r="D1335" t="s">
        <v>2217</v>
      </c>
      <c r="E1335" t="s">
        <v>1650</v>
      </c>
      <c r="F1335">
        <v>43</v>
      </c>
      <c r="G1335" t="s">
        <v>2217</v>
      </c>
      <c r="H1335" s="6" t="str">
        <f t="shared" si="40"/>
        <v>GOLD0.43</v>
      </c>
      <c r="I1335" s="6" t="str">
        <f t="shared" si="41"/>
        <v>SG0_LED</v>
      </c>
    </row>
    <row r="1336" spans="1:9">
      <c r="A1336" t="s">
        <v>302</v>
      </c>
      <c r="B1336" t="s">
        <v>2921</v>
      </c>
      <c r="C1336" t="s">
        <v>2924</v>
      </c>
      <c r="D1336" t="s">
        <v>2525</v>
      </c>
      <c r="E1336" t="s">
        <v>2692</v>
      </c>
      <c r="F1336">
        <v>1</v>
      </c>
      <c r="G1336" t="s">
        <v>2525</v>
      </c>
      <c r="H1336" s="6" t="str">
        <f t="shared" si="40"/>
        <v>GOLD0.1</v>
      </c>
      <c r="I1336" s="6" t="str">
        <f t="shared" si="41"/>
        <v>SG0_LX_OUT</v>
      </c>
    </row>
    <row r="1337" spans="1:9">
      <c r="A1337" t="s">
        <v>302</v>
      </c>
      <c r="B1337" t="s">
        <v>2921</v>
      </c>
      <c r="C1337" t="s">
        <v>2924</v>
      </c>
      <c r="D1337" t="s">
        <v>1548</v>
      </c>
      <c r="E1337" t="s">
        <v>1569</v>
      </c>
      <c r="F1337">
        <v>46</v>
      </c>
      <c r="G1337" t="s">
        <v>1548</v>
      </c>
      <c r="H1337" s="6" t="str">
        <f t="shared" si="40"/>
        <v>GOLD0.46</v>
      </c>
      <c r="I1337" s="6" t="str">
        <f t="shared" si="41"/>
        <v>SG0_MDC</v>
      </c>
    </row>
    <row r="1338" spans="1:9">
      <c r="A1338" t="s">
        <v>302</v>
      </c>
      <c r="B1338" t="s">
        <v>2921</v>
      </c>
      <c r="C1338" t="s">
        <v>2924</v>
      </c>
      <c r="D1338" t="s">
        <v>1562</v>
      </c>
      <c r="E1338" t="s">
        <v>1627</v>
      </c>
      <c r="F1338">
        <v>19</v>
      </c>
      <c r="G1338" t="s">
        <v>1562</v>
      </c>
      <c r="H1338" s="6" t="str">
        <f t="shared" si="40"/>
        <v>GOLD0.19</v>
      </c>
      <c r="I1338" s="6" t="str">
        <f t="shared" si="41"/>
        <v>SG0_MDI-</v>
      </c>
    </row>
    <row r="1339" spans="1:9">
      <c r="A1339" t="s">
        <v>302</v>
      </c>
      <c r="B1339" t="s">
        <v>2921</v>
      </c>
      <c r="C1339" t="s">
        <v>2924</v>
      </c>
      <c r="D1339" t="s">
        <v>1553</v>
      </c>
      <c r="E1339" t="s">
        <v>1568</v>
      </c>
      <c r="F1339">
        <v>45</v>
      </c>
      <c r="G1339" t="s">
        <v>1553</v>
      </c>
      <c r="H1339" s="6" t="str">
        <f t="shared" si="40"/>
        <v>GOLD0.45</v>
      </c>
      <c r="I1339" s="6" t="str">
        <f t="shared" si="41"/>
        <v>SG0_MDIO</v>
      </c>
    </row>
    <row r="1340" spans="1:9">
      <c r="A1340" t="s">
        <v>302</v>
      </c>
      <c r="B1340" t="s">
        <v>2921</v>
      </c>
      <c r="C1340" t="s">
        <v>2924</v>
      </c>
      <c r="D1340" t="s">
        <v>1561</v>
      </c>
      <c r="E1340" t="s">
        <v>1628</v>
      </c>
      <c r="F1340">
        <v>18</v>
      </c>
      <c r="G1340" t="s">
        <v>1561</v>
      </c>
      <c r="H1340" s="6" t="str">
        <f t="shared" si="40"/>
        <v>GOLD0.18</v>
      </c>
      <c r="I1340" s="6" t="str">
        <f t="shared" si="41"/>
        <v>SG0_MDI+</v>
      </c>
    </row>
    <row r="1341" spans="1:9">
      <c r="A1341" t="s">
        <v>302</v>
      </c>
      <c r="B1341" t="s">
        <v>2921</v>
      </c>
      <c r="C1341" t="s">
        <v>2924</v>
      </c>
      <c r="D1341" t="s">
        <v>550</v>
      </c>
      <c r="F1341">
        <v>22</v>
      </c>
      <c r="G1341" t="s">
        <v>550</v>
      </c>
      <c r="H1341" s="6" t="str">
        <f t="shared" si="40"/>
        <v>GOLD0.22</v>
      </c>
      <c r="I1341" s="6">
        <f t="shared" si="41"/>
        <v>0</v>
      </c>
    </row>
    <row r="1342" spans="1:9">
      <c r="A1342" t="s">
        <v>302</v>
      </c>
      <c r="B1342" t="s">
        <v>2921</v>
      </c>
      <c r="C1342" t="s">
        <v>2924</v>
      </c>
      <c r="D1342" t="s">
        <v>194</v>
      </c>
      <c r="F1342" t="s">
        <v>194</v>
      </c>
      <c r="G1342" t="s">
        <v>194</v>
      </c>
      <c r="H1342" s="6" t="str">
        <f t="shared" si="40"/>
        <v>GOLD0.NUT1</v>
      </c>
      <c r="I1342" s="6">
        <f t="shared" si="41"/>
        <v>0</v>
      </c>
    </row>
    <row r="1343" spans="1:9">
      <c r="A1343" t="s">
        <v>302</v>
      </c>
      <c r="B1343" t="s">
        <v>2921</v>
      </c>
      <c r="C1343" t="s">
        <v>2924</v>
      </c>
      <c r="D1343" t="s">
        <v>195</v>
      </c>
      <c r="F1343" t="s">
        <v>195</v>
      </c>
      <c r="G1343" t="s">
        <v>195</v>
      </c>
      <c r="H1343" s="6" t="str">
        <f t="shared" si="40"/>
        <v>GOLD0.NUT2</v>
      </c>
      <c r="I1343" s="6">
        <f t="shared" si="41"/>
        <v>0</v>
      </c>
    </row>
    <row r="1344" spans="1:9">
      <c r="A1344" t="s">
        <v>302</v>
      </c>
      <c r="B1344" t="s">
        <v>2921</v>
      </c>
      <c r="C1344" t="s">
        <v>2924</v>
      </c>
      <c r="D1344" t="s">
        <v>196</v>
      </c>
      <c r="F1344" t="s">
        <v>196</v>
      </c>
      <c r="G1344" t="s">
        <v>196</v>
      </c>
      <c r="H1344" s="6" t="str">
        <f t="shared" si="40"/>
        <v>GOLD0.NUT3</v>
      </c>
      <c r="I1344" s="6">
        <f t="shared" si="41"/>
        <v>0</v>
      </c>
    </row>
    <row r="1345" spans="1:9">
      <c r="A1345" t="s">
        <v>302</v>
      </c>
      <c r="B1345" t="s">
        <v>2921</v>
      </c>
      <c r="C1345" t="s">
        <v>2924</v>
      </c>
      <c r="D1345" t="s">
        <v>197</v>
      </c>
      <c r="F1345" t="s">
        <v>197</v>
      </c>
      <c r="G1345" t="s">
        <v>197</v>
      </c>
      <c r="H1345" s="6" t="str">
        <f t="shared" si="40"/>
        <v>GOLD0.NUT4</v>
      </c>
      <c r="I1345" s="6">
        <f t="shared" si="41"/>
        <v>0</v>
      </c>
    </row>
    <row r="1346" spans="1:9">
      <c r="A1346" t="s">
        <v>302</v>
      </c>
      <c r="B1346" t="s">
        <v>2921</v>
      </c>
      <c r="C1346" t="s">
        <v>2924</v>
      </c>
      <c r="D1346" t="s">
        <v>1550</v>
      </c>
      <c r="E1346" t="s">
        <v>6793</v>
      </c>
      <c r="F1346">
        <v>5</v>
      </c>
      <c r="G1346" t="s">
        <v>1550</v>
      </c>
      <c r="H1346" s="6" t="str">
        <f t="shared" ref="H1346:H1409" si="42">CONCATENATE(C1346,".",F1346)</f>
        <v>GOLD0.5</v>
      </c>
      <c r="I1346" s="6" t="str">
        <f t="shared" ref="I1346:I1409" si="43">E1346</f>
        <v>SG0_HSD015</v>
      </c>
    </row>
    <row r="1347" spans="1:9">
      <c r="A1347" t="s">
        <v>302</v>
      </c>
      <c r="B1347" t="s">
        <v>2921</v>
      </c>
      <c r="C1347" t="s">
        <v>2924</v>
      </c>
      <c r="D1347" t="s">
        <v>2535</v>
      </c>
      <c r="E1347" t="s">
        <v>2693</v>
      </c>
      <c r="F1347">
        <v>16</v>
      </c>
      <c r="G1347" t="s">
        <v>2535</v>
      </c>
      <c r="H1347" s="6" t="str">
        <f t="shared" si="42"/>
        <v>GOLD0.16</v>
      </c>
      <c r="I1347" s="6" t="str">
        <f t="shared" si="43"/>
        <v>SG0_RSET</v>
      </c>
    </row>
    <row r="1348" spans="1:9">
      <c r="A1348" t="s">
        <v>302</v>
      </c>
      <c r="B1348" t="s">
        <v>2921</v>
      </c>
      <c r="C1348" t="s">
        <v>2924</v>
      </c>
      <c r="D1348" t="s">
        <v>1552</v>
      </c>
      <c r="E1348" t="s">
        <v>1634</v>
      </c>
      <c r="F1348">
        <v>29</v>
      </c>
      <c r="G1348" t="s">
        <v>1552</v>
      </c>
      <c r="H1348" s="6" t="str">
        <f t="shared" si="42"/>
        <v>GOLD0.29</v>
      </c>
      <c r="I1348" s="6" t="str">
        <f t="shared" si="43"/>
        <v>SG0_RXC</v>
      </c>
    </row>
    <row r="1349" spans="1:9">
      <c r="A1349" t="s">
        <v>302</v>
      </c>
      <c r="B1349" t="s">
        <v>2921</v>
      </c>
      <c r="C1349" t="s">
        <v>2924</v>
      </c>
      <c r="D1349" t="s">
        <v>2528</v>
      </c>
      <c r="E1349" t="s">
        <v>1632</v>
      </c>
      <c r="F1349">
        <v>28</v>
      </c>
      <c r="G1349" t="s">
        <v>2528</v>
      </c>
      <c r="H1349" s="6" t="str">
        <f t="shared" si="42"/>
        <v>GOLD0.28</v>
      </c>
      <c r="I1349" s="6" t="str">
        <f t="shared" si="43"/>
        <v>SG0_RXD0</v>
      </c>
    </row>
    <row r="1350" spans="1:9">
      <c r="A1350" t="s">
        <v>302</v>
      </c>
      <c r="B1350" t="s">
        <v>2921</v>
      </c>
      <c r="C1350" t="s">
        <v>2924</v>
      </c>
      <c r="D1350" t="s">
        <v>2529</v>
      </c>
      <c r="E1350" t="s">
        <v>1629</v>
      </c>
      <c r="F1350">
        <v>27</v>
      </c>
      <c r="G1350" t="s">
        <v>2529</v>
      </c>
      <c r="H1350" s="6" t="str">
        <f t="shared" si="42"/>
        <v>GOLD0.27</v>
      </c>
      <c r="I1350" s="6" t="str">
        <f t="shared" si="43"/>
        <v>SG0_RXD1</v>
      </c>
    </row>
    <row r="1351" spans="1:9">
      <c r="A1351" t="s">
        <v>302</v>
      </c>
      <c r="B1351" t="s">
        <v>2921</v>
      </c>
      <c r="C1351" t="s">
        <v>2924</v>
      </c>
      <c r="D1351" t="s">
        <v>2530</v>
      </c>
      <c r="E1351" t="s">
        <v>1630</v>
      </c>
      <c r="F1351">
        <v>26</v>
      </c>
      <c r="G1351" t="s">
        <v>2530</v>
      </c>
      <c r="H1351" s="6" t="str">
        <f t="shared" si="42"/>
        <v>GOLD0.26</v>
      </c>
      <c r="I1351" s="6" t="str">
        <f t="shared" si="43"/>
        <v>SG0_RXD2</v>
      </c>
    </row>
    <row r="1352" spans="1:9">
      <c r="A1352" t="s">
        <v>302</v>
      </c>
      <c r="B1352" t="s">
        <v>2921</v>
      </c>
      <c r="C1352" t="s">
        <v>2924</v>
      </c>
      <c r="D1352" t="s">
        <v>2531</v>
      </c>
      <c r="E1352" t="s">
        <v>1631</v>
      </c>
      <c r="F1352">
        <v>25</v>
      </c>
      <c r="G1352" t="s">
        <v>2531</v>
      </c>
      <c r="H1352" s="6" t="str">
        <f t="shared" si="42"/>
        <v>GOLD0.25</v>
      </c>
      <c r="I1352" s="6" t="str">
        <f t="shared" si="43"/>
        <v>SG0_RXD3</v>
      </c>
    </row>
    <row r="1353" spans="1:9">
      <c r="A1353" t="s">
        <v>302</v>
      </c>
      <c r="B1353" t="s">
        <v>2921</v>
      </c>
      <c r="C1353" t="s">
        <v>2924</v>
      </c>
      <c r="D1353" t="s">
        <v>2537</v>
      </c>
      <c r="E1353" t="s">
        <v>1635</v>
      </c>
      <c r="F1353">
        <v>23</v>
      </c>
      <c r="G1353" t="s">
        <v>2537</v>
      </c>
      <c r="H1353" s="6" t="str">
        <f t="shared" si="42"/>
        <v>GOLD0.23</v>
      </c>
      <c r="I1353" s="6" t="str">
        <f t="shared" si="43"/>
        <v>SG0_RXDV</v>
      </c>
    </row>
    <row r="1354" spans="1:9">
      <c r="A1354" t="s">
        <v>302</v>
      </c>
      <c r="B1354" t="s">
        <v>2921</v>
      </c>
      <c r="C1354" t="s">
        <v>2924</v>
      </c>
      <c r="D1354" t="s">
        <v>2534</v>
      </c>
      <c r="F1354">
        <v>14</v>
      </c>
      <c r="G1354" t="s">
        <v>2534</v>
      </c>
      <c r="H1354" s="6" t="str">
        <f t="shared" si="42"/>
        <v>GOLD0.14</v>
      </c>
      <c r="I1354" s="6">
        <f t="shared" si="43"/>
        <v>0</v>
      </c>
    </row>
    <row r="1355" spans="1:9">
      <c r="A1355" t="s">
        <v>302</v>
      </c>
      <c r="B1355" t="s">
        <v>2921</v>
      </c>
      <c r="C1355" t="s">
        <v>2924</v>
      </c>
      <c r="D1355" t="s">
        <v>2533</v>
      </c>
      <c r="F1355">
        <v>13</v>
      </c>
      <c r="G1355" t="s">
        <v>2533</v>
      </c>
      <c r="H1355" s="6" t="str">
        <f t="shared" si="42"/>
        <v>GOLD0.13</v>
      </c>
      <c r="I1355" s="6">
        <f t="shared" si="43"/>
        <v>0</v>
      </c>
    </row>
    <row r="1356" spans="1:9">
      <c r="A1356" t="s">
        <v>302</v>
      </c>
      <c r="B1356" t="s">
        <v>2921</v>
      </c>
      <c r="C1356" t="s">
        <v>2924</v>
      </c>
      <c r="D1356" t="s">
        <v>1559</v>
      </c>
      <c r="E1356" t="s">
        <v>1639</v>
      </c>
      <c r="F1356">
        <v>31</v>
      </c>
      <c r="G1356" t="s">
        <v>1559</v>
      </c>
      <c r="H1356" s="6" t="str">
        <f t="shared" si="42"/>
        <v>GOLD0.31</v>
      </c>
      <c r="I1356" s="6" t="str">
        <f t="shared" si="43"/>
        <v>SG0_TXC</v>
      </c>
    </row>
    <row r="1357" spans="1:9">
      <c r="A1357" t="s">
        <v>302</v>
      </c>
      <c r="B1357" t="s">
        <v>2921</v>
      </c>
      <c r="C1357" t="s">
        <v>2924</v>
      </c>
      <c r="D1357" t="s">
        <v>1554</v>
      </c>
      <c r="E1357" t="s">
        <v>1642</v>
      </c>
      <c r="F1357">
        <v>36</v>
      </c>
      <c r="G1357" t="s">
        <v>1554</v>
      </c>
      <c r="H1357" s="6" t="str">
        <f t="shared" si="42"/>
        <v>GOLD0.36</v>
      </c>
      <c r="I1357" s="6" t="str">
        <f t="shared" si="43"/>
        <v>SG0_TXD0</v>
      </c>
    </row>
    <row r="1358" spans="1:9">
      <c r="A1358" t="s">
        <v>302</v>
      </c>
      <c r="B1358" t="s">
        <v>2921</v>
      </c>
      <c r="C1358" t="s">
        <v>2924</v>
      </c>
      <c r="D1358" t="s">
        <v>1555</v>
      </c>
      <c r="E1358" t="s">
        <v>1643</v>
      </c>
      <c r="F1358">
        <v>35</v>
      </c>
      <c r="G1358" t="s">
        <v>1555</v>
      </c>
      <c r="H1358" s="6" t="str">
        <f t="shared" si="42"/>
        <v>GOLD0.35</v>
      </c>
      <c r="I1358" s="6" t="str">
        <f t="shared" si="43"/>
        <v>SG0_TXD1</v>
      </c>
    </row>
    <row r="1359" spans="1:9">
      <c r="A1359" t="s">
        <v>302</v>
      </c>
      <c r="B1359" t="s">
        <v>2921</v>
      </c>
      <c r="C1359" t="s">
        <v>2924</v>
      </c>
      <c r="D1359" t="s">
        <v>1556</v>
      </c>
      <c r="E1359" t="s">
        <v>1646</v>
      </c>
      <c r="F1359">
        <v>34</v>
      </c>
      <c r="G1359" t="s">
        <v>1556</v>
      </c>
      <c r="H1359" s="6" t="str">
        <f t="shared" si="42"/>
        <v>GOLD0.34</v>
      </c>
      <c r="I1359" s="6" t="str">
        <f t="shared" si="43"/>
        <v>SG0_TXD2</v>
      </c>
    </row>
    <row r="1360" spans="1:9">
      <c r="A1360" t="s">
        <v>302</v>
      </c>
      <c r="B1360" t="s">
        <v>2921</v>
      </c>
      <c r="C1360" t="s">
        <v>2924</v>
      </c>
      <c r="D1360" t="s">
        <v>1557</v>
      </c>
      <c r="E1360" t="s">
        <v>1647</v>
      </c>
      <c r="F1360">
        <v>33</v>
      </c>
      <c r="G1360" t="s">
        <v>1557</v>
      </c>
      <c r="H1360" s="6" t="str">
        <f t="shared" si="42"/>
        <v>GOLD0.33</v>
      </c>
      <c r="I1360" s="6" t="str">
        <f t="shared" si="43"/>
        <v>SG0_TXD3</v>
      </c>
    </row>
    <row r="1361" spans="1:9">
      <c r="A1361" t="s">
        <v>302</v>
      </c>
      <c r="B1361" t="s">
        <v>2921</v>
      </c>
      <c r="C1361" t="s">
        <v>2924</v>
      </c>
      <c r="D1361" t="s">
        <v>1558</v>
      </c>
      <c r="E1361" t="s">
        <v>1638</v>
      </c>
      <c r="F1361">
        <v>32</v>
      </c>
      <c r="G1361" t="s">
        <v>1558</v>
      </c>
      <c r="H1361" s="6" t="str">
        <f t="shared" si="42"/>
        <v>GOLD0.32</v>
      </c>
      <c r="I1361" s="6" t="str">
        <f t="shared" si="43"/>
        <v>SG0_TXEN</v>
      </c>
    </row>
    <row r="1362" spans="1:9">
      <c r="A1362" t="s">
        <v>302</v>
      </c>
      <c r="B1362" t="s">
        <v>2921</v>
      </c>
      <c r="C1362" t="s">
        <v>2924</v>
      </c>
      <c r="D1362" t="s">
        <v>167</v>
      </c>
      <c r="E1362" t="s">
        <v>2694</v>
      </c>
      <c r="F1362">
        <v>11</v>
      </c>
      <c r="G1362" t="s">
        <v>167</v>
      </c>
      <c r="H1362" s="6" t="str">
        <f t="shared" si="42"/>
        <v>GOLD0.11</v>
      </c>
      <c r="I1362" s="6" t="str">
        <f t="shared" si="43"/>
        <v>SG0_VBAT</v>
      </c>
    </row>
    <row r="1363" spans="1:9">
      <c r="A1363" t="s">
        <v>302</v>
      </c>
      <c r="B1363" t="s">
        <v>2921</v>
      </c>
      <c r="C1363" t="s">
        <v>2924</v>
      </c>
      <c r="D1363" t="s">
        <v>2526</v>
      </c>
      <c r="E1363" t="s">
        <v>2677</v>
      </c>
      <c r="F1363">
        <v>2</v>
      </c>
      <c r="G1363" t="s">
        <v>2526</v>
      </c>
      <c r="H1363" s="6" t="str">
        <f t="shared" si="42"/>
        <v>GOLD0.2</v>
      </c>
      <c r="I1363" s="6" t="str">
        <f t="shared" si="43"/>
        <v>SG0_VDD33</v>
      </c>
    </row>
    <row r="1364" spans="1:9">
      <c r="A1364" t="s">
        <v>302</v>
      </c>
      <c r="B1364" t="s">
        <v>2921</v>
      </c>
      <c r="C1364" t="s">
        <v>2924</v>
      </c>
      <c r="D1364" t="s">
        <v>2527</v>
      </c>
      <c r="E1364" t="s">
        <v>2677</v>
      </c>
      <c r="F1364">
        <v>3</v>
      </c>
      <c r="G1364" t="s">
        <v>2527</v>
      </c>
      <c r="H1364" s="6" t="str">
        <f t="shared" si="42"/>
        <v>GOLD0.3</v>
      </c>
      <c r="I1364" s="6" t="str">
        <f t="shared" si="43"/>
        <v>SG0_VDD33</v>
      </c>
    </row>
    <row r="1365" spans="1:9">
      <c r="A1365" t="s">
        <v>302</v>
      </c>
      <c r="B1365" t="s">
        <v>2921</v>
      </c>
      <c r="C1365" t="s">
        <v>2924</v>
      </c>
      <c r="D1365" t="s">
        <v>372</v>
      </c>
      <c r="E1365" t="s">
        <v>6794</v>
      </c>
      <c r="F1365">
        <v>10</v>
      </c>
      <c r="G1365" t="s">
        <v>372</v>
      </c>
      <c r="H1365" s="6" t="str">
        <f t="shared" si="42"/>
        <v>GOLD0.10</v>
      </c>
      <c r="I1365" s="6" t="str">
        <f t="shared" si="43"/>
        <v>SG0_HSD019</v>
      </c>
    </row>
    <row r="1366" spans="1:9">
      <c r="A1366" t="s">
        <v>302</v>
      </c>
      <c r="B1366" t="s">
        <v>2921</v>
      </c>
      <c r="C1366" t="s">
        <v>2924</v>
      </c>
      <c r="D1366" t="s">
        <v>2215</v>
      </c>
      <c r="E1366" t="s">
        <v>1651</v>
      </c>
      <c r="F1366">
        <v>8</v>
      </c>
      <c r="G1366" t="s">
        <v>2215</v>
      </c>
      <c r="H1366" s="6" t="str">
        <f t="shared" si="42"/>
        <v>GOLD0.8</v>
      </c>
      <c r="I1366" s="6" t="str">
        <f t="shared" si="43"/>
        <v>SG0_XI</v>
      </c>
    </row>
    <row r="1367" spans="1:9">
      <c r="A1367" t="s">
        <v>302</v>
      </c>
      <c r="B1367" t="s">
        <v>2921</v>
      </c>
      <c r="C1367" t="s">
        <v>2924</v>
      </c>
      <c r="D1367" t="s">
        <v>2214</v>
      </c>
      <c r="E1367" t="s">
        <v>1652</v>
      </c>
      <c r="F1367">
        <v>7</v>
      </c>
      <c r="G1367" t="s">
        <v>2214</v>
      </c>
      <c r="H1367" s="6" t="str">
        <f t="shared" si="42"/>
        <v>GOLD0.7</v>
      </c>
      <c r="I1367" s="6" t="str">
        <f t="shared" si="43"/>
        <v>SG0_XO</v>
      </c>
    </row>
    <row r="1368" spans="1:9">
      <c r="A1368" t="s">
        <v>302</v>
      </c>
      <c r="B1368" t="s">
        <v>2921</v>
      </c>
      <c r="C1368" t="s">
        <v>2925</v>
      </c>
      <c r="D1368">
        <v>1</v>
      </c>
      <c r="E1368" t="s">
        <v>2695</v>
      </c>
      <c r="F1368">
        <v>1</v>
      </c>
      <c r="G1368">
        <v>1</v>
      </c>
      <c r="H1368" s="6" t="str">
        <f t="shared" si="42"/>
        <v>JK47.1</v>
      </c>
      <c r="I1368" s="6" t="str">
        <f t="shared" si="43"/>
        <v>SC0145_RLY_K047</v>
      </c>
    </row>
    <row r="1369" spans="1:9">
      <c r="A1369" t="s">
        <v>302</v>
      </c>
      <c r="B1369" t="s">
        <v>2921</v>
      </c>
      <c r="C1369" t="s">
        <v>2925</v>
      </c>
      <c r="D1369">
        <v>2</v>
      </c>
      <c r="E1369" t="s">
        <v>174</v>
      </c>
      <c r="F1369">
        <v>2</v>
      </c>
      <c r="G1369">
        <v>2</v>
      </c>
      <c r="H1369" s="6" t="str">
        <f t="shared" si="42"/>
        <v>JK47.2</v>
      </c>
      <c r="I1369" s="6" t="str">
        <f t="shared" si="43"/>
        <v>DGND</v>
      </c>
    </row>
    <row r="1370" spans="1:9">
      <c r="A1370" t="s">
        <v>302</v>
      </c>
      <c r="B1370" t="s">
        <v>2921</v>
      </c>
      <c r="C1370" t="s">
        <v>2926</v>
      </c>
      <c r="D1370">
        <v>1</v>
      </c>
      <c r="E1370" t="s">
        <v>2696</v>
      </c>
      <c r="F1370">
        <v>1</v>
      </c>
      <c r="G1370">
        <v>1</v>
      </c>
      <c r="H1370" s="6" t="str">
        <f t="shared" si="42"/>
        <v>JK48.1</v>
      </c>
      <c r="I1370" s="6" t="str">
        <f t="shared" si="43"/>
        <v>SC0145_RLY_K048</v>
      </c>
    </row>
    <row r="1371" spans="1:9">
      <c r="A1371" t="s">
        <v>302</v>
      </c>
      <c r="B1371" t="s">
        <v>2921</v>
      </c>
      <c r="C1371" t="s">
        <v>2926</v>
      </c>
      <c r="D1371">
        <v>2</v>
      </c>
      <c r="E1371" t="s">
        <v>174</v>
      </c>
      <c r="F1371">
        <v>2</v>
      </c>
      <c r="G1371">
        <v>2</v>
      </c>
      <c r="H1371" s="6" t="str">
        <f t="shared" si="42"/>
        <v>JK48.2</v>
      </c>
      <c r="I1371" s="6" t="str">
        <f t="shared" si="43"/>
        <v>DGND</v>
      </c>
    </row>
    <row r="1372" spans="1:9">
      <c r="A1372" t="s">
        <v>302</v>
      </c>
      <c r="B1372" t="s">
        <v>2921</v>
      </c>
      <c r="C1372" t="s">
        <v>2927</v>
      </c>
      <c r="D1372">
        <v>2</v>
      </c>
      <c r="E1372" t="s">
        <v>1648</v>
      </c>
      <c r="F1372">
        <v>2</v>
      </c>
      <c r="G1372">
        <v>2</v>
      </c>
      <c r="H1372" s="6" t="str">
        <f t="shared" si="42"/>
        <v>K47.2</v>
      </c>
      <c r="I1372" s="6" t="str">
        <f t="shared" si="43"/>
        <v>SG0_2_XO</v>
      </c>
    </row>
    <row r="1373" spans="1:9">
      <c r="A1373" t="s">
        <v>302</v>
      </c>
      <c r="B1373" t="s">
        <v>2921</v>
      </c>
      <c r="C1373" t="s">
        <v>2927</v>
      </c>
      <c r="D1373">
        <v>3</v>
      </c>
      <c r="E1373" t="s">
        <v>1653</v>
      </c>
      <c r="F1373">
        <v>3</v>
      </c>
      <c r="G1373">
        <v>3</v>
      </c>
      <c r="H1373" s="6" t="str">
        <f t="shared" si="42"/>
        <v>K47.3</v>
      </c>
      <c r="I1373" s="6" t="str">
        <f t="shared" si="43"/>
        <v>SG0_1_XO</v>
      </c>
    </row>
    <row r="1374" spans="1:9">
      <c r="A1374" t="s">
        <v>302</v>
      </c>
      <c r="B1374" t="s">
        <v>2921</v>
      </c>
      <c r="C1374" t="s">
        <v>2927</v>
      </c>
      <c r="D1374">
        <v>4</v>
      </c>
      <c r="F1374">
        <v>4</v>
      </c>
      <c r="G1374">
        <v>4</v>
      </c>
      <c r="H1374" s="6" t="str">
        <f t="shared" si="42"/>
        <v>K47.4</v>
      </c>
      <c r="I1374" s="6">
        <f t="shared" si="43"/>
        <v>0</v>
      </c>
    </row>
    <row r="1375" spans="1:9">
      <c r="A1375" t="s">
        <v>302</v>
      </c>
      <c r="B1375" t="s">
        <v>2921</v>
      </c>
      <c r="C1375" t="s">
        <v>2927</v>
      </c>
      <c r="D1375">
        <v>5</v>
      </c>
      <c r="F1375">
        <v>5</v>
      </c>
      <c r="G1375">
        <v>5</v>
      </c>
      <c r="H1375" s="6" t="str">
        <f t="shared" si="42"/>
        <v>K47.5</v>
      </c>
      <c r="I1375" s="6">
        <f t="shared" si="43"/>
        <v>0</v>
      </c>
    </row>
    <row r="1376" spans="1:9">
      <c r="A1376" t="s">
        <v>302</v>
      </c>
      <c r="B1376" t="s">
        <v>2921</v>
      </c>
      <c r="C1376" t="s">
        <v>2927</v>
      </c>
      <c r="D1376">
        <v>6</v>
      </c>
      <c r="F1376">
        <v>6</v>
      </c>
      <c r="G1376">
        <v>6</v>
      </c>
      <c r="H1376" s="6" t="str">
        <f t="shared" si="42"/>
        <v>K47.6</v>
      </c>
      <c r="I1376" s="6">
        <f t="shared" si="43"/>
        <v>0</v>
      </c>
    </row>
    <row r="1377" spans="1:9">
      <c r="A1377" t="s">
        <v>302</v>
      </c>
      <c r="B1377" t="s">
        <v>2921</v>
      </c>
      <c r="C1377" t="s">
        <v>2927</v>
      </c>
      <c r="D1377">
        <v>7</v>
      </c>
      <c r="F1377">
        <v>7</v>
      </c>
      <c r="G1377">
        <v>7</v>
      </c>
      <c r="H1377" s="6" t="str">
        <f t="shared" si="42"/>
        <v>K47.7</v>
      </c>
      <c r="I1377" s="6">
        <f t="shared" si="43"/>
        <v>0</v>
      </c>
    </row>
    <row r="1378" spans="1:9">
      <c r="A1378" t="s">
        <v>302</v>
      </c>
      <c r="B1378" t="s">
        <v>2921</v>
      </c>
      <c r="C1378" t="s">
        <v>2927</v>
      </c>
      <c r="D1378" t="s">
        <v>175</v>
      </c>
      <c r="E1378" t="s">
        <v>429</v>
      </c>
      <c r="F1378">
        <v>1</v>
      </c>
      <c r="G1378" t="s">
        <v>175</v>
      </c>
      <c r="H1378" s="6" t="str">
        <f t="shared" si="42"/>
        <v>K47.1</v>
      </c>
      <c r="I1378" s="6" t="str">
        <f t="shared" si="43"/>
        <v>VP12</v>
      </c>
    </row>
    <row r="1379" spans="1:9">
      <c r="A1379" t="s">
        <v>302</v>
      </c>
      <c r="B1379" t="s">
        <v>2921</v>
      </c>
      <c r="C1379" t="s">
        <v>2927</v>
      </c>
      <c r="D1379" t="s">
        <v>176</v>
      </c>
      <c r="E1379" t="s">
        <v>2695</v>
      </c>
      <c r="F1379">
        <v>8</v>
      </c>
      <c r="G1379" t="s">
        <v>176</v>
      </c>
      <c r="H1379" s="6" t="str">
        <f t="shared" si="42"/>
        <v>K47.8</v>
      </c>
      <c r="I1379" s="6" t="str">
        <f t="shared" si="43"/>
        <v>SC0145_RLY_K047</v>
      </c>
    </row>
    <row r="1380" spans="1:9">
      <c r="A1380" t="s">
        <v>302</v>
      </c>
      <c r="B1380" t="s">
        <v>2921</v>
      </c>
      <c r="C1380" t="s">
        <v>2928</v>
      </c>
      <c r="D1380">
        <v>2</v>
      </c>
      <c r="E1380" t="s">
        <v>2273</v>
      </c>
      <c r="F1380">
        <v>2</v>
      </c>
      <c r="G1380">
        <v>2</v>
      </c>
      <c r="H1380" s="6" t="str">
        <f t="shared" si="42"/>
        <v>K48.2</v>
      </c>
      <c r="I1380" s="6" t="str">
        <f t="shared" si="43"/>
        <v>SG0_3_XO</v>
      </c>
    </row>
    <row r="1381" spans="1:9">
      <c r="A1381" t="s">
        <v>302</v>
      </c>
      <c r="B1381" t="s">
        <v>2921</v>
      </c>
      <c r="C1381" t="s">
        <v>2928</v>
      </c>
      <c r="D1381">
        <v>3</v>
      </c>
      <c r="E1381" t="s">
        <v>1648</v>
      </c>
      <c r="F1381">
        <v>3</v>
      </c>
      <c r="G1381">
        <v>3</v>
      </c>
      <c r="H1381" s="6" t="str">
        <f t="shared" si="42"/>
        <v>K48.3</v>
      </c>
      <c r="I1381" s="6" t="str">
        <f t="shared" si="43"/>
        <v>SG0_2_XO</v>
      </c>
    </row>
    <row r="1382" spans="1:9">
      <c r="A1382" t="s">
        <v>302</v>
      </c>
      <c r="B1382" t="s">
        <v>2921</v>
      </c>
      <c r="C1382" t="s">
        <v>2928</v>
      </c>
      <c r="D1382">
        <v>4</v>
      </c>
      <c r="E1382" t="s">
        <v>6795</v>
      </c>
      <c r="F1382">
        <v>4</v>
      </c>
      <c r="G1382">
        <v>4</v>
      </c>
      <c r="H1382" s="6" t="str">
        <f t="shared" si="42"/>
        <v>K48.4</v>
      </c>
      <c r="I1382" s="6" t="str">
        <f t="shared" si="43"/>
        <v>S0_HSD017</v>
      </c>
    </row>
    <row r="1383" spans="1:9">
      <c r="A1383" t="s">
        <v>302</v>
      </c>
      <c r="B1383" t="s">
        <v>2921</v>
      </c>
      <c r="C1383" t="s">
        <v>2928</v>
      </c>
      <c r="D1383">
        <v>5</v>
      </c>
      <c r="E1383" t="s">
        <v>6796</v>
      </c>
      <c r="F1383">
        <v>5</v>
      </c>
      <c r="G1383">
        <v>5</v>
      </c>
      <c r="H1383" s="6" t="str">
        <f t="shared" si="42"/>
        <v>K48.5</v>
      </c>
      <c r="I1383" s="6" t="str">
        <f t="shared" si="43"/>
        <v>S0_HSD018</v>
      </c>
    </row>
    <row r="1384" spans="1:9">
      <c r="A1384" t="s">
        <v>302</v>
      </c>
      <c r="B1384" t="s">
        <v>2921</v>
      </c>
      <c r="C1384" t="s">
        <v>2928</v>
      </c>
      <c r="D1384">
        <v>6</v>
      </c>
      <c r="E1384" t="s">
        <v>1654</v>
      </c>
      <c r="F1384">
        <v>6</v>
      </c>
      <c r="G1384">
        <v>6</v>
      </c>
      <c r="H1384" s="6" t="str">
        <f t="shared" si="42"/>
        <v>K48.6</v>
      </c>
      <c r="I1384" s="6" t="str">
        <f t="shared" si="43"/>
        <v>SG0_1_XI</v>
      </c>
    </row>
    <row r="1385" spans="1:9">
      <c r="A1385" t="s">
        <v>302</v>
      </c>
      <c r="B1385" t="s">
        <v>2921</v>
      </c>
      <c r="C1385" t="s">
        <v>2928</v>
      </c>
      <c r="D1385">
        <v>7</v>
      </c>
      <c r="E1385" t="s">
        <v>1649</v>
      </c>
      <c r="F1385">
        <v>7</v>
      </c>
      <c r="G1385">
        <v>7</v>
      </c>
      <c r="H1385" s="6" t="str">
        <f t="shared" si="42"/>
        <v>K48.7</v>
      </c>
      <c r="I1385" s="6" t="str">
        <f t="shared" si="43"/>
        <v>SG0_2_XI</v>
      </c>
    </row>
    <row r="1386" spans="1:9">
      <c r="A1386" t="s">
        <v>302</v>
      </c>
      <c r="B1386" t="s">
        <v>2921</v>
      </c>
      <c r="C1386" t="s">
        <v>2928</v>
      </c>
      <c r="D1386" t="s">
        <v>175</v>
      </c>
      <c r="E1386" t="s">
        <v>429</v>
      </c>
      <c r="F1386">
        <v>1</v>
      </c>
      <c r="G1386" t="s">
        <v>175</v>
      </c>
      <c r="H1386" s="6" t="str">
        <f t="shared" si="42"/>
        <v>K48.1</v>
      </c>
      <c r="I1386" s="6" t="str">
        <f t="shared" si="43"/>
        <v>VP12</v>
      </c>
    </row>
    <row r="1387" spans="1:9">
      <c r="A1387" t="s">
        <v>302</v>
      </c>
      <c r="B1387" t="s">
        <v>2921</v>
      </c>
      <c r="C1387" t="s">
        <v>2928</v>
      </c>
      <c r="D1387" t="s">
        <v>176</v>
      </c>
      <c r="E1387" t="s">
        <v>2696</v>
      </c>
      <c r="F1387">
        <v>8</v>
      </c>
      <c r="G1387" t="s">
        <v>176</v>
      </c>
      <c r="H1387" s="6" t="str">
        <f t="shared" si="42"/>
        <v>K48.8</v>
      </c>
      <c r="I1387" s="6" t="str">
        <f t="shared" si="43"/>
        <v>SC0145_RLY_K048</v>
      </c>
    </row>
    <row r="1388" spans="1:9">
      <c r="A1388" t="s">
        <v>302</v>
      </c>
      <c r="B1388" t="s">
        <v>2921</v>
      </c>
      <c r="C1388" t="s">
        <v>2929</v>
      </c>
      <c r="D1388" t="s">
        <v>177</v>
      </c>
      <c r="E1388" t="s">
        <v>2697</v>
      </c>
      <c r="F1388">
        <v>1</v>
      </c>
      <c r="G1388" t="s">
        <v>177</v>
      </c>
      <c r="H1388" s="6" t="str">
        <f t="shared" si="42"/>
        <v>LD4.1</v>
      </c>
      <c r="I1388" s="6" t="str">
        <f t="shared" si="43"/>
        <v>SG0_H_LED</v>
      </c>
    </row>
    <row r="1389" spans="1:9">
      <c r="A1389" t="s">
        <v>302</v>
      </c>
      <c r="B1389" t="s">
        <v>2921</v>
      </c>
      <c r="C1389" t="s">
        <v>2929</v>
      </c>
      <c r="D1389" t="s">
        <v>178</v>
      </c>
      <c r="E1389" t="s">
        <v>1650</v>
      </c>
      <c r="F1389">
        <v>2</v>
      </c>
      <c r="G1389" t="s">
        <v>178</v>
      </c>
      <c r="H1389" s="6" t="str">
        <f t="shared" si="42"/>
        <v>LD4.2</v>
      </c>
      <c r="I1389" s="6" t="str">
        <f t="shared" si="43"/>
        <v>SG0_LED</v>
      </c>
    </row>
    <row r="1390" spans="1:9">
      <c r="A1390" t="s">
        <v>302</v>
      </c>
      <c r="B1390" t="s">
        <v>2921</v>
      </c>
      <c r="C1390" t="s">
        <v>2930</v>
      </c>
      <c r="D1390">
        <v>1</v>
      </c>
      <c r="E1390" t="s">
        <v>1653</v>
      </c>
      <c r="F1390">
        <v>1</v>
      </c>
      <c r="G1390">
        <v>1</v>
      </c>
      <c r="H1390" s="6" t="str">
        <f t="shared" si="42"/>
        <v>R549.1</v>
      </c>
      <c r="I1390" s="6" t="str">
        <f t="shared" si="43"/>
        <v>SG0_1_XO</v>
      </c>
    </row>
    <row r="1391" spans="1:9">
      <c r="A1391" t="s">
        <v>302</v>
      </c>
      <c r="B1391" t="s">
        <v>2921</v>
      </c>
      <c r="C1391" t="s">
        <v>2930</v>
      </c>
      <c r="D1391">
        <v>2</v>
      </c>
      <c r="E1391" t="s">
        <v>1652</v>
      </c>
      <c r="F1391">
        <v>2</v>
      </c>
      <c r="G1391">
        <v>2</v>
      </c>
      <c r="H1391" s="6" t="str">
        <f t="shared" si="42"/>
        <v>R549.2</v>
      </c>
      <c r="I1391" s="6" t="str">
        <f t="shared" si="43"/>
        <v>SG0_XO</v>
      </c>
    </row>
    <row r="1392" spans="1:9">
      <c r="A1392" t="s">
        <v>302</v>
      </c>
      <c r="B1392" t="s">
        <v>2921</v>
      </c>
      <c r="C1392" t="s">
        <v>2931</v>
      </c>
      <c r="D1392">
        <v>1</v>
      </c>
      <c r="E1392" t="s">
        <v>1654</v>
      </c>
      <c r="F1392">
        <v>1</v>
      </c>
      <c r="G1392">
        <v>1</v>
      </c>
      <c r="H1392" s="6" t="str">
        <f t="shared" si="42"/>
        <v>R550.1</v>
      </c>
      <c r="I1392" s="6" t="str">
        <f t="shared" si="43"/>
        <v>SG0_1_XI</v>
      </c>
    </row>
    <row r="1393" spans="1:9">
      <c r="A1393" t="s">
        <v>302</v>
      </c>
      <c r="B1393" t="s">
        <v>2921</v>
      </c>
      <c r="C1393" t="s">
        <v>2931</v>
      </c>
      <c r="D1393">
        <v>2</v>
      </c>
      <c r="E1393" t="s">
        <v>1651</v>
      </c>
      <c r="F1393">
        <v>2</v>
      </c>
      <c r="G1393">
        <v>2</v>
      </c>
      <c r="H1393" s="6" t="str">
        <f t="shared" si="42"/>
        <v>R550.2</v>
      </c>
      <c r="I1393" s="6" t="str">
        <f t="shared" si="43"/>
        <v>SG0_XI</v>
      </c>
    </row>
    <row r="1394" spans="1:9">
      <c r="A1394" t="s">
        <v>302</v>
      </c>
      <c r="B1394" t="s">
        <v>2921</v>
      </c>
      <c r="C1394" t="s">
        <v>2932</v>
      </c>
      <c r="D1394">
        <v>1</v>
      </c>
      <c r="E1394" t="s">
        <v>174</v>
      </c>
      <c r="F1394">
        <v>1</v>
      </c>
      <c r="G1394">
        <v>1</v>
      </c>
      <c r="H1394" s="6" t="str">
        <f t="shared" si="42"/>
        <v>R551.1</v>
      </c>
      <c r="I1394" s="6" t="str">
        <f t="shared" si="43"/>
        <v>DGND</v>
      </c>
    </row>
    <row r="1395" spans="1:9">
      <c r="A1395" t="s">
        <v>302</v>
      </c>
      <c r="B1395" t="s">
        <v>2921</v>
      </c>
      <c r="C1395" t="s">
        <v>2932</v>
      </c>
      <c r="D1395">
        <v>2</v>
      </c>
      <c r="E1395" t="s">
        <v>2693</v>
      </c>
      <c r="F1395">
        <v>2</v>
      </c>
      <c r="G1395">
        <v>2</v>
      </c>
      <c r="H1395" s="6" t="str">
        <f t="shared" si="42"/>
        <v>R551.2</v>
      </c>
      <c r="I1395" s="6" t="str">
        <f t="shared" si="43"/>
        <v>SG0_RSET</v>
      </c>
    </row>
    <row r="1396" spans="1:9">
      <c r="A1396" t="s">
        <v>302</v>
      </c>
      <c r="B1396" t="s">
        <v>2921</v>
      </c>
      <c r="C1396" t="s">
        <v>2933</v>
      </c>
      <c r="D1396">
        <v>1</v>
      </c>
      <c r="E1396" t="s">
        <v>413</v>
      </c>
      <c r="F1396">
        <v>1</v>
      </c>
      <c r="G1396">
        <v>1</v>
      </c>
      <c r="H1396" s="6" t="str">
        <f t="shared" si="42"/>
        <v>R577.1</v>
      </c>
      <c r="I1396" s="6" t="str">
        <f t="shared" si="43"/>
        <v>VDD33_ATX</v>
      </c>
    </row>
    <row r="1397" spans="1:9">
      <c r="A1397" t="s">
        <v>302</v>
      </c>
      <c r="B1397" t="s">
        <v>2921</v>
      </c>
      <c r="C1397" t="s">
        <v>2933</v>
      </c>
      <c r="D1397">
        <v>2</v>
      </c>
      <c r="E1397" t="s">
        <v>2275</v>
      </c>
      <c r="F1397">
        <v>2</v>
      </c>
      <c r="G1397">
        <v>2</v>
      </c>
      <c r="H1397" s="6" t="str">
        <f t="shared" si="42"/>
        <v>R577.2</v>
      </c>
      <c r="I1397" s="6" t="str">
        <f t="shared" si="43"/>
        <v>SG0_DISB</v>
      </c>
    </row>
    <row r="1398" spans="1:9">
      <c r="A1398" t="s">
        <v>302</v>
      </c>
      <c r="B1398" t="s">
        <v>2921</v>
      </c>
      <c r="C1398" t="s">
        <v>2934</v>
      </c>
      <c r="D1398">
        <v>1</v>
      </c>
      <c r="E1398" t="s">
        <v>413</v>
      </c>
      <c r="F1398">
        <v>1</v>
      </c>
      <c r="G1398">
        <v>1</v>
      </c>
      <c r="H1398" s="6" t="str">
        <f t="shared" si="42"/>
        <v>R581.1</v>
      </c>
      <c r="I1398" s="6" t="str">
        <f t="shared" si="43"/>
        <v>VDD33_ATX</v>
      </c>
    </row>
    <row r="1399" spans="1:9">
      <c r="A1399" t="s">
        <v>302</v>
      </c>
      <c r="B1399" t="s">
        <v>2921</v>
      </c>
      <c r="C1399" t="s">
        <v>2934</v>
      </c>
      <c r="D1399">
        <v>2</v>
      </c>
      <c r="E1399" t="s">
        <v>2697</v>
      </c>
      <c r="F1399">
        <v>2</v>
      </c>
      <c r="G1399">
        <v>2</v>
      </c>
      <c r="H1399" s="6" t="str">
        <f t="shared" si="42"/>
        <v>R581.2</v>
      </c>
      <c r="I1399" s="6" t="str">
        <f t="shared" si="43"/>
        <v>SG0_H_LED</v>
      </c>
    </row>
    <row r="1400" spans="1:9">
      <c r="A1400" t="s">
        <v>302</v>
      </c>
      <c r="B1400" t="s">
        <v>2921</v>
      </c>
      <c r="C1400" t="s">
        <v>1375</v>
      </c>
      <c r="D1400" t="s">
        <v>181</v>
      </c>
      <c r="E1400" t="s">
        <v>174</v>
      </c>
      <c r="F1400">
        <v>1</v>
      </c>
      <c r="G1400" t="s">
        <v>181</v>
      </c>
      <c r="H1400" s="6" t="str">
        <f t="shared" si="42"/>
        <v>SG0_DGND1.1</v>
      </c>
      <c r="I1400" s="6" t="str">
        <f t="shared" si="43"/>
        <v>DGND</v>
      </c>
    </row>
    <row r="1401" spans="1:9">
      <c r="A1401" t="s">
        <v>302</v>
      </c>
      <c r="B1401" t="s">
        <v>2921</v>
      </c>
      <c r="C1401" t="s">
        <v>1376</v>
      </c>
      <c r="D1401" t="s">
        <v>181</v>
      </c>
      <c r="E1401" t="s">
        <v>174</v>
      </c>
      <c r="F1401">
        <v>1</v>
      </c>
      <c r="G1401" t="s">
        <v>181</v>
      </c>
      <c r="H1401" s="6" t="str">
        <f t="shared" si="42"/>
        <v>SG0_DGND2.1</v>
      </c>
      <c r="I1401" s="6" t="str">
        <f t="shared" si="43"/>
        <v>DGND</v>
      </c>
    </row>
    <row r="1402" spans="1:9">
      <c r="A1402" t="s">
        <v>302</v>
      </c>
      <c r="B1402" t="s">
        <v>2921</v>
      </c>
      <c r="C1402" t="s">
        <v>1377</v>
      </c>
      <c r="D1402" t="s">
        <v>181</v>
      </c>
      <c r="E1402" t="s">
        <v>174</v>
      </c>
      <c r="F1402">
        <v>1</v>
      </c>
      <c r="G1402" t="s">
        <v>181</v>
      </c>
      <c r="H1402" s="6" t="str">
        <f t="shared" si="42"/>
        <v>SG0_DGND3.1</v>
      </c>
      <c r="I1402" s="6" t="str">
        <f t="shared" si="43"/>
        <v>DGND</v>
      </c>
    </row>
    <row r="1403" spans="1:9">
      <c r="A1403" t="s">
        <v>302</v>
      </c>
      <c r="B1403" t="s">
        <v>2921</v>
      </c>
      <c r="C1403" t="s">
        <v>1378</v>
      </c>
      <c r="D1403" t="s">
        <v>181</v>
      </c>
      <c r="E1403" t="s">
        <v>174</v>
      </c>
      <c r="F1403">
        <v>1</v>
      </c>
      <c r="G1403" t="s">
        <v>181</v>
      </c>
      <c r="H1403" s="6" t="str">
        <f t="shared" si="42"/>
        <v>SG0_DGND4.1</v>
      </c>
      <c r="I1403" s="6" t="str">
        <f t="shared" si="43"/>
        <v>DGND</v>
      </c>
    </row>
    <row r="1404" spans="1:9">
      <c r="A1404" t="s">
        <v>302</v>
      </c>
      <c r="B1404" t="s">
        <v>2921</v>
      </c>
      <c r="C1404" t="s">
        <v>2320</v>
      </c>
      <c r="D1404" t="s">
        <v>181</v>
      </c>
      <c r="E1404" t="s">
        <v>2320</v>
      </c>
      <c r="F1404">
        <v>1</v>
      </c>
      <c r="G1404" t="s">
        <v>181</v>
      </c>
      <c r="H1404" s="6" t="str">
        <f t="shared" si="42"/>
        <v>SG0_INH.1</v>
      </c>
      <c r="I1404" s="6" t="str">
        <f t="shared" si="43"/>
        <v>SG0_INH</v>
      </c>
    </row>
    <row r="1405" spans="1:9">
      <c r="A1405" t="s">
        <v>302</v>
      </c>
      <c r="B1405" t="s">
        <v>2921</v>
      </c>
      <c r="C1405" t="s">
        <v>2321</v>
      </c>
      <c r="D1405">
        <v>1</v>
      </c>
      <c r="E1405" t="s">
        <v>6793</v>
      </c>
      <c r="F1405">
        <v>1</v>
      </c>
      <c r="G1405">
        <v>1</v>
      </c>
      <c r="H1405" s="6" t="str">
        <f t="shared" si="42"/>
        <v>SG0_PHYRSTB.1</v>
      </c>
      <c r="I1405" s="6" t="str">
        <f t="shared" si="43"/>
        <v>SG0_HSD015</v>
      </c>
    </row>
    <row r="1406" spans="1:9">
      <c r="A1406" t="s">
        <v>302</v>
      </c>
      <c r="B1406" t="s">
        <v>2921</v>
      </c>
      <c r="C1406" t="s">
        <v>427</v>
      </c>
      <c r="D1406" t="s">
        <v>181</v>
      </c>
      <c r="E1406" t="s">
        <v>6794</v>
      </c>
      <c r="F1406">
        <v>1</v>
      </c>
      <c r="G1406" t="s">
        <v>181</v>
      </c>
      <c r="H1406" s="6" t="str">
        <f t="shared" si="42"/>
        <v>SG0_WAKE.1</v>
      </c>
      <c r="I1406" s="6" t="str">
        <f t="shared" si="43"/>
        <v>SG0_HSD019</v>
      </c>
    </row>
    <row r="1407" spans="1:9">
      <c r="A1407" t="s">
        <v>302</v>
      </c>
      <c r="B1407" t="s">
        <v>2921</v>
      </c>
      <c r="C1407" t="s">
        <v>2198</v>
      </c>
      <c r="D1407">
        <v>1</v>
      </c>
      <c r="F1407">
        <v>1</v>
      </c>
      <c r="G1407">
        <v>1</v>
      </c>
      <c r="H1407" s="6" t="str">
        <f t="shared" si="42"/>
        <v>SITE0_To_GOLDEN0.1</v>
      </c>
      <c r="I1407" s="6">
        <f t="shared" si="43"/>
        <v>0</v>
      </c>
    </row>
    <row r="1408" spans="1:9">
      <c r="A1408" t="s">
        <v>302</v>
      </c>
      <c r="B1408" t="s">
        <v>2921</v>
      </c>
      <c r="C1408" t="s">
        <v>248</v>
      </c>
      <c r="D1408">
        <v>1</v>
      </c>
      <c r="E1408" t="s">
        <v>1649</v>
      </c>
      <c r="F1408">
        <v>1</v>
      </c>
      <c r="G1408">
        <v>1</v>
      </c>
      <c r="H1408" s="6" t="str">
        <f t="shared" si="42"/>
        <v>Y6.1</v>
      </c>
      <c r="I1408" s="6" t="str">
        <f t="shared" si="43"/>
        <v>SG0_2_XI</v>
      </c>
    </row>
    <row r="1409" spans="1:9">
      <c r="A1409" t="s">
        <v>302</v>
      </c>
      <c r="B1409" t="s">
        <v>2921</v>
      </c>
      <c r="C1409" t="s">
        <v>248</v>
      </c>
      <c r="D1409">
        <v>2</v>
      </c>
      <c r="E1409" t="s">
        <v>174</v>
      </c>
      <c r="F1409">
        <v>2</v>
      </c>
      <c r="G1409">
        <v>2</v>
      </c>
      <c r="H1409" s="6" t="str">
        <f t="shared" si="42"/>
        <v>Y6.2</v>
      </c>
      <c r="I1409" s="6" t="str">
        <f t="shared" si="43"/>
        <v>DGND</v>
      </c>
    </row>
    <row r="1410" spans="1:9">
      <c r="A1410" t="s">
        <v>302</v>
      </c>
      <c r="B1410" t="s">
        <v>2921</v>
      </c>
      <c r="C1410" t="s">
        <v>248</v>
      </c>
      <c r="D1410">
        <v>3</v>
      </c>
      <c r="E1410" t="s">
        <v>2273</v>
      </c>
      <c r="F1410">
        <v>3</v>
      </c>
      <c r="G1410">
        <v>3</v>
      </c>
      <c r="H1410" s="6" t="str">
        <f t="shared" ref="H1410:H1473" si="44">CONCATENATE(C1410,".",F1410)</f>
        <v>Y6.3</v>
      </c>
      <c r="I1410" s="6" t="str">
        <f t="shared" ref="I1410:I1473" si="45">E1410</f>
        <v>SG0_3_XO</v>
      </c>
    </row>
    <row r="1411" spans="1:9">
      <c r="A1411" t="s">
        <v>302</v>
      </c>
      <c r="B1411" t="s">
        <v>2921</v>
      </c>
      <c r="C1411" t="s">
        <v>248</v>
      </c>
      <c r="D1411">
        <v>4</v>
      </c>
      <c r="E1411" t="s">
        <v>174</v>
      </c>
      <c r="F1411">
        <v>4</v>
      </c>
      <c r="G1411">
        <v>4</v>
      </c>
      <c r="H1411" s="6" t="str">
        <f t="shared" si="44"/>
        <v>Y6.4</v>
      </c>
      <c r="I1411" s="6" t="str">
        <f t="shared" si="45"/>
        <v>DGND</v>
      </c>
    </row>
    <row r="1412" spans="1:9">
      <c r="A1412" t="s">
        <v>302</v>
      </c>
      <c r="B1412" t="s">
        <v>2935</v>
      </c>
      <c r="C1412" t="s">
        <v>2466</v>
      </c>
      <c r="D1412">
        <v>1</v>
      </c>
      <c r="E1412" t="s">
        <v>2698</v>
      </c>
      <c r="F1412">
        <v>1</v>
      </c>
      <c r="G1412">
        <v>1</v>
      </c>
      <c r="H1412" s="6" t="str">
        <f t="shared" si="44"/>
        <v>CG1.1</v>
      </c>
      <c r="I1412" s="6" t="str">
        <f t="shared" si="45"/>
        <v>SG0_LX_OUT_VDD09</v>
      </c>
    </row>
    <row r="1413" spans="1:9">
      <c r="A1413" t="s">
        <v>302</v>
      </c>
      <c r="B1413" t="s">
        <v>2935</v>
      </c>
      <c r="C1413" t="s">
        <v>2466</v>
      </c>
      <c r="D1413">
        <v>2</v>
      </c>
      <c r="E1413" t="s">
        <v>174</v>
      </c>
      <c r="F1413">
        <v>2</v>
      </c>
      <c r="G1413">
        <v>2</v>
      </c>
      <c r="H1413" s="6" t="str">
        <f t="shared" si="44"/>
        <v>CG1.2</v>
      </c>
      <c r="I1413" s="6" t="str">
        <f t="shared" si="45"/>
        <v>DGND</v>
      </c>
    </row>
    <row r="1414" spans="1:9">
      <c r="A1414" t="s">
        <v>302</v>
      </c>
      <c r="B1414" t="s">
        <v>2935</v>
      </c>
      <c r="C1414" t="s">
        <v>2467</v>
      </c>
      <c r="D1414">
        <v>1</v>
      </c>
      <c r="E1414" t="s">
        <v>2698</v>
      </c>
      <c r="F1414">
        <v>1</v>
      </c>
      <c r="G1414">
        <v>1</v>
      </c>
      <c r="H1414" s="6" t="str">
        <f t="shared" si="44"/>
        <v>CG2.1</v>
      </c>
      <c r="I1414" s="6" t="str">
        <f t="shared" si="45"/>
        <v>SG0_LX_OUT_VDD09</v>
      </c>
    </row>
    <row r="1415" spans="1:9">
      <c r="A1415" t="s">
        <v>302</v>
      </c>
      <c r="B1415" t="s">
        <v>2935</v>
      </c>
      <c r="C1415" t="s">
        <v>2467</v>
      </c>
      <c r="D1415">
        <v>2</v>
      </c>
      <c r="E1415" t="s">
        <v>174</v>
      </c>
      <c r="F1415">
        <v>2</v>
      </c>
      <c r="G1415">
        <v>2</v>
      </c>
      <c r="H1415" s="6" t="str">
        <f t="shared" si="44"/>
        <v>CG2.2</v>
      </c>
      <c r="I1415" s="6" t="str">
        <f t="shared" si="45"/>
        <v>DGND</v>
      </c>
    </row>
    <row r="1416" spans="1:9">
      <c r="A1416" t="s">
        <v>302</v>
      </c>
      <c r="B1416" t="s">
        <v>2935</v>
      </c>
      <c r="C1416" t="s">
        <v>2468</v>
      </c>
      <c r="D1416">
        <v>1</v>
      </c>
      <c r="E1416" t="s">
        <v>2677</v>
      </c>
      <c r="F1416">
        <v>1</v>
      </c>
      <c r="G1416">
        <v>1</v>
      </c>
      <c r="H1416" s="6" t="str">
        <f t="shared" si="44"/>
        <v>CG3.1</v>
      </c>
      <c r="I1416" s="6" t="str">
        <f t="shared" si="45"/>
        <v>SG0_VDD33</v>
      </c>
    </row>
    <row r="1417" spans="1:9">
      <c r="A1417" t="s">
        <v>302</v>
      </c>
      <c r="B1417" t="s">
        <v>2935</v>
      </c>
      <c r="C1417" t="s">
        <v>2468</v>
      </c>
      <c r="D1417">
        <v>2</v>
      </c>
      <c r="E1417" t="s">
        <v>174</v>
      </c>
      <c r="F1417">
        <v>2</v>
      </c>
      <c r="G1417">
        <v>2</v>
      </c>
      <c r="H1417" s="6" t="str">
        <f t="shared" si="44"/>
        <v>CG3.2</v>
      </c>
      <c r="I1417" s="6" t="str">
        <f t="shared" si="45"/>
        <v>DGND</v>
      </c>
    </row>
    <row r="1418" spans="1:9">
      <c r="A1418" t="s">
        <v>302</v>
      </c>
      <c r="B1418" t="s">
        <v>2935</v>
      </c>
      <c r="C1418" t="s">
        <v>2469</v>
      </c>
      <c r="D1418">
        <v>1</v>
      </c>
      <c r="E1418" t="s">
        <v>2677</v>
      </c>
      <c r="F1418">
        <v>1</v>
      </c>
      <c r="G1418">
        <v>1</v>
      </c>
      <c r="H1418" s="6" t="str">
        <f t="shared" si="44"/>
        <v>CG4.1</v>
      </c>
      <c r="I1418" s="6" t="str">
        <f t="shared" si="45"/>
        <v>SG0_VDD33</v>
      </c>
    </row>
    <row r="1419" spans="1:9">
      <c r="A1419" t="s">
        <v>302</v>
      </c>
      <c r="B1419" t="s">
        <v>2935</v>
      </c>
      <c r="C1419" t="s">
        <v>2469</v>
      </c>
      <c r="D1419">
        <v>2</v>
      </c>
      <c r="E1419" t="s">
        <v>174</v>
      </c>
      <c r="F1419">
        <v>2</v>
      </c>
      <c r="G1419">
        <v>2</v>
      </c>
      <c r="H1419" s="6" t="str">
        <f t="shared" si="44"/>
        <v>CG4.2</v>
      </c>
      <c r="I1419" s="6" t="str">
        <f t="shared" si="45"/>
        <v>DGND</v>
      </c>
    </row>
    <row r="1420" spans="1:9">
      <c r="A1420" t="s">
        <v>302</v>
      </c>
      <c r="B1420" t="s">
        <v>2935</v>
      </c>
      <c r="C1420" t="s">
        <v>2470</v>
      </c>
      <c r="D1420">
        <v>1</v>
      </c>
      <c r="E1420" t="s">
        <v>413</v>
      </c>
      <c r="F1420">
        <v>1</v>
      </c>
      <c r="G1420">
        <v>1</v>
      </c>
      <c r="H1420" s="6" t="str">
        <f t="shared" si="44"/>
        <v>CG5.1</v>
      </c>
      <c r="I1420" s="6" t="str">
        <f t="shared" si="45"/>
        <v>VDD33_ATX</v>
      </c>
    </row>
    <row r="1421" spans="1:9">
      <c r="A1421" t="s">
        <v>302</v>
      </c>
      <c r="B1421" t="s">
        <v>2935</v>
      </c>
      <c r="C1421" t="s">
        <v>2470</v>
      </c>
      <c r="D1421">
        <v>2</v>
      </c>
      <c r="E1421" t="s">
        <v>174</v>
      </c>
      <c r="F1421">
        <v>2</v>
      </c>
      <c r="G1421">
        <v>2</v>
      </c>
      <c r="H1421" s="6" t="str">
        <f t="shared" si="44"/>
        <v>CG5.2</v>
      </c>
      <c r="I1421" s="6" t="str">
        <f t="shared" si="45"/>
        <v>DGND</v>
      </c>
    </row>
    <row r="1422" spans="1:9">
      <c r="A1422" t="s">
        <v>302</v>
      </c>
      <c r="B1422" t="s">
        <v>2935</v>
      </c>
      <c r="C1422" t="s">
        <v>2936</v>
      </c>
      <c r="D1422">
        <v>1</v>
      </c>
      <c r="E1422" t="s">
        <v>413</v>
      </c>
      <c r="F1422">
        <v>1</v>
      </c>
      <c r="G1422">
        <v>1</v>
      </c>
      <c r="H1422" s="6" t="str">
        <f t="shared" si="44"/>
        <v>CG6.1</v>
      </c>
      <c r="I1422" s="6" t="str">
        <f t="shared" si="45"/>
        <v>VDD33_ATX</v>
      </c>
    </row>
    <row r="1423" spans="1:9">
      <c r="A1423" t="s">
        <v>302</v>
      </c>
      <c r="B1423" t="s">
        <v>2935</v>
      </c>
      <c r="C1423" t="s">
        <v>2936</v>
      </c>
      <c r="D1423">
        <v>2</v>
      </c>
      <c r="E1423" t="s">
        <v>174</v>
      </c>
      <c r="F1423">
        <v>2</v>
      </c>
      <c r="G1423">
        <v>2</v>
      </c>
      <c r="H1423" s="6" t="str">
        <f t="shared" si="44"/>
        <v>CG6.2</v>
      </c>
      <c r="I1423" s="6" t="str">
        <f t="shared" si="45"/>
        <v>DGND</v>
      </c>
    </row>
    <row r="1424" spans="1:9">
      <c r="A1424" t="s">
        <v>302</v>
      </c>
      <c r="B1424" t="s">
        <v>2935</v>
      </c>
      <c r="C1424" t="s">
        <v>2471</v>
      </c>
      <c r="D1424">
        <v>1</v>
      </c>
      <c r="E1424" t="s">
        <v>2690</v>
      </c>
      <c r="F1424">
        <v>1</v>
      </c>
      <c r="G1424">
        <v>1</v>
      </c>
      <c r="H1424" s="6" t="str">
        <f t="shared" si="44"/>
        <v>CG11.1</v>
      </c>
      <c r="I1424" s="6" t="str">
        <f t="shared" si="45"/>
        <v>SG0_DVDD09</v>
      </c>
    </row>
    <row r="1425" spans="1:9">
      <c r="A1425" t="s">
        <v>302</v>
      </c>
      <c r="B1425" t="s">
        <v>2935</v>
      </c>
      <c r="C1425" t="s">
        <v>2471</v>
      </c>
      <c r="D1425">
        <v>2</v>
      </c>
      <c r="E1425" t="s">
        <v>174</v>
      </c>
      <c r="F1425">
        <v>2</v>
      </c>
      <c r="G1425">
        <v>2</v>
      </c>
      <c r="H1425" s="6" t="str">
        <f t="shared" si="44"/>
        <v>CG11.2</v>
      </c>
      <c r="I1425" s="6" t="str">
        <f t="shared" si="45"/>
        <v>DGND</v>
      </c>
    </row>
    <row r="1426" spans="1:9">
      <c r="A1426" t="s">
        <v>302</v>
      </c>
      <c r="B1426" t="s">
        <v>2935</v>
      </c>
      <c r="C1426" t="s">
        <v>2472</v>
      </c>
      <c r="D1426">
        <v>1</v>
      </c>
      <c r="E1426" t="s">
        <v>2698</v>
      </c>
      <c r="F1426">
        <v>1</v>
      </c>
      <c r="G1426">
        <v>1</v>
      </c>
      <c r="H1426" s="6" t="str">
        <f t="shared" si="44"/>
        <v>CG12.1</v>
      </c>
      <c r="I1426" s="6" t="str">
        <f t="shared" si="45"/>
        <v>SG0_LX_OUT_VDD09</v>
      </c>
    </row>
    <row r="1427" spans="1:9">
      <c r="A1427" t="s">
        <v>302</v>
      </c>
      <c r="B1427" t="s">
        <v>2935</v>
      </c>
      <c r="C1427" t="s">
        <v>2472</v>
      </c>
      <c r="D1427">
        <v>2</v>
      </c>
      <c r="E1427" t="s">
        <v>174</v>
      </c>
      <c r="F1427">
        <v>2</v>
      </c>
      <c r="G1427">
        <v>2</v>
      </c>
      <c r="H1427" s="6" t="str">
        <f t="shared" si="44"/>
        <v>CG12.2</v>
      </c>
      <c r="I1427" s="6" t="str">
        <f t="shared" si="45"/>
        <v>DGND</v>
      </c>
    </row>
    <row r="1428" spans="1:9">
      <c r="A1428" t="s">
        <v>302</v>
      </c>
      <c r="B1428" t="s">
        <v>2935</v>
      </c>
      <c r="C1428" t="s">
        <v>2937</v>
      </c>
      <c r="D1428">
        <v>1</v>
      </c>
      <c r="E1428" t="s">
        <v>2690</v>
      </c>
      <c r="F1428">
        <v>1</v>
      </c>
      <c r="G1428">
        <v>1</v>
      </c>
      <c r="H1428" s="6" t="str">
        <f t="shared" si="44"/>
        <v>CG13.1</v>
      </c>
      <c r="I1428" s="6" t="str">
        <f t="shared" si="45"/>
        <v>SG0_DVDD09</v>
      </c>
    </row>
    <row r="1429" spans="1:9">
      <c r="A1429" t="s">
        <v>302</v>
      </c>
      <c r="B1429" t="s">
        <v>2935</v>
      </c>
      <c r="C1429" t="s">
        <v>2937</v>
      </c>
      <c r="D1429">
        <v>2</v>
      </c>
      <c r="E1429" t="s">
        <v>174</v>
      </c>
      <c r="F1429">
        <v>2</v>
      </c>
      <c r="G1429">
        <v>2</v>
      </c>
      <c r="H1429" s="6" t="str">
        <f t="shared" si="44"/>
        <v>CG13.2</v>
      </c>
      <c r="I1429" s="6" t="str">
        <f t="shared" si="45"/>
        <v>DGND</v>
      </c>
    </row>
    <row r="1430" spans="1:9">
      <c r="A1430" t="s">
        <v>302</v>
      </c>
      <c r="B1430" t="s">
        <v>2935</v>
      </c>
      <c r="C1430" t="s">
        <v>2938</v>
      </c>
      <c r="D1430">
        <v>1</v>
      </c>
      <c r="E1430" t="s">
        <v>2690</v>
      </c>
      <c r="F1430">
        <v>1</v>
      </c>
      <c r="G1430">
        <v>1</v>
      </c>
      <c r="H1430" s="6" t="str">
        <f t="shared" si="44"/>
        <v>CG14.1</v>
      </c>
      <c r="I1430" s="6" t="str">
        <f t="shared" si="45"/>
        <v>SG0_DVDD09</v>
      </c>
    </row>
    <row r="1431" spans="1:9">
      <c r="A1431" t="s">
        <v>302</v>
      </c>
      <c r="B1431" t="s">
        <v>2935</v>
      </c>
      <c r="C1431" t="s">
        <v>2938</v>
      </c>
      <c r="D1431">
        <v>2</v>
      </c>
      <c r="E1431" t="s">
        <v>174</v>
      </c>
      <c r="F1431">
        <v>2</v>
      </c>
      <c r="G1431">
        <v>2</v>
      </c>
      <c r="H1431" s="6" t="str">
        <f t="shared" si="44"/>
        <v>CG14.2</v>
      </c>
      <c r="I1431" s="6" t="str">
        <f t="shared" si="45"/>
        <v>DGND</v>
      </c>
    </row>
    <row r="1432" spans="1:9">
      <c r="A1432" t="s">
        <v>302</v>
      </c>
      <c r="B1432" t="s">
        <v>2935</v>
      </c>
      <c r="C1432" t="s">
        <v>2939</v>
      </c>
      <c r="D1432">
        <v>1</v>
      </c>
      <c r="E1432" t="s">
        <v>2690</v>
      </c>
      <c r="F1432">
        <v>1</v>
      </c>
      <c r="G1432">
        <v>1</v>
      </c>
      <c r="H1432" s="6" t="str">
        <f t="shared" si="44"/>
        <v>CG15.1</v>
      </c>
      <c r="I1432" s="6" t="str">
        <f t="shared" si="45"/>
        <v>SG0_DVDD09</v>
      </c>
    </row>
    <row r="1433" spans="1:9">
      <c r="A1433" t="s">
        <v>302</v>
      </c>
      <c r="B1433" t="s">
        <v>2935</v>
      </c>
      <c r="C1433" t="s">
        <v>2939</v>
      </c>
      <c r="D1433">
        <v>2</v>
      </c>
      <c r="E1433" t="s">
        <v>174</v>
      </c>
      <c r="F1433">
        <v>2</v>
      </c>
      <c r="G1433">
        <v>2</v>
      </c>
      <c r="H1433" s="6" t="str">
        <f t="shared" si="44"/>
        <v>CG15.2</v>
      </c>
      <c r="I1433" s="6" t="str">
        <f t="shared" si="45"/>
        <v>DGND</v>
      </c>
    </row>
    <row r="1434" spans="1:9">
      <c r="A1434" t="s">
        <v>302</v>
      </c>
      <c r="B1434" t="s">
        <v>2935</v>
      </c>
      <c r="C1434" t="s">
        <v>2940</v>
      </c>
      <c r="D1434">
        <v>1</v>
      </c>
      <c r="E1434" t="s">
        <v>2690</v>
      </c>
      <c r="F1434">
        <v>1</v>
      </c>
      <c r="G1434">
        <v>1</v>
      </c>
      <c r="H1434" s="6" t="str">
        <f t="shared" si="44"/>
        <v>CG16.1</v>
      </c>
      <c r="I1434" s="6" t="str">
        <f t="shared" si="45"/>
        <v>SG0_DVDD09</v>
      </c>
    </row>
    <row r="1435" spans="1:9">
      <c r="A1435" t="s">
        <v>302</v>
      </c>
      <c r="B1435" t="s">
        <v>2935</v>
      </c>
      <c r="C1435" t="s">
        <v>2940</v>
      </c>
      <c r="D1435">
        <v>2</v>
      </c>
      <c r="E1435" t="s">
        <v>174</v>
      </c>
      <c r="F1435">
        <v>2</v>
      </c>
      <c r="G1435">
        <v>2</v>
      </c>
      <c r="H1435" s="6" t="str">
        <f t="shared" si="44"/>
        <v>CG16.2</v>
      </c>
      <c r="I1435" s="6" t="str">
        <f t="shared" si="45"/>
        <v>DGND</v>
      </c>
    </row>
    <row r="1436" spans="1:9">
      <c r="A1436" t="s">
        <v>302</v>
      </c>
      <c r="B1436" t="s">
        <v>2935</v>
      </c>
      <c r="C1436" t="s">
        <v>2941</v>
      </c>
      <c r="D1436">
        <v>1</v>
      </c>
      <c r="E1436" t="s">
        <v>2687</v>
      </c>
      <c r="F1436">
        <v>1</v>
      </c>
      <c r="G1436">
        <v>1</v>
      </c>
      <c r="H1436" s="6" t="str">
        <f t="shared" si="44"/>
        <v>CG21.1</v>
      </c>
      <c r="I1436" s="6" t="str">
        <f t="shared" si="45"/>
        <v>SG0_AVDD33_XTAL</v>
      </c>
    </row>
    <row r="1437" spans="1:9">
      <c r="A1437" t="s">
        <v>302</v>
      </c>
      <c r="B1437" t="s">
        <v>2935</v>
      </c>
      <c r="C1437" t="s">
        <v>2941</v>
      </c>
      <c r="D1437">
        <v>2</v>
      </c>
      <c r="E1437" t="s">
        <v>174</v>
      </c>
      <c r="F1437">
        <v>2</v>
      </c>
      <c r="G1437">
        <v>2</v>
      </c>
      <c r="H1437" s="6" t="str">
        <f t="shared" si="44"/>
        <v>CG21.2</v>
      </c>
      <c r="I1437" s="6" t="str">
        <f t="shared" si="45"/>
        <v>DGND</v>
      </c>
    </row>
    <row r="1438" spans="1:9">
      <c r="A1438" t="s">
        <v>302</v>
      </c>
      <c r="B1438" t="s">
        <v>2935</v>
      </c>
      <c r="C1438" t="s">
        <v>2942</v>
      </c>
      <c r="D1438">
        <v>1</v>
      </c>
      <c r="E1438" t="s">
        <v>2699</v>
      </c>
      <c r="F1438">
        <v>1</v>
      </c>
      <c r="G1438">
        <v>1</v>
      </c>
      <c r="H1438" s="6" t="str">
        <f t="shared" si="44"/>
        <v>CG22.1</v>
      </c>
      <c r="I1438" s="6" t="str">
        <f t="shared" si="45"/>
        <v>SG0_AVDD33_XTAL_1</v>
      </c>
    </row>
    <row r="1439" spans="1:9">
      <c r="A1439" t="s">
        <v>302</v>
      </c>
      <c r="B1439" t="s">
        <v>2935</v>
      </c>
      <c r="C1439" t="s">
        <v>2942</v>
      </c>
      <c r="D1439">
        <v>2</v>
      </c>
      <c r="E1439" t="s">
        <v>174</v>
      </c>
      <c r="F1439">
        <v>2</v>
      </c>
      <c r="G1439">
        <v>2</v>
      </c>
      <c r="H1439" s="6" t="str">
        <f t="shared" si="44"/>
        <v>CG22.2</v>
      </c>
      <c r="I1439" s="6" t="str">
        <f t="shared" si="45"/>
        <v>DGND</v>
      </c>
    </row>
    <row r="1440" spans="1:9">
      <c r="A1440" t="s">
        <v>302</v>
      </c>
      <c r="B1440" t="s">
        <v>2935</v>
      </c>
      <c r="C1440" t="s">
        <v>2943</v>
      </c>
      <c r="D1440">
        <v>1</v>
      </c>
      <c r="E1440" t="s">
        <v>2688</v>
      </c>
      <c r="F1440">
        <v>1</v>
      </c>
      <c r="G1440">
        <v>1</v>
      </c>
      <c r="H1440" s="6" t="str">
        <f t="shared" si="44"/>
        <v>CG23.1</v>
      </c>
      <c r="I1440" s="6" t="str">
        <f t="shared" si="45"/>
        <v>SG0_AVDD33_TX_CEN</v>
      </c>
    </row>
    <row r="1441" spans="1:9">
      <c r="A1441" t="s">
        <v>302</v>
      </c>
      <c r="B1441" t="s">
        <v>2935</v>
      </c>
      <c r="C1441" t="s">
        <v>2943</v>
      </c>
      <c r="D1441">
        <v>2</v>
      </c>
      <c r="E1441" t="s">
        <v>174</v>
      </c>
      <c r="F1441">
        <v>2</v>
      </c>
      <c r="G1441">
        <v>2</v>
      </c>
      <c r="H1441" s="6" t="str">
        <f t="shared" si="44"/>
        <v>CG23.2</v>
      </c>
      <c r="I1441" s="6" t="str">
        <f t="shared" si="45"/>
        <v>DGND</v>
      </c>
    </row>
    <row r="1442" spans="1:9">
      <c r="A1442" t="s">
        <v>302</v>
      </c>
      <c r="B1442" t="s">
        <v>2935</v>
      </c>
      <c r="C1442" t="s">
        <v>2944</v>
      </c>
      <c r="D1442">
        <v>1</v>
      </c>
      <c r="E1442" t="s">
        <v>2688</v>
      </c>
      <c r="F1442">
        <v>1</v>
      </c>
      <c r="G1442">
        <v>1</v>
      </c>
      <c r="H1442" s="6" t="str">
        <f t="shared" si="44"/>
        <v>CG24.1</v>
      </c>
      <c r="I1442" s="6" t="str">
        <f t="shared" si="45"/>
        <v>SG0_AVDD33_TX_CEN</v>
      </c>
    </row>
    <row r="1443" spans="1:9">
      <c r="A1443" t="s">
        <v>302</v>
      </c>
      <c r="B1443" t="s">
        <v>2935</v>
      </c>
      <c r="C1443" t="s">
        <v>2944</v>
      </c>
      <c r="D1443">
        <v>2</v>
      </c>
      <c r="E1443" t="s">
        <v>174</v>
      </c>
      <c r="F1443">
        <v>2</v>
      </c>
      <c r="G1443">
        <v>2</v>
      </c>
      <c r="H1443" s="6" t="str">
        <f t="shared" si="44"/>
        <v>CG24.2</v>
      </c>
      <c r="I1443" s="6" t="str">
        <f t="shared" si="45"/>
        <v>DGND</v>
      </c>
    </row>
    <row r="1444" spans="1:9">
      <c r="A1444" t="s">
        <v>302</v>
      </c>
      <c r="B1444" t="s">
        <v>2935</v>
      </c>
      <c r="C1444" t="s">
        <v>2945</v>
      </c>
      <c r="D1444">
        <v>1</v>
      </c>
      <c r="E1444" t="s">
        <v>2688</v>
      </c>
      <c r="F1444">
        <v>1</v>
      </c>
      <c r="G1444">
        <v>1</v>
      </c>
      <c r="H1444" s="6" t="str">
        <f t="shared" si="44"/>
        <v>CG25.1</v>
      </c>
      <c r="I1444" s="6" t="str">
        <f t="shared" si="45"/>
        <v>SG0_AVDD33_TX_CEN</v>
      </c>
    </row>
    <row r="1445" spans="1:9">
      <c r="A1445" t="s">
        <v>302</v>
      </c>
      <c r="B1445" t="s">
        <v>2935</v>
      </c>
      <c r="C1445" t="s">
        <v>2945</v>
      </c>
      <c r="D1445">
        <v>2</v>
      </c>
      <c r="E1445" t="s">
        <v>174</v>
      </c>
      <c r="F1445">
        <v>2</v>
      </c>
      <c r="G1445">
        <v>2</v>
      </c>
      <c r="H1445" s="6" t="str">
        <f t="shared" si="44"/>
        <v>CG25.2</v>
      </c>
      <c r="I1445" s="6" t="str">
        <f t="shared" si="45"/>
        <v>DGND</v>
      </c>
    </row>
    <row r="1446" spans="1:9">
      <c r="A1446" t="s">
        <v>302</v>
      </c>
      <c r="B1446" t="s">
        <v>2935</v>
      </c>
      <c r="C1446" t="s">
        <v>2946</v>
      </c>
      <c r="D1446">
        <v>1</v>
      </c>
      <c r="E1446" t="s">
        <v>2688</v>
      </c>
      <c r="F1446">
        <v>1</v>
      </c>
      <c r="G1446">
        <v>1</v>
      </c>
      <c r="H1446" s="6" t="str">
        <f t="shared" si="44"/>
        <v>CG26.1</v>
      </c>
      <c r="I1446" s="6" t="str">
        <f t="shared" si="45"/>
        <v>SG0_AVDD33_TX_CEN</v>
      </c>
    </row>
    <row r="1447" spans="1:9">
      <c r="A1447" t="s">
        <v>302</v>
      </c>
      <c r="B1447" t="s">
        <v>2935</v>
      </c>
      <c r="C1447" t="s">
        <v>2946</v>
      </c>
      <c r="D1447">
        <v>2</v>
      </c>
      <c r="E1447" t="s">
        <v>174</v>
      </c>
      <c r="F1447">
        <v>2</v>
      </c>
      <c r="G1447">
        <v>2</v>
      </c>
      <c r="H1447" s="6" t="str">
        <f t="shared" si="44"/>
        <v>CG26.2</v>
      </c>
      <c r="I1447" s="6" t="str">
        <f t="shared" si="45"/>
        <v>DGND</v>
      </c>
    </row>
    <row r="1448" spans="1:9">
      <c r="A1448" t="s">
        <v>302</v>
      </c>
      <c r="B1448" t="s">
        <v>2935</v>
      </c>
      <c r="C1448" t="s">
        <v>2947</v>
      </c>
      <c r="D1448">
        <v>1</v>
      </c>
      <c r="E1448" t="s">
        <v>2700</v>
      </c>
      <c r="F1448">
        <v>1</v>
      </c>
      <c r="G1448">
        <v>1</v>
      </c>
      <c r="H1448" s="6" t="str">
        <f t="shared" si="44"/>
        <v>CG27.1</v>
      </c>
      <c r="I1448" s="6" t="str">
        <f t="shared" si="45"/>
        <v>SG0_AVDD33_TX_CEN_1</v>
      </c>
    </row>
    <row r="1449" spans="1:9">
      <c r="A1449" t="s">
        <v>302</v>
      </c>
      <c r="B1449" t="s">
        <v>2935</v>
      </c>
      <c r="C1449" t="s">
        <v>2947</v>
      </c>
      <c r="D1449">
        <v>2</v>
      </c>
      <c r="E1449" t="s">
        <v>174</v>
      </c>
      <c r="F1449">
        <v>2</v>
      </c>
      <c r="G1449">
        <v>2</v>
      </c>
      <c r="H1449" s="6" t="str">
        <f t="shared" si="44"/>
        <v>CG27.2</v>
      </c>
      <c r="I1449" s="6" t="str">
        <f t="shared" si="45"/>
        <v>DGND</v>
      </c>
    </row>
    <row r="1450" spans="1:9">
      <c r="A1450" t="s">
        <v>302</v>
      </c>
      <c r="B1450" t="s">
        <v>2935</v>
      </c>
      <c r="C1450" t="s">
        <v>2948</v>
      </c>
      <c r="D1450">
        <v>1</v>
      </c>
      <c r="E1450" t="s">
        <v>2689</v>
      </c>
      <c r="F1450">
        <v>1</v>
      </c>
      <c r="G1450">
        <v>1</v>
      </c>
      <c r="H1450" s="6" t="str">
        <f t="shared" si="44"/>
        <v>CG28.1</v>
      </c>
      <c r="I1450" s="6" t="str">
        <f t="shared" si="45"/>
        <v>SG0_AVDD33_SDS</v>
      </c>
    </row>
    <row r="1451" spans="1:9">
      <c r="A1451" t="s">
        <v>302</v>
      </c>
      <c r="B1451" t="s">
        <v>2935</v>
      </c>
      <c r="C1451" t="s">
        <v>2948</v>
      </c>
      <c r="D1451">
        <v>2</v>
      </c>
      <c r="E1451" t="s">
        <v>174</v>
      </c>
      <c r="F1451">
        <v>2</v>
      </c>
      <c r="G1451">
        <v>2</v>
      </c>
      <c r="H1451" s="6" t="str">
        <f t="shared" si="44"/>
        <v>CG28.2</v>
      </c>
      <c r="I1451" s="6" t="str">
        <f t="shared" si="45"/>
        <v>DGND</v>
      </c>
    </row>
    <row r="1452" spans="1:9">
      <c r="A1452" t="s">
        <v>302</v>
      </c>
      <c r="B1452" t="s">
        <v>2935</v>
      </c>
      <c r="C1452" t="s">
        <v>2949</v>
      </c>
      <c r="D1452">
        <v>1</v>
      </c>
      <c r="E1452" t="s">
        <v>2701</v>
      </c>
      <c r="F1452">
        <v>1</v>
      </c>
      <c r="G1452">
        <v>1</v>
      </c>
      <c r="H1452" s="6" t="str">
        <f t="shared" si="44"/>
        <v>CG29.1</v>
      </c>
      <c r="I1452" s="6" t="str">
        <f t="shared" si="45"/>
        <v>SG0_AVDD33_SDS_1</v>
      </c>
    </row>
    <row r="1453" spans="1:9">
      <c r="A1453" t="s">
        <v>302</v>
      </c>
      <c r="B1453" t="s">
        <v>2935</v>
      </c>
      <c r="C1453" t="s">
        <v>2949</v>
      </c>
      <c r="D1453">
        <v>2</v>
      </c>
      <c r="E1453" t="s">
        <v>174</v>
      </c>
      <c r="F1453">
        <v>2</v>
      </c>
      <c r="G1453">
        <v>2</v>
      </c>
      <c r="H1453" s="6" t="str">
        <f t="shared" si="44"/>
        <v>CG29.2</v>
      </c>
      <c r="I1453" s="6" t="str">
        <f t="shared" si="45"/>
        <v>DGND</v>
      </c>
    </row>
    <row r="1454" spans="1:9">
      <c r="A1454" t="s">
        <v>302</v>
      </c>
      <c r="B1454" t="s">
        <v>2935</v>
      </c>
      <c r="C1454" t="s">
        <v>2950</v>
      </c>
      <c r="D1454">
        <v>1</v>
      </c>
      <c r="E1454" t="s">
        <v>2686</v>
      </c>
      <c r="F1454">
        <v>1</v>
      </c>
      <c r="G1454">
        <v>1</v>
      </c>
      <c r="H1454" s="6" t="str">
        <f t="shared" si="44"/>
        <v>CG32.1</v>
      </c>
      <c r="I1454" s="6" t="str">
        <f t="shared" si="45"/>
        <v>SG0_AVDD09_SDS</v>
      </c>
    </row>
    <row r="1455" spans="1:9">
      <c r="A1455" t="s">
        <v>302</v>
      </c>
      <c r="B1455" t="s">
        <v>2935</v>
      </c>
      <c r="C1455" t="s">
        <v>2950</v>
      </c>
      <c r="D1455">
        <v>2</v>
      </c>
      <c r="E1455" t="s">
        <v>174</v>
      </c>
      <c r="F1455">
        <v>2</v>
      </c>
      <c r="G1455">
        <v>2</v>
      </c>
      <c r="H1455" s="6" t="str">
        <f t="shared" si="44"/>
        <v>CG32.2</v>
      </c>
      <c r="I1455" s="6" t="str">
        <f t="shared" si="45"/>
        <v>DGND</v>
      </c>
    </row>
    <row r="1456" spans="1:9">
      <c r="A1456" t="s">
        <v>302</v>
      </c>
      <c r="B1456" t="s">
        <v>2935</v>
      </c>
      <c r="C1456" t="s">
        <v>2951</v>
      </c>
      <c r="D1456">
        <v>1</v>
      </c>
      <c r="E1456" t="s">
        <v>2274</v>
      </c>
      <c r="F1456">
        <v>1</v>
      </c>
      <c r="G1456">
        <v>1</v>
      </c>
      <c r="H1456" s="6" t="str">
        <f t="shared" si="44"/>
        <v>CG33.1</v>
      </c>
      <c r="I1456" s="6" t="str">
        <f t="shared" si="45"/>
        <v>SG0_AVDD09</v>
      </c>
    </row>
    <row r="1457" spans="1:9">
      <c r="A1457" t="s">
        <v>302</v>
      </c>
      <c r="B1457" t="s">
        <v>2935</v>
      </c>
      <c r="C1457" t="s">
        <v>2951</v>
      </c>
      <c r="D1457">
        <v>2</v>
      </c>
      <c r="E1457" t="s">
        <v>174</v>
      </c>
      <c r="F1457">
        <v>2</v>
      </c>
      <c r="G1457">
        <v>2</v>
      </c>
      <c r="H1457" s="6" t="str">
        <f t="shared" si="44"/>
        <v>CG33.2</v>
      </c>
      <c r="I1457" s="6" t="str">
        <f t="shared" si="45"/>
        <v>DGND</v>
      </c>
    </row>
    <row r="1458" spans="1:9">
      <c r="A1458" t="s">
        <v>302</v>
      </c>
      <c r="B1458" t="s">
        <v>2935</v>
      </c>
      <c r="C1458" t="s">
        <v>2952</v>
      </c>
      <c r="D1458">
        <v>1</v>
      </c>
      <c r="E1458" t="s">
        <v>2274</v>
      </c>
      <c r="F1458">
        <v>1</v>
      </c>
      <c r="G1458">
        <v>1</v>
      </c>
      <c r="H1458" s="6" t="str">
        <f t="shared" si="44"/>
        <v>CG34.1</v>
      </c>
      <c r="I1458" s="6" t="str">
        <f t="shared" si="45"/>
        <v>SG0_AVDD09</v>
      </c>
    </row>
    <row r="1459" spans="1:9">
      <c r="A1459" t="s">
        <v>302</v>
      </c>
      <c r="B1459" t="s">
        <v>2935</v>
      </c>
      <c r="C1459" t="s">
        <v>2952</v>
      </c>
      <c r="D1459">
        <v>2</v>
      </c>
      <c r="E1459" t="s">
        <v>174</v>
      </c>
      <c r="F1459">
        <v>2</v>
      </c>
      <c r="G1459">
        <v>2</v>
      </c>
      <c r="H1459" s="6" t="str">
        <f t="shared" si="44"/>
        <v>CG34.2</v>
      </c>
      <c r="I1459" s="6" t="str">
        <f t="shared" si="45"/>
        <v>DGND</v>
      </c>
    </row>
    <row r="1460" spans="1:9">
      <c r="A1460" t="s">
        <v>302</v>
      </c>
      <c r="B1460" t="s">
        <v>2935</v>
      </c>
      <c r="C1460" t="s">
        <v>2953</v>
      </c>
      <c r="D1460">
        <v>1</v>
      </c>
      <c r="E1460" t="s">
        <v>413</v>
      </c>
      <c r="F1460">
        <v>1</v>
      </c>
      <c r="G1460">
        <v>1</v>
      </c>
      <c r="H1460" s="6" t="str">
        <f t="shared" si="44"/>
        <v>CG39.1</v>
      </c>
      <c r="I1460" s="6" t="str">
        <f t="shared" si="45"/>
        <v>VDD33_ATX</v>
      </c>
    </row>
    <row r="1461" spans="1:9">
      <c r="A1461" t="s">
        <v>302</v>
      </c>
      <c r="B1461" t="s">
        <v>2935</v>
      </c>
      <c r="C1461" t="s">
        <v>2953</v>
      </c>
      <c r="D1461">
        <v>2</v>
      </c>
      <c r="E1461" t="s">
        <v>174</v>
      </c>
      <c r="F1461">
        <v>2</v>
      </c>
      <c r="G1461">
        <v>2</v>
      </c>
      <c r="H1461" s="6" t="str">
        <f t="shared" si="44"/>
        <v>CG39.2</v>
      </c>
      <c r="I1461" s="6" t="str">
        <f t="shared" si="45"/>
        <v>DGND</v>
      </c>
    </row>
    <row r="1462" spans="1:9">
      <c r="A1462" t="s">
        <v>302</v>
      </c>
      <c r="B1462" t="s">
        <v>2935</v>
      </c>
      <c r="C1462" t="s">
        <v>2954</v>
      </c>
      <c r="D1462">
        <v>1</v>
      </c>
      <c r="E1462" t="s">
        <v>413</v>
      </c>
      <c r="F1462">
        <v>1</v>
      </c>
      <c r="G1462">
        <v>1</v>
      </c>
      <c r="H1462" s="6" t="str">
        <f t="shared" si="44"/>
        <v>CG40.1</v>
      </c>
      <c r="I1462" s="6" t="str">
        <f t="shared" si="45"/>
        <v>VDD33_ATX</v>
      </c>
    </row>
    <row r="1463" spans="1:9">
      <c r="A1463" t="s">
        <v>302</v>
      </c>
      <c r="B1463" t="s">
        <v>2935</v>
      </c>
      <c r="C1463" t="s">
        <v>2954</v>
      </c>
      <c r="D1463">
        <v>2</v>
      </c>
      <c r="E1463" t="s">
        <v>174</v>
      </c>
      <c r="F1463">
        <v>2</v>
      </c>
      <c r="G1463">
        <v>2</v>
      </c>
      <c r="H1463" s="6" t="str">
        <f t="shared" si="44"/>
        <v>CG40.2</v>
      </c>
      <c r="I1463" s="6" t="str">
        <f t="shared" si="45"/>
        <v>DGND</v>
      </c>
    </row>
    <row r="1464" spans="1:9">
      <c r="A1464" t="s">
        <v>302</v>
      </c>
      <c r="B1464" t="s">
        <v>2935</v>
      </c>
      <c r="C1464" t="s">
        <v>2955</v>
      </c>
      <c r="D1464">
        <v>1</v>
      </c>
      <c r="E1464" t="s">
        <v>2691</v>
      </c>
      <c r="F1464">
        <v>1</v>
      </c>
      <c r="G1464">
        <v>1</v>
      </c>
      <c r="H1464" s="6" t="str">
        <f t="shared" si="44"/>
        <v>CG41.1</v>
      </c>
      <c r="I1464" s="6" t="str">
        <f t="shared" si="45"/>
        <v>SG0_DVDD33</v>
      </c>
    </row>
    <row r="1465" spans="1:9">
      <c r="A1465" t="s">
        <v>302</v>
      </c>
      <c r="B1465" t="s">
        <v>2935</v>
      </c>
      <c r="C1465" t="s">
        <v>2955</v>
      </c>
      <c r="D1465">
        <v>2</v>
      </c>
      <c r="E1465" t="s">
        <v>174</v>
      </c>
      <c r="F1465">
        <v>2</v>
      </c>
      <c r="G1465">
        <v>2</v>
      </c>
      <c r="H1465" s="6" t="str">
        <f t="shared" si="44"/>
        <v>CG41.2</v>
      </c>
      <c r="I1465" s="6" t="str">
        <f t="shared" si="45"/>
        <v>DGND</v>
      </c>
    </row>
    <row r="1466" spans="1:9">
      <c r="A1466" t="s">
        <v>302</v>
      </c>
      <c r="B1466" t="s">
        <v>2935</v>
      </c>
      <c r="C1466" t="s">
        <v>2956</v>
      </c>
      <c r="D1466">
        <v>1</v>
      </c>
      <c r="E1466" t="s">
        <v>2691</v>
      </c>
      <c r="F1466">
        <v>1</v>
      </c>
      <c r="G1466">
        <v>1</v>
      </c>
      <c r="H1466" s="6" t="str">
        <f t="shared" si="44"/>
        <v>CG42.1</v>
      </c>
      <c r="I1466" s="6" t="str">
        <f t="shared" si="45"/>
        <v>SG0_DVDD33</v>
      </c>
    </row>
    <row r="1467" spans="1:9">
      <c r="A1467" t="s">
        <v>302</v>
      </c>
      <c r="B1467" t="s">
        <v>2935</v>
      </c>
      <c r="C1467" t="s">
        <v>2956</v>
      </c>
      <c r="D1467">
        <v>2</v>
      </c>
      <c r="E1467" t="s">
        <v>174</v>
      </c>
      <c r="F1467">
        <v>2</v>
      </c>
      <c r="G1467">
        <v>2</v>
      </c>
      <c r="H1467" s="6" t="str">
        <f t="shared" si="44"/>
        <v>CG42.2</v>
      </c>
      <c r="I1467" s="6" t="str">
        <f t="shared" si="45"/>
        <v>DGND</v>
      </c>
    </row>
    <row r="1468" spans="1:9">
      <c r="A1468" t="s">
        <v>302</v>
      </c>
      <c r="B1468" t="s">
        <v>2935</v>
      </c>
      <c r="C1468" t="s">
        <v>2957</v>
      </c>
      <c r="D1468">
        <v>1</v>
      </c>
      <c r="E1468" t="s">
        <v>2691</v>
      </c>
      <c r="F1468">
        <v>1</v>
      </c>
      <c r="G1468">
        <v>1</v>
      </c>
      <c r="H1468" s="6" t="str">
        <f t="shared" si="44"/>
        <v>CG43.1</v>
      </c>
      <c r="I1468" s="6" t="str">
        <f t="shared" si="45"/>
        <v>SG0_DVDD33</v>
      </c>
    </row>
    <row r="1469" spans="1:9">
      <c r="A1469" t="s">
        <v>302</v>
      </c>
      <c r="B1469" t="s">
        <v>2935</v>
      </c>
      <c r="C1469" t="s">
        <v>2957</v>
      </c>
      <c r="D1469">
        <v>2</v>
      </c>
      <c r="E1469" t="s">
        <v>174</v>
      </c>
      <c r="F1469">
        <v>2</v>
      </c>
      <c r="G1469">
        <v>2</v>
      </c>
      <c r="H1469" s="6" t="str">
        <f t="shared" si="44"/>
        <v>CG43.2</v>
      </c>
      <c r="I1469" s="6" t="str">
        <f t="shared" si="45"/>
        <v>DGND</v>
      </c>
    </row>
    <row r="1470" spans="1:9">
      <c r="A1470" t="s">
        <v>302</v>
      </c>
      <c r="B1470" t="s">
        <v>2935</v>
      </c>
      <c r="C1470" t="s">
        <v>2958</v>
      </c>
      <c r="D1470">
        <v>1</v>
      </c>
      <c r="E1470" t="s">
        <v>2691</v>
      </c>
      <c r="F1470">
        <v>1</v>
      </c>
      <c r="G1470">
        <v>1</v>
      </c>
      <c r="H1470" s="6" t="str">
        <f t="shared" si="44"/>
        <v>CG44.1</v>
      </c>
      <c r="I1470" s="6" t="str">
        <f t="shared" si="45"/>
        <v>SG0_DVDD33</v>
      </c>
    </row>
    <row r="1471" spans="1:9">
      <c r="A1471" t="s">
        <v>302</v>
      </c>
      <c r="B1471" t="s">
        <v>2935</v>
      </c>
      <c r="C1471" t="s">
        <v>2958</v>
      </c>
      <c r="D1471">
        <v>2</v>
      </c>
      <c r="E1471" t="s">
        <v>174</v>
      </c>
      <c r="F1471">
        <v>2</v>
      </c>
      <c r="G1471">
        <v>2</v>
      </c>
      <c r="H1471" s="6" t="str">
        <f t="shared" si="44"/>
        <v>CG44.2</v>
      </c>
      <c r="I1471" s="6" t="str">
        <f t="shared" si="45"/>
        <v>DGND</v>
      </c>
    </row>
    <row r="1472" spans="1:9">
      <c r="A1472" t="s">
        <v>302</v>
      </c>
      <c r="B1472" t="s">
        <v>2935</v>
      </c>
      <c r="C1472" t="s">
        <v>2959</v>
      </c>
      <c r="D1472">
        <v>1</v>
      </c>
      <c r="E1472" t="s">
        <v>413</v>
      </c>
      <c r="F1472">
        <v>1</v>
      </c>
      <c r="G1472">
        <v>1</v>
      </c>
      <c r="H1472" s="6" t="str">
        <f t="shared" si="44"/>
        <v>CG45.1</v>
      </c>
      <c r="I1472" s="6" t="str">
        <f t="shared" si="45"/>
        <v>VDD33_ATX</v>
      </c>
    </row>
    <row r="1473" spans="1:9">
      <c r="A1473" t="s">
        <v>302</v>
      </c>
      <c r="B1473" t="s">
        <v>2935</v>
      </c>
      <c r="C1473" t="s">
        <v>2959</v>
      </c>
      <c r="D1473">
        <v>2</v>
      </c>
      <c r="E1473" t="s">
        <v>174</v>
      </c>
      <c r="F1473">
        <v>2</v>
      </c>
      <c r="G1473">
        <v>2</v>
      </c>
      <c r="H1473" s="6" t="str">
        <f t="shared" si="44"/>
        <v>CG45.2</v>
      </c>
      <c r="I1473" s="6" t="str">
        <f t="shared" si="45"/>
        <v>DGND</v>
      </c>
    </row>
    <row r="1474" spans="1:9">
      <c r="A1474" t="s">
        <v>302</v>
      </c>
      <c r="B1474" t="s">
        <v>2935</v>
      </c>
      <c r="C1474" t="s">
        <v>2960</v>
      </c>
      <c r="D1474">
        <v>1</v>
      </c>
      <c r="E1474" t="s">
        <v>2698</v>
      </c>
      <c r="F1474">
        <v>1</v>
      </c>
      <c r="G1474">
        <v>1</v>
      </c>
      <c r="H1474" s="6" t="str">
        <f t="shared" ref="H1474:H1537" si="46">CONCATENATE(C1474,".",F1474)</f>
        <v>CG47.1</v>
      </c>
      <c r="I1474" s="6" t="str">
        <f t="shared" ref="I1474:I1537" si="47">E1474</f>
        <v>SG0_LX_OUT_VDD09</v>
      </c>
    </row>
    <row r="1475" spans="1:9">
      <c r="A1475" t="s">
        <v>302</v>
      </c>
      <c r="B1475" t="s">
        <v>2935</v>
      </c>
      <c r="C1475" t="s">
        <v>2960</v>
      </c>
      <c r="D1475">
        <v>2</v>
      </c>
      <c r="E1475" t="s">
        <v>174</v>
      </c>
      <c r="F1475">
        <v>2</v>
      </c>
      <c r="G1475">
        <v>2</v>
      </c>
      <c r="H1475" s="6" t="str">
        <f t="shared" si="46"/>
        <v>CG47.2</v>
      </c>
      <c r="I1475" s="6" t="str">
        <f t="shared" si="47"/>
        <v>DGND</v>
      </c>
    </row>
    <row r="1476" spans="1:9">
      <c r="A1476" t="s">
        <v>302</v>
      </c>
      <c r="B1476" t="s">
        <v>2935</v>
      </c>
      <c r="C1476" t="s">
        <v>2961</v>
      </c>
      <c r="D1476">
        <v>1</v>
      </c>
      <c r="E1476" t="s">
        <v>2698</v>
      </c>
      <c r="F1476">
        <v>1</v>
      </c>
      <c r="G1476">
        <v>1</v>
      </c>
      <c r="H1476" s="6" t="str">
        <f t="shared" si="46"/>
        <v>CG48.1</v>
      </c>
      <c r="I1476" s="6" t="str">
        <f t="shared" si="47"/>
        <v>SG0_LX_OUT_VDD09</v>
      </c>
    </row>
    <row r="1477" spans="1:9">
      <c r="A1477" t="s">
        <v>302</v>
      </c>
      <c r="B1477" t="s">
        <v>2935</v>
      </c>
      <c r="C1477" t="s">
        <v>2961</v>
      </c>
      <c r="D1477">
        <v>2</v>
      </c>
      <c r="E1477" t="s">
        <v>174</v>
      </c>
      <c r="F1477">
        <v>2</v>
      </c>
      <c r="G1477">
        <v>2</v>
      </c>
      <c r="H1477" s="6" t="str">
        <f t="shared" si="46"/>
        <v>CG48.2</v>
      </c>
      <c r="I1477" s="6" t="str">
        <f t="shared" si="47"/>
        <v>DGND</v>
      </c>
    </row>
    <row r="1478" spans="1:9">
      <c r="A1478" t="s">
        <v>302</v>
      </c>
      <c r="B1478" t="s">
        <v>2935</v>
      </c>
      <c r="C1478" t="s">
        <v>2962</v>
      </c>
      <c r="D1478">
        <v>1</v>
      </c>
      <c r="E1478" t="s">
        <v>2694</v>
      </c>
      <c r="F1478">
        <v>1</v>
      </c>
      <c r="G1478">
        <v>1</v>
      </c>
      <c r="H1478" s="6" t="str">
        <f t="shared" si="46"/>
        <v>CG49.1</v>
      </c>
      <c r="I1478" s="6" t="str">
        <f t="shared" si="47"/>
        <v>SG0_VBAT</v>
      </c>
    </row>
    <row r="1479" spans="1:9">
      <c r="A1479" t="s">
        <v>302</v>
      </c>
      <c r="B1479" t="s">
        <v>2935</v>
      </c>
      <c r="C1479" t="s">
        <v>2962</v>
      </c>
      <c r="D1479">
        <v>2</v>
      </c>
      <c r="E1479" t="s">
        <v>174</v>
      </c>
      <c r="F1479">
        <v>2</v>
      </c>
      <c r="G1479">
        <v>2</v>
      </c>
      <c r="H1479" s="6" t="str">
        <f t="shared" si="46"/>
        <v>CG49.2</v>
      </c>
      <c r="I1479" s="6" t="str">
        <f t="shared" si="47"/>
        <v>DGND</v>
      </c>
    </row>
    <row r="1480" spans="1:9">
      <c r="A1480" t="s">
        <v>302</v>
      </c>
      <c r="B1480" t="s">
        <v>2935</v>
      </c>
      <c r="C1480" t="s">
        <v>2963</v>
      </c>
      <c r="D1480">
        <v>1</v>
      </c>
      <c r="E1480" t="s">
        <v>413</v>
      </c>
      <c r="F1480">
        <v>1</v>
      </c>
      <c r="G1480">
        <v>1</v>
      </c>
      <c r="H1480" s="6" t="str">
        <f t="shared" si="46"/>
        <v>CG371.1</v>
      </c>
      <c r="I1480" s="6" t="str">
        <f t="shared" si="47"/>
        <v>VDD33_ATX</v>
      </c>
    </row>
    <row r="1481" spans="1:9">
      <c r="A1481" t="s">
        <v>302</v>
      </c>
      <c r="B1481" t="s">
        <v>2935</v>
      </c>
      <c r="C1481" t="s">
        <v>2963</v>
      </c>
      <c r="D1481">
        <v>2</v>
      </c>
      <c r="E1481" t="s">
        <v>174</v>
      </c>
      <c r="F1481">
        <v>2</v>
      </c>
      <c r="G1481">
        <v>2</v>
      </c>
      <c r="H1481" s="6" t="str">
        <f t="shared" si="46"/>
        <v>CG371.2</v>
      </c>
      <c r="I1481" s="6" t="str">
        <f t="shared" si="47"/>
        <v>DGND</v>
      </c>
    </row>
    <row r="1482" spans="1:9">
      <c r="A1482" t="s">
        <v>302</v>
      </c>
      <c r="B1482" t="s">
        <v>2935</v>
      </c>
      <c r="C1482" t="s">
        <v>2964</v>
      </c>
      <c r="D1482">
        <v>1</v>
      </c>
      <c r="E1482" t="s">
        <v>413</v>
      </c>
      <c r="F1482">
        <v>1</v>
      </c>
      <c r="G1482">
        <v>1</v>
      </c>
      <c r="H1482" s="6" t="str">
        <f t="shared" si="46"/>
        <v>CG372.1</v>
      </c>
      <c r="I1482" s="6" t="str">
        <f t="shared" si="47"/>
        <v>VDD33_ATX</v>
      </c>
    </row>
    <row r="1483" spans="1:9">
      <c r="A1483" t="s">
        <v>302</v>
      </c>
      <c r="B1483" t="s">
        <v>2935</v>
      </c>
      <c r="C1483" t="s">
        <v>2964</v>
      </c>
      <c r="D1483">
        <v>2</v>
      </c>
      <c r="E1483" t="s">
        <v>174</v>
      </c>
      <c r="F1483">
        <v>2</v>
      </c>
      <c r="G1483">
        <v>2</v>
      </c>
      <c r="H1483" s="6" t="str">
        <f t="shared" si="46"/>
        <v>CG372.2</v>
      </c>
      <c r="I1483" s="6" t="str">
        <f t="shared" si="47"/>
        <v>DGND</v>
      </c>
    </row>
    <row r="1484" spans="1:9">
      <c r="A1484" t="s">
        <v>302</v>
      </c>
      <c r="B1484" t="s">
        <v>2935</v>
      </c>
      <c r="C1484" t="s">
        <v>2965</v>
      </c>
      <c r="D1484">
        <v>1</v>
      </c>
      <c r="E1484" t="s">
        <v>2700</v>
      </c>
      <c r="F1484">
        <v>1</v>
      </c>
      <c r="G1484">
        <v>1</v>
      </c>
      <c r="H1484" s="6" t="str">
        <f t="shared" si="46"/>
        <v>CG373.1</v>
      </c>
      <c r="I1484" s="6" t="str">
        <f t="shared" si="47"/>
        <v>SG0_AVDD33_TX_CEN_1</v>
      </c>
    </row>
    <row r="1485" spans="1:9">
      <c r="A1485" t="s">
        <v>302</v>
      </c>
      <c r="B1485" t="s">
        <v>2935</v>
      </c>
      <c r="C1485" t="s">
        <v>2965</v>
      </c>
      <c r="D1485">
        <v>2</v>
      </c>
      <c r="E1485" t="s">
        <v>174</v>
      </c>
      <c r="F1485">
        <v>2</v>
      </c>
      <c r="G1485">
        <v>2</v>
      </c>
      <c r="H1485" s="6" t="str">
        <f t="shared" si="46"/>
        <v>CG373.2</v>
      </c>
      <c r="I1485" s="6" t="str">
        <f t="shared" si="47"/>
        <v>DGND</v>
      </c>
    </row>
    <row r="1486" spans="1:9">
      <c r="A1486" t="s">
        <v>302</v>
      </c>
      <c r="B1486" t="s">
        <v>2935</v>
      </c>
      <c r="C1486" t="s">
        <v>2966</v>
      </c>
      <c r="D1486">
        <v>1</v>
      </c>
      <c r="E1486" t="s">
        <v>2698</v>
      </c>
      <c r="F1486">
        <v>1</v>
      </c>
      <c r="G1486">
        <v>1</v>
      </c>
      <c r="H1486" s="6" t="str">
        <f t="shared" si="46"/>
        <v>CG374.1</v>
      </c>
      <c r="I1486" s="6" t="str">
        <f t="shared" si="47"/>
        <v>SG0_LX_OUT_VDD09</v>
      </c>
    </row>
    <row r="1487" spans="1:9">
      <c r="A1487" t="s">
        <v>302</v>
      </c>
      <c r="B1487" t="s">
        <v>2935</v>
      </c>
      <c r="C1487" t="s">
        <v>2966</v>
      </c>
      <c r="D1487">
        <v>2</v>
      </c>
      <c r="E1487" t="s">
        <v>174</v>
      </c>
      <c r="F1487">
        <v>2</v>
      </c>
      <c r="G1487">
        <v>2</v>
      </c>
      <c r="H1487" s="6" t="str">
        <f t="shared" si="46"/>
        <v>CG374.2</v>
      </c>
      <c r="I1487" s="6" t="str">
        <f t="shared" si="47"/>
        <v>DGND</v>
      </c>
    </row>
    <row r="1488" spans="1:9">
      <c r="A1488" t="s">
        <v>302</v>
      </c>
      <c r="B1488" t="s">
        <v>2935</v>
      </c>
      <c r="C1488" t="s">
        <v>2967</v>
      </c>
      <c r="D1488">
        <v>1</v>
      </c>
      <c r="E1488" t="s">
        <v>2698</v>
      </c>
      <c r="F1488">
        <v>1</v>
      </c>
      <c r="G1488">
        <v>1</v>
      </c>
      <c r="H1488" s="6" t="str">
        <f t="shared" si="46"/>
        <v>CG375.1</v>
      </c>
      <c r="I1488" s="6" t="str">
        <f t="shared" si="47"/>
        <v>SG0_LX_OUT_VDD09</v>
      </c>
    </row>
    <row r="1489" spans="1:9">
      <c r="A1489" t="s">
        <v>302</v>
      </c>
      <c r="B1489" t="s">
        <v>2935</v>
      </c>
      <c r="C1489" t="s">
        <v>2967</v>
      </c>
      <c r="D1489">
        <v>2</v>
      </c>
      <c r="E1489" t="s">
        <v>174</v>
      </c>
      <c r="F1489">
        <v>2</v>
      </c>
      <c r="G1489">
        <v>2</v>
      </c>
      <c r="H1489" s="6" t="str">
        <f t="shared" si="46"/>
        <v>CG375.2</v>
      </c>
      <c r="I1489" s="6" t="str">
        <f t="shared" si="47"/>
        <v>DGND</v>
      </c>
    </row>
    <row r="1490" spans="1:9">
      <c r="A1490" t="s">
        <v>302</v>
      </c>
      <c r="B1490" t="s">
        <v>2935</v>
      </c>
      <c r="C1490" t="s">
        <v>2968</v>
      </c>
      <c r="D1490">
        <v>1</v>
      </c>
      <c r="E1490" t="s">
        <v>2698</v>
      </c>
      <c r="F1490">
        <v>1</v>
      </c>
      <c r="G1490">
        <v>1</v>
      </c>
      <c r="H1490" s="6" t="str">
        <f t="shared" si="46"/>
        <v>CG376.1</v>
      </c>
      <c r="I1490" s="6" t="str">
        <f t="shared" si="47"/>
        <v>SG0_LX_OUT_VDD09</v>
      </c>
    </row>
    <row r="1491" spans="1:9">
      <c r="A1491" t="s">
        <v>302</v>
      </c>
      <c r="B1491" t="s">
        <v>2935</v>
      </c>
      <c r="C1491" t="s">
        <v>2968</v>
      </c>
      <c r="D1491">
        <v>2</v>
      </c>
      <c r="E1491" t="s">
        <v>174</v>
      </c>
      <c r="F1491">
        <v>2</v>
      </c>
      <c r="G1491">
        <v>2</v>
      </c>
      <c r="H1491" s="6" t="str">
        <f t="shared" si="46"/>
        <v>CG376.2</v>
      </c>
      <c r="I1491" s="6" t="str">
        <f t="shared" si="47"/>
        <v>DGND</v>
      </c>
    </row>
    <row r="1492" spans="1:9">
      <c r="A1492" t="s">
        <v>302</v>
      </c>
      <c r="B1492" t="s">
        <v>2935</v>
      </c>
      <c r="C1492" t="s">
        <v>2969</v>
      </c>
      <c r="D1492">
        <v>1</v>
      </c>
      <c r="E1492" t="s">
        <v>2698</v>
      </c>
      <c r="F1492">
        <v>1</v>
      </c>
      <c r="G1492">
        <v>1</v>
      </c>
      <c r="H1492" s="6" t="str">
        <f t="shared" si="46"/>
        <v>CG377.1</v>
      </c>
      <c r="I1492" s="6" t="str">
        <f t="shared" si="47"/>
        <v>SG0_LX_OUT_VDD09</v>
      </c>
    </row>
    <row r="1493" spans="1:9">
      <c r="A1493" t="s">
        <v>302</v>
      </c>
      <c r="B1493" t="s">
        <v>2935</v>
      </c>
      <c r="C1493" t="s">
        <v>2969</v>
      </c>
      <c r="D1493">
        <v>2</v>
      </c>
      <c r="E1493" t="s">
        <v>174</v>
      </c>
      <c r="F1493">
        <v>2</v>
      </c>
      <c r="G1493">
        <v>2</v>
      </c>
      <c r="H1493" s="6" t="str">
        <f t="shared" si="46"/>
        <v>CG377.2</v>
      </c>
      <c r="I1493" s="6" t="str">
        <f t="shared" si="47"/>
        <v>DGND</v>
      </c>
    </row>
    <row r="1494" spans="1:9">
      <c r="A1494" t="s">
        <v>302</v>
      </c>
      <c r="B1494" t="s">
        <v>2935</v>
      </c>
      <c r="C1494" t="s">
        <v>2970</v>
      </c>
      <c r="D1494">
        <v>1</v>
      </c>
      <c r="E1494" t="s">
        <v>2698</v>
      </c>
      <c r="F1494">
        <v>1</v>
      </c>
      <c r="G1494">
        <v>1</v>
      </c>
      <c r="H1494" s="6" t="str">
        <f t="shared" si="46"/>
        <v>CG378.1</v>
      </c>
      <c r="I1494" s="6" t="str">
        <f t="shared" si="47"/>
        <v>SG0_LX_OUT_VDD09</v>
      </c>
    </row>
    <row r="1495" spans="1:9">
      <c r="A1495" t="s">
        <v>302</v>
      </c>
      <c r="B1495" t="s">
        <v>2935</v>
      </c>
      <c r="C1495" t="s">
        <v>2970</v>
      </c>
      <c r="D1495">
        <v>2</v>
      </c>
      <c r="E1495" t="s">
        <v>174</v>
      </c>
      <c r="F1495">
        <v>2</v>
      </c>
      <c r="G1495">
        <v>2</v>
      </c>
      <c r="H1495" s="6" t="str">
        <f t="shared" si="46"/>
        <v>CG378.2</v>
      </c>
      <c r="I1495" s="6" t="str">
        <f t="shared" si="47"/>
        <v>DGND</v>
      </c>
    </row>
    <row r="1496" spans="1:9">
      <c r="A1496" t="s">
        <v>302</v>
      </c>
      <c r="B1496" t="s">
        <v>2935</v>
      </c>
      <c r="C1496" t="s">
        <v>2971</v>
      </c>
      <c r="D1496">
        <v>1</v>
      </c>
      <c r="E1496" t="s">
        <v>2692</v>
      </c>
      <c r="F1496">
        <v>1</v>
      </c>
      <c r="G1496">
        <v>1</v>
      </c>
      <c r="H1496" s="6" t="str">
        <f t="shared" si="46"/>
        <v>LG1.1</v>
      </c>
      <c r="I1496" s="6" t="str">
        <f t="shared" si="47"/>
        <v>SG0_LX_OUT</v>
      </c>
    </row>
    <row r="1497" spans="1:9">
      <c r="A1497" t="s">
        <v>302</v>
      </c>
      <c r="B1497" t="s">
        <v>2935</v>
      </c>
      <c r="C1497" t="s">
        <v>2971</v>
      </c>
      <c r="D1497">
        <v>2</v>
      </c>
      <c r="E1497" t="s">
        <v>2698</v>
      </c>
      <c r="F1497">
        <v>2</v>
      </c>
      <c r="G1497">
        <v>2</v>
      </c>
      <c r="H1497" s="6" t="str">
        <f t="shared" si="46"/>
        <v>LG1.2</v>
      </c>
      <c r="I1497" s="6" t="str">
        <f t="shared" si="47"/>
        <v>SG0_LX_OUT_VDD09</v>
      </c>
    </row>
    <row r="1498" spans="1:9">
      <c r="A1498" t="s">
        <v>302</v>
      </c>
      <c r="B1498" t="s">
        <v>2935</v>
      </c>
      <c r="C1498" t="s">
        <v>2972</v>
      </c>
      <c r="D1498">
        <v>1</v>
      </c>
      <c r="E1498" t="s">
        <v>413</v>
      </c>
      <c r="F1498">
        <v>1</v>
      </c>
      <c r="G1498">
        <v>1</v>
      </c>
      <c r="H1498" s="6" t="str">
        <f t="shared" si="46"/>
        <v>LG2.1</v>
      </c>
      <c r="I1498" s="6" t="str">
        <f t="shared" si="47"/>
        <v>VDD33_ATX</v>
      </c>
    </row>
    <row r="1499" spans="1:9">
      <c r="A1499" t="s">
        <v>302</v>
      </c>
      <c r="B1499" t="s">
        <v>2935</v>
      </c>
      <c r="C1499" t="s">
        <v>2972</v>
      </c>
      <c r="D1499">
        <v>2</v>
      </c>
      <c r="E1499" t="s">
        <v>2677</v>
      </c>
      <c r="F1499">
        <v>2</v>
      </c>
      <c r="G1499">
        <v>2</v>
      </c>
      <c r="H1499" s="6" t="str">
        <f t="shared" si="46"/>
        <v>LG2.2</v>
      </c>
      <c r="I1499" s="6" t="str">
        <f t="shared" si="47"/>
        <v>SG0_VDD33</v>
      </c>
    </row>
    <row r="1500" spans="1:9">
      <c r="A1500" t="s">
        <v>302</v>
      </c>
      <c r="B1500" t="s">
        <v>2935</v>
      </c>
      <c r="C1500" t="s">
        <v>2973</v>
      </c>
      <c r="D1500">
        <v>1</v>
      </c>
      <c r="E1500" t="s">
        <v>2698</v>
      </c>
      <c r="F1500">
        <v>1</v>
      </c>
      <c r="G1500">
        <v>1</v>
      </c>
      <c r="H1500" s="6" t="str">
        <f t="shared" si="46"/>
        <v>LG3.1</v>
      </c>
      <c r="I1500" s="6" t="str">
        <f t="shared" si="47"/>
        <v>SG0_LX_OUT_VDD09</v>
      </c>
    </row>
    <row r="1501" spans="1:9">
      <c r="A1501" t="s">
        <v>302</v>
      </c>
      <c r="B1501" t="s">
        <v>2935</v>
      </c>
      <c r="C1501" t="s">
        <v>2973</v>
      </c>
      <c r="D1501">
        <v>2</v>
      </c>
      <c r="E1501" t="s">
        <v>2690</v>
      </c>
      <c r="F1501">
        <v>2</v>
      </c>
      <c r="G1501">
        <v>2</v>
      </c>
      <c r="H1501" s="6" t="str">
        <f t="shared" si="46"/>
        <v>LG3.2</v>
      </c>
      <c r="I1501" s="6" t="str">
        <f t="shared" si="47"/>
        <v>SG0_DVDD09</v>
      </c>
    </row>
    <row r="1502" spans="1:9">
      <c r="A1502" t="s">
        <v>302</v>
      </c>
      <c r="B1502" t="s">
        <v>2935</v>
      </c>
      <c r="C1502" t="s">
        <v>2974</v>
      </c>
      <c r="D1502">
        <v>1</v>
      </c>
      <c r="E1502" t="s">
        <v>2699</v>
      </c>
      <c r="F1502">
        <v>1</v>
      </c>
      <c r="G1502">
        <v>1</v>
      </c>
      <c r="H1502" s="6" t="str">
        <f t="shared" si="46"/>
        <v>LG4.1</v>
      </c>
      <c r="I1502" s="6" t="str">
        <f t="shared" si="47"/>
        <v>SG0_AVDD33_XTAL_1</v>
      </c>
    </row>
    <row r="1503" spans="1:9">
      <c r="A1503" t="s">
        <v>302</v>
      </c>
      <c r="B1503" t="s">
        <v>2935</v>
      </c>
      <c r="C1503" t="s">
        <v>2974</v>
      </c>
      <c r="D1503">
        <v>2</v>
      </c>
      <c r="E1503" t="s">
        <v>2687</v>
      </c>
      <c r="F1503">
        <v>2</v>
      </c>
      <c r="G1503">
        <v>2</v>
      </c>
      <c r="H1503" s="6" t="str">
        <f t="shared" si="46"/>
        <v>LG4.2</v>
      </c>
      <c r="I1503" s="6" t="str">
        <f t="shared" si="47"/>
        <v>SG0_AVDD33_XTAL</v>
      </c>
    </row>
    <row r="1504" spans="1:9">
      <c r="A1504" t="s">
        <v>302</v>
      </c>
      <c r="B1504" t="s">
        <v>2935</v>
      </c>
      <c r="C1504" t="s">
        <v>2975</v>
      </c>
      <c r="D1504">
        <v>1</v>
      </c>
      <c r="E1504" t="s">
        <v>413</v>
      </c>
      <c r="F1504">
        <v>1</v>
      </c>
      <c r="G1504">
        <v>1</v>
      </c>
      <c r="H1504" s="6" t="str">
        <f t="shared" si="46"/>
        <v>LG5.1</v>
      </c>
      <c r="I1504" s="6" t="str">
        <f t="shared" si="47"/>
        <v>VDD33_ATX</v>
      </c>
    </row>
    <row r="1505" spans="1:9">
      <c r="A1505" t="s">
        <v>302</v>
      </c>
      <c r="B1505" t="s">
        <v>2935</v>
      </c>
      <c r="C1505" t="s">
        <v>2975</v>
      </c>
      <c r="D1505">
        <v>2</v>
      </c>
      <c r="E1505" t="s">
        <v>2699</v>
      </c>
      <c r="F1505">
        <v>2</v>
      </c>
      <c r="G1505">
        <v>2</v>
      </c>
      <c r="H1505" s="6" t="str">
        <f t="shared" si="46"/>
        <v>LG5.2</v>
      </c>
      <c r="I1505" s="6" t="str">
        <f t="shared" si="47"/>
        <v>SG0_AVDD33_XTAL_1</v>
      </c>
    </row>
    <row r="1506" spans="1:9">
      <c r="A1506" t="s">
        <v>302</v>
      </c>
      <c r="B1506" t="s">
        <v>2935</v>
      </c>
      <c r="C1506" t="s">
        <v>2976</v>
      </c>
      <c r="D1506">
        <v>1</v>
      </c>
      <c r="E1506" t="s">
        <v>2700</v>
      </c>
      <c r="F1506">
        <v>1</v>
      </c>
      <c r="G1506">
        <v>1</v>
      </c>
      <c r="H1506" s="6" t="str">
        <f t="shared" si="46"/>
        <v>LG6.1</v>
      </c>
      <c r="I1506" s="6" t="str">
        <f t="shared" si="47"/>
        <v>SG0_AVDD33_TX_CEN_1</v>
      </c>
    </row>
    <row r="1507" spans="1:9">
      <c r="A1507" t="s">
        <v>302</v>
      </c>
      <c r="B1507" t="s">
        <v>2935</v>
      </c>
      <c r="C1507" t="s">
        <v>2976</v>
      </c>
      <c r="D1507">
        <v>2</v>
      </c>
      <c r="E1507" t="s">
        <v>2688</v>
      </c>
      <c r="F1507">
        <v>2</v>
      </c>
      <c r="G1507">
        <v>2</v>
      </c>
      <c r="H1507" s="6" t="str">
        <f t="shared" si="46"/>
        <v>LG6.2</v>
      </c>
      <c r="I1507" s="6" t="str">
        <f t="shared" si="47"/>
        <v>SG0_AVDD33_TX_CEN</v>
      </c>
    </row>
    <row r="1508" spans="1:9">
      <c r="A1508" t="s">
        <v>302</v>
      </c>
      <c r="B1508" t="s">
        <v>2935</v>
      </c>
      <c r="C1508" t="s">
        <v>2977</v>
      </c>
      <c r="D1508">
        <v>1</v>
      </c>
      <c r="E1508" t="s">
        <v>413</v>
      </c>
      <c r="F1508">
        <v>1</v>
      </c>
      <c r="G1508">
        <v>1</v>
      </c>
      <c r="H1508" s="6" t="str">
        <f t="shared" si="46"/>
        <v>LG7.1</v>
      </c>
      <c r="I1508" s="6" t="str">
        <f t="shared" si="47"/>
        <v>VDD33_ATX</v>
      </c>
    </row>
    <row r="1509" spans="1:9">
      <c r="A1509" t="s">
        <v>302</v>
      </c>
      <c r="B1509" t="s">
        <v>2935</v>
      </c>
      <c r="C1509" t="s">
        <v>2977</v>
      </c>
      <c r="D1509">
        <v>2</v>
      </c>
      <c r="E1509" t="s">
        <v>2700</v>
      </c>
      <c r="F1509">
        <v>2</v>
      </c>
      <c r="G1509">
        <v>2</v>
      </c>
      <c r="H1509" s="6" t="str">
        <f t="shared" si="46"/>
        <v>LG7.2</v>
      </c>
      <c r="I1509" s="6" t="str">
        <f t="shared" si="47"/>
        <v>SG0_AVDD33_TX_CEN_1</v>
      </c>
    </row>
    <row r="1510" spans="1:9">
      <c r="A1510" t="s">
        <v>302</v>
      </c>
      <c r="B1510" t="s">
        <v>2935</v>
      </c>
      <c r="C1510" t="s">
        <v>2978</v>
      </c>
      <c r="D1510">
        <v>1</v>
      </c>
      <c r="E1510" t="s">
        <v>2701</v>
      </c>
      <c r="F1510">
        <v>1</v>
      </c>
      <c r="G1510">
        <v>1</v>
      </c>
      <c r="H1510" s="6" t="str">
        <f t="shared" si="46"/>
        <v>LG8.1</v>
      </c>
      <c r="I1510" s="6" t="str">
        <f t="shared" si="47"/>
        <v>SG0_AVDD33_SDS_1</v>
      </c>
    </row>
    <row r="1511" spans="1:9">
      <c r="A1511" t="s">
        <v>302</v>
      </c>
      <c r="B1511" t="s">
        <v>2935</v>
      </c>
      <c r="C1511" t="s">
        <v>2978</v>
      </c>
      <c r="D1511">
        <v>2</v>
      </c>
      <c r="E1511" t="s">
        <v>2689</v>
      </c>
      <c r="F1511">
        <v>2</v>
      </c>
      <c r="G1511">
        <v>2</v>
      </c>
      <c r="H1511" s="6" t="str">
        <f t="shared" si="46"/>
        <v>LG8.2</v>
      </c>
      <c r="I1511" s="6" t="str">
        <f t="shared" si="47"/>
        <v>SG0_AVDD33_SDS</v>
      </c>
    </row>
    <row r="1512" spans="1:9">
      <c r="A1512" t="s">
        <v>302</v>
      </c>
      <c r="B1512" t="s">
        <v>2935</v>
      </c>
      <c r="C1512" t="s">
        <v>2979</v>
      </c>
      <c r="D1512">
        <v>1</v>
      </c>
      <c r="E1512" t="s">
        <v>413</v>
      </c>
      <c r="F1512">
        <v>1</v>
      </c>
      <c r="G1512">
        <v>1</v>
      </c>
      <c r="H1512" s="6" t="str">
        <f t="shared" si="46"/>
        <v>LG9.1</v>
      </c>
      <c r="I1512" s="6" t="str">
        <f t="shared" si="47"/>
        <v>VDD33_ATX</v>
      </c>
    </row>
    <row r="1513" spans="1:9">
      <c r="A1513" t="s">
        <v>302</v>
      </c>
      <c r="B1513" t="s">
        <v>2935</v>
      </c>
      <c r="C1513" t="s">
        <v>2979</v>
      </c>
      <c r="D1513">
        <v>2</v>
      </c>
      <c r="E1513" t="s">
        <v>2701</v>
      </c>
      <c r="F1513">
        <v>2</v>
      </c>
      <c r="G1513">
        <v>2</v>
      </c>
      <c r="H1513" s="6" t="str">
        <f t="shared" si="46"/>
        <v>LG9.2</v>
      </c>
      <c r="I1513" s="6" t="str">
        <f t="shared" si="47"/>
        <v>SG0_AVDD33_SDS_1</v>
      </c>
    </row>
    <row r="1514" spans="1:9">
      <c r="A1514" t="s">
        <v>302</v>
      </c>
      <c r="B1514" t="s">
        <v>2935</v>
      </c>
      <c r="C1514" t="s">
        <v>2980</v>
      </c>
      <c r="D1514">
        <v>1</v>
      </c>
      <c r="E1514" t="s">
        <v>2698</v>
      </c>
      <c r="F1514">
        <v>1</v>
      </c>
      <c r="G1514">
        <v>1</v>
      </c>
      <c r="H1514" s="6" t="str">
        <f t="shared" si="46"/>
        <v>LG10.1</v>
      </c>
      <c r="I1514" s="6" t="str">
        <f t="shared" si="47"/>
        <v>SG0_LX_OUT_VDD09</v>
      </c>
    </row>
    <row r="1515" spans="1:9">
      <c r="A1515" t="s">
        <v>302</v>
      </c>
      <c r="B1515" t="s">
        <v>2935</v>
      </c>
      <c r="C1515" t="s">
        <v>2980</v>
      </c>
      <c r="D1515">
        <v>2</v>
      </c>
      <c r="E1515" t="s">
        <v>2686</v>
      </c>
      <c r="F1515">
        <v>2</v>
      </c>
      <c r="G1515">
        <v>2</v>
      </c>
      <c r="H1515" s="6" t="str">
        <f t="shared" si="46"/>
        <v>LG10.2</v>
      </c>
      <c r="I1515" s="6" t="str">
        <f t="shared" si="47"/>
        <v>SG0_AVDD09_SDS</v>
      </c>
    </row>
    <row r="1516" spans="1:9">
      <c r="A1516" t="s">
        <v>302</v>
      </c>
      <c r="B1516" t="s">
        <v>2935</v>
      </c>
      <c r="C1516" t="s">
        <v>2981</v>
      </c>
      <c r="D1516">
        <v>1</v>
      </c>
      <c r="E1516" t="s">
        <v>2698</v>
      </c>
      <c r="F1516">
        <v>1</v>
      </c>
      <c r="G1516">
        <v>1</v>
      </c>
      <c r="H1516" s="6" t="str">
        <f t="shared" si="46"/>
        <v>LG11.1</v>
      </c>
      <c r="I1516" s="6" t="str">
        <f t="shared" si="47"/>
        <v>SG0_LX_OUT_VDD09</v>
      </c>
    </row>
    <row r="1517" spans="1:9">
      <c r="A1517" t="s">
        <v>302</v>
      </c>
      <c r="B1517" t="s">
        <v>2935</v>
      </c>
      <c r="C1517" t="s">
        <v>2981</v>
      </c>
      <c r="D1517">
        <v>2</v>
      </c>
      <c r="E1517" t="s">
        <v>2274</v>
      </c>
      <c r="F1517">
        <v>2</v>
      </c>
      <c r="G1517">
        <v>2</v>
      </c>
      <c r="H1517" s="6" t="str">
        <f t="shared" si="46"/>
        <v>LG11.2</v>
      </c>
      <c r="I1517" s="6" t="str">
        <f t="shared" si="47"/>
        <v>SG0_AVDD09</v>
      </c>
    </row>
    <row r="1518" spans="1:9">
      <c r="A1518" t="s">
        <v>302</v>
      </c>
      <c r="B1518" t="s">
        <v>2935</v>
      </c>
      <c r="C1518" t="s">
        <v>2982</v>
      </c>
      <c r="D1518">
        <v>1</v>
      </c>
      <c r="E1518" t="s">
        <v>413</v>
      </c>
      <c r="F1518">
        <v>1</v>
      </c>
      <c r="G1518">
        <v>1</v>
      </c>
      <c r="H1518" s="6" t="str">
        <f t="shared" si="46"/>
        <v>LG12.1</v>
      </c>
      <c r="I1518" s="6" t="str">
        <f t="shared" si="47"/>
        <v>VDD33_ATX</v>
      </c>
    </row>
    <row r="1519" spans="1:9">
      <c r="A1519" t="s">
        <v>302</v>
      </c>
      <c r="B1519" t="s">
        <v>2935</v>
      </c>
      <c r="C1519" t="s">
        <v>2982</v>
      </c>
      <c r="D1519">
        <v>2</v>
      </c>
      <c r="E1519" t="s">
        <v>2691</v>
      </c>
      <c r="F1519">
        <v>2</v>
      </c>
      <c r="G1519">
        <v>2</v>
      </c>
      <c r="H1519" s="6" t="str">
        <f t="shared" si="46"/>
        <v>LG12.2</v>
      </c>
      <c r="I1519" s="6" t="str">
        <f t="shared" si="47"/>
        <v>SG0_DVDD33</v>
      </c>
    </row>
    <row r="1520" spans="1:9">
      <c r="A1520" t="s">
        <v>302</v>
      </c>
      <c r="B1520" t="s">
        <v>2935</v>
      </c>
      <c r="C1520" t="s">
        <v>2983</v>
      </c>
      <c r="D1520">
        <v>1</v>
      </c>
      <c r="E1520" t="s">
        <v>413</v>
      </c>
      <c r="F1520">
        <v>1</v>
      </c>
      <c r="G1520">
        <v>1</v>
      </c>
      <c r="H1520" s="6" t="str">
        <f t="shared" si="46"/>
        <v>LG14.1</v>
      </c>
      <c r="I1520" s="6" t="str">
        <f t="shared" si="47"/>
        <v>VDD33_ATX</v>
      </c>
    </row>
    <row r="1521" spans="1:9">
      <c r="A1521" t="s">
        <v>302</v>
      </c>
      <c r="B1521" t="s">
        <v>2935</v>
      </c>
      <c r="C1521" t="s">
        <v>2983</v>
      </c>
      <c r="D1521">
        <v>2</v>
      </c>
      <c r="E1521" t="s">
        <v>2694</v>
      </c>
      <c r="F1521">
        <v>2</v>
      </c>
      <c r="G1521">
        <v>2</v>
      </c>
      <c r="H1521" s="6" t="str">
        <f t="shared" si="46"/>
        <v>LG14.2</v>
      </c>
      <c r="I1521" s="6" t="str">
        <f t="shared" si="47"/>
        <v>SG0_VBAT</v>
      </c>
    </row>
    <row r="1522" spans="1:9">
      <c r="A1522" t="s">
        <v>302</v>
      </c>
      <c r="B1522" t="s">
        <v>2935</v>
      </c>
      <c r="C1522" t="s">
        <v>2984</v>
      </c>
      <c r="D1522">
        <v>1</v>
      </c>
      <c r="E1522" t="s">
        <v>413</v>
      </c>
      <c r="F1522">
        <v>1</v>
      </c>
      <c r="G1522">
        <v>1</v>
      </c>
      <c r="H1522" s="6" t="str">
        <f t="shared" si="46"/>
        <v>RG11.1</v>
      </c>
      <c r="I1522" s="6" t="str">
        <f t="shared" si="47"/>
        <v>VDD33_ATX</v>
      </c>
    </row>
    <row r="1523" spans="1:9">
      <c r="A1523" t="s">
        <v>302</v>
      </c>
      <c r="B1523" t="s">
        <v>2935</v>
      </c>
      <c r="C1523" t="s">
        <v>2984</v>
      </c>
      <c r="D1523">
        <v>2</v>
      </c>
      <c r="E1523" t="s">
        <v>174</v>
      </c>
      <c r="F1523">
        <v>2</v>
      </c>
      <c r="G1523">
        <v>2</v>
      </c>
      <c r="H1523" s="6" t="str">
        <f t="shared" si="46"/>
        <v>RG11.2</v>
      </c>
      <c r="I1523" s="6" t="str">
        <f t="shared" si="47"/>
        <v>DGND</v>
      </c>
    </row>
    <row r="1524" spans="1:9">
      <c r="A1524" t="s">
        <v>302</v>
      </c>
      <c r="B1524" t="s">
        <v>2935</v>
      </c>
      <c r="C1524" t="s">
        <v>2274</v>
      </c>
      <c r="D1524" t="s">
        <v>181</v>
      </c>
      <c r="E1524" t="s">
        <v>2274</v>
      </c>
      <c r="F1524">
        <v>1</v>
      </c>
      <c r="G1524" t="s">
        <v>181</v>
      </c>
      <c r="H1524" s="6" t="str">
        <f t="shared" si="46"/>
        <v>SG0_AVDD09.1</v>
      </c>
      <c r="I1524" s="6" t="str">
        <f t="shared" si="47"/>
        <v>SG0_AVDD09</v>
      </c>
    </row>
    <row r="1525" spans="1:9">
      <c r="A1525" t="s">
        <v>302</v>
      </c>
      <c r="B1525" t="s">
        <v>2935</v>
      </c>
      <c r="C1525" t="s">
        <v>2686</v>
      </c>
      <c r="D1525" t="s">
        <v>181</v>
      </c>
      <c r="E1525" t="s">
        <v>2686</v>
      </c>
      <c r="F1525">
        <v>1</v>
      </c>
      <c r="G1525" t="s">
        <v>181</v>
      </c>
      <c r="H1525" s="6" t="str">
        <f t="shared" si="46"/>
        <v>SG0_AVDD09_SDS.1</v>
      </c>
      <c r="I1525" s="6" t="str">
        <f t="shared" si="47"/>
        <v>SG0_AVDD09_SDS</v>
      </c>
    </row>
    <row r="1526" spans="1:9">
      <c r="A1526" t="s">
        <v>302</v>
      </c>
      <c r="B1526" t="s">
        <v>2935</v>
      </c>
      <c r="C1526" t="s">
        <v>2689</v>
      </c>
      <c r="D1526" t="s">
        <v>181</v>
      </c>
      <c r="E1526" t="s">
        <v>2689</v>
      </c>
      <c r="F1526">
        <v>1</v>
      </c>
      <c r="G1526" t="s">
        <v>181</v>
      </c>
      <c r="H1526" s="6" t="str">
        <f t="shared" si="46"/>
        <v>SG0_AVDD33_SDS.1</v>
      </c>
      <c r="I1526" s="6" t="str">
        <f t="shared" si="47"/>
        <v>SG0_AVDD33_SDS</v>
      </c>
    </row>
    <row r="1527" spans="1:9">
      <c r="A1527" t="s">
        <v>302</v>
      </c>
      <c r="B1527" t="s">
        <v>2935</v>
      </c>
      <c r="C1527" t="s">
        <v>2688</v>
      </c>
      <c r="D1527" t="s">
        <v>181</v>
      </c>
      <c r="E1527" t="s">
        <v>2688</v>
      </c>
      <c r="F1527">
        <v>1</v>
      </c>
      <c r="G1527" t="s">
        <v>181</v>
      </c>
      <c r="H1527" s="6" t="str">
        <f t="shared" si="46"/>
        <v>SG0_AVDD33_TX_CEN.1</v>
      </c>
      <c r="I1527" s="6" t="str">
        <f t="shared" si="47"/>
        <v>SG0_AVDD33_TX_CEN</v>
      </c>
    </row>
    <row r="1528" spans="1:9">
      <c r="A1528" t="s">
        <v>302</v>
      </c>
      <c r="B1528" t="s">
        <v>2935</v>
      </c>
      <c r="C1528" t="s">
        <v>2687</v>
      </c>
      <c r="D1528" t="s">
        <v>181</v>
      </c>
      <c r="E1528" t="s">
        <v>2687</v>
      </c>
      <c r="F1528">
        <v>1</v>
      </c>
      <c r="G1528" t="s">
        <v>181</v>
      </c>
      <c r="H1528" s="6" t="str">
        <f t="shared" si="46"/>
        <v>SG0_AVDD33_XTAL.1</v>
      </c>
      <c r="I1528" s="6" t="str">
        <f t="shared" si="47"/>
        <v>SG0_AVDD33_XTAL</v>
      </c>
    </row>
    <row r="1529" spans="1:9">
      <c r="A1529" t="s">
        <v>302</v>
      </c>
      <c r="B1529" t="s">
        <v>2935</v>
      </c>
      <c r="C1529" t="s">
        <v>2690</v>
      </c>
      <c r="D1529" t="s">
        <v>181</v>
      </c>
      <c r="E1529" t="s">
        <v>2690</v>
      </c>
      <c r="F1529">
        <v>1</v>
      </c>
      <c r="G1529" t="s">
        <v>181</v>
      </c>
      <c r="H1529" s="6" t="str">
        <f t="shared" si="46"/>
        <v>SG0_DVDD09.1</v>
      </c>
      <c r="I1529" s="6" t="str">
        <f t="shared" si="47"/>
        <v>SG0_DVDD09</v>
      </c>
    </row>
    <row r="1530" spans="1:9">
      <c r="A1530" t="s">
        <v>302</v>
      </c>
      <c r="B1530" t="s">
        <v>2935</v>
      </c>
      <c r="C1530" t="s">
        <v>2691</v>
      </c>
      <c r="D1530" t="s">
        <v>181</v>
      </c>
      <c r="E1530" t="s">
        <v>2691</v>
      </c>
      <c r="F1530">
        <v>1</v>
      </c>
      <c r="G1530" t="s">
        <v>181</v>
      </c>
      <c r="H1530" s="6" t="str">
        <f t="shared" si="46"/>
        <v>SG0_DVDD33.1</v>
      </c>
      <c r="I1530" s="6" t="str">
        <f t="shared" si="47"/>
        <v>SG0_DVDD33</v>
      </c>
    </row>
    <row r="1531" spans="1:9">
      <c r="A1531" t="s">
        <v>302</v>
      </c>
      <c r="B1531" t="s">
        <v>2935</v>
      </c>
      <c r="C1531" t="s">
        <v>2694</v>
      </c>
      <c r="D1531" t="s">
        <v>181</v>
      </c>
      <c r="E1531" t="s">
        <v>2694</v>
      </c>
      <c r="F1531">
        <v>1</v>
      </c>
      <c r="G1531" t="s">
        <v>181</v>
      </c>
      <c r="H1531" s="6" t="str">
        <f t="shared" si="46"/>
        <v>SG0_VBAT.1</v>
      </c>
      <c r="I1531" s="6" t="str">
        <f t="shared" si="47"/>
        <v>SG0_VBAT</v>
      </c>
    </row>
    <row r="1532" spans="1:9">
      <c r="A1532" t="s">
        <v>302</v>
      </c>
      <c r="B1532" t="s">
        <v>2935</v>
      </c>
      <c r="C1532" t="s">
        <v>2677</v>
      </c>
      <c r="D1532" t="s">
        <v>181</v>
      </c>
      <c r="E1532" t="s">
        <v>2677</v>
      </c>
      <c r="F1532">
        <v>1</v>
      </c>
      <c r="G1532" t="s">
        <v>181</v>
      </c>
      <c r="H1532" s="6" t="str">
        <f t="shared" si="46"/>
        <v>SG0_VDD33.1</v>
      </c>
      <c r="I1532" s="6" t="str">
        <f t="shared" si="47"/>
        <v>SG0_VDD33</v>
      </c>
    </row>
    <row r="1533" spans="1:9">
      <c r="A1533" t="s">
        <v>302</v>
      </c>
      <c r="B1533" t="s">
        <v>4396</v>
      </c>
      <c r="C1533" t="s">
        <v>4397</v>
      </c>
      <c r="D1533">
        <v>1</v>
      </c>
      <c r="E1533" t="s">
        <v>2538</v>
      </c>
      <c r="F1533">
        <v>1</v>
      </c>
      <c r="G1533">
        <v>1</v>
      </c>
      <c r="H1533" s="6" t="str">
        <f t="shared" si="46"/>
        <v>1JK54.1</v>
      </c>
      <c r="I1533" s="6" t="str">
        <f t="shared" si="47"/>
        <v>SC0145_RLY_K054</v>
      </c>
    </row>
    <row r="1534" spans="1:9">
      <c r="A1534" t="s">
        <v>302</v>
      </c>
      <c r="B1534" t="s">
        <v>4396</v>
      </c>
      <c r="C1534" t="s">
        <v>4397</v>
      </c>
      <c r="D1534">
        <v>2</v>
      </c>
      <c r="E1534" t="s">
        <v>174</v>
      </c>
      <c r="F1534">
        <v>2</v>
      </c>
      <c r="G1534">
        <v>2</v>
      </c>
      <c r="H1534" s="6" t="str">
        <f t="shared" si="46"/>
        <v>1JK54.2</v>
      </c>
      <c r="I1534" s="6" t="str">
        <f t="shared" si="47"/>
        <v>DGND</v>
      </c>
    </row>
    <row r="1535" spans="1:9">
      <c r="A1535" t="s">
        <v>302</v>
      </c>
      <c r="B1535" t="s">
        <v>4396</v>
      </c>
      <c r="C1535" t="s">
        <v>4398</v>
      </c>
      <c r="D1535">
        <v>2</v>
      </c>
      <c r="F1535">
        <v>2</v>
      </c>
      <c r="G1535">
        <v>2</v>
      </c>
      <c r="H1535" s="6" t="str">
        <f t="shared" si="46"/>
        <v>1K54.2</v>
      </c>
      <c r="I1535" s="6">
        <f t="shared" si="47"/>
        <v>0</v>
      </c>
    </row>
    <row r="1536" spans="1:9">
      <c r="A1536" t="s">
        <v>302</v>
      </c>
      <c r="B1536" t="s">
        <v>4396</v>
      </c>
      <c r="C1536" t="s">
        <v>4398</v>
      </c>
      <c r="D1536">
        <v>3</v>
      </c>
      <c r="F1536">
        <v>3</v>
      </c>
      <c r="G1536">
        <v>3</v>
      </c>
      <c r="H1536" s="6" t="str">
        <f t="shared" si="46"/>
        <v>1K54.3</v>
      </c>
      <c r="I1536" s="6">
        <f t="shared" si="47"/>
        <v>0</v>
      </c>
    </row>
    <row r="1537" spans="1:9">
      <c r="A1537" t="s">
        <v>302</v>
      </c>
      <c r="B1537" t="s">
        <v>4396</v>
      </c>
      <c r="C1537" t="s">
        <v>4398</v>
      </c>
      <c r="D1537">
        <v>4</v>
      </c>
      <c r="F1537">
        <v>4</v>
      </c>
      <c r="G1537">
        <v>4</v>
      </c>
      <c r="H1537" s="6" t="str">
        <f t="shared" si="46"/>
        <v>1K54.4</v>
      </c>
      <c r="I1537" s="6">
        <f t="shared" si="47"/>
        <v>0</v>
      </c>
    </row>
    <row r="1538" spans="1:9">
      <c r="A1538" t="s">
        <v>302</v>
      </c>
      <c r="B1538" t="s">
        <v>4396</v>
      </c>
      <c r="C1538" t="s">
        <v>4398</v>
      </c>
      <c r="D1538">
        <v>5</v>
      </c>
      <c r="E1538" t="s">
        <v>3118</v>
      </c>
      <c r="F1538">
        <v>5</v>
      </c>
      <c r="G1538">
        <v>5</v>
      </c>
      <c r="H1538" s="6" t="str">
        <f t="shared" ref="H1538:H1601" si="48">CONCATENATE(C1538,".",F1538)</f>
        <v>1K54.5</v>
      </c>
      <c r="I1538" s="6" t="str">
        <f t="shared" ref="I1538:I1601" si="49">E1538</f>
        <v>S1_WAKE_HSD050</v>
      </c>
    </row>
    <row r="1539" spans="1:9">
      <c r="A1539" t="s">
        <v>302</v>
      </c>
      <c r="B1539" t="s">
        <v>4396</v>
      </c>
      <c r="C1539" t="s">
        <v>4398</v>
      </c>
      <c r="D1539">
        <v>6</v>
      </c>
      <c r="E1539" t="s">
        <v>483</v>
      </c>
      <c r="F1539">
        <v>6</v>
      </c>
      <c r="G1539">
        <v>6</v>
      </c>
      <c r="H1539" s="6" t="str">
        <f t="shared" si="48"/>
        <v>1K54.6</v>
      </c>
      <c r="I1539" s="6" t="str">
        <f t="shared" si="49"/>
        <v>S1_WAKE</v>
      </c>
    </row>
    <row r="1540" spans="1:9">
      <c r="A1540" t="s">
        <v>302</v>
      </c>
      <c r="B1540" t="s">
        <v>4396</v>
      </c>
      <c r="C1540" t="s">
        <v>4398</v>
      </c>
      <c r="D1540">
        <v>7</v>
      </c>
      <c r="E1540" t="s">
        <v>3119</v>
      </c>
      <c r="F1540">
        <v>7</v>
      </c>
      <c r="G1540">
        <v>7</v>
      </c>
      <c r="H1540" s="6" t="str">
        <f t="shared" si="48"/>
        <v>1K54.7</v>
      </c>
      <c r="I1540" s="6" t="str">
        <f t="shared" si="49"/>
        <v>S1_1WAKE</v>
      </c>
    </row>
    <row r="1541" spans="1:9">
      <c r="A1541" t="s">
        <v>302</v>
      </c>
      <c r="B1541" t="s">
        <v>4396</v>
      </c>
      <c r="C1541" t="s">
        <v>4398</v>
      </c>
      <c r="D1541" t="s">
        <v>175</v>
      </c>
      <c r="E1541" t="s">
        <v>429</v>
      </c>
      <c r="F1541">
        <v>1</v>
      </c>
      <c r="G1541" t="s">
        <v>175</v>
      </c>
      <c r="H1541" s="6" t="str">
        <f t="shared" si="48"/>
        <v>1K54.1</v>
      </c>
      <c r="I1541" s="6" t="str">
        <f t="shared" si="49"/>
        <v>VP12</v>
      </c>
    </row>
    <row r="1542" spans="1:9">
      <c r="A1542" t="s">
        <v>302</v>
      </c>
      <c r="B1542" t="s">
        <v>4396</v>
      </c>
      <c r="C1542" t="s">
        <v>4398</v>
      </c>
      <c r="D1542" t="s">
        <v>176</v>
      </c>
      <c r="E1542" t="s">
        <v>2538</v>
      </c>
      <c r="F1542">
        <v>8</v>
      </c>
      <c r="G1542" t="s">
        <v>176</v>
      </c>
      <c r="H1542" s="6" t="str">
        <f t="shared" si="48"/>
        <v>1K54.8</v>
      </c>
      <c r="I1542" s="6" t="str">
        <f t="shared" si="49"/>
        <v>SC0145_RLY_K054</v>
      </c>
    </row>
    <row r="1543" spans="1:9">
      <c r="A1543" t="s">
        <v>302</v>
      </c>
      <c r="B1543" t="s">
        <v>4396</v>
      </c>
      <c r="C1543" t="s">
        <v>4399</v>
      </c>
      <c r="D1543">
        <v>1</v>
      </c>
      <c r="E1543" t="s">
        <v>1674</v>
      </c>
      <c r="F1543">
        <v>1</v>
      </c>
      <c r="G1543">
        <v>1</v>
      </c>
      <c r="H1543" s="6" t="str">
        <f t="shared" si="48"/>
        <v>1R12.1</v>
      </c>
      <c r="I1543" s="6" t="str">
        <f t="shared" si="49"/>
        <v>S1_HSD003</v>
      </c>
    </row>
    <row r="1544" spans="1:9">
      <c r="A1544" t="s">
        <v>302</v>
      </c>
      <c r="B1544" t="s">
        <v>4396</v>
      </c>
      <c r="C1544" t="s">
        <v>4399</v>
      </c>
      <c r="D1544">
        <v>2</v>
      </c>
      <c r="E1544" t="s">
        <v>481</v>
      </c>
      <c r="F1544">
        <v>2</v>
      </c>
      <c r="G1544">
        <v>2</v>
      </c>
      <c r="H1544" s="6" t="str">
        <f t="shared" si="48"/>
        <v>1R12.2</v>
      </c>
      <c r="I1544" s="6" t="str">
        <f t="shared" si="49"/>
        <v>S1_INH</v>
      </c>
    </row>
    <row r="1545" spans="1:9">
      <c r="A1545" t="s">
        <v>302</v>
      </c>
      <c r="B1545" t="s">
        <v>4396</v>
      </c>
      <c r="C1545" t="s">
        <v>4400</v>
      </c>
      <c r="D1545">
        <v>1</v>
      </c>
      <c r="E1545" t="s">
        <v>174</v>
      </c>
      <c r="F1545">
        <v>1</v>
      </c>
      <c r="G1545">
        <v>1</v>
      </c>
      <c r="H1545" s="6" t="str">
        <f t="shared" si="48"/>
        <v>1R13.1</v>
      </c>
      <c r="I1545" s="6" t="str">
        <f t="shared" si="49"/>
        <v>DGND</v>
      </c>
    </row>
    <row r="1546" spans="1:9">
      <c r="A1546" t="s">
        <v>302</v>
      </c>
      <c r="B1546" t="s">
        <v>4396</v>
      </c>
      <c r="C1546" t="s">
        <v>4400</v>
      </c>
      <c r="D1546">
        <v>2</v>
      </c>
      <c r="E1546" t="s">
        <v>481</v>
      </c>
      <c r="F1546">
        <v>2</v>
      </c>
      <c r="G1546">
        <v>2</v>
      </c>
      <c r="H1546" s="6" t="str">
        <f t="shared" si="48"/>
        <v>1R13.2</v>
      </c>
      <c r="I1546" s="6" t="str">
        <f t="shared" si="49"/>
        <v>S1_INH</v>
      </c>
    </row>
    <row r="1547" spans="1:9">
      <c r="A1547" t="s">
        <v>302</v>
      </c>
      <c r="B1547" t="s">
        <v>4396</v>
      </c>
      <c r="C1547" t="s">
        <v>4401</v>
      </c>
      <c r="D1547">
        <v>1</v>
      </c>
      <c r="E1547" t="s">
        <v>174</v>
      </c>
      <c r="F1547">
        <v>1</v>
      </c>
      <c r="G1547">
        <v>1</v>
      </c>
      <c r="H1547" s="6" t="str">
        <f t="shared" si="48"/>
        <v>1R14.1</v>
      </c>
      <c r="I1547" s="6" t="str">
        <f t="shared" si="49"/>
        <v>DGND</v>
      </c>
    </row>
    <row r="1548" spans="1:9">
      <c r="A1548" t="s">
        <v>302</v>
      </c>
      <c r="B1548" t="s">
        <v>4396</v>
      </c>
      <c r="C1548" t="s">
        <v>4401</v>
      </c>
      <c r="D1548">
        <v>2</v>
      </c>
      <c r="E1548" t="s">
        <v>2737</v>
      </c>
      <c r="F1548">
        <v>2</v>
      </c>
      <c r="G1548">
        <v>2</v>
      </c>
      <c r="H1548" s="6" t="str">
        <f t="shared" si="48"/>
        <v>1R14.2</v>
      </c>
      <c r="I1548" s="6" t="str">
        <f t="shared" si="49"/>
        <v>S1_RSET</v>
      </c>
    </row>
    <row r="1549" spans="1:9">
      <c r="A1549" t="s">
        <v>302</v>
      </c>
      <c r="B1549" t="s">
        <v>4396</v>
      </c>
      <c r="C1549" t="s">
        <v>4402</v>
      </c>
      <c r="D1549">
        <v>1</v>
      </c>
      <c r="E1549" t="s">
        <v>174</v>
      </c>
      <c r="F1549">
        <v>1</v>
      </c>
      <c r="G1549">
        <v>1</v>
      </c>
      <c r="H1549" s="6" t="str">
        <f t="shared" si="48"/>
        <v>1R576.1</v>
      </c>
      <c r="I1549" s="6" t="str">
        <f t="shared" si="49"/>
        <v>DGND</v>
      </c>
    </row>
    <row r="1550" spans="1:9">
      <c r="A1550" t="s">
        <v>302</v>
      </c>
      <c r="B1550" t="s">
        <v>4396</v>
      </c>
      <c r="C1550" t="s">
        <v>4402</v>
      </c>
      <c r="D1550">
        <v>2</v>
      </c>
      <c r="E1550" t="s">
        <v>3119</v>
      </c>
      <c r="F1550">
        <v>2</v>
      </c>
      <c r="G1550">
        <v>2</v>
      </c>
      <c r="H1550" s="6" t="str">
        <f t="shared" si="48"/>
        <v>1R576.2</v>
      </c>
      <c r="I1550" s="6" t="str">
        <f t="shared" si="49"/>
        <v>S1_1WAKE</v>
      </c>
    </row>
    <row r="1551" spans="1:9">
      <c r="A1551" t="s">
        <v>302</v>
      </c>
      <c r="B1551" t="s">
        <v>4396</v>
      </c>
      <c r="C1551" t="s">
        <v>4403</v>
      </c>
      <c r="D1551" t="s">
        <v>181</v>
      </c>
      <c r="E1551" t="s">
        <v>174</v>
      </c>
      <c r="F1551">
        <v>1</v>
      </c>
      <c r="G1551" t="s">
        <v>181</v>
      </c>
      <c r="H1551" s="6" t="str">
        <f t="shared" si="48"/>
        <v>S1_DGND1.1</v>
      </c>
      <c r="I1551" s="6" t="str">
        <f t="shared" si="49"/>
        <v>DGND</v>
      </c>
    </row>
    <row r="1552" spans="1:9">
      <c r="A1552" t="s">
        <v>302</v>
      </c>
      <c r="B1552" t="s">
        <v>4396</v>
      </c>
      <c r="C1552" t="s">
        <v>4404</v>
      </c>
      <c r="D1552" t="s">
        <v>181</v>
      </c>
      <c r="E1552" t="s">
        <v>174</v>
      </c>
      <c r="F1552">
        <v>1</v>
      </c>
      <c r="G1552" t="s">
        <v>181</v>
      </c>
      <c r="H1552" s="6" t="str">
        <f t="shared" si="48"/>
        <v>S1_DGND2.1</v>
      </c>
      <c r="I1552" s="6" t="str">
        <f t="shared" si="49"/>
        <v>DGND</v>
      </c>
    </row>
    <row r="1553" spans="1:9">
      <c r="A1553" t="s">
        <v>302</v>
      </c>
      <c r="B1553" t="s">
        <v>4396</v>
      </c>
      <c r="C1553" t="s">
        <v>4405</v>
      </c>
      <c r="D1553" t="s">
        <v>181</v>
      </c>
      <c r="E1553" t="s">
        <v>174</v>
      </c>
      <c r="F1553">
        <v>1</v>
      </c>
      <c r="G1553" t="s">
        <v>181</v>
      </c>
      <c r="H1553" s="6" t="str">
        <f t="shared" si="48"/>
        <v>S1_DGND3.1</v>
      </c>
      <c r="I1553" s="6" t="str">
        <f t="shared" si="49"/>
        <v>DGND</v>
      </c>
    </row>
    <row r="1554" spans="1:9">
      <c r="A1554" t="s">
        <v>302</v>
      </c>
      <c r="B1554" t="s">
        <v>4396</v>
      </c>
      <c r="C1554" t="s">
        <v>4406</v>
      </c>
      <c r="D1554" t="s">
        <v>181</v>
      </c>
      <c r="E1554" t="s">
        <v>174</v>
      </c>
      <c r="F1554">
        <v>1</v>
      </c>
      <c r="G1554" t="s">
        <v>181</v>
      </c>
      <c r="H1554" s="6" t="str">
        <f t="shared" si="48"/>
        <v>S1_DGND4.1</v>
      </c>
      <c r="I1554" s="6" t="str">
        <f t="shared" si="49"/>
        <v>DGND</v>
      </c>
    </row>
    <row r="1555" spans="1:9">
      <c r="A1555" t="s">
        <v>302</v>
      </c>
      <c r="B1555" t="s">
        <v>4396</v>
      </c>
      <c r="C1555" t="s">
        <v>4407</v>
      </c>
      <c r="D1555">
        <v>1</v>
      </c>
      <c r="E1555" t="s">
        <v>3120</v>
      </c>
      <c r="F1555">
        <v>1</v>
      </c>
      <c r="G1555">
        <v>1</v>
      </c>
      <c r="H1555" s="6" t="str">
        <f t="shared" si="48"/>
        <v>S1_DISB.1</v>
      </c>
      <c r="I1555" s="6" t="str">
        <f t="shared" si="49"/>
        <v>S1_SCO_DSIB_HSD010</v>
      </c>
    </row>
    <row r="1556" spans="1:9">
      <c r="A1556" t="s">
        <v>302</v>
      </c>
      <c r="B1556" t="s">
        <v>4396</v>
      </c>
      <c r="C1556" t="s">
        <v>481</v>
      </c>
      <c r="D1556" t="s">
        <v>181</v>
      </c>
      <c r="E1556" t="s">
        <v>481</v>
      </c>
      <c r="F1556">
        <v>1</v>
      </c>
      <c r="G1556" t="s">
        <v>181</v>
      </c>
      <c r="H1556" s="6" t="str">
        <f t="shared" si="48"/>
        <v>S1_INH.1</v>
      </c>
      <c r="I1556" s="6" t="str">
        <f t="shared" si="49"/>
        <v>S1_INH</v>
      </c>
    </row>
    <row r="1557" spans="1:9">
      <c r="A1557" t="s">
        <v>302</v>
      </c>
      <c r="B1557" t="s">
        <v>4396</v>
      </c>
      <c r="C1557" t="s">
        <v>3121</v>
      </c>
      <c r="D1557" t="s">
        <v>181</v>
      </c>
      <c r="E1557" t="s">
        <v>3121</v>
      </c>
      <c r="F1557">
        <v>1</v>
      </c>
      <c r="G1557" t="s">
        <v>181</v>
      </c>
      <c r="H1557" s="6" t="str">
        <f t="shared" si="48"/>
        <v>S1_LX_OUT.1</v>
      </c>
      <c r="I1557" s="6" t="str">
        <f t="shared" si="49"/>
        <v>S1_LX_OUT</v>
      </c>
    </row>
    <row r="1558" spans="1:9">
      <c r="A1558" t="s">
        <v>302</v>
      </c>
      <c r="B1558" t="s">
        <v>4396</v>
      </c>
      <c r="C1558" t="s">
        <v>4408</v>
      </c>
      <c r="D1558">
        <v>1</v>
      </c>
      <c r="E1558" t="s">
        <v>3122</v>
      </c>
      <c r="F1558">
        <v>1</v>
      </c>
      <c r="G1558">
        <v>1</v>
      </c>
      <c r="H1558" s="6" t="str">
        <f t="shared" si="48"/>
        <v>S1_OFFLINE_0V9_12V.1</v>
      </c>
      <c r="I1558" s="6" t="str">
        <f t="shared" si="49"/>
        <v>S1_DVDD09_OFF_LINE</v>
      </c>
    </row>
    <row r="1559" spans="1:9">
      <c r="A1559" t="s">
        <v>302</v>
      </c>
      <c r="B1559" t="s">
        <v>4396</v>
      </c>
      <c r="C1559" t="s">
        <v>4408</v>
      </c>
      <c r="D1559">
        <v>2</v>
      </c>
      <c r="E1559" t="s">
        <v>3123</v>
      </c>
      <c r="F1559">
        <v>2</v>
      </c>
      <c r="G1559">
        <v>2</v>
      </c>
      <c r="H1559" s="6" t="str">
        <f t="shared" si="48"/>
        <v>S1_OFFLINE_0V9_12V.2</v>
      </c>
      <c r="I1559" s="6" t="str">
        <f t="shared" si="49"/>
        <v>S1_AVDD09_OFF_LINE</v>
      </c>
    </row>
    <row r="1560" spans="1:9">
      <c r="A1560" t="s">
        <v>302</v>
      </c>
      <c r="B1560" t="s">
        <v>4396</v>
      </c>
      <c r="C1560" t="s">
        <v>4408</v>
      </c>
      <c r="D1560">
        <v>3</v>
      </c>
      <c r="E1560" t="s">
        <v>3124</v>
      </c>
      <c r="F1560">
        <v>3</v>
      </c>
      <c r="G1560">
        <v>3</v>
      </c>
      <c r="H1560" s="6" t="str">
        <f t="shared" si="48"/>
        <v>S1_OFFLINE_0V9_12V.3</v>
      </c>
      <c r="I1560" s="6" t="str">
        <f t="shared" si="49"/>
        <v>S1_VBAT_12V_OFF_LINE</v>
      </c>
    </row>
    <row r="1561" spans="1:9">
      <c r="A1561" t="s">
        <v>302</v>
      </c>
      <c r="B1561" t="s">
        <v>4396</v>
      </c>
      <c r="C1561" t="s">
        <v>4409</v>
      </c>
      <c r="D1561">
        <v>1</v>
      </c>
      <c r="E1561" t="s">
        <v>174</v>
      </c>
      <c r="F1561">
        <v>1</v>
      </c>
      <c r="G1561">
        <v>1</v>
      </c>
      <c r="H1561" s="6" t="str">
        <f t="shared" si="48"/>
        <v>S1_OFFLINE_3V3.1</v>
      </c>
      <c r="I1561" s="6" t="str">
        <f t="shared" si="49"/>
        <v>DGND</v>
      </c>
    </row>
    <row r="1562" spans="1:9">
      <c r="A1562" t="s">
        <v>302</v>
      </c>
      <c r="B1562" t="s">
        <v>4396</v>
      </c>
      <c r="C1562" t="s">
        <v>4409</v>
      </c>
      <c r="D1562">
        <v>2</v>
      </c>
      <c r="E1562" t="s">
        <v>3125</v>
      </c>
      <c r="F1562">
        <v>2</v>
      </c>
      <c r="G1562">
        <v>2</v>
      </c>
      <c r="H1562" s="6" t="str">
        <f t="shared" si="48"/>
        <v>S1_OFFLINE_3V3.2</v>
      </c>
      <c r="I1562" s="6" t="str">
        <f t="shared" si="49"/>
        <v>S1_AVDD33_OFF_LINE</v>
      </c>
    </row>
    <row r="1563" spans="1:9">
      <c r="A1563" t="s">
        <v>302</v>
      </c>
      <c r="B1563" t="s">
        <v>4396</v>
      </c>
      <c r="C1563" t="s">
        <v>4409</v>
      </c>
      <c r="D1563">
        <v>3</v>
      </c>
      <c r="E1563" t="s">
        <v>3126</v>
      </c>
      <c r="F1563">
        <v>3</v>
      </c>
      <c r="G1563">
        <v>3</v>
      </c>
      <c r="H1563" s="6" t="str">
        <f t="shared" si="48"/>
        <v>S1_OFFLINE_3V3.3</v>
      </c>
      <c r="I1563" s="6" t="str">
        <f t="shared" si="49"/>
        <v>S1_DVDD33_OFF_LINE</v>
      </c>
    </row>
    <row r="1564" spans="1:9">
      <c r="A1564" t="s">
        <v>302</v>
      </c>
      <c r="B1564" t="s">
        <v>4396</v>
      </c>
      <c r="C1564" t="s">
        <v>4410</v>
      </c>
      <c r="D1564">
        <v>1</v>
      </c>
      <c r="E1564" t="s">
        <v>3127</v>
      </c>
      <c r="F1564">
        <v>1</v>
      </c>
      <c r="G1564">
        <v>1</v>
      </c>
      <c r="H1564" s="6" t="str">
        <f t="shared" si="48"/>
        <v>S1_OFFLINE_3V3_5V.1</v>
      </c>
      <c r="I1564" s="6" t="str">
        <f t="shared" si="49"/>
        <v>S1_VDD33_OFF_LINE</v>
      </c>
    </row>
    <row r="1565" spans="1:9">
      <c r="A1565" t="s">
        <v>302</v>
      </c>
      <c r="B1565" t="s">
        <v>4396</v>
      </c>
      <c r="C1565" t="s">
        <v>4410</v>
      </c>
      <c r="D1565">
        <v>2</v>
      </c>
      <c r="E1565" t="s">
        <v>2707</v>
      </c>
      <c r="F1565">
        <v>2</v>
      </c>
      <c r="G1565">
        <v>2</v>
      </c>
      <c r="H1565" s="6" t="str">
        <f t="shared" si="48"/>
        <v>S1_OFFLINE_3V3_5V.2</v>
      </c>
      <c r="I1565" s="6" t="str">
        <f t="shared" si="49"/>
        <v>S1_VDD33_1</v>
      </c>
    </row>
    <row r="1566" spans="1:9">
      <c r="A1566" t="s">
        <v>302</v>
      </c>
      <c r="B1566" t="s">
        <v>4396</v>
      </c>
      <c r="C1566" t="s">
        <v>4411</v>
      </c>
      <c r="D1566">
        <v>1</v>
      </c>
      <c r="E1566" t="s">
        <v>3128</v>
      </c>
      <c r="F1566">
        <v>1</v>
      </c>
      <c r="G1566">
        <v>1</v>
      </c>
      <c r="H1566" s="6" t="str">
        <f t="shared" si="48"/>
        <v>S1_PHYRSTB.1</v>
      </c>
      <c r="I1566" s="6" t="str">
        <f t="shared" si="49"/>
        <v>S1_HSD002</v>
      </c>
    </row>
    <row r="1567" spans="1:9">
      <c r="A1567" t="s">
        <v>302</v>
      </c>
      <c r="B1567" t="s">
        <v>4396</v>
      </c>
      <c r="C1567" t="s">
        <v>4412</v>
      </c>
      <c r="D1567" t="s">
        <v>181</v>
      </c>
      <c r="E1567" t="s">
        <v>2737</v>
      </c>
      <c r="F1567">
        <v>1</v>
      </c>
      <c r="G1567" t="s">
        <v>181</v>
      </c>
      <c r="H1567" s="6" t="str">
        <f t="shared" si="48"/>
        <v>S1_REST.1</v>
      </c>
      <c r="I1567" s="6" t="str">
        <f t="shared" si="49"/>
        <v>S1_RSET</v>
      </c>
    </row>
    <row r="1568" spans="1:9">
      <c r="A1568" t="s">
        <v>302</v>
      </c>
      <c r="B1568" t="s">
        <v>4396</v>
      </c>
      <c r="C1568" t="s">
        <v>168</v>
      </c>
      <c r="D1568" t="s">
        <v>2213</v>
      </c>
      <c r="E1568" t="s">
        <v>3129</v>
      </c>
      <c r="F1568">
        <v>15</v>
      </c>
      <c r="G1568" t="s">
        <v>2213</v>
      </c>
      <c r="H1568" s="6" t="str">
        <f t="shared" si="48"/>
        <v>SITE1.15</v>
      </c>
      <c r="I1568" s="6" t="str">
        <f t="shared" si="49"/>
        <v>S1_AVDD09_DUT</v>
      </c>
    </row>
    <row r="1569" spans="1:9">
      <c r="A1569" t="s">
        <v>302</v>
      </c>
      <c r="B1569" t="s">
        <v>4396</v>
      </c>
      <c r="C1569" t="s">
        <v>168</v>
      </c>
      <c r="D1569" t="s">
        <v>2220</v>
      </c>
      <c r="E1569" t="s">
        <v>3130</v>
      </c>
      <c r="F1569">
        <v>40</v>
      </c>
      <c r="G1569" t="s">
        <v>2220</v>
      </c>
      <c r="H1569" s="6" t="str">
        <f t="shared" si="48"/>
        <v>SITE1.40</v>
      </c>
      <c r="I1569" s="6" t="str">
        <f t="shared" si="49"/>
        <v>S1_AVDD09_SDS</v>
      </c>
    </row>
    <row r="1570" spans="1:9">
      <c r="A1570" t="s">
        <v>302</v>
      </c>
      <c r="B1570" t="s">
        <v>4396</v>
      </c>
      <c r="C1570" t="s">
        <v>168</v>
      </c>
      <c r="D1570" t="s">
        <v>1551</v>
      </c>
      <c r="E1570" t="s">
        <v>3131</v>
      </c>
      <c r="F1570">
        <v>9</v>
      </c>
      <c r="G1570" t="s">
        <v>1551</v>
      </c>
      <c r="H1570" s="6" t="str">
        <f t="shared" si="48"/>
        <v>SITE1.9</v>
      </c>
      <c r="I1570" s="6" t="str">
        <f t="shared" si="49"/>
        <v>S1_AVDD33_XTAL</v>
      </c>
    </row>
    <row r="1571" spans="1:9">
      <c r="A1571" t="s">
        <v>302</v>
      </c>
      <c r="B1571" t="s">
        <v>4396</v>
      </c>
      <c r="C1571" t="s">
        <v>168</v>
      </c>
      <c r="D1571" t="s">
        <v>1560</v>
      </c>
      <c r="E1571" t="s">
        <v>3132</v>
      </c>
      <c r="F1571">
        <v>17</v>
      </c>
      <c r="G1571" t="s">
        <v>1560</v>
      </c>
      <c r="H1571" s="6" t="str">
        <f t="shared" si="48"/>
        <v>SITE1.17</v>
      </c>
      <c r="I1571" s="6" t="str">
        <f t="shared" si="49"/>
        <v>S1_AVDD33_TX_CEN</v>
      </c>
    </row>
    <row r="1572" spans="1:9">
      <c r="A1572" t="s">
        <v>302</v>
      </c>
      <c r="B1572" t="s">
        <v>4396</v>
      </c>
      <c r="C1572" t="s">
        <v>168</v>
      </c>
      <c r="D1572" t="s">
        <v>1563</v>
      </c>
      <c r="E1572" t="s">
        <v>3132</v>
      </c>
      <c r="F1572">
        <v>20</v>
      </c>
      <c r="G1572" t="s">
        <v>1563</v>
      </c>
      <c r="H1572" s="6" t="str">
        <f t="shared" si="48"/>
        <v>SITE1.20</v>
      </c>
      <c r="I1572" s="6" t="str">
        <f t="shared" si="49"/>
        <v>S1_AVDD33_TX_CEN</v>
      </c>
    </row>
    <row r="1573" spans="1:9">
      <c r="A1573" t="s">
        <v>302</v>
      </c>
      <c r="B1573" t="s">
        <v>4396</v>
      </c>
      <c r="C1573" t="s">
        <v>168</v>
      </c>
      <c r="D1573" t="s">
        <v>2223</v>
      </c>
      <c r="E1573" t="s">
        <v>3133</v>
      </c>
      <c r="F1573">
        <v>37</v>
      </c>
      <c r="G1573" t="s">
        <v>2223</v>
      </c>
      <c r="H1573" s="6" t="str">
        <f t="shared" si="48"/>
        <v>SITE1.37</v>
      </c>
      <c r="I1573" s="6" t="str">
        <f t="shared" si="49"/>
        <v>S1_AVDD33_SDS</v>
      </c>
    </row>
    <row r="1574" spans="1:9">
      <c r="A1574" t="s">
        <v>302</v>
      </c>
      <c r="B1574" t="s">
        <v>4396</v>
      </c>
      <c r="C1574" t="s">
        <v>168</v>
      </c>
      <c r="D1574" t="s">
        <v>389</v>
      </c>
      <c r="E1574" t="s">
        <v>3120</v>
      </c>
      <c r="F1574">
        <v>44</v>
      </c>
      <c r="G1574" t="s">
        <v>389</v>
      </c>
      <c r="H1574" s="6" t="str">
        <f t="shared" si="48"/>
        <v>SITE1.44</v>
      </c>
      <c r="I1574" s="6" t="str">
        <f t="shared" si="49"/>
        <v>S1_SCO_DSIB_HSD010</v>
      </c>
    </row>
    <row r="1575" spans="1:9">
      <c r="A1575" t="s">
        <v>302</v>
      </c>
      <c r="B1575" t="s">
        <v>4396</v>
      </c>
      <c r="C1575" t="s">
        <v>168</v>
      </c>
      <c r="D1575" t="s">
        <v>2224</v>
      </c>
      <c r="E1575" t="s">
        <v>3134</v>
      </c>
      <c r="F1575">
        <v>6</v>
      </c>
      <c r="G1575" t="s">
        <v>2224</v>
      </c>
      <c r="H1575" s="6" t="str">
        <f t="shared" si="48"/>
        <v>SITE1.6</v>
      </c>
      <c r="I1575" s="6" t="str">
        <f t="shared" si="49"/>
        <v>S1_DVDD09_DUT</v>
      </c>
    </row>
    <row r="1576" spans="1:9">
      <c r="A1576" t="s">
        <v>302</v>
      </c>
      <c r="B1576" t="s">
        <v>4396</v>
      </c>
      <c r="C1576" t="s">
        <v>168</v>
      </c>
      <c r="D1576" t="s">
        <v>2536</v>
      </c>
      <c r="E1576" t="s">
        <v>3134</v>
      </c>
      <c r="F1576">
        <v>21</v>
      </c>
      <c r="G1576" t="s">
        <v>2536</v>
      </c>
      <c r="H1576" s="6" t="str">
        <f t="shared" si="48"/>
        <v>SITE1.21</v>
      </c>
      <c r="I1576" s="6" t="str">
        <f t="shared" si="49"/>
        <v>S1_DVDD09_DUT</v>
      </c>
    </row>
    <row r="1577" spans="1:9">
      <c r="A1577" t="s">
        <v>302</v>
      </c>
      <c r="B1577" t="s">
        <v>4396</v>
      </c>
      <c r="C1577" t="s">
        <v>168</v>
      </c>
      <c r="D1577" t="s">
        <v>2532</v>
      </c>
      <c r="E1577" t="s">
        <v>3134</v>
      </c>
      <c r="F1577">
        <v>47</v>
      </c>
      <c r="G1577" t="s">
        <v>2532</v>
      </c>
      <c r="H1577" s="6" t="str">
        <f t="shared" si="48"/>
        <v>SITE1.47</v>
      </c>
      <c r="I1577" s="6" t="str">
        <f t="shared" si="49"/>
        <v>S1_DVDD09_DUT</v>
      </c>
    </row>
    <row r="1578" spans="1:9">
      <c r="A1578" t="s">
        <v>302</v>
      </c>
      <c r="B1578" t="s">
        <v>4396</v>
      </c>
      <c r="C1578" t="s">
        <v>168</v>
      </c>
      <c r="D1578" t="s">
        <v>2225</v>
      </c>
      <c r="E1578" t="s">
        <v>3135</v>
      </c>
      <c r="F1578">
        <v>24</v>
      </c>
      <c r="G1578" t="s">
        <v>2225</v>
      </c>
      <c r="H1578" s="6" t="str">
        <f t="shared" si="48"/>
        <v>SITE1.24</v>
      </c>
      <c r="I1578" s="6" t="str">
        <f t="shared" si="49"/>
        <v>S1_DVDD33</v>
      </c>
    </row>
    <row r="1579" spans="1:9">
      <c r="A1579" t="s">
        <v>302</v>
      </c>
      <c r="B1579" t="s">
        <v>4396</v>
      </c>
      <c r="C1579" t="s">
        <v>168</v>
      </c>
      <c r="D1579" t="s">
        <v>2216</v>
      </c>
      <c r="E1579" t="s">
        <v>3135</v>
      </c>
      <c r="F1579">
        <v>30</v>
      </c>
      <c r="G1579" t="s">
        <v>2216</v>
      </c>
      <c r="H1579" s="6" t="str">
        <f t="shared" si="48"/>
        <v>SITE1.30</v>
      </c>
      <c r="I1579" s="6" t="str">
        <f t="shared" si="49"/>
        <v>S1_DVDD33</v>
      </c>
    </row>
    <row r="1580" spans="1:9">
      <c r="A1580" t="s">
        <v>302</v>
      </c>
      <c r="B1580" t="s">
        <v>4396</v>
      </c>
      <c r="C1580" t="s">
        <v>168</v>
      </c>
      <c r="D1580" t="s">
        <v>2558</v>
      </c>
      <c r="E1580" t="s">
        <v>174</v>
      </c>
      <c r="F1580" t="s">
        <v>182</v>
      </c>
      <c r="G1580" t="s">
        <v>2558</v>
      </c>
      <c r="H1580" s="6" t="str">
        <f t="shared" si="48"/>
        <v>SITE1.EP</v>
      </c>
      <c r="I1580" s="6" t="str">
        <f t="shared" si="49"/>
        <v>DGND</v>
      </c>
    </row>
    <row r="1581" spans="1:9">
      <c r="A1581" t="s">
        <v>302</v>
      </c>
      <c r="B1581" t="s">
        <v>4396</v>
      </c>
      <c r="C1581" t="s">
        <v>168</v>
      </c>
      <c r="D1581" t="s">
        <v>183</v>
      </c>
      <c r="E1581" t="s">
        <v>174</v>
      </c>
      <c r="F1581" t="s">
        <v>183</v>
      </c>
      <c r="G1581" t="s">
        <v>183</v>
      </c>
      <c r="H1581" s="6" t="str">
        <f t="shared" si="48"/>
        <v>SITE1.G1</v>
      </c>
      <c r="I1581" s="6" t="str">
        <f t="shared" si="49"/>
        <v>DGND</v>
      </c>
    </row>
    <row r="1582" spans="1:9">
      <c r="A1582" t="s">
        <v>302</v>
      </c>
      <c r="B1582" t="s">
        <v>4396</v>
      </c>
      <c r="C1582" t="s">
        <v>168</v>
      </c>
      <c r="D1582" t="s">
        <v>184</v>
      </c>
      <c r="E1582" t="s">
        <v>174</v>
      </c>
      <c r="F1582" t="s">
        <v>184</v>
      </c>
      <c r="G1582" t="s">
        <v>184</v>
      </c>
      <c r="H1582" s="6" t="str">
        <f t="shared" si="48"/>
        <v>SITE1.G2</v>
      </c>
      <c r="I1582" s="6" t="str">
        <f t="shared" si="49"/>
        <v>DGND</v>
      </c>
    </row>
    <row r="1583" spans="1:9">
      <c r="A1583" t="s">
        <v>302</v>
      </c>
      <c r="B1583" t="s">
        <v>4396</v>
      </c>
      <c r="C1583" t="s">
        <v>168</v>
      </c>
      <c r="D1583" t="s">
        <v>185</v>
      </c>
      <c r="E1583" t="s">
        <v>174</v>
      </c>
      <c r="F1583" t="s">
        <v>185</v>
      </c>
      <c r="G1583" t="s">
        <v>185</v>
      </c>
      <c r="H1583" s="6" t="str">
        <f t="shared" si="48"/>
        <v>SITE1.G3</v>
      </c>
      <c r="I1583" s="6" t="str">
        <f t="shared" si="49"/>
        <v>DGND</v>
      </c>
    </row>
    <row r="1584" spans="1:9">
      <c r="A1584" t="s">
        <v>302</v>
      </c>
      <c r="B1584" t="s">
        <v>4396</v>
      </c>
      <c r="C1584" t="s">
        <v>168</v>
      </c>
      <c r="D1584" t="s">
        <v>186</v>
      </c>
      <c r="E1584" t="s">
        <v>174</v>
      </c>
      <c r="F1584" t="s">
        <v>186</v>
      </c>
      <c r="G1584" t="s">
        <v>186</v>
      </c>
      <c r="H1584" s="6" t="str">
        <f t="shared" si="48"/>
        <v>SITE1.G4</v>
      </c>
      <c r="I1584" s="6" t="str">
        <f t="shared" si="49"/>
        <v>DGND</v>
      </c>
    </row>
    <row r="1585" spans="1:9">
      <c r="A1585" t="s">
        <v>302</v>
      </c>
      <c r="B1585" t="s">
        <v>4396</v>
      </c>
      <c r="C1585" t="s">
        <v>168</v>
      </c>
      <c r="D1585" t="s">
        <v>187</v>
      </c>
      <c r="E1585" t="s">
        <v>174</v>
      </c>
      <c r="F1585" t="s">
        <v>187</v>
      </c>
      <c r="G1585" t="s">
        <v>187</v>
      </c>
      <c r="H1585" s="6" t="str">
        <f t="shared" si="48"/>
        <v>SITE1.G5</v>
      </c>
      <c r="I1585" s="6" t="str">
        <f t="shared" si="49"/>
        <v>DGND</v>
      </c>
    </row>
    <row r="1586" spans="1:9">
      <c r="A1586" t="s">
        <v>302</v>
      </c>
      <c r="B1586" t="s">
        <v>4396</v>
      </c>
      <c r="C1586" t="s">
        <v>168</v>
      </c>
      <c r="D1586" t="s">
        <v>188</v>
      </c>
      <c r="E1586" t="s">
        <v>174</v>
      </c>
      <c r="F1586" t="s">
        <v>188</v>
      </c>
      <c r="G1586" t="s">
        <v>188</v>
      </c>
      <c r="H1586" s="6" t="str">
        <f t="shared" si="48"/>
        <v>SITE1.G6</v>
      </c>
      <c r="I1586" s="6" t="str">
        <f t="shared" si="49"/>
        <v>DGND</v>
      </c>
    </row>
    <row r="1587" spans="1:9">
      <c r="A1587" t="s">
        <v>302</v>
      </c>
      <c r="B1587" t="s">
        <v>4396</v>
      </c>
      <c r="C1587" t="s">
        <v>168</v>
      </c>
      <c r="D1587" t="s">
        <v>189</v>
      </c>
      <c r="E1587" t="s">
        <v>174</v>
      </c>
      <c r="F1587" t="s">
        <v>189</v>
      </c>
      <c r="G1587" t="s">
        <v>189</v>
      </c>
      <c r="H1587" s="6" t="str">
        <f t="shared" si="48"/>
        <v>SITE1.G7</v>
      </c>
      <c r="I1587" s="6" t="str">
        <f t="shared" si="49"/>
        <v>DGND</v>
      </c>
    </row>
    <row r="1588" spans="1:9">
      <c r="A1588" t="s">
        <v>302</v>
      </c>
      <c r="B1588" t="s">
        <v>4396</v>
      </c>
      <c r="C1588" t="s">
        <v>168</v>
      </c>
      <c r="D1588" t="s">
        <v>404</v>
      </c>
      <c r="E1588" t="s">
        <v>174</v>
      </c>
      <c r="F1588" t="s">
        <v>404</v>
      </c>
      <c r="G1588" t="s">
        <v>404</v>
      </c>
      <c r="H1588" s="6" t="str">
        <f t="shared" si="48"/>
        <v>SITE1.G8</v>
      </c>
      <c r="I1588" s="6" t="str">
        <f t="shared" si="49"/>
        <v>DGND</v>
      </c>
    </row>
    <row r="1589" spans="1:9">
      <c r="A1589" t="s">
        <v>302</v>
      </c>
      <c r="B1589" t="s">
        <v>4396</v>
      </c>
      <c r="C1589" t="s">
        <v>168</v>
      </c>
      <c r="D1589" t="s">
        <v>401</v>
      </c>
      <c r="E1589" t="s">
        <v>174</v>
      </c>
      <c r="F1589" t="s">
        <v>401</v>
      </c>
      <c r="G1589" t="s">
        <v>401</v>
      </c>
      <c r="H1589" s="6" t="str">
        <f t="shared" si="48"/>
        <v>SITE1.G9</v>
      </c>
      <c r="I1589" s="6" t="str">
        <f t="shared" si="49"/>
        <v>DGND</v>
      </c>
    </row>
    <row r="1590" spans="1:9">
      <c r="A1590" t="s">
        <v>302</v>
      </c>
      <c r="B1590" t="s">
        <v>4396</v>
      </c>
      <c r="C1590" t="s">
        <v>168</v>
      </c>
      <c r="D1590" t="s">
        <v>398</v>
      </c>
      <c r="E1590" t="s">
        <v>174</v>
      </c>
      <c r="F1590" t="s">
        <v>398</v>
      </c>
      <c r="G1590" t="s">
        <v>398</v>
      </c>
      <c r="H1590" s="6" t="str">
        <f t="shared" si="48"/>
        <v>SITE1.G10</v>
      </c>
      <c r="I1590" s="6" t="str">
        <f t="shared" si="49"/>
        <v>DGND</v>
      </c>
    </row>
    <row r="1591" spans="1:9">
      <c r="A1591" t="s">
        <v>302</v>
      </c>
      <c r="B1591" t="s">
        <v>4396</v>
      </c>
      <c r="C1591" t="s">
        <v>168</v>
      </c>
      <c r="D1591" t="s">
        <v>399</v>
      </c>
      <c r="E1591" t="s">
        <v>174</v>
      </c>
      <c r="F1591" t="s">
        <v>399</v>
      </c>
      <c r="G1591" t="s">
        <v>399</v>
      </c>
      <c r="H1591" s="6" t="str">
        <f t="shared" si="48"/>
        <v>SITE1.G11</v>
      </c>
      <c r="I1591" s="6" t="str">
        <f t="shared" si="49"/>
        <v>DGND</v>
      </c>
    </row>
    <row r="1592" spans="1:9">
      <c r="A1592" t="s">
        <v>302</v>
      </c>
      <c r="B1592" t="s">
        <v>4396</v>
      </c>
      <c r="C1592" t="s">
        <v>168</v>
      </c>
      <c r="D1592" t="s">
        <v>451</v>
      </c>
      <c r="E1592" t="s">
        <v>174</v>
      </c>
      <c r="F1592" t="s">
        <v>451</v>
      </c>
      <c r="G1592" t="s">
        <v>451</v>
      </c>
      <c r="H1592" s="6" t="str">
        <f t="shared" si="48"/>
        <v>SITE1.G12</v>
      </c>
      <c r="I1592" s="6" t="str">
        <f t="shared" si="49"/>
        <v>DGND</v>
      </c>
    </row>
    <row r="1593" spans="1:9">
      <c r="A1593" t="s">
        <v>302</v>
      </c>
      <c r="B1593" t="s">
        <v>4396</v>
      </c>
      <c r="C1593" t="s">
        <v>168</v>
      </c>
      <c r="D1593" t="s">
        <v>400</v>
      </c>
      <c r="E1593" t="s">
        <v>174</v>
      </c>
      <c r="F1593" t="s">
        <v>400</v>
      </c>
      <c r="G1593" t="s">
        <v>400</v>
      </c>
      <c r="H1593" s="6" t="str">
        <f t="shared" si="48"/>
        <v>SITE1.G13</v>
      </c>
      <c r="I1593" s="6" t="str">
        <f t="shared" si="49"/>
        <v>DGND</v>
      </c>
    </row>
    <row r="1594" spans="1:9">
      <c r="A1594" t="s">
        <v>302</v>
      </c>
      <c r="B1594" t="s">
        <v>4396</v>
      </c>
      <c r="C1594" t="s">
        <v>168</v>
      </c>
      <c r="D1594" t="s">
        <v>409</v>
      </c>
      <c r="E1594" t="s">
        <v>174</v>
      </c>
      <c r="F1594" t="s">
        <v>409</v>
      </c>
      <c r="G1594" t="s">
        <v>409</v>
      </c>
      <c r="H1594" s="6" t="str">
        <f t="shared" si="48"/>
        <v>SITE1.G14</v>
      </c>
      <c r="I1594" s="6" t="str">
        <f t="shared" si="49"/>
        <v>DGND</v>
      </c>
    </row>
    <row r="1595" spans="1:9">
      <c r="A1595" t="s">
        <v>302</v>
      </c>
      <c r="B1595" t="s">
        <v>4396</v>
      </c>
      <c r="C1595" t="s">
        <v>168</v>
      </c>
      <c r="D1595" t="s">
        <v>1564</v>
      </c>
      <c r="E1595" t="s">
        <v>174</v>
      </c>
      <c r="F1595" t="s">
        <v>1564</v>
      </c>
      <c r="G1595" t="s">
        <v>1564</v>
      </c>
      <c r="H1595" s="6" t="str">
        <f t="shared" si="48"/>
        <v>SITE1.G15</v>
      </c>
      <c r="I1595" s="6" t="str">
        <f t="shared" si="49"/>
        <v>DGND</v>
      </c>
    </row>
    <row r="1596" spans="1:9">
      <c r="A1596" t="s">
        <v>302</v>
      </c>
      <c r="B1596" t="s">
        <v>4396</v>
      </c>
      <c r="C1596" t="s">
        <v>168</v>
      </c>
      <c r="D1596" t="s">
        <v>403</v>
      </c>
      <c r="E1596" t="s">
        <v>174</v>
      </c>
      <c r="F1596" t="s">
        <v>403</v>
      </c>
      <c r="G1596" t="s">
        <v>403</v>
      </c>
      <c r="H1596" s="6" t="str">
        <f t="shared" si="48"/>
        <v>SITE1.G16</v>
      </c>
      <c r="I1596" s="6" t="str">
        <f t="shared" si="49"/>
        <v>DGND</v>
      </c>
    </row>
    <row r="1597" spans="1:9">
      <c r="A1597" t="s">
        <v>302</v>
      </c>
      <c r="B1597" t="s">
        <v>4396</v>
      </c>
      <c r="C1597" t="s">
        <v>168</v>
      </c>
      <c r="D1597" t="s">
        <v>2226</v>
      </c>
      <c r="E1597" t="s">
        <v>174</v>
      </c>
      <c r="F1597" t="s">
        <v>2226</v>
      </c>
      <c r="G1597" t="s">
        <v>2226</v>
      </c>
      <c r="H1597" s="6" t="str">
        <f t="shared" si="48"/>
        <v>SITE1.G17</v>
      </c>
      <c r="I1597" s="6" t="str">
        <f t="shared" si="49"/>
        <v>DGND</v>
      </c>
    </row>
    <row r="1598" spans="1:9">
      <c r="A1598" t="s">
        <v>302</v>
      </c>
      <c r="B1598" t="s">
        <v>4396</v>
      </c>
      <c r="C1598" t="s">
        <v>168</v>
      </c>
      <c r="D1598" t="s">
        <v>2227</v>
      </c>
      <c r="E1598" t="s">
        <v>174</v>
      </c>
      <c r="F1598" t="s">
        <v>2227</v>
      </c>
      <c r="G1598" t="s">
        <v>2227</v>
      </c>
      <c r="H1598" s="6" t="str">
        <f t="shared" si="48"/>
        <v>SITE1.G18</v>
      </c>
      <c r="I1598" s="6" t="str">
        <f t="shared" si="49"/>
        <v>DGND</v>
      </c>
    </row>
    <row r="1599" spans="1:9">
      <c r="A1599" t="s">
        <v>302</v>
      </c>
      <c r="B1599" t="s">
        <v>4396</v>
      </c>
      <c r="C1599" t="s">
        <v>168</v>
      </c>
      <c r="D1599" t="s">
        <v>2228</v>
      </c>
      <c r="E1599" t="s">
        <v>174</v>
      </c>
      <c r="F1599" t="s">
        <v>2228</v>
      </c>
      <c r="G1599" t="s">
        <v>2228</v>
      </c>
      <c r="H1599" s="6" t="str">
        <f t="shared" si="48"/>
        <v>SITE1.G19</v>
      </c>
      <c r="I1599" s="6" t="str">
        <f t="shared" si="49"/>
        <v>DGND</v>
      </c>
    </row>
    <row r="1600" spans="1:9">
      <c r="A1600" t="s">
        <v>302</v>
      </c>
      <c r="B1600" t="s">
        <v>4396</v>
      </c>
      <c r="C1600" t="s">
        <v>168</v>
      </c>
      <c r="D1600" t="s">
        <v>2229</v>
      </c>
      <c r="E1600" t="s">
        <v>174</v>
      </c>
      <c r="F1600" t="s">
        <v>2229</v>
      </c>
      <c r="G1600" t="s">
        <v>2229</v>
      </c>
      <c r="H1600" s="6" t="str">
        <f t="shared" si="48"/>
        <v>SITE1.G20</v>
      </c>
      <c r="I1600" s="6" t="str">
        <f t="shared" si="49"/>
        <v>DGND</v>
      </c>
    </row>
    <row r="1601" spans="1:9">
      <c r="A1601" t="s">
        <v>302</v>
      </c>
      <c r="B1601" t="s">
        <v>4396</v>
      </c>
      <c r="C1601" t="s">
        <v>168</v>
      </c>
      <c r="D1601" t="s">
        <v>2230</v>
      </c>
      <c r="E1601" t="s">
        <v>174</v>
      </c>
      <c r="F1601" t="s">
        <v>2230</v>
      </c>
      <c r="G1601" t="s">
        <v>2230</v>
      </c>
      <c r="H1601" s="6" t="str">
        <f t="shared" si="48"/>
        <v>SITE1.G21</v>
      </c>
      <c r="I1601" s="6" t="str">
        <f t="shared" si="49"/>
        <v>DGND</v>
      </c>
    </row>
    <row r="1602" spans="1:9">
      <c r="A1602" t="s">
        <v>302</v>
      </c>
      <c r="B1602" t="s">
        <v>4396</v>
      </c>
      <c r="C1602" t="s">
        <v>168</v>
      </c>
      <c r="D1602" t="s">
        <v>2231</v>
      </c>
      <c r="E1602" t="s">
        <v>174</v>
      </c>
      <c r="F1602" t="s">
        <v>2231</v>
      </c>
      <c r="G1602" t="s">
        <v>2231</v>
      </c>
      <c r="H1602" s="6" t="str">
        <f t="shared" ref="H1602:H1665" si="50">CONCATENATE(C1602,".",F1602)</f>
        <v>SITE1.G22</v>
      </c>
      <c r="I1602" s="6" t="str">
        <f t="shared" ref="I1602:I1665" si="51">E1602</f>
        <v>DGND</v>
      </c>
    </row>
    <row r="1603" spans="1:9">
      <c r="A1603" t="s">
        <v>302</v>
      </c>
      <c r="B1603" t="s">
        <v>4396</v>
      </c>
      <c r="C1603" t="s">
        <v>168</v>
      </c>
      <c r="D1603" t="s">
        <v>2232</v>
      </c>
      <c r="E1603" t="s">
        <v>174</v>
      </c>
      <c r="F1603" t="s">
        <v>2232</v>
      </c>
      <c r="G1603" t="s">
        <v>2232</v>
      </c>
      <c r="H1603" s="6" t="str">
        <f t="shared" si="50"/>
        <v>SITE1.G23</v>
      </c>
      <c r="I1603" s="6" t="str">
        <f t="shared" si="51"/>
        <v>DGND</v>
      </c>
    </row>
    <row r="1604" spans="1:9">
      <c r="A1604" t="s">
        <v>302</v>
      </c>
      <c r="B1604" t="s">
        <v>4396</v>
      </c>
      <c r="C1604" t="s">
        <v>168</v>
      </c>
      <c r="D1604" t="s">
        <v>2233</v>
      </c>
      <c r="E1604" t="s">
        <v>174</v>
      </c>
      <c r="F1604" t="s">
        <v>2233</v>
      </c>
      <c r="G1604" t="s">
        <v>2233</v>
      </c>
      <c r="H1604" s="6" t="str">
        <f t="shared" si="50"/>
        <v>SITE1.G24</v>
      </c>
      <c r="I1604" s="6" t="str">
        <f t="shared" si="51"/>
        <v>DGND</v>
      </c>
    </row>
    <row r="1605" spans="1:9">
      <c r="A1605" t="s">
        <v>302</v>
      </c>
      <c r="B1605" t="s">
        <v>4396</v>
      </c>
      <c r="C1605" t="s">
        <v>168</v>
      </c>
      <c r="D1605" t="s">
        <v>2234</v>
      </c>
      <c r="E1605" t="s">
        <v>174</v>
      </c>
      <c r="F1605" t="s">
        <v>2234</v>
      </c>
      <c r="G1605" t="s">
        <v>2234</v>
      </c>
      <c r="H1605" s="6" t="str">
        <f t="shared" si="50"/>
        <v>SITE1.G25</v>
      </c>
      <c r="I1605" s="6" t="str">
        <f t="shared" si="51"/>
        <v>DGND</v>
      </c>
    </row>
    <row r="1606" spans="1:9">
      <c r="A1606" t="s">
        <v>302</v>
      </c>
      <c r="B1606" t="s">
        <v>4396</v>
      </c>
      <c r="C1606" t="s">
        <v>168</v>
      </c>
      <c r="D1606" t="s">
        <v>2235</v>
      </c>
      <c r="E1606" t="s">
        <v>174</v>
      </c>
      <c r="F1606" t="s">
        <v>2235</v>
      </c>
      <c r="G1606" t="s">
        <v>2235</v>
      </c>
      <c r="H1606" s="6" t="str">
        <f t="shared" si="50"/>
        <v>SITE1.G26</v>
      </c>
      <c r="I1606" s="6" t="str">
        <f t="shared" si="51"/>
        <v>DGND</v>
      </c>
    </row>
    <row r="1607" spans="1:9">
      <c r="A1607" t="s">
        <v>302</v>
      </c>
      <c r="B1607" t="s">
        <v>4396</v>
      </c>
      <c r="C1607" t="s">
        <v>168</v>
      </c>
      <c r="D1607" t="s">
        <v>2236</v>
      </c>
      <c r="E1607" t="s">
        <v>174</v>
      </c>
      <c r="F1607" t="s">
        <v>2236</v>
      </c>
      <c r="G1607" t="s">
        <v>2236</v>
      </c>
      <c r="H1607" s="6" t="str">
        <f t="shared" si="50"/>
        <v>SITE1.G27</v>
      </c>
      <c r="I1607" s="6" t="str">
        <f t="shared" si="51"/>
        <v>DGND</v>
      </c>
    </row>
    <row r="1608" spans="1:9">
      <c r="A1608" t="s">
        <v>302</v>
      </c>
      <c r="B1608" t="s">
        <v>4396</v>
      </c>
      <c r="C1608" t="s">
        <v>168</v>
      </c>
      <c r="D1608" t="s">
        <v>2237</v>
      </c>
      <c r="E1608" t="s">
        <v>174</v>
      </c>
      <c r="F1608" t="s">
        <v>2237</v>
      </c>
      <c r="G1608" t="s">
        <v>2237</v>
      </c>
      <c r="H1608" s="6" t="str">
        <f t="shared" si="50"/>
        <v>SITE1.G28</v>
      </c>
      <c r="I1608" s="6" t="str">
        <f t="shared" si="51"/>
        <v>DGND</v>
      </c>
    </row>
    <row r="1609" spans="1:9">
      <c r="A1609" t="s">
        <v>302</v>
      </c>
      <c r="B1609" t="s">
        <v>4396</v>
      </c>
      <c r="C1609" t="s">
        <v>168</v>
      </c>
      <c r="D1609" t="s">
        <v>2238</v>
      </c>
      <c r="E1609" t="s">
        <v>174</v>
      </c>
      <c r="F1609" t="s">
        <v>2238</v>
      </c>
      <c r="G1609" t="s">
        <v>2238</v>
      </c>
      <c r="H1609" s="6" t="str">
        <f t="shared" si="50"/>
        <v>SITE1.G29</v>
      </c>
      <c r="I1609" s="6" t="str">
        <f t="shared" si="51"/>
        <v>DGND</v>
      </c>
    </row>
    <row r="1610" spans="1:9">
      <c r="A1610" t="s">
        <v>302</v>
      </c>
      <c r="B1610" t="s">
        <v>4396</v>
      </c>
      <c r="C1610" t="s">
        <v>168</v>
      </c>
      <c r="D1610" t="s">
        <v>2239</v>
      </c>
      <c r="E1610" t="s">
        <v>174</v>
      </c>
      <c r="F1610" t="s">
        <v>2239</v>
      </c>
      <c r="G1610" t="s">
        <v>2239</v>
      </c>
      <c r="H1610" s="6" t="str">
        <f t="shared" si="50"/>
        <v>SITE1.G30</v>
      </c>
      <c r="I1610" s="6" t="str">
        <f t="shared" si="51"/>
        <v>DGND</v>
      </c>
    </row>
    <row r="1611" spans="1:9">
      <c r="A1611" t="s">
        <v>302</v>
      </c>
      <c r="B1611" t="s">
        <v>4396</v>
      </c>
      <c r="C1611" t="s">
        <v>168</v>
      </c>
      <c r="D1611" t="s">
        <v>2240</v>
      </c>
      <c r="E1611" t="s">
        <v>174</v>
      </c>
      <c r="F1611" t="s">
        <v>2240</v>
      </c>
      <c r="G1611" t="s">
        <v>2240</v>
      </c>
      <c r="H1611" s="6" t="str">
        <f t="shared" si="50"/>
        <v>SITE1.G31</v>
      </c>
      <c r="I1611" s="6" t="str">
        <f t="shared" si="51"/>
        <v>DGND</v>
      </c>
    </row>
    <row r="1612" spans="1:9">
      <c r="A1612" t="s">
        <v>302</v>
      </c>
      <c r="B1612" t="s">
        <v>4396</v>
      </c>
      <c r="C1612" t="s">
        <v>168</v>
      </c>
      <c r="D1612" t="s">
        <v>2241</v>
      </c>
      <c r="E1612" t="s">
        <v>174</v>
      </c>
      <c r="F1612" t="s">
        <v>2241</v>
      </c>
      <c r="G1612" t="s">
        <v>2241</v>
      </c>
      <c r="H1612" s="6" t="str">
        <f t="shared" si="50"/>
        <v>SITE1.G32</v>
      </c>
      <c r="I1612" s="6" t="str">
        <f t="shared" si="51"/>
        <v>DGND</v>
      </c>
    </row>
    <row r="1613" spans="1:9">
      <c r="A1613" t="s">
        <v>302</v>
      </c>
      <c r="B1613" t="s">
        <v>4396</v>
      </c>
      <c r="C1613" t="s">
        <v>168</v>
      </c>
      <c r="D1613" t="s">
        <v>2242</v>
      </c>
      <c r="E1613" t="s">
        <v>174</v>
      </c>
      <c r="F1613" t="s">
        <v>2242</v>
      </c>
      <c r="G1613" t="s">
        <v>2242</v>
      </c>
      <c r="H1613" s="6" t="str">
        <f t="shared" si="50"/>
        <v>SITE1.G33</v>
      </c>
      <c r="I1613" s="6" t="str">
        <f t="shared" si="51"/>
        <v>DGND</v>
      </c>
    </row>
    <row r="1614" spans="1:9">
      <c r="A1614" t="s">
        <v>302</v>
      </c>
      <c r="B1614" t="s">
        <v>4396</v>
      </c>
      <c r="C1614" t="s">
        <v>168</v>
      </c>
      <c r="D1614" t="s">
        <v>2243</v>
      </c>
      <c r="E1614" t="s">
        <v>174</v>
      </c>
      <c r="F1614" t="s">
        <v>2243</v>
      </c>
      <c r="G1614" t="s">
        <v>2243</v>
      </c>
      <c r="H1614" s="6" t="str">
        <f t="shared" si="50"/>
        <v>SITE1.G34</v>
      </c>
      <c r="I1614" s="6" t="str">
        <f t="shared" si="51"/>
        <v>DGND</v>
      </c>
    </row>
    <row r="1615" spans="1:9">
      <c r="A1615" t="s">
        <v>302</v>
      </c>
      <c r="B1615" t="s">
        <v>4396</v>
      </c>
      <c r="C1615" t="s">
        <v>168</v>
      </c>
      <c r="D1615" t="s">
        <v>2244</v>
      </c>
      <c r="E1615" t="s">
        <v>174</v>
      </c>
      <c r="F1615" t="s">
        <v>2244</v>
      </c>
      <c r="G1615" t="s">
        <v>2244</v>
      </c>
      <c r="H1615" s="6" t="str">
        <f t="shared" si="50"/>
        <v>SITE1.G35</v>
      </c>
      <c r="I1615" s="6" t="str">
        <f t="shared" si="51"/>
        <v>DGND</v>
      </c>
    </row>
    <row r="1616" spans="1:9">
      <c r="A1616" t="s">
        <v>302</v>
      </c>
      <c r="B1616" t="s">
        <v>4396</v>
      </c>
      <c r="C1616" t="s">
        <v>168</v>
      </c>
      <c r="D1616" t="s">
        <v>2245</v>
      </c>
      <c r="E1616" t="s">
        <v>174</v>
      </c>
      <c r="F1616" t="s">
        <v>2245</v>
      </c>
      <c r="G1616" t="s">
        <v>2245</v>
      </c>
      <c r="H1616" s="6" t="str">
        <f t="shared" si="50"/>
        <v>SITE1.G36</v>
      </c>
      <c r="I1616" s="6" t="str">
        <f t="shared" si="51"/>
        <v>DGND</v>
      </c>
    </row>
    <row r="1617" spans="1:9">
      <c r="A1617" t="s">
        <v>302</v>
      </c>
      <c r="B1617" t="s">
        <v>4396</v>
      </c>
      <c r="C1617" t="s">
        <v>168</v>
      </c>
      <c r="D1617" t="s">
        <v>2246</v>
      </c>
      <c r="E1617" t="s">
        <v>174</v>
      </c>
      <c r="F1617" t="s">
        <v>2246</v>
      </c>
      <c r="G1617" t="s">
        <v>2246</v>
      </c>
      <c r="H1617" s="6" t="str">
        <f t="shared" si="50"/>
        <v>SITE1.G37</v>
      </c>
      <c r="I1617" s="6" t="str">
        <f t="shared" si="51"/>
        <v>DGND</v>
      </c>
    </row>
    <row r="1618" spans="1:9">
      <c r="A1618" t="s">
        <v>302</v>
      </c>
      <c r="B1618" t="s">
        <v>4396</v>
      </c>
      <c r="C1618" t="s">
        <v>168</v>
      </c>
      <c r="D1618" t="s">
        <v>2247</v>
      </c>
      <c r="E1618" t="s">
        <v>174</v>
      </c>
      <c r="F1618" t="s">
        <v>2247</v>
      </c>
      <c r="G1618" t="s">
        <v>2247</v>
      </c>
      <c r="H1618" s="6" t="str">
        <f t="shared" si="50"/>
        <v>SITE1.G38</v>
      </c>
      <c r="I1618" s="6" t="str">
        <f t="shared" si="51"/>
        <v>DGND</v>
      </c>
    </row>
    <row r="1619" spans="1:9">
      <c r="A1619" t="s">
        <v>302</v>
      </c>
      <c r="B1619" t="s">
        <v>4396</v>
      </c>
      <c r="C1619" t="s">
        <v>168</v>
      </c>
      <c r="D1619" t="s">
        <v>2248</v>
      </c>
      <c r="E1619" t="s">
        <v>174</v>
      </c>
      <c r="F1619" t="s">
        <v>2248</v>
      </c>
      <c r="G1619" t="s">
        <v>2248</v>
      </c>
      <c r="H1619" s="6" t="str">
        <f t="shared" si="50"/>
        <v>SITE1.G39</v>
      </c>
      <c r="I1619" s="6" t="str">
        <f t="shared" si="51"/>
        <v>DGND</v>
      </c>
    </row>
    <row r="1620" spans="1:9">
      <c r="A1620" t="s">
        <v>302</v>
      </c>
      <c r="B1620" t="s">
        <v>4396</v>
      </c>
      <c r="C1620" t="s">
        <v>168</v>
      </c>
      <c r="D1620" t="s">
        <v>2249</v>
      </c>
      <c r="E1620" t="s">
        <v>174</v>
      </c>
      <c r="F1620" t="s">
        <v>2249</v>
      </c>
      <c r="G1620" t="s">
        <v>2249</v>
      </c>
      <c r="H1620" s="6" t="str">
        <f t="shared" si="50"/>
        <v>SITE1.G40</v>
      </c>
      <c r="I1620" s="6" t="str">
        <f t="shared" si="51"/>
        <v>DGND</v>
      </c>
    </row>
    <row r="1621" spans="1:9">
      <c r="A1621" t="s">
        <v>302</v>
      </c>
      <c r="B1621" t="s">
        <v>4396</v>
      </c>
      <c r="C1621" t="s">
        <v>168</v>
      </c>
      <c r="D1621" t="s">
        <v>2250</v>
      </c>
      <c r="E1621" t="s">
        <v>174</v>
      </c>
      <c r="F1621" t="s">
        <v>2250</v>
      </c>
      <c r="G1621" t="s">
        <v>2250</v>
      </c>
      <c r="H1621" s="6" t="str">
        <f t="shared" si="50"/>
        <v>SITE1.G41</v>
      </c>
      <c r="I1621" s="6" t="str">
        <f t="shared" si="51"/>
        <v>DGND</v>
      </c>
    </row>
    <row r="1622" spans="1:9">
      <c r="A1622" t="s">
        <v>302</v>
      </c>
      <c r="B1622" t="s">
        <v>4396</v>
      </c>
      <c r="C1622" t="s">
        <v>168</v>
      </c>
      <c r="D1622" t="s">
        <v>2251</v>
      </c>
      <c r="E1622" t="s">
        <v>174</v>
      </c>
      <c r="F1622" t="s">
        <v>2251</v>
      </c>
      <c r="G1622" t="s">
        <v>2251</v>
      </c>
      <c r="H1622" s="6" t="str">
        <f t="shared" si="50"/>
        <v>SITE1.G42</v>
      </c>
      <c r="I1622" s="6" t="str">
        <f t="shared" si="51"/>
        <v>DGND</v>
      </c>
    </row>
    <row r="1623" spans="1:9">
      <c r="A1623" t="s">
        <v>302</v>
      </c>
      <c r="B1623" t="s">
        <v>4396</v>
      </c>
      <c r="C1623" t="s">
        <v>168</v>
      </c>
      <c r="D1623" t="s">
        <v>2252</v>
      </c>
      <c r="E1623" t="s">
        <v>174</v>
      </c>
      <c r="F1623" t="s">
        <v>2252</v>
      </c>
      <c r="G1623" t="s">
        <v>2252</v>
      </c>
      <c r="H1623" s="6" t="str">
        <f t="shared" si="50"/>
        <v>SITE1.G43</v>
      </c>
      <c r="I1623" s="6" t="str">
        <f t="shared" si="51"/>
        <v>DGND</v>
      </c>
    </row>
    <row r="1624" spans="1:9">
      <c r="A1624" t="s">
        <v>302</v>
      </c>
      <c r="B1624" t="s">
        <v>4396</v>
      </c>
      <c r="C1624" t="s">
        <v>168</v>
      </c>
      <c r="D1624" t="s">
        <v>2253</v>
      </c>
      <c r="E1624" t="s">
        <v>174</v>
      </c>
      <c r="F1624" t="s">
        <v>2253</v>
      </c>
      <c r="G1624" t="s">
        <v>2253</v>
      </c>
      <c r="H1624" s="6" t="str">
        <f t="shared" si="50"/>
        <v>SITE1.G44</v>
      </c>
      <c r="I1624" s="6" t="str">
        <f t="shared" si="51"/>
        <v>DGND</v>
      </c>
    </row>
    <row r="1625" spans="1:9">
      <c r="A1625" t="s">
        <v>302</v>
      </c>
      <c r="B1625" t="s">
        <v>4396</v>
      </c>
      <c r="C1625" t="s">
        <v>168</v>
      </c>
      <c r="D1625" t="s">
        <v>2254</v>
      </c>
      <c r="E1625" t="s">
        <v>174</v>
      </c>
      <c r="F1625" t="s">
        <v>2254</v>
      </c>
      <c r="G1625" t="s">
        <v>2254</v>
      </c>
      <c r="H1625" s="6" t="str">
        <f t="shared" si="50"/>
        <v>SITE1.G45</v>
      </c>
      <c r="I1625" s="6" t="str">
        <f t="shared" si="51"/>
        <v>DGND</v>
      </c>
    </row>
    <row r="1626" spans="1:9">
      <c r="A1626" t="s">
        <v>302</v>
      </c>
      <c r="B1626" t="s">
        <v>4396</v>
      </c>
      <c r="C1626" t="s">
        <v>168</v>
      </c>
      <c r="D1626" t="s">
        <v>2255</v>
      </c>
      <c r="E1626" t="s">
        <v>174</v>
      </c>
      <c r="F1626" t="s">
        <v>2255</v>
      </c>
      <c r="G1626" t="s">
        <v>2255</v>
      </c>
      <c r="H1626" s="6" t="str">
        <f t="shared" si="50"/>
        <v>SITE1.G46</v>
      </c>
      <c r="I1626" s="6" t="str">
        <f t="shared" si="51"/>
        <v>DGND</v>
      </c>
    </row>
    <row r="1627" spans="1:9">
      <c r="A1627" t="s">
        <v>302</v>
      </c>
      <c r="B1627" t="s">
        <v>4396</v>
      </c>
      <c r="C1627" t="s">
        <v>168</v>
      </c>
      <c r="D1627" t="s">
        <v>2256</v>
      </c>
      <c r="E1627" t="s">
        <v>174</v>
      </c>
      <c r="F1627" t="s">
        <v>2256</v>
      </c>
      <c r="G1627" t="s">
        <v>2256</v>
      </c>
      <c r="H1627" s="6" t="str">
        <f t="shared" si="50"/>
        <v>SITE1.G47</v>
      </c>
      <c r="I1627" s="6" t="str">
        <f t="shared" si="51"/>
        <v>DGND</v>
      </c>
    </row>
    <row r="1628" spans="1:9">
      <c r="A1628" t="s">
        <v>302</v>
      </c>
      <c r="B1628" t="s">
        <v>4396</v>
      </c>
      <c r="C1628" t="s">
        <v>168</v>
      </c>
      <c r="D1628" t="s">
        <v>2257</v>
      </c>
      <c r="E1628" t="s">
        <v>174</v>
      </c>
      <c r="F1628" t="s">
        <v>2257</v>
      </c>
      <c r="G1628" t="s">
        <v>2257</v>
      </c>
      <c r="H1628" s="6" t="str">
        <f t="shared" si="50"/>
        <v>SITE1.G48</v>
      </c>
      <c r="I1628" s="6" t="str">
        <f t="shared" si="51"/>
        <v>DGND</v>
      </c>
    </row>
    <row r="1629" spans="1:9">
      <c r="A1629" t="s">
        <v>302</v>
      </c>
      <c r="B1629" t="s">
        <v>4396</v>
      </c>
      <c r="C1629" t="s">
        <v>168</v>
      </c>
      <c r="D1629" t="s">
        <v>2258</v>
      </c>
      <c r="E1629" t="s">
        <v>174</v>
      </c>
      <c r="F1629" t="s">
        <v>2258</v>
      </c>
      <c r="G1629" t="s">
        <v>2258</v>
      </c>
      <c r="H1629" s="6" t="str">
        <f t="shared" si="50"/>
        <v>SITE1.G49</v>
      </c>
      <c r="I1629" s="6" t="str">
        <f t="shared" si="51"/>
        <v>DGND</v>
      </c>
    </row>
    <row r="1630" spans="1:9">
      <c r="A1630" t="s">
        <v>302</v>
      </c>
      <c r="B1630" t="s">
        <v>4396</v>
      </c>
      <c r="C1630" t="s">
        <v>168</v>
      </c>
      <c r="D1630" t="s">
        <v>2259</v>
      </c>
      <c r="E1630" t="s">
        <v>174</v>
      </c>
      <c r="F1630" t="s">
        <v>2259</v>
      </c>
      <c r="G1630" t="s">
        <v>2259</v>
      </c>
      <c r="H1630" s="6" t="str">
        <f t="shared" si="50"/>
        <v>SITE1.G50</v>
      </c>
      <c r="I1630" s="6" t="str">
        <f t="shared" si="51"/>
        <v>DGND</v>
      </c>
    </row>
    <row r="1631" spans="1:9">
      <c r="A1631" t="s">
        <v>302</v>
      </c>
      <c r="B1631" t="s">
        <v>4396</v>
      </c>
      <c r="C1631" t="s">
        <v>168</v>
      </c>
      <c r="D1631" t="s">
        <v>2260</v>
      </c>
      <c r="E1631" t="s">
        <v>174</v>
      </c>
      <c r="F1631" t="s">
        <v>2260</v>
      </c>
      <c r="G1631" t="s">
        <v>2260</v>
      </c>
      <c r="H1631" s="6" t="str">
        <f t="shared" si="50"/>
        <v>SITE1.G51</v>
      </c>
      <c r="I1631" s="6" t="str">
        <f t="shared" si="51"/>
        <v>DGND</v>
      </c>
    </row>
    <row r="1632" spans="1:9">
      <c r="A1632" t="s">
        <v>302</v>
      </c>
      <c r="B1632" t="s">
        <v>4396</v>
      </c>
      <c r="C1632" t="s">
        <v>168</v>
      </c>
      <c r="D1632" t="s">
        <v>2261</v>
      </c>
      <c r="E1632" t="s">
        <v>174</v>
      </c>
      <c r="F1632" t="s">
        <v>2261</v>
      </c>
      <c r="G1632" t="s">
        <v>2261</v>
      </c>
      <c r="H1632" s="6" t="str">
        <f t="shared" si="50"/>
        <v>SITE1.G52</v>
      </c>
      <c r="I1632" s="6" t="str">
        <f t="shared" si="51"/>
        <v>DGND</v>
      </c>
    </row>
    <row r="1633" spans="1:9">
      <c r="A1633" t="s">
        <v>302</v>
      </c>
      <c r="B1633" t="s">
        <v>4396</v>
      </c>
      <c r="C1633" t="s">
        <v>168</v>
      </c>
      <c r="D1633" t="s">
        <v>2262</v>
      </c>
      <c r="E1633" t="s">
        <v>174</v>
      </c>
      <c r="F1633" t="s">
        <v>2262</v>
      </c>
      <c r="G1633" t="s">
        <v>2262</v>
      </c>
      <c r="H1633" s="6" t="str">
        <f t="shared" si="50"/>
        <v>SITE1.G53</v>
      </c>
      <c r="I1633" s="6" t="str">
        <f t="shared" si="51"/>
        <v>DGND</v>
      </c>
    </row>
    <row r="1634" spans="1:9">
      <c r="A1634" t="s">
        <v>302</v>
      </c>
      <c r="B1634" t="s">
        <v>4396</v>
      </c>
      <c r="C1634" t="s">
        <v>168</v>
      </c>
      <c r="D1634" t="s">
        <v>2263</v>
      </c>
      <c r="E1634" t="s">
        <v>174</v>
      </c>
      <c r="F1634" t="s">
        <v>2263</v>
      </c>
      <c r="G1634" t="s">
        <v>2263</v>
      </c>
      <c r="H1634" s="6" t="str">
        <f t="shared" si="50"/>
        <v>SITE1.G54</v>
      </c>
      <c r="I1634" s="6" t="str">
        <f t="shared" si="51"/>
        <v>DGND</v>
      </c>
    </row>
    <row r="1635" spans="1:9">
      <c r="A1635" t="s">
        <v>302</v>
      </c>
      <c r="B1635" t="s">
        <v>4396</v>
      </c>
      <c r="C1635" t="s">
        <v>168</v>
      </c>
      <c r="D1635" t="s">
        <v>2264</v>
      </c>
      <c r="E1635" t="s">
        <v>174</v>
      </c>
      <c r="F1635" t="s">
        <v>2264</v>
      </c>
      <c r="G1635" t="s">
        <v>2264</v>
      </c>
      <c r="H1635" s="6" t="str">
        <f t="shared" si="50"/>
        <v>SITE1.G55</v>
      </c>
      <c r="I1635" s="6" t="str">
        <f t="shared" si="51"/>
        <v>DGND</v>
      </c>
    </row>
    <row r="1636" spans="1:9">
      <c r="A1636" t="s">
        <v>302</v>
      </c>
      <c r="B1636" t="s">
        <v>4396</v>
      </c>
      <c r="C1636" t="s">
        <v>168</v>
      </c>
      <c r="D1636" t="s">
        <v>2265</v>
      </c>
      <c r="E1636" t="s">
        <v>174</v>
      </c>
      <c r="F1636" t="s">
        <v>2265</v>
      </c>
      <c r="G1636" t="s">
        <v>2265</v>
      </c>
      <c r="H1636" s="6" t="str">
        <f t="shared" si="50"/>
        <v>SITE1.G56</v>
      </c>
      <c r="I1636" s="6" t="str">
        <f t="shared" si="51"/>
        <v>DGND</v>
      </c>
    </row>
    <row r="1637" spans="1:9">
      <c r="A1637" t="s">
        <v>302</v>
      </c>
      <c r="B1637" t="s">
        <v>4396</v>
      </c>
      <c r="C1637" t="s">
        <v>168</v>
      </c>
      <c r="D1637" t="s">
        <v>190</v>
      </c>
      <c r="F1637" t="s">
        <v>190</v>
      </c>
      <c r="G1637" t="s">
        <v>190</v>
      </c>
      <c r="H1637" s="6" t="str">
        <f t="shared" si="50"/>
        <v>SITE1.GH1</v>
      </c>
      <c r="I1637" s="6">
        <f t="shared" si="51"/>
        <v>0</v>
      </c>
    </row>
    <row r="1638" spans="1:9">
      <c r="A1638" t="s">
        <v>302</v>
      </c>
      <c r="B1638" t="s">
        <v>4396</v>
      </c>
      <c r="C1638" t="s">
        <v>168</v>
      </c>
      <c r="D1638" t="s">
        <v>191</v>
      </c>
      <c r="F1638" t="s">
        <v>191</v>
      </c>
      <c r="G1638" t="s">
        <v>191</v>
      </c>
      <c r="H1638" s="6" t="str">
        <f t="shared" si="50"/>
        <v>SITE1.GH2</v>
      </c>
      <c r="I1638" s="6">
        <f t="shared" si="51"/>
        <v>0</v>
      </c>
    </row>
    <row r="1639" spans="1:9">
      <c r="A1639" t="s">
        <v>302</v>
      </c>
      <c r="B1639" t="s">
        <v>4396</v>
      </c>
      <c r="C1639" t="s">
        <v>168</v>
      </c>
      <c r="D1639" t="s">
        <v>192</v>
      </c>
      <c r="F1639" t="s">
        <v>192</v>
      </c>
      <c r="G1639" t="s">
        <v>192</v>
      </c>
      <c r="H1639" s="6" t="str">
        <f t="shared" si="50"/>
        <v>SITE1.GH3</v>
      </c>
      <c r="I1639" s="6">
        <f t="shared" si="51"/>
        <v>0</v>
      </c>
    </row>
    <row r="1640" spans="1:9">
      <c r="A1640" t="s">
        <v>302</v>
      </c>
      <c r="B1640" t="s">
        <v>4396</v>
      </c>
      <c r="C1640" t="s">
        <v>168</v>
      </c>
      <c r="D1640" t="s">
        <v>193</v>
      </c>
      <c r="F1640" t="s">
        <v>193</v>
      </c>
      <c r="G1640" t="s">
        <v>193</v>
      </c>
      <c r="H1640" s="6" t="str">
        <f t="shared" si="50"/>
        <v>SITE1.GH4</v>
      </c>
      <c r="I1640" s="6">
        <f t="shared" si="51"/>
        <v>0</v>
      </c>
    </row>
    <row r="1641" spans="1:9">
      <c r="A1641" t="s">
        <v>302</v>
      </c>
      <c r="B1641" t="s">
        <v>4396</v>
      </c>
      <c r="C1641" t="s">
        <v>168</v>
      </c>
      <c r="D1641" t="s">
        <v>179</v>
      </c>
      <c r="E1641" t="s">
        <v>174</v>
      </c>
      <c r="F1641">
        <v>48</v>
      </c>
      <c r="G1641" t="s">
        <v>179</v>
      </c>
      <c r="H1641" s="6" t="str">
        <f t="shared" si="50"/>
        <v>SITE1.48</v>
      </c>
      <c r="I1641" s="6" t="str">
        <f t="shared" si="51"/>
        <v>DGND</v>
      </c>
    </row>
    <row r="1642" spans="1:9">
      <c r="A1642" t="s">
        <v>302</v>
      </c>
      <c r="B1642" t="s">
        <v>4396</v>
      </c>
      <c r="C1642" t="s">
        <v>168</v>
      </c>
      <c r="D1642" t="s">
        <v>2219</v>
      </c>
      <c r="E1642" t="s">
        <v>3136</v>
      </c>
      <c r="F1642">
        <v>41</v>
      </c>
      <c r="G1642" t="s">
        <v>2219</v>
      </c>
      <c r="H1642" s="6" t="str">
        <f t="shared" si="50"/>
        <v>SITE1.41</v>
      </c>
      <c r="I1642" s="6" t="str">
        <f t="shared" si="51"/>
        <v>S1_HSI-</v>
      </c>
    </row>
    <row r="1643" spans="1:9">
      <c r="A1643" t="s">
        <v>302</v>
      </c>
      <c r="B1643" t="s">
        <v>4396</v>
      </c>
      <c r="C1643" t="s">
        <v>168</v>
      </c>
      <c r="D1643" t="s">
        <v>2218</v>
      </c>
      <c r="E1643" t="s">
        <v>3137</v>
      </c>
      <c r="F1643">
        <v>42</v>
      </c>
      <c r="G1643" t="s">
        <v>2218</v>
      </c>
      <c r="H1643" s="6" t="str">
        <f t="shared" si="50"/>
        <v>SITE1.42</v>
      </c>
      <c r="I1643" s="6" t="str">
        <f t="shared" si="51"/>
        <v>S1_HSI+</v>
      </c>
    </row>
    <row r="1644" spans="1:9">
      <c r="A1644" t="s">
        <v>302</v>
      </c>
      <c r="B1644" t="s">
        <v>4396</v>
      </c>
      <c r="C1644" t="s">
        <v>168</v>
      </c>
      <c r="D1644" t="s">
        <v>2222</v>
      </c>
      <c r="E1644" t="s">
        <v>3138</v>
      </c>
      <c r="F1644">
        <v>38</v>
      </c>
      <c r="G1644" t="s">
        <v>2222</v>
      </c>
      <c r="H1644" s="6" t="str">
        <f t="shared" si="50"/>
        <v>SITE1.38</v>
      </c>
      <c r="I1644" s="6" t="str">
        <f t="shared" si="51"/>
        <v>S1_HSO-</v>
      </c>
    </row>
    <row r="1645" spans="1:9">
      <c r="A1645" t="s">
        <v>302</v>
      </c>
      <c r="B1645" t="s">
        <v>4396</v>
      </c>
      <c r="C1645" t="s">
        <v>168</v>
      </c>
      <c r="D1645" t="s">
        <v>2221</v>
      </c>
      <c r="E1645" t="s">
        <v>3139</v>
      </c>
      <c r="F1645">
        <v>39</v>
      </c>
      <c r="G1645" t="s">
        <v>2221</v>
      </c>
      <c r="H1645" s="6" t="str">
        <f t="shared" si="50"/>
        <v>SITE1.39</v>
      </c>
      <c r="I1645" s="6" t="str">
        <f t="shared" si="51"/>
        <v>S1_HSO+</v>
      </c>
    </row>
    <row r="1646" spans="1:9">
      <c r="A1646" t="s">
        <v>302</v>
      </c>
      <c r="B1646" t="s">
        <v>4396</v>
      </c>
      <c r="C1646" t="s">
        <v>168</v>
      </c>
      <c r="D1646" t="s">
        <v>371</v>
      </c>
      <c r="E1646" t="s">
        <v>481</v>
      </c>
      <c r="F1646">
        <v>12</v>
      </c>
      <c r="G1646" t="s">
        <v>371</v>
      </c>
      <c r="H1646" s="6" t="str">
        <f t="shared" si="50"/>
        <v>SITE1.12</v>
      </c>
      <c r="I1646" s="6" t="str">
        <f t="shared" si="51"/>
        <v>S1_INH</v>
      </c>
    </row>
    <row r="1647" spans="1:9">
      <c r="A1647" t="s">
        <v>302</v>
      </c>
      <c r="B1647" t="s">
        <v>4396</v>
      </c>
      <c r="C1647" t="s">
        <v>168</v>
      </c>
      <c r="D1647" t="s">
        <v>1549</v>
      </c>
      <c r="E1647" t="s">
        <v>1666</v>
      </c>
      <c r="F1647">
        <v>4</v>
      </c>
      <c r="G1647" t="s">
        <v>1549</v>
      </c>
      <c r="H1647" s="6" t="str">
        <f t="shared" si="50"/>
        <v>SITE1.4</v>
      </c>
      <c r="I1647" s="6" t="str">
        <f t="shared" si="51"/>
        <v>S1_HSD001</v>
      </c>
    </row>
    <row r="1648" spans="1:9">
      <c r="A1648" t="s">
        <v>302</v>
      </c>
      <c r="B1648" t="s">
        <v>4396</v>
      </c>
      <c r="C1648" t="s">
        <v>168</v>
      </c>
      <c r="D1648" t="s">
        <v>2217</v>
      </c>
      <c r="E1648" t="s">
        <v>1407</v>
      </c>
      <c r="F1648">
        <v>43</v>
      </c>
      <c r="G1648" t="s">
        <v>2217</v>
      </c>
      <c r="H1648" s="6" t="str">
        <f t="shared" si="50"/>
        <v>SITE1.43</v>
      </c>
      <c r="I1648" s="6" t="str">
        <f t="shared" si="51"/>
        <v>S1_LED</v>
      </c>
    </row>
    <row r="1649" spans="1:9">
      <c r="A1649" t="s">
        <v>302</v>
      </c>
      <c r="B1649" t="s">
        <v>4396</v>
      </c>
      <c r="C1649" t="s">
        <v>168</v>
      </c>
      <c r="D1649" t="s">
        <v>2525</v>
      </c>
      <c r="E1649" t="s">
        <v>3121</v>
      </c>
      <c r="F1649">
        <v>1</v>
      </c>
      <c r="G1649" t="s">
        <v>2525</v>
      </c>
      <c r="H1649" s="6" t="str">
        <f t="shared" si="50"/>
        <v>SITE1.1</v>
      </c>
      <c r="I1649" s="6" t="str">
        <f t="shared" si="51"/>
        <v>S1_LX_OUT</v>
      </c>
    </row>
    <row r="1650" spans="1:9">
      <c r="A1650" t="s">
        <v>302</v>
      </c>
      <c r="B1650" t="s">
        <v>4396</v>
      </c>
      <c r="C1650" t="s">
        <v>168</v>
      </c>
      <c r="D1650" t="s">
        <v>1548</v>
      </c>
      <c r="E1650" t="s">
        <v>6797</v>
      </c>
      <c r="F1650">
        <v>46</v>
      </c>
      <c r="G1650" t="s">
        <v>1548</v>
      </c>
      <c r="H1650" s="6" t="str">
        <f t="shared" si="50"/>
        <v>SITE1.46</v>
      </c>
      <c r="I1650" s="6" t="str">
        <f t="shared" si="51"/>
        <v>S1_ASCO_MDC_HSD012</v>
      </c>
    </row>
    <row r="1651" spans="1:9">
      <c r="A1651" t="s">
        <v>302</v>
      </c>
      <c r="B1651" t="s">
        <v>4396</v>
      </c>
      <c r="C1651" t="s">
        <v>168</v>
      </c>
      <c r="D1651" t="s">
        <v>1562</v>
      </c>
      <c r="E1651" t="s">
        <v>1675</v>
      </c>
      <c r="F1651">
        <v>19</v>
      </c>
      <c r="G1651" t="s">
        <v>1562</v>
      </c>
      <c r="H1651" s="6" t="str">
        <f t="shared" si="50"/>
        <v>SITE1.19</v>
      </c>
      <c r="I1651" s="6" t="str">
        <f t="shared" si="51"/>
        <v>S1_MDI-</v>
      </c>
    </row>
    <row r="1652" spans="1:9">
      <c r="A1652" t="s">
        <v>302</v>
      </c>
      <c r="B1652" t="s">
        <v>4396</v>
      </c>
      <c r="C1652" t="s">
        <v>168</v>
      </c>
      <c r="D1652" t="s">
        <v>1553</v>
      </c>
      <c r="E1652" t="s">
        <v>6889</v>
      </c>
      <c r="F1652">
        <v>45</v>
      </c>
      <c r="G1652" t="s">
        <v>1553</v>
      </c>
      <c r="H1652" s="6" t="str">
        <f t="shared" si="50"/>
        <v>SITE1.45</v>
      </c>
      <c r="I1652" s="6" t="str">
        <f t="shared" si="51"/>
        <v>S1_ASCO_DS_MDIO_HSD001</v>
      </c>
    </row>
    <row r="1653" spans="1:9">
      <c r="A1653" t="s">
        <v>302</v>
      </c>
      <c r="B1653" t="s">
        <v>4396</v>
      </c>
      <c r="C1653" t="s">
        <v>168</v>
      </c>
      <c r="D1653" t="s">
        <v>1561</v>
      </c>
      <c r="E1653" t="s">
        <v>1676</v>
      </c>
      <c r="F1653">
        <v>18</v>
      </c>
      <c r="G1653" t="s">
        <v>1561</v>
      </c>
      <c r="H1653" s="6" t="str">
        <f t="shared" si="50"/>
        <v>SITE1.18</v>
      </c>
      <c r="I1653" s="6" t="str">
        <f t="shared" si="51"/>
        <v>S1_MDI+</v>
      </c>
    </row>
    <row r="1654" spans="1:9">
      <c r="A1654" t="s">
        <v>302</v>
      </c>
      <c r="B1654" t="s">
        <v>4396</v>
      </c>
      <c r="C1654" t="s">
        <v>168</v>
      </c>
      <c r="D1654" t="s">
        <v>550</v>
      </c>
      <c r="E1654" t="s">
        <v>3142</v>
      </c>
      <c r="F1654">
        <v>22</v>
      </c>
      <c r="G1654" t="s">
        <v>550</v>
      </c>
      <c r="H1654" s="6" t="str">
        <f t="shared" si="50"/>
        <v>SITE1.22</v>
      </c>
      <c r="I1654" s="6" t="str">
        <f t="shared" si="51"/>
        <v>S1_NC_HSD085</v>
      </c>
    </row>
    <row r="1655" spans="1:9">
      <c r="A1655" t="s">
        <v>302</v>
      </c>
      <c r="B1655" t="s">
        <v>4396</v>
      </c>
      <c r="C1655" t="s">
        <v>168</v>
      </c>
      <c r="D1655" t="s">
        <v>194</v>
      </c>
      <c r="F1655" t="s">
        <v>194</v>
      </c>
      <c r="G1655" t="s">
        <v>194</v>
      </c>
      <c r="H1655" s="6" t="str">
        <f t="shared" si="50"/>
        <v>SITE1.NUT1</v>
      </c>
      <c r="I1655" s="6">
        <f t="shared" si="51"/>
        <v>0</v>
      </c>
    </row>
    <row r="1656" spans="1:9">
      <c r="A1656" t="s">
        <v>302</v>
      </c>
      <c r="B1656" t="s">
        <v>4396</v>
      </c>
      <c r="C1656" t="s">
        <v>168</v>
      </c>
      <c r="D1656" t="s">
        <v>195</v>
      </c>
      <c r="F1656" t="s">
        <v>195</v>
      </c>
      <c r="G1656" t="s">
        <v>195</v>
      </c>
      <c r="H1656" s="6" t="str">
        <f t="shared" si="50"/>
        <v>SITE1.NUT2</v>
      </c>
      <c r="I1656" s="6">
        <f t="shared" si="51"/>
        <v>0</v>
      </c>
    </row>
    <row r="1657" spans="1:9">
      <c r="A1657" t="s">
        <v>302</v>
      </c>
      <c r="B1657" t="s">
        <v>4396</v>
      </c>
      <c r="C1657" t="s">
        <v>168</v>
      </c>
      <c r="D1657" t="s">
        <v>196</v>
      </c>
      <c r="F1657" t="s">
        <v>196</v>
      </c>
      <c r="G1657" t="s">
        <v>196</v>
      </c>
      <c r="H1657" s="6" t="str">
        <f t="shared" si="50"/>
        <v>SITE1.NUT3</v>
      </c>
      <c r="I1657" s="6">
        <f t="shared" si="51"/>
        <v>0</v>
      </c>
    </row>
    <row r="1658" spans="1:9">
      <c r="A1658" t="s">
        <v>302</v>
      </c>
      <c r="B1658" t="s">
        <v>4396</v>
      </c>
      <c r="C1658" t="s">
        <v>168</v>
      </c>
      <c r="D1658" t="s">
        <v>197</v>
      </c>
      <c r="F1658" t="s">
        <v>197</v>
      </c>
      <c r="G1658" t="s">
        <v>197</v>
      </c>
      <c r="H1658" s="6" t="str">
        <f t="shared" si="50"/>
        <v>SITE1.NUT4</v>
      </c>
      <c r="I1658" s="6">
        <f t="shared" si="51"/>
        <v>0</v>
      </c>
    </row>
    <row r="1659" spans="1:9">
      <c r="A1659" t="s">
        <v>302</v>
      </c>
      <c r="B1659" t="s">
        <v>4396</v>
      </c>
      <c r="C1659" t="s">
        <v>168</v>
      </c>
      <c r="D1659" t="s">
        <v>1550</v>
      </c>
      <c r="E1659" t="s">
        <v>3128</v>
      </c>
      <c r="F1659">
        <v>5</v>
      </c>
      <c r="G1659" t="s">
        <v>1550</v>
      </c>
      <c r="H1659" s="6" t="str">
        <f t="shared" si="50"/>
        <v>SITE1.5</v>
      </c>
      <c r="I1659" s="6" t="str">
        <f t="shared" si="51"/>
        <v>S1_HSD002</v>
      </c>
    </row>
    <row r="1660" spans="1:9">
      <c r="A1660" t="s">
        <v>302</v>
      </c>
      <c r="B1660" t="s">
        <v>4396</v>
      </c>
      <c r="C1660" t="s">
        <v>168</v>
      </c>
      <c r="D1660" t="s">
        <v>2535</v>
      </c>
      <c r="E1660" t="s">
        <v>2737</v>
      </c>
      <c r="F1660">
        <v>16</v>
      </c>
      <c r="G1660" t="s">
        <v>2535</v>
      </c>
      <c r="H1660" s="6" t="str">
        <f t="shared" si="50"/>
        <v>SITE1.16</v>
      </c>
      <c r="I1660" s="6" t="str">
        <f t="shared" si="51"/>
        <v>S1_RSET</v>
      </c>
    </row>
    <row r="1661" spans="1:9">
      <c r="A1661" t="s">
        <v>302</v>
      </c>
      <c r="B1661" t="s">
        <v>4396</v>
      </c>
      <c r="C1661" t="s">
        <v>168</v>
      </c>
      <c r="D1661" t="s">
        <v>1552</v>
      </c>
      <c r="E1661" t="s">
        <v>1677</v>
      </c>
      <c r="F1661">
        <v>29</v>
      </c>
      <c r="G1661" t="s">
        <v>1552</v>
      </c>
      <c r="H1661" s="6" t="str">
        <f t="shared" si="50"/>
        <v>SITE1.29</v>
      </c>
      <c r="I1661" s="6" t="str">
        <f t="shared" si="51"/>
        <v>S1_RXC</v>
      </c>
    </row>
    <row r="1662" spans="1:9">
      <c r="A1662" t="s">
        <v>302</v>
      </c>
      <c r="B1662" t="s">
        <v>4396</v>
      </c>
      <c r="C1662" t="s">
        <v>168</v>
      </c>
      <c r="D1662" t="s">
        <v>2528</v>
      </c>
      <c r="E1662" t="s">
        <v>1678</v>
      </c>
      <c r="F1662">
        <v>28</v>
      </c>
      <c r="G1662" t="s">
        <v>2528</v>
      </c>
      <c r="H1662" s="6" t="str">
        <f t="shared" si="50"/>
        <v>SITE1.28</v>
      </c>
      <c r="I1662" s="6" t="str">
        <f t="shared" si="51"/>
        <v>S1_RXD0</v>
      </c>
    </row>
    <row r="1663" spans="1:9">
      <c r="A1663" t="s">
        <v>302</v>
      </c>
      <c r="B1663" t="s">
        <v>4396</v>
      </c>
      <c r="C1663" t="s">
        <v>168</v>
      </c>
      <c r="D1663" t="s">
        <v>2529</v>
      </c>
      <c r="E1663" t="s">
        <v>1679</v>
      </c>
      <c r="F1663">
        <v>27</v>
      </c>
      <c r="G1663" t="s">
        <v>2529</v>
      </c>
      <c r="H1663" s="6" t="str">
        <f t="shared" si="50"/>
        <v>SITE1.27</v>
      </c>
      <c r="I1663" s="6" t="str">
        <f t="shared" si="51"/>
        <v>S1_RXD1</v>
      </c>
    </row>
    <row r="1664" spans="1:9">
      <c r="A1664" t="s">
        <v>302</v>
      </c>
      <c r="B1664" t="s">
        <v>4396</v>
      </c>
      <c r="C1664" t="s">
        <v>168</v>
      </c>
      <c r="D1664" t="s">
        <v>2530</v>
      </c>
      <c r="E1664" t="s">
        <v>1680</v>
      </c>
      <c r="F1664">
        <v>26</v>
      </c>
      <c r="G1664" t="s">
        <v>2530</v>
      </c>
      <c r="H1664" s="6" t="str">
        <f t="shared" si="50"/>
        <v>SITE1.26</v>
      </c>
      <c r="I1664" s="6" t="str">
        <f t="shared" si="51"/>
        <v>S1_RXD2</v>
      </c>
    </row>
    <row r="1665" spans="1:9">
      <c r="A1665" t="s">
        <v>302</v>
      </c>
      <c r="B1665" t="s">
        <v>4396</v>
      </c>
      <c r="C1665" t="s">
        <v>168</v>
      </c>
      <c r="D1665" t="s">
        <v>2531</v>
      </c>
      <c r="E1665" t="s">
        <v>1681</v>
      </c>
      <c r="F1665">
        <v>25</v>
      </c>
      <c r="G1665" t="s">
        <v>2531</v>
      </c>
      <c r="H1665" s="6" t="str">
        <f t="shared" si="50"/>
        <v>SITE1.25</v>
      </c>
      <c r="I1665" s="6" t="str">
        <f t="shared" si="51"/>
        <v>S1_RXD3</v>
      </c>
    </row>
    <row r="1666" spans="1:9">
      <c r="A1666" t="s">
        <v>302</v>
      </c>
      <c r="B1666" t="s">
        <v>4396</v>
      </c>
      <c r="C1666" t="s">
        <v>168</v>
      </c>
      <c r="D1666" t="s">
        <v>2537</v>
      </c>
      <c r="E1666" t="s">
        <v>1682</v>
      </c>
      <c r="F1666">
        <v>23</v>
      </c>
      <c r="G1666" t="s">
        <v>2537</v>
      </c>
      <c r="H1666" s="6" t="str">
        <f t="shared" ref="H1666:H1729" si="52">CONCATENATE(C1666,".",F1666)</f>
        <v>SITE1.23</v>
      </c>
      <c r="I1666" s="6" t="str">
        <f t="shared" ref="I1666:I1729" si="53">E1666</f>
        <v>S1_RXDV</v>
      </c>
    </row>
    <row r="1667" spans="1:9">
      <c r="A1667" t="s">
        <v>302</v>
      </c>
      <c r="B1667" t="s">
        <v>4396</v>
      </c>
      <c r="C1667" t="s">
        <v>168</v>
      </c>
      <c r="D1667" t="s">
        <v>2534</v>
      </c>
      <c r="E1667" t="s">
        <v>3143</v>
      </c>
      <c r="F1667">
        <v>14</v>
      </c>
      <c r="G1667" t="s">
        <v>2534</v>
      </c>
      <c r="H1667" s="6" t="str">
        <f t="shared" si="52"/>
        <v>SITE1.14</v>
      </c>
      <c r="I1667" s="6" t="str">
        <f t="shared" si="53"/>
        <v>S1_TEST_-</v>
      </c>
    </row>
    <row r="1668" spans="1:9">
      <c r="A1668" t="s">
        <v>302</v>
      </c>
      <c r="B1668" t="s">
        <v>4396</v>
      </c>
      <c r="C1668" t="s">
        <v>168</v>
      </c>
      <c r="D1668" t="s">
        <v>2533</v>
      </c>
      <c r="E1668" t="s">
        <v>3144</v>
      </c>
      <c r="F1668">
        <v>13</v>
      </c>
      <c r="G1668" t="s">
        <v>2533</v>
      </c>
      <c r="H1668" s="6" t="str">
        <f t="shared" si="52"/>
        <v>SITE1.13</v>
      </c>
      <c r="I1668" s="6" t="str">
        <f t="shared" si="53"/>
        <v>S1_TEST_+</v>
      </c>
    </row>
    <row r="1669" spans="1:9">
      <c r="A1669" t="s">
        <v>302</v>
      </c>
      <c r="B1669" t="s">
        <v>4396</v>
      </c>
      <c r="C1669" t="s">
        <v>168</v>
      </c>
      <c r="D1669" t="s">
        <v>1559</v>
      </c>
      <c r="E1669" t="s">
        <v>1683</v>
      </c>
      <c r="F1669">
        <v>31</v>
      </c>
      <c r="G1669" t="s">
        <v>1559</v>
      </c>
      <c r="H1669" s="6" t="str">
        <f t="shared" si="52"/>
        <v>SITE1.31</v>
      </c>
      <c r="I1669" s="6" t="str">
        <f t="shared" si="53"/>
        <v>S1_TXC</v>
      </c>
    </row>
    <row r="1670" spans="1:9">
      <c r="A1670" t="s">
        <v>302</v>
      </c>
      <c r="B1670" t="s">
        <v>4396</v>
      </c>
      <c r="C1670" t="s">
        <v>168</v>
      </c>
      <c r="D1670" t="s">
        <v>1554</v>
      </c>
      <c r="E1670" t="s">
        <v>1684</v>
      </c>
      <c r="F1670">
        <v>36</v>
      </c>
      <c r="G1670" t="s">
        <v>1554</v>
      </c>
      <c r="H1670" s="6" t="str">
        <f t="shared" si="52"/>
        <v>SITE1.36</v>
      </c>
      <c r="I1670" s="6" t="str">
        <f t="shared" si="53"/>
        <v>S1_TXD0</v>
      </c>
    </row>
    <row r="1671" spans="1:9">
      <c r="A1671" t="s">
        <v>302</v>
      </c>
      <c r="B1671" t="s">
        <v>4396</v>
      </c>
      <c r="C1671" t="s">
        <v>168</v>
      </c>
      <c r="D1671" t="s">
        <v>1555</v>
      </c>
      <c r="E1671" t="s">
        <v>1685</v>
      </c>
      <c r="F1671">
        <v>35</v>
      </c>
      <c r="G1671" t="s">
        <v>1555</v>
      </c>
      <c r="H1671" s="6" t="str">
        <f t="shared" si="52"/>
        <v>SITE1.35</v>
      </c>
      <c r="I1671" s="6" t="str">
        <f t="shared" si="53"/>
        <v>S1_TXD1</v>
      </c>
    </row>
    <row r="1672" spans="1:9">
      <c r="A1672" t="s">
        <v>302</v>
      </c>
      <c r="B1672" t="s">
        <v>4396</v>
      </c>
      <c r="C1672" t="s">
        <v>168</v>
      </c>
      <c r="D1672" t="s">
        <v>1556</v>
      </c>
      <c r="E1672" t="s">
        <v>1686</v>
      </c>
      <c r="F1672">
        <v>34</v>
      </c>
      <c r="G1672" t="s">
        <v>1556</v>
      </c>
      <c r="H1672" s="6" t="str">
        <f t="shared" si="52"/>
        <v>SITE1.34</v>
      </c>
      <c r="I1672" s="6" t="str">
        <f t="shared" si="53"/>
        <v>S1_TXD2</v>
      </c>
    </row>
    <row r="1673" spans="1:9">
      <c r="A1673" t="s">
        <v>302</v>
      </c>
      <c r="B1673" t="s">
        <v>4396</v>
      </c>
      <c r="C1673" t="s">
        <v>168</v>
      </c>
      <c r="D1673" t="s">
        <v>1557</v>
      </c>
      <c r="E1673" t="s">
        <v>1687</v>
      </c>
      <c r="F1673">
        <v>33</v>
      </c>
      <c r="G1673" t="s">
        <v>1557</v>
      </c>
      <c r="H1673" s="6" t="str">
        <f t="shared" si="52"/>
        <v>SITE1.33</v>
      </c>
      <c r="I1673" s="6" t="str">
        <f t="shared" si="53"/>
        <v>S1_TXD3</v>
      </c>
    </row>
    <row r="1674" spans="1:9">
      <c r="A1674" t="s">
        <v>302</v>
      </c>
      <c r="B1674" t="s">
        <v>4396</v>
      </c>
      <c r="C1674" t="s">
        <v>168</v>
      </c>
      <c r="D1674" t="s">
        <v>1558</v>
      </c>
      <c r="E1674" t="s">
        <v>1688</v>
      </c>
      <c r="F1674">
        <v>32</v>
      </c>
      <c r="G1674" t="s">
        <v>1558</v>
      </c>
      <c r="H1674" s="6" t="str">
        <f t="shared" si="52"/>
        <v>SITE1.32</v>
      </c>
      <c r="I1674" s="6" t="str">
        <f t="shared" si="53"/>
        <v>S1_TXEN</v>
      </c>
    </row>
    <row r="1675" spans="1:9">
      <c r="A1675" t="s">
        <v>302</v>
      </c>
      <c r="B1675" t="s">
        <v>4396</v>
      </c>
      <c r="C1675" t="s">
        <v>168</v>
      </c>
      <c r="D1675" t="s">
        <v>167</v>
      </c>
      <c r="E1675" t="s">
        <v>3145</v>
      </c>
      <c r="F1675">
        <v>11</v>
      </c>
      <c r="G1675" t="s">
        <v>167</v>
      </c>
      <c r="H1675" s="6" t="str">
        <f t="shared" si="52"/>
        <v>SITE1.11</v>
      </c>
      <c r="I1675" s="6" t="str">
        <f t="shared" si="53"/>
        <v>S1_VBAT</v>
      </c>
    </row>
    <row r="1676" spans="1:9">
      <c r="A1676" t="s">
        <v>302</v>
      </c>
      <c r="B1676" t="s">
        <v>4396</v>
      </c>
      <c r="C1676" t="s">
        <v>168</v>
      </c>
      <c r="D1676" t="s">
        <v>2526</v>
      </c>
      <c r="E1676" t="s">
        <v>2707</v>
      </c>
      <c r="F1676">
        <v>2</v>
      </c>
      <c r="G1676" t="s">
        <v>2526</v>
      </c>
      <c r="H1676" s="6" t="str">
        <f t="shared" si="52"/>
        <v>SITE1.2</v>
      </c>
      <c r="I1676" s="6" t="str">
        <f t="shared" si="53"/>
        <v>S1_VDD33_1</v>
      </c>
    </row>
    <row r="1677" spans="1:9">
      <c r="A1677" t="s">
        <v>302</v>
      </c>
      <c r="B1677" t="s">
        <v>4396</v>
      </c>
      <c r="C1677" t="s">
        <v>168</v>
      </c>
      <c r="D1677" t="s">
        <v>2527</v>
      </c>
      <c r="E1677" t="s">
        <v>2734</v>
      </c>
      <c r="F1677">
        <v>3</v>
      </c>
      <c r="G1677" t="s">
        <v>2527</v>
      </c>
      <c r="H1677" s="6" t="str">
        <f t="shared" si="52"/>
        <v>SITE1.3</v>
      </c>
      <c r="I1677" s="6" t="str">
        <f t="shared" si="53"/>
        <v>S1_VDD33_DUT</v>
      </c>
    </row>
    <row r="1678" spans="1:9">
      <c r="A1678" t="s">
        <v>302</v>
      </c>
      <c r="B1678" t="s">
        <v>4396</v>
      </c>
      <c r="C1678" t="s">
        <v>168</v>
      </c>
      <c r="D1678" t="s">
        <v>372</v>
      </c>
      <c r="E1678" t="s">
        <v>483</v>
      </c>
      <c r="F1678">
        <v>10</v>
      </c>
      <c r="G1678" t="s">
        <v>372</v>
      </c>
      <c r="H1678" s="6" t="str">
        <f t="shared" si="52"/>
        <v>SITE1.10</v>
      </c>
      <c r="I1678" s="6" t="str">
        <f t="shared" si="53"/>
        <v>S1_WAKE</v>
      </c>
    </row>
    <row r="1679" spans="1:9">
      <c r="A1679" t="s">
        <v>302</v>
      </c>
      <c r="B1679" t="s">
        <v>4396</v>
      </c>
      <c r="C1679" t="s">
        <v>168</v>
      </c>
      <c r="D1679" t="s">
        <v>2215</v>
      </c>
      <c r="E1679" t="s">
        <v>1673</v>
      </c>
      <c r="F1679">
        <v>8</v>
      </c>
      <c r="G1679" t="s">
        <v>2215</v>
      </c>
      <c r="H1679" s="6" t="str">
        <f t="shared" si="52"/>
        <v>SITE1.8</v>
      </c>
      <c r="I1679" s="6" t="str">
        <f t="shared" si="53"/>
        <v>S1_XI</v>
      </c>
    </row>
    <row r="1680" spans="1:9">
      <c r="A1680" t="s">
        <v>302</v>
      </c>
      <c r="B1680" t="s">
        <v>4396</v>
      </c>
      <c r="C1680" t="s">
        <v>168</v>
      </c>
      <c r="D1680" t="s">
        <v>2214</v>
      </c>
      <c r="E1680" t="s">
        <v>1672</v>
      </c>
      <c r="F1680">
        <v>7</v>
      </c>
      <c r="G1680" t="s">
        <v>2214</v>
      </c>
      <c r="H1680" s="6" t="str">
        <f t="shared" si="52"/>
        <v>SITE1.7</v>
      </c>
      <c r="I1680" s="6" t="str">
        <f t="shared" si="53"/>
        <v>S1_XO</v>
      </c>
    </row>
    <row r="1681" spans="1:9">
      <c r="A1681" t="s">
        <v>302</v>
      </c>
      <c r="B1681" t="s">
        <v>4413</v>
      </c>
      <c r="C1681" t="s">
        <v>4414</v>
      </c>
      <c r="D1681">
        <v>1</v>
      </c>
      <c r="E1681" t="s">
        <v>3122</v>
      </c>
      <c r="F1681">
        <v>1</v>
      </c>
      <c r="G1681">
        <v>1</v>
      </c>
      <c r="H1681" s="6" t="str">
        <f t="shared" si="52"/>
        <v>1C1.1</v>
      </c>
      <c r="I1681" s="6" t="str">
        <f t="shared" si="53"/>
        <v>S1_DVDD09_OFF_LINE</v>
      </c>
    </row>
    <row r="1682" spans="1:9">
      <c r="A1682" t="s">
        <v>302</v>
      </c>
      <c r="B1682" t="s">
        <v>4413</v>
      </c>
      <c r="C1682" t="s">
        <v>4414</v>
      </c>
      <c r="D1682">
        <v>2</v>
      </c>
      <c r="E1682" t="s">
        <v>174</v>
      </c>
      <c r="F1682">
        <v>2</v>
      </c>
      <c r="G1682">
        <v>2</v>
      </c>
      <c r="H1682" s="6" t="str">
        <f t="shared" si="52"/>
        <v>1C1.2</v>
      </c>
      <c r="I1682" s="6" t="str">
        <f t="shared" si="53"/>
        <v>DGND</v>
      </c>
    </row>
    <row r="1683" spans="1:9">
      <c r="A1683" t="s">
        <v>302</v>
      </c>
      <c r="B1683" t="s">
        <v>4413</v>
      </c>
      <c r="C1683" t="s">
        <v>4415</v>
      </c>
      <c r="D1683">
        <v>1</v>
      </c>
      <c r="E1683" t="s">
        <v>3122</v>
      </c>
      <c r="F1683">
        <v>1</v>
      </c>
      <c r="G1683">
        <v>1</v>
      </c>
      <c r="H1683" s="6" t="str">
        <f t="shared" si="52"/>
        <v>1C2.1</v>
      </c>
      <c r="I1683" s="6" t="str">
        <f t="shared" si="53"/>
        <v>S1_DVDD09_OFF_LINE</v>
      </c>
    </row>
    <row r="1684" spans="1:9">
      <c r="A1684" t="s">
        <v>302</v>
      </c>
      <c r="B1684" t="s">
        <v>4413</v>
      </c>
      <c r="C1684" t="s">
        <v>4415</v>
      </c>
      <c r="D1684">
        <v>2</v>
      </c>
      <c r="E1684" t="s">
        <v>174</v>
      </c>
      <c r="F1684">
        <v>2</v>
      </c>
      <c r="G1684">
        <v>2</v>
      </c>
      <c r="H1684" s="6" t="str">
        <f t="shared" si="52"/>
        <v>1C2.2</v>
      </c>
      <c r="I1684" s="6" t="str">
        <f t="shared" si="53"/>
        <v>DGND</v>
      </c>
    </row>
    <row r="1685" spans="1:9">
      <c r="A1685" t="s">
        <v>302</v>
      </c>
      <c r="B1685" t="s">
        <v>4413</v>
      </c>
      <c r="C1685" t="s">
        <v>4416</v>
      </c>
      <c r="D1685">
        <v>1</v>
      </c>
      <c r="E1685" t="s">
        <v>2734</v>
      </c>
      <c r="F1685">
        <v>1</v>
      </c>
      <c r="G1685">
        <v>1</v>
      </c>
      <c r="H1685" s="6" t="str">
        <f t="shared" si="52"/>
        <v>1C3.1</v>
      </c>
      <c r="I1685" s="6" t="str">
        <f t="shared" si="53"/>
        <v>S1_VDD33_DUT</v>
      </c>
    </row>
    <row r="1686" spans="1:9">
      <c r="A1686" t="s">
        <v>302</v>
      </c>
      <c r="B1686" t="s">
        <v>4413</v>
      </c>
      <c r="C1686" t="s">
        <v>4416</v>
      </c>
      <c r="D1686">
        <v>2</v>
      </c>
      <c r="E1686" t="s">
        <v>174</v>
      </c>
      <c r="F1686">
        <v>2</v>
      </c>
      <c r="G1686">
        <v>2</v>
      </c>
      <c r="H1686" s="6" t="str">
        <f t="shared" si="52"/>
        <v>1C3.2</v>
      </c>
      <c r="I1686" s="6" t="str">
        <f t="shared" si="53"/>
        <v>DGND</v>
      </c>
    </row>
    <row r="1687" spans="1:9">
      <c r="A1687" t="s">
        <v>302</v>
      </c>
      <c r="B1687" t="s">
        <v>4413</v>
      </c>
      <c r="C1687" t="s">
        <v>4417</v>
      </c>
      <c r="D1687">
        <v>1</v>
      </c>
      <c r="E1687" t="s">
        <v>2734</v>
      </c>
      <c r="F1687">
        <v>1</v>
      </c>
      <c r="G1687">
        <v>1</v>
      </c>
      <c r="H1687" s="6" t="str">
        <f t="shared" si="52"/>
        <v>1C4.1</v>
      </c>
      <c r="I1687" s="6" t="str">
        <f t="shared" si="53"/>
        <v>S1_VDD33_DUT</v>
      </c>
    </row>
    <row r="1688" spans="1:9">
      <c r="A1688" t="s">
        <v>302</v>
      </c>
      <c r="B1688" t="s">
        <v>4413</v>
      </c>
      <c r="C1688" t="s">
        <v>4417</v>
      </c>
      <c r="D1688">
        <v>2</v>
      </c>
      <c r="E1688" t="s">
        <v>174</v>
      </c>
      <c r="F1688">
        <v>2</v>
      </c>
      <c r="G1688">
        <v>2</v>
      </c>
      <c r="H1688" s="6" t="str">
        <f t="shared" si="52"/>
        <v>1C4.2</v>
      </c>
      <c r="I1688" s="6" t="str">
        <f t="shared" si="53"/>
        <v>DGND</v>
      </c>
    </row>
    <row r="1689" spans="1:9">
      <c r="A1689" t="s">
        <v>302</v>
      </c>
      <c r="B1689" t="s">
        <v>4413</v>
      </c>
      <c r="C1689" t="s">
        <v>4418</v>
      </c>
      <c r="D1689">
        <v>1</v>
      </c>
      <c r="E1689" t="s">
        <v>3127</v>
      </c>
      <c r="F1689">
        <v>1</v>
      </c>
      <c r="G1689">
        <v>1</v>
      </c>
      <c r="H1689" s="6" t="str">
        <f t="shared" si="52"/>
        <v>1C5.1</v>
      </c>
      <c r="I1689" s="6" t="str">
        <f t="shared" si="53"/>
        <v>S1_VDD33_OFF_LINE</v>
      </c>
    </row>
    <row r="1690" spans="1:9">
      <c r="A1690" t="s">
        <v>302</v>
      </c>
      <c r="B1690" t="s">
        <v>4413</v>
      </c>
      <c r="C1690" t="s">
        <v>4418</v>
      </c>
      <c r="D1690">
        <v>2</v>
      </c>
      <c r="E1690" t="s">
        <v>174</v>
      </c>
      <c r="F1690">
        <v>2</v>
      </c>
      <c r="G1690">
        <v>2</v>
      </c>
      <c r="H1690" s="6" t="str">
        <f t="shared" si="52"/>
        <v>1C5.2</v>
      </c>
      <c r="I1690" s="6" t="str">
        <f t="shared" si="53"/>
        <v>DGND</v>
      </c>
    </row>
    <row r="1691" spans="1:9">
      <c r="A1691" t="s">
        <v>302</v>
      </c>
      <c r="B1691" t="s">
        <v>4413</v>
      </c>
      <c r="C1691" t="s">
        <v>4419</v>
      </c>
      <c r="D1691">
        <v>1</v>
      </c>
      <c r="E1691" t="s">
        <v>3127</v>
      </c>
      <c r="F1691">
        <v>1</v>
      </c>
      <c r="G1691">
        <v>1</v>
      </c>
      <c r="H1691" s="6" t="str">
        <f t="shared" si="52"/>
        <v>1C6.1</v>
      </c>
      <c r="I1691" s="6" t="str">
        <f t="shared" si="53"/>
        <v>S1_VDD33_OFF_LINE</v>
      </c>
    </row>
    <row r="1692" spans="1:9">
      <c r="A1692" t="s">
        <v>302</v>
      </c>
      <c r="B1692" t="s">
        <v>4413</v>
      </c>
      <c r="C1692" t="s">
        <v>4419</v>
      </c>
      <c r="D1692">
        <v>2</v>
      </c>
      <c r="E1692" t="s">
        <v>174</v>
      </c>
      <c r="F1692">
        <v>2</v>
      </c>
      <c r="G1692">
        <v>2</v>
      </c>
      <c r="H1692" s="6" t="str">
        <f t="shared" si="52"/>
        <v>1C6.2</v>
      </c>
      <c r="I1692" s="6" t="str">
        <f t="shared" si="53"/>
        <v>DGND</v>
      </c>
    </row>
    <row r="1693" spans="1:9">
      <c r="A1693" t="s">
        <v>302</v>
      </c>
      <c r="B1693" t="s">
        <v>4413</v>
      </c>
      <c r="C1693" t="s">
        <v>4420</v>
      </c>
      <c r="D1693">
        <v>1</v>
      </c>
      <c r="E1693" t="s">
        <v>3146</v>
      </c>
      <c r="F1693">
        <v>1</v>
      </c>
      <c r="G1693">
        <v>1</v>
      </c>
      <c r="H1693" s="6" t="str">
        <f t="shared" si="52"/>
        <v>1C7.1</v>
      </c>
      <c r="I1693" s="6" t="str">
        <f t="shared" si="53"/>
        <v>S1_ADPS_02F</v>
      </c>
    </row>
    <row r="1694" spans="1:9">
      <c r="A1694" t="s">
        <v>302</v>
      </c>
      <c r="B1694" t="s">
        <v>4413</v>
      </c>
      <c r="C1694" t="s">
        <v>4420</v>
      </c>
      <c r="D1694">
        <v>2</v>
      </c>
      <c r="E1694" t="s">
        <v>174</v>
      </c>
      <c r="F1694">
        <v>2</v>
      </c>
      <c r="G1694">
        <v>2</v>
      </c>
      <c r="H1694" s="6" t="str">
        <f t="shared" si="52"/>
        <v>1C7.2</v>
      </c>
      <c r="I1694" s="6" t="str">
        <f t="shared" si="53"/>
        <v>DGND</v>
      </c>
    </row>
    <row r="1695" spans="1:9">
      <c r="A1695" t="s">
        <v>302</v>
      </c>
      <c r="B1695" t="s">
        <v>4413</v>
      </c>
      <c r="C1695" t="s">
        <v>4421</v>
      </c>
      <c r="D1695">
        <v>1</v>
      </c>
      <c r="E1695" t="s">
        <v>3146</v>
      </c>
      <c r="F1695">
        <v>1</v>
      </c>
      <c r="G1695">
        <v>1</v>
      </c>
      <c r="H1695" s="6" t="str">
        <f t="shared" si="52"/>
        <v>1C8.1</v>
      </c>
      <c r="I1695" s="6" t="str">
        <f t="shared" si="53"/>
        <v>S1_ADPS_02F</v>
      </c>
    </row>
    <row r="1696" spans="1:9">
      <c r="A1696" t="s">
        <v>302</v>
      </c>
      <c r="B1696" t="s">
        <v>4413</v>
      </c>
      <c r="C1696" t="s">
        <v>4421</v>
      </c>
      <c r="D1696">
        <v>2</v>
      </c>
      <c r="E1696" t="s">
        <v>174</v>
      </c>
      <c r="F1696">
        <v>2</v>
      </c>
      <c r="G1696">
        <v>2</v>
      </c>
      <c r="H1696" s="6" t="str">
        <f t="shared" si="52"/>
        <v>1C8.2</v>
      </c>
      <c r="I1696" s="6" t="str">
        <f t="shared" si="53"/>
        <v>DGND</v>
      </c>
    </row>
    <row r="1697" spans="1:9">
      <c r="A1697" t="s">
        <v>302</v>
      </c>
      <c r="B1697" t="s">
        <v>4413</v>
      </c>
      <c r="C1697" t="s">
        <v>4422</v>
      </c>
      <c r="D1697">
        <v>1</v>
      </c>
      <c r="E1697" t="s">
        <v>3134</v>
      </c>
      <c r="F1697">
        <v>1</v>
      </c>
      <c r="G1697">
        <v>1</v>
      </c>
      <c r="H1697" s="6" t="str">
        <f t="shared" si="52"/>
        <v>1C11.1</v>
      </c>
      <c r="I1697" s="6" t="str">
        <f t="shared" si="53"/>
        <v>S1_DVDD09_DUT</v>
      </c>
    </row>
    <row r="1698" spans="1:9">
      <c r="A1698" t="s">
        <v>302</v>
      </c>
      <c r="B1698" t="s">
        <v>4413</v>
      </c>
      <c r="C1698" t="s">
        <v>4422</v>
      </c>
      <c r="D1698">
        <v>2</v>
      </c>
      <c r="E1698" t="s">
        <v>174</v>
      </c>
      <c r="F1698">
        <v>2</v>
      </c>
      <c r="G1698">
        <v>2</v>
      </c>
      <c r="H1698" s="6" t="str">
        <f t="shared" si="52"/>
        <v>1C11.2</v>
      </c>
      <c r="I1698" s="6" t="str">
        <f t="shared" si="53"/>
        <v>DGND</v>
      </c>
    </row>
    <row r="1699" spans="1:9">
      <c r="A1699" t="s">
        <v>302</v>
      </c>
      <c r="B1699" t="s">
        <v>4413</v>
      </c>
      <c r="C1699" t="s">
        <v>4423</v>
      </c>
      <c r="D1699">
        <v>1</v>
      </c>
      <c r="E1699" t="s">
        <v>3122</v>
      </c>
      <c r="F1699">
        <v>1</v>
      </c>
      <c r="G1699">
        <v>1</v>
      </c>
      <c r="H1699" s="6" t="str">
        <f t="shared" si="52"/>
        <v>1C12.1</v>
      </c>
      <c r="I1699" s="6" t="str">
        <f t="shared" si="53"/>
        <v>S1_DVDD09_OFF_LINE</v>
      </c>
    </row>
    <row r="1700" spans="1:9">
      <c r="A1700" t="s">
        <v>302</v>
      </c>
      <c r="B1700" t="s">
        <v>4413</v>
      </c>
      <c r="C1700" t="s">
        <v>4423</v>
      </c>
      <c r="D1700">
        <v>2</v>
      </c>
      <c r="E1700" t="s">
        <v>174</v>
      </c>
      <c r="F1700">
        <v>2</v>
      </c>
      <c r="G1700">
        <v>2</v>
      </c>
      <c r="H1700" s="6" t="str">
        <f t="shared" si="52"/>
        <v>1C12.2</v>
      </c>
      <c r="I1700" s="6" t="str">
        <f t="shared" si="53"/>
        <v>DGND</v>
      </c>
    </row>
    <row r="1701" spans="1:9">
      <c r="A1701" t="s">
        <v>302</v>
      </c>
      <c r="B1701" t="s">
        <v>4413</v>
      </c>
      <c r="C1701" t="s">
        <v>4424</v>
      </c>
      <c r="D1701">
        <v>1</v>
      </c>
      <c r="E1701" t="s">
        <v>3134</v>
      </c>
      <c r="F1701">
        <v>1</v>
      </c>
      <c r="G1701">
        <v>1</v>
      </c>
      <c r="H1701" s="6" t="str">
        <f t="shared" si="52"/>
        <v>1C13.1</v>
      </c>
      <c r="I1701" s="6" t="str">
        <f t="shared" si="53"/>
        <v>S1_DVDD09_DUT</v>
      </c>
    </row>
    <row r="1702" spans="1:9">
      <c r="A1702" t="s">
        <v>302</v>
      </c>
      <c r="B1702" t="s">
        <v>4413</v>
      </c>
      <c r="C1702" t="s">
        <v>4424</v>
      </c>
      <c r="D1702">
        <v>2</v>
      </c>
      <c r="E1702" t="s">
        <v>174</v>
      </c>
      <c r="F1702">
        <v>2</v>
      </c>
      <c r="G1702">
        <v>2</v>
      </c>
      <c r="H1702" s="6" t="str">
        <f t="shared" si="52"/>
        <v>1C13.2</v>
      </c>
      <c r="I1702" s="6" t="str">
        <f t="shared" si="53"/>
        <v>DGND</v>
      </c>
    </row>
    <row r="1703" spans="1:9">
      <c r="A1703" t="s">
        <v>302</v>
      </c>
      <c r="B1703" t="s">
        <v>4413</v>
      </c>
      <c r="C1703" t="s">
        <v>4425</v>
      </c>
      <c r="D1703">
        <v>1</v>
      </c>
      <c r="E1703" t="s">
        <v>3134</v>
      </c>
      <c r="F1703">
        <v>1</v>
      </c>
      <c r="G1703">
        <v>1</v>
      </c>
      <c r="H1703" s="6" t="str">
        <f t="shared" si="52"/>
        <v>1C14.1</v>
      </c>
      <c r="I1703" s="6" t="str">
        <f t="shared" si="53"/>
        <v>S1_DVDD09_DUT</v>
      </c>
    </row>
    <row r="1704" spans="1:9">
      <c r="A1704" t="s">
        <v>302</v>
      </c>
      <c r="B1704" t="s">
        <v>4413</v>
      </c>
      <c r="C1704" t="s">
        <v>4425</v>
      </c>
      <c r="D1704">
        <v>2</v>
      </c>
      <c r="E1704" t="s">
        <v>174</v>
      </c>
      <c r="F1704">
        <v>2</v>
      </c>
      <c r="G1704">
        <v>2</v>
      </c>
      <c r="H1704" s="6" t="str">
        <f t="shared" si="52"/>
        <v>1C14.2</v>
      </c>
      <c r="I1704" s="6" t="str">
        <f t="shared" si="53"/>
        <v>DGND</v>
      </c>
    </row>
    <row r="1705" spans="1:9">
      <c r="A1705" t="s">
        <v>302</v>
      </c>
      <c r="B1705" t="s">
        <v>4413</v>
      </c>
      <c r="C1705" t="s">
        <v>4426</v>
      </c>
      <c r="D1705">
        <v>1</v>
      </c>
      <c r="E1705" t="s">
        <v>3134</v>
      </c>
      <c r="F1705">
        <v>1</v>
      </c>
      <c r="G1705">
        <v>1</v>
      </c>
      <c r="H1705" s="6" t="str">
        <f t="shared" si="52"/>
        <v>1C15.1</v>
      </c>
      <c r="I1705" s="6" t="str">
        <f t="shared" si="53"/>
        <v>S1_DVDD09_DUT</v>
      </c>
    </row>
    <row r="1706" spans="1:9">
      <c r="A1706" t="s">
        <v>302</v>
      </c>
      <c r="B1706" t="s">
        <v>4413</v>
      </c>
      <c r="C1706" t="s">
        <v>4426</v>
      </c>
      <c r="D1706">
        <v>2</v>
      </c>
      <c r="E1706" t="s">
        <v>174</v>
      </c>
      <c r="F1706">
        <v>2</v>
      </c>
      <c r="G1706">
        <v>2</v>
      </c>
      <c r="H1706" s="6" t="str">
        <f t="shared" si="52"/>
        <v>1C15.2</v>
      </c>
      <c r="I1706" s="6" t="str">
        <f t="shared" si="53"/>
        <v>DGND</v>
      </c>
    </row>
    <row r="1707" spans="1:9">
      <c r="A1707" t="s">
        <v>302</v>
      </c>
      <c r="B1707" t="s">
        <v>4413</v>
      </c>
      <c r="C1707" t="s">
        <v>4427</v>
      </c>
      <c r="D1707">
        <v>1</v>
      </c>
      <c r="E1707" t="s">
        <v>3134</v>
      </c>
      <c r="F1707">
        <v>1</v>
      </c>
      <c r="G1707">
        <v>1</v>
      </c>
      <c r="H1707" s="6" t="str">
        <f t="shared" si="52"/>
        <v>1C16.1</v>
      </c>
      <c r="I1707" s="6" t="str">
        <f t="shared" si="53"/>
        <v>S1_DVDD09_DUT</v>
      </c>
    </row>
    <row r="1708" spans="1:9">
      <c r="A1708" t="s">
        <v>302</v>
      </c>
      <c r="B1708" t="s">
        <v>4413</v>
      </c>
      <c r="C1708" t="s">
        <v>4427</v>
      </c>
      <c r="D1708">
        <v>2</v>
      </c>
      <c r="E1708" t="s">
        <v>174</v>
      </c>
      <c r="F1708">
        <v>2</v>
      </c>
      <c r="G1708">
        <v>2</v>
      </c>
      <c r="H1708" s="6" t="str">
        <f t="shared" si="52"/>
        <v>1C16.2</v>
      </c>
      <c r="I1708" s="6" t="str">
        <f t="shared" si="53"/>
        <v>DGND</v>
      </c>
    </row>
    <row r="1709" spans="1:9">
      <c r="A1709" t="s">
        <v>302</v>
      </c>
      <c r="B1709" t="s">
        <v>4413</v>
      </c>
      <c r="C1709" t="s">
        <v>4428</v>
      </c>
      <c r="D1709">
        <v>1</v>
      </c>
      <c r="E1709" t="s">
        <v>2745</v>
      </c>
      <c r="F1709">
        <v>1</v>
      </c>
      <c r="G1709">
        <v>1</v>
      </c>
      <c r="H1709" s="6" t="str">
        <f t="shared" si="52"/>
        <v>1C17.1</v>
      </c>
      <c r="I1709" s="6" t="str">
        <f t="shared" si="53"/>
        <v>S1_DVDD09_F</v>
      </c>
    </row>
    <row r="1710" spans="1:9">
      <c r="A1710" t="s">
        <v>302</v>
      </c>
      <c r="B1710" t="s">
        <v>4413</v>
      </c>
      <c r="C1710" t="s">
        <v>4428</v>
      </c>
      <c r="D1710">
        <v>2</v>
      </c>
      <c r="E1710" t="s">
        <v>174</v>
      </c>
      <c r="F1710">
        <v>2</v>
      </c>
      <c r="G1710">
        <v>2</v>
      </c>
      <c r="H1710" s="6" t="str">
        <f t="shared" si="52"/>
        <v>1C17.2</v>
      </c>
      <c r="I1710" s="6" t="str">
        <f t="shared" si="53"/>
        <v>DGND</v>
      </c>
    </row>
    <row r="1711" spans="1:9">
      <c r="A1711" t="s">
        <v>302</v>
      </c>
      <c r="B1711" t="s">
        <v>4413</v>
      </c>
      <c r="C1711" t="s">
        <v>4429</v>
      </c>
      <c r="D1711">
        <v>1</v>
      </c>
      <c r="E1711" t="s">
        <v>2745</v>
      </c>
      <c r="F1711">
        <v>1</v>
      </c>
      <c r="G1711">
        <v>1</v>
      </c>
      <c r="H1711" s="6" t="str">
        <f t="shared" si="52"/>
        <v>1C18.1</v>
      </c>
      <c r="I1711" s="6" t="str">
        <f t="shared" si="53"/>
        <v>S1_DVDD09_F</v>
      </c>
    </row>
    <row r="1712" spans="1:9">
      <c r="A1712" t="s">
        <v>302</v>
      </c>
      <c r="B1712" t="s">
        <v>4413</v>
      </c>
      <c r="C1712" t="s">
        <v>4429</v>
      </c>
      <c r="D1712">
        <v>2</v>
      </c>
      <c r="E1712" t="s">
        <v>174</v>
      </c>
      <c r="F1712">
        <v>2</v>
      </c>
      <c r="G1712">
        <v>2</v>
      </c>
      <c r="H1712" s="6" t="str">
        <f t="shared" si="52"/>
        <v>1C18.2</v>
      </c>
      <c r="I1712" s="6" t="str">
        <f t="shared" si="53"/>
        <v>DGND</v>
      </c>
    </row>
    <row r="1713" spans="1:9">
      <c r="A1713" t="s">
        <v>302</v>
      </c>
      <c r="B1713" t="s">
        <v>4413</v>
      </c>
      <c r="C1713" t="s">
        <v>4430</v>
      </c>
      <c r="D1713">
        <v>1</v>
      </c>
      <c r="E1713" t="s">
        <v>2744</v>
      </c>
      <c r="F1713">
        <v>1</v>
      </c>
      <c r="G1713">
        <v>1</v>
      </c>
      <c r="H1713" s="6" t="str">
        <f t="shared" si="52"/>
        <v>1C19.1</v>
      </c>
      <c r="I1713" s="6" t="str">
        <f t="shared" si="53"/>
        <v>S1_ADPS_04F</v>
      </c>
    </row>
    <row r="1714" spans="1:9">
      <c r="A1714" t="s">
        <v>302</v>
      </c>
      <c r="B1714" t="s">
        <v>4413</v>
      </c>
      <c r="C1714" t="s">
        <v>4430</v>
      </c>
      <c r="D1714">
        <v>2</v>
      </c>
      <c r="E1714" t="s">
        <v>174</v>
      </c>
      <c r="F1714">
        <v>2</v>
      </c>
      <c r="G1714">
        <v>2</v>
      </c>
      <c r="H1714" s="6" t="str">
        <f t="shared" si="52"/>
        <v>1C19.2</v>
      </c>
      <c r="I1714" s="6" t="str">
        <f t="shared" si="53"/>
        <v>DGND</v>
      </c>
    </row>
    <row r="1715" spans="1:9">
      <c r="A1715" t="s">
        <v>302</v>
      </c>
      <c r="B1715" t="s">
        <v>4413</v>
      </c>
      <c r="C1715" t="s">
        <v>4431</v>
      </c>
      <c r="D1715">
        <v>1</v>
      </c>
      <c r="E1715" t="s">
        <v>2744</v>
      </c>
      <c r="F1715">
        <v>1</v>
      </c>
      <c r="G1715">
        <v>1</v>
      </c>
      <c r="H1715" s="6" t="str">
        <f t="shared" si="52"/>
        <v>1C20.1</v>
      </c>
      <c r="I1715" s="6" t="str">
        <f t="shared" si="53"/>
        <v>S1_ADPS_04F</v>
      </c>
    </row>
    <row r="1716" spans="1:9">
      <c r="A1716" t="s">
        <v>302</v>
      </c>
      <c r="B1716" t="s">
        <v>4413</v>
      </c>
      <c r="C1716" t="s">
        <v>4431</v>
      </c>
      <c r="D1716">
        <v>2</v>
      </c>
      <c r="E1716" t="s">
        <v>174</v>
      </c>
      <c r="F1716">
        <v>2</v>
      </c>
      <c r="G1716">
        <v>2</v>
      </c>
      <c r="H1716" s="6" t="str">
        <f t="shared" si="52"/>
        <v>1C20.2</v>
      </c>
      <c r="I1716" s="6" t="str">
        <f t="shared" si="53"/>
        <v>DGND</v>
      </c>
    </row>
    <row r="1717" spans="1:9">
      <c r="A1717" t="s">
        <v>302</v>
      </c>
      <c r="B1717" t="s">
        <v>4413</v>
      </c>
      <c r="C1717" t="s">
        <v>4432</v>
      </c>
      <c r="D1717">
        <v>1</v>
      </c>
      <c r="E1717" t="s">
        <v>3131</v>
      </c>
      <c r="F1717">
        <v>1</v>
      </c>
      <c r="G1717">
        <v>1</v>
      </c>
      <c r="H1717" s="6" t="str">
        <f t="shared" si="52"/>
        <v>1C21.1</v>
      </c>
      <c r="I1717" s="6" t="str">
        <f t="shared" si="53"/>
        <v>S1_AVDD33_XTAL</v>
      </c>
    </row>
    <row r="1718" spans="1:9">
      <c r="A1718" t="s">
        <v>302</v>
      </c>
      <c r="B1718" t="s">
        <v>4413</v>
      </c>
      <c r="C1718" t="s">
        <v>4432</v>
      </c>
      <c r="D1718">
        <v>2</v>
      </c>
      <c r="E1718" t="s">
        <v>174</v>
      </c>
      <c r="F1718">
        <v>2</v>
      </c>
      <c r="G1718">
        <v>2</v>
      </c>
      <c r="H1718" s="6" t="str">
        <f t="shared" si="52"/>
        <v>1C21.2</v>
      </c>
      <c r="I1718" s="6" t="str">
        <f t="shared" si="53"/>
        <v>DGND</v>
      </c>
    </row>
    <row r="1719" spans="1:9">
      <c r="A1719" t="s">
        <v>302</v>
      </c>
      <c r="B1719" t="s">
        <v>4413</v>
      </c>
      <c r="C1719" t="s">
        <v>4433</v>
      </c>
      <c r="D1719">
        <v>1</v>
      </c>
      <c r="E1719" t="s">
        <v>3147</v>
      </c>
      <c r="F1719">
        <v>1</v>
      </c>
      <c r="G1719">
        <v>1</v>
      </c>
      <c r="H1719" s="6" t="str">
        <f t="shared" si="52"/>
        <v>1C22.1</v>
      </c>
      <c r="I1719" s="6" t="str">
        <f t="shared" si="53"/>
        <v>S1_AVDD33_XTAL_1</v>
      </c>
    </row>
    <row r="1720" spans="1:9">
      <c r="A1720" t="s">
        <v>302</v>
      </c>
      <c r="B1720" t="s">
        <v>4413</v>
      </c>
      <c r="C1720" t="s">
        <v>4433</v>
      </c>
      <c r="D1720">
        <v>2</v>
      </c>
      <c r="E1720" t="s">
        <v>174</v>
      </c>
      <c r="F1720">
        <v>2</v>
      </c>
      <c r="G1720">
        <v>2</v>
      </c>
      <c r="H1720" s="6" t="str">
        <f t="shared" si="52"/>
        <v>1C22.2</v>
      </c>
      <c r="I1720" s="6" t="str">
        <f t="shared" si="53"/>
        <v>DGND</v>
      </c>
    </row>
    <row r="1721" spans="1:9">
      <c r="A1721" t="s">
        <v>302</v>
      </c>
      <c r="B1721" t="s">
        <v>4413</v>
      </c>
      <c r="C1721" t="s">
        <v>4434</v>
      </c>
      <c r="D1721">
        <v>1</v>
      </c>
      <c r="E1721" t="s">
        <v>3132</v>
      </c>
      <c r="F1721">
        <v>1</v>
      </c>
      <c r="G1721">
        <v>1</v>
      </c>
      <c r="H1721" s="6" t="str">
        <f t="shared" si="52"/>
        <v>1C23.1</v>
      </c>
      <c r="I1721" s="6" t="str">
        <f t="shared" si="53"/>
        <v>S1_AVDD33_TX_CEN</v>
      </c>
    </row>
    <row r="1722" spans="1:9">
      <c r="A1722" t="s">
        <v>302</v>
      </c>
      <c r="B1722" t="s">
        <v>4413</v>
      </c>
      <c r="C1722" t="s">
        <v>4434</v>
      </c>
      <c r="D1722">
        <v>2</v>
      </c>
      <c r="E1722" t="s">
        <v>174</v>
      </c>
      <c r="F1722">
        <v>2</v>
      </c>
      <c r="G1722">
        <v>2</v>
      </c>
      <c r="H1722" s="6" t="str">
        <f t="shared" si="52"/>
        <v>1C23.2</v>
      </c>
      <c r="I1722" s="6" t="str">
        <f t="shared" si="53"/>
        <v>DGND</v>
      </c>
    </row>
    <row r="1723" spans="1:9">
      <c r="A1723" t="s">
        <v>302</v>
      </c>
      <c r="B1723" t="s">
        <v>4413</v>
      </c>
      <c r="C1723" t="s">
        <v>4435</v>
      </c>
      <c r="D1723">
        <v>1</v>
      </c>
      <c r="E1723" t="s">
        <v>3132</v>
      </c>
      <c r="F1723">
        <v>1</v>
      </c>
      <c r="G1723">
        <v>1</v>
      </c>
      <c r="H1723" s="6" t="str">
        <f t="shared" si="52"/>
        <v>1C24.1</v>
      </c>
      <c r="I1723" s="6" t="str">
        <f t="shared" si="53"/>
        <v>S1_AVDD33_TX_CEN</v>
      </c>
    </row>
    <row r="1724" spans="1:9">
      <c r="A1724" t="s">
        <v>302</v>
      </c>
      <c r="B1724" t="s">
        <v>4413</v>
      </c>
      <c r="C1724" t="s">
        <v>4435</v>
      </c>
      <c r="D1724">
        <v>2</v>
      </c>
      <c r="E1724" t="s">
        <v>174</v>
      </c>
      <c r="F1724">
        <v>2</v>
      </c>
      <c r="G1724">
        <v>2</v>
      </c>
      <c r="H1724" s="6" t="str">
        <f t="shared" si="52"/>
        <v>1C24.2</v>
      </c>
      <c r="I1724" s="6" t="str">
        <f t="shared" si="53"/>
        <v>DGND</v>
      </c>
    </row>
    <row r="1725" spans="1:9">
      <c r="A1725" t="s">
        <v>302</v>
      </c>
      <c r="B1725" t="s">
        <v>4413</v>
      </c>
      <c r="C1725" t="s">
        <v>4436</v>
      </c>
      <c r="D1725">
        <v>1</v>
      </c>
      <c r="E1725" t="s">
        <v>3132</v>
      </c>
      <c r="F1725">
        <v>1</v>
      </c>
      <c r="G1725">
        <v>1</v>
      </c>
      <c r="H1725" s="6" t="str">
        <f t="shared" si="52"/>
        <v>1C25.1</v>
      </c>
      <c r="I1725" s="6" t="str">
        <f t="shared" si="53"/>
        <v>S1_AVDD33_TX_CEN</v>
      </c>
    </row>
    <row r="1726" spans="1:9">
      <c r="A1726" t="s">
        <v>302</v>
      </c>
      <c r="B1726" t="s">
        <v>4413</v>
      </c>
      <c r="C1726" t="s">
        <v>4436</v>
      </c>
      <c r="D1726">
        <v>2</v>
      </c>
      <c r="E1726" t="s">
        <v>174</v>
      </c>
      <c r="F1726">
        <v>2</v>
      </c>
      <c r="G1726">
        <v>2</v>
      </c>
      <c r="H1726" s="6" t="str">
        <f t="shared" si="52"/>
        <v>1C25.2</v>
      </c>
      <c r="I1726" s="6" t="str">
        <f t="shared" si="53"/>
        <v>DGND</v>
      </c>
    </row>
    <row r="1727" spans="1:9">
      <c r="A1727" t="s">
        <v>302</v>
      </c>
      <c r="B1727" t="s">
        <v>4413</v>
      </c>
      <c r="C1727" t="s">
        <v>4437</v>
      </c>
      <c r="D1727">
        <v>1</v>
      </c>
      <c r="E1727" t="s">
        <v>3132</v>
      </c>
      <c r="F1727">
        <v>1</v>
      </c>
      <c r="G1727">
        <v>1</v>
      </c>
      <c r="H1727" s="6" t="str">
        <f t="shared" si="52"/>
        <v>1C26.1</v>
      </c>
      <c r="I1727" s="6" t="str">
        <f t="shared" si="53"/>
        <v>S1_AVDD33_TX_CEN</v>
      </c>
    </row>
    <row r="1728" spans="1:9">
      <c r="A1728" t="s">
        <v>302</v>
      </c>
      <c r="B1728" t="s">
        <v>4413</v>
      </c>
      <c r="C1728" t="s">
        <v>4437</v>
      </c>
      <c r="D1728">
        <v>2</v>
      </c>
      <c r="E1728" t="s">
        <v>174</v>
      </c>
      <c r="F1728">
        <v>2</v>
      </c>
      <c r="G1728">
        <v>2</v>
      </c>
      <c r="H1728" s="6" t="str">
        <f t="shared" si="52"/>
        <v>1C26.2</v>
      </c>
      <c r="I1728" s="6" t="str">
        <f t="shared" si="53"/>
        <v>DGND</v>
      </c>
    </row>
    <row r="1729" spans="1:9">
      <c r="A1729" t="s">
        <v>302</v>
      </c>
      <c r="B1729" t="s">
        <v>4413</v>
      </c>
      <c r="C1729" t="s">
        <v>4438</v>
      </c>
      <c r="D1729">
        <v>1</v>
      </c>
      <c r="E1729" t="s">
        <v>3148</v>
      </c>
      <c r="F1729">
        <v>1</v>
      </c>
      <c r="G1729">
        <v>1</v>
      </c>
      <c r="H1729" s="6" t="str">
        <f t="shared" si="52"/>
        <v>1C27.1</v>
      </c>
      <c r="I1729" s="6" t="str">
        <f t="shared" si="53"/>
        <v>S1_AVDD33_TX_CEN_1</v>
      </c>
    </row>
    <row r="1730" spans="1:9">
      <c r="A1730" t="s">
        <v>302</v>
      </c>
      <c r="B1730" t="s">
        <v>4413</v>
      </c>
      <c r="C1730" t="s">
        <v>4438</v>
      </c>
      <c r="D1730">
        <v>2</v>
      </c>
      <c r="E1730" t="s">
        <v>174</v>
      </c>
      <c r="F1730">
        <v>2</v>
      </c>
      <c r="G1730">
        <v>2</v>
      </c>
      <c r="H1730" s="6" t="str">
        <f t="shared" ref="H1730:H1793" si="54">CONCATENATE(C1730,".",F1730)</f>
        <v>1C27.2</v>
      </c>
      <c r="I1730" s="6" t="str">
        <f t="shared" ref="I1730:I1793" si="55">E1730</f>
        <v>DGND</v>
      </c>
    </row>
    <row r="1731" spans="1:9">
      <c r="A1731" t="s">
        <v>302</v>
      </c>
      <c r="B1731" t="s">
        <v>4413</v>
      </c>
      <c r="C1731" t="s">
        <v>4439</v>
      </c>
      <c r="D1731">
        <v>1</v>
      </c>
      <c r="E1731" t="s">
        <v>3133</v>
      </c>
      <c r="F1731">
        <v>1</v>
      </c>
      <c r="G1731">
        <v>1</v>
      </c>
      <c r="H1731" s="6" t="str">
        <f t="shared" si="54"/>
        <v>1C28.1</v>
      </c>
      <c r="I1731" s="6" t="str">
        <f t="shared" si="55"/>
        <v>S1_AVDD33_SDS</v>
      </c>
    </row>
    <row r="1732" spans="1:9">
      <c r="A1732" t="s">
        <v>302</v>
      </c>
      <c r="B1732" t="s">
        <v>4413</v>
      </c>
      <c r="C1732" t="s">
        <v>4439</v>
      </c>
      <c r="D1732">
        <v>2</v>
      </c>
      <c r="E1732" t="s">
        <v>174</v>
      </c>
      <c r="F1732">
        <v>2</v>
      </c>
      <c r="G1732">
        <v>2</v>
      </c>
      <c r="H1732" s="6" t="str">
        <f t="shared" si="54"/>
        <v>1C28.2</v>
      </c>
      <c r="I1732" s="6" t="str">
        <f t="shared" si="55"/>
        <v>DGND</v>
      </c>
    </row>
    <row r="1733" spans="1:9">
      <c r="A1733" t="s">
        <v>302</v>
      </c>
      <c r="B1733" t="s">
        <v>4413</v>
      </c>
      <c r="C1733" t="s">
        <v>4440</v>
      </c>
      <c r="D1733">
        <v>1</v>
      </c>
      <c r="E1733" t="s">
        <v>3149</v>
      </c>
      <c r="F1733">
        <v>1</v>
      </c>
      <c r="G1733">
        <v>1</v>
      </c>
      <c r="H1733" s="6" t="str">
        <f t="shared" si="54"/>
        <v>1C29.1</v>
      </c>
      <c r="I1733" s="6" t="str">
        <f t="shared" si="55"/>
        <v>S1_AVDD33_SDS_1</v>
      </c>
    </row>
    <row r="1734" spans="1:9">
      <c r="A1734" t="s">
        <v>302</v>
      </c>
      <c r="B1734" t="s">
        <v>4413</v>
      </c>
      <c r="C1734" t="s">
        <v>4440</v>
      </c>
      <c r="D1734">
        <v>2</v>
      </c>
      <c r="E1734" t="s">
        <v>174</v>
      </c>
      <c r="F1734">
        <v>2</v>
      </c>
      <c r="G1734">
        <v>2</v>
      </c>
      <c r="H1734" s="6" t="str">
        <f t="shared" si="54"/>
        <v>1C29.2</v>
      </c>
      <c r="I1734" s="6" t="str">
        <f t="shared" si="55"/>
        <v>DGND</v>
      </c>
    </row>
    <row r="1735" spans="1:9">
      <c r="A1735" t="s">
        <v>302</v>
      </c>
      <c r="B1735" t="s">
        <v>4413</v>
      </c>
      <c r="C1735" t="s">
        <v>4441</v>
      </c>
      <c r="D1735">
        <v>1</v>
      </c>
      <c r="E1735" t="s">
        <v>3150</v>
      </c>
      <c r="F1735">
        <v>1</v>
      </c>
      <c r="G1735">
        <v>1</v>
      </c>
      <c r="H1735" s="6" t="str">
        <f t="shared" si="54"/>
        <v>1C30.1</v>
      </c>
      <c r="I1735" s="6" t="str">
        <f t="shared" si="55"/>
        <v>S1_ADPS_01F</v>
      </c>
    </row>
    <row r="1736" spans="1:9">
      <c r="A1736" t="s">
        <v>302</v>
      </c>
      <c r="B1736" t="s">
        <v>4413</v>
      </c>
      <c r="C1736" t="s">
        <v>4441</v>
      </c>
      <c r="D1736">
        <v>2</v>
      </c>
      <c r="E1736" t="s">
        <v>174</v>
      </c>
      <c r="F1736">
        <v>2</v>
      </c>
      <c r="G1736">
        <v>2</v>
      </c>
      <c r="H1736" s="6" t="str">
        <f t="shared" si="54"/>
        <v>1C30.2</v>
      </c>
      <c r="I1736" s="6" t="str">
        <f t="shared" si="55"/>
        <v>DGND</v>
      </c>
    </row>
    <row r="1737" spans="1:9">
      <c r="A1737" t="s">
        <v>302</v>
      </c>
      <c r="B1737" t="s">
        <v>4413</v>
      </c>
      <c r="C1737" t="s">
        <v>4442</v>
      </c>
      <c r="D1737">
        <v>1</v>
      </c>
      <c r="E1737" t="s">
        <v>3150</v>
      </c>
      <c r="F1737">
        <v>1</v>
      </c>
      <c r="G1737">
        <v>1</v>
      </c>
      <c r="H1737" s="6" t="str">
        <f t="shared" si="54"/>
        <v>1C31.1</v>
      </c>
      <c r="I1737" s="6" t="str">
        <f t="shared" si="55"/>
        <v>S1_ADPS_01F</v>
      </c>
    </row>
    <row r="1738" spans="1:9">
      <c r="A1738" t="s">
        <v>302</v>
      </c>
      <c r="B1738" t="s">
        <v>4413</v>
      </c>
      <c r="C1738" t="s">
        <v>4442</v>
      </c>
      <c r="D1738">
        <v>2</v>
      </c>
      <c r="E1738" t="s">
        <v>174</v>
      </c>
      <c r="F1738">
        <v>2</v>
      </c>
      <c r="G1738">
        <v>2</v>
      </c>
      <c r="H1738" s="6" t="str">
        <f t="shared" si="54"/>
        <v>1C31.2</v>
      </c>
      <c r="I1738" s="6" t="str">
        <f t="shared" si="55"/>
        <v>DGND</v>
      </c>
    </row>
    <row r="1739" spans="1:9">
      <c r="A1739" t="s">
        <v>302</v>
      </c>
      <c r="B1739" t="s">
        <v>4413</v>
      </c>
      <c r="C1739" t="s">
        <v>4443</v>
      </c>
      <c r="D1739">
        <v>1</v>
      </c>
      <c r="E1739" t="s">
        <v>3130</v>
      </c>
      <c r="F1739">
        <v>1</v>
      </c>
      <c r="G1739">
        <v>1</v>
      </c>
      <c r="H1739" s="6" t="str">
        <f t="shared" si="54"/>
        <v>1C32.1</v>
      </c>
      <c r="I1739" s="6" t="str">
        <f t="shared" si="55"/>
        <v>S1_AVDD09_SDS</v>
      </c>
    </row>
    <row r="1740" spans="1:9">
      <c r="A1740" t="s">
        <v>302</v>
      </c>
      <c r="B1740" t="s">
        <v>4413</v>
      </c>
      <c r="C1740" t="s">
        <v>4443</v>
      </c>
      <c r="D1740">
        <v>2</v>
      </c>
      <c r="E1740" t="s">
        <v>174</v>
      </c>
      <c r="F1740">
        <v>2</v>
      </c>
      <c r="G1740">
        <v>2</v>
      </c>
      <c r="H1740" s="6" t="str">
        <f t="shared" si="54"/>
        <v>1C32.2</v>
      </c>
      <c r="I1740" s="6" t="str">
        <f t="shared" si="55"/>
        <v>DGND</v>
      </c>
    </row>
    <row r="1741" spans="1:9">
      <c r="A1741" t="s">
        <v>302</v>
      </c>
      <c r="B1741" t="s">
        <v>4413</v>
      </c>
      <c r="C1741" t="s">
        <v>4444</v>
      </c>
      <c r="D1741">
        <v>1</v>
      </c>
      <c r="E1741" t="s">
        <v>3129</v>
      </c>
      <c r="F1741">
        <v>1</v>
      </c>
      <c r="G1741">
        <v>1</v>
      </c>
      <c r="H1741" s="6" t="str">
        <f t="shared" si="54"/>
        <v>1C33.1</v>
      </c>
      <c r="I1741" s="6" t="str">
        <f t="shared" si="55"/>
        <v>S1_AVDD09_DUT</v>
      </c>
    </row>
    <row r="1742" spans="1:9">
      <c r="A1742" t="s">
        <v>302</v>
      </c>
      <c r="B1742" t="s">
        <v>4413</v>
      </c>
      <c r="C1742" t="s">
        <v>4444</v>
      </c>
      <c r="D1742">
        <v>2</v>
      </c>
      <c r="E1742" t="s">
        <v>174</v>
      </c>
      <c r="F1742">
        <v>2</v>
      </c>
      <c r="G1742">
        <v>2</v>
      </c>
      <c r="H1742" s="6" t="str">
        <f t="shared" si="54"/>
        <v>1C33.2</v>
      </c>
      <c r="I1742" s="6" t="str">
        <f t="shared" si="55"/>
        <v>DGND</v>
      </c>
    </row>
    <row r="1743" spans="1:9">
      <c r="A1743" t="s">
        <v>302</v>
      </c>
      <c r="B1743" t="s">
        <v>4413</v>
      </c>
      <c r="C1743" t="s">
        <v>4445</v>
      </c>
      <c r="D1743">
        <v>1</v>
      </c>
      <c r="E1743" t="s">
        <v>3129</v>
      </c>
      <c r="F1743">
        <v>1</v>
      </c>
      <c r="G1743">
        <v>1</v>
      </c>
      <c r="H1743" s="6" t="str">
        <f t="shared" si="54"/>
        <v>1C34.1</v>
      </c>
      <c r="I1743" s="6" t="str">
        <f t="shared" si="55"/>
        <v>S1_AVDD09_DUT</v>
      </c>
    </row>
    <row r="1744" spans="1:9">
      <c r="A1744" t="s">
        <v>302</v>
      </c>
      <c r="B1744" t="s">
        <v>4413</v>
      </c>
      <c r="C1744" t="s">
        <v>4445</v>
      </c>
      <c r="D1744">
        <v>2</v>
      </c>
      <c r="E1744" t="s">
        <v>174</v>
      </c>
      <c r="F1744">
        <v>2</v>
      </c>
      <c r="G1744">
        <v>2</v>
      </c>
      <c r="H1744" s="6" t="str">
        <f t="shared" si="54"/>
        <v>1C34.2</v>
      </c>
      <c r="I1744" s="6" t="str">
        <f t="shared" si="55"/>
        <v>DGND</v>
      </c>
    </row>
    <row r="1745" spans="1:9">
      <c r="A1745" t="s">
        <v>302</v>
      </c>
      <c r="B1745" t="s">
        <v>4413</v>
      </c>
      <c r="C1745" t="s">
        <v>4446</v>
      </c>
      <c r="D1745">
        <v>1</v>
      </c>
      <c r="E1745" t="s">
        <v>3123</v>
      </c>
      <c r="F1745">
        <v>1</v>
      </c>
      <c r="G1745">
        <v>1</v>
      </c>
      <c r="H1745" s="6" t="str">
        <f t="shared" si="54"/>
        <v>1C47.1</v>
      </c>
      <c r="I1745" s="6" t="str">
        <f t="shared" si="55"/>
        <v>S1_AVDD09_OFF_LINE</v>
      </c>
    </row>
    <row r="1746" spans="1:9">
      <c r="A1746" t="s">
        <v>302</v>
      </c>
      <c r="B1746" t="s">
        <v>4413</v>
      </c>
      <c r="C1746" t="s">
        <v>4446</v>
      </c>
      <c r="D1746">
        <v>2</v>
      </c>
      <c r="E1746" t="s">
        <v>174</v>
      </c>
      <c r="F1746">
        <v>2</v>
      </c>
      <c r="G1746">
        <v>2</v>
      </c>
      <c r="H1746" s="6" t="str">
        <f t="shared" si="54"/>
        <v>1C47.2</v>
      </c>
      <c r="I1746" s="6" t="str">
        <f t="shared" si="55"/>
        <v>DGND</v>
      </c>
    </row>
    <row r="1747" spans="1:9">
      <c r="A1747" t="s">
        <v>302</v>
      </c>
      <c r="B1747" t="s">
        <v>4413</v>
      </c>
      <c r="C1747" t="s">
        <v>4447</v>
      </c>
      <c r="D1747">
        <v>1</v>
      </c>
      <c r="E1747" t="s">
        <v>3123</v>
      </c>
      <c r="F1747">
        <v>1</v>
      </c>
      <c r="G1747">
        <v>1</v>
      </c>
      <c r="H1747" s="6" t="str">
        <f t="shared" si="54"/>
        <v>1C48.1</v>
      </c>
      <c r="I1747" s="6" t="str">
        <f t="shared" si="55"/>
        <v>S1_AVDD09_OFF_LINE</v>
      </c>
    </row>
    <row r="1748" spans="1:9">
      <c r="A1748" t="s">
        <v>302</v>
      </c>
      <c r="B1748" t="s">
        <v>4413</v>
      </c>
      <c r="C1748" t="s">
        <v>4447</v>
      </c>
      <c r="D1748">
        <v>2</v>
      </c>
      <c r="E1748" t="s">
        <v>174</v>
      </c>
      <c r="F1748">
        <v>2</v>
      </c>
      <c r="G1748">
        <v>2</v>
      </c>
      <c r="H1748" s="6" t="str">
        <f t="shared" si="54"/>
        <v>1C48.2</v>
      </c>
      <c r="I1748" s="6" t="str">
        <f t="shared" si="55"/>
        <v>DGND</v>
      </c>
    </row>
    <row r="1749" spans="1:9">
      <c r="A1749" t="s">
        <v>302</v>
      </c>
      <c r="B1749" t="s">
        <v>4413</v>
      </c>
      <c r="C1749" t="s">
        <v>4448</v>
      </c>
      <c r="D1749">
        <v>1</v>
      </c>
      <c r="E1749" t="s">
        <v>3123</v>
      </c>
      <c r="F1749">
        <v>1</v>
      </c>
      <c r="G1749">
        <v>1</v>
      </c>
      <c r="H1749" s="6" t="str">
        <f t="shared" si="54"/>
        <v>1C50.1</v>
      </c>
      <c r="I1749" s="6" t="str">
        <f t="shared" si="55"/>
        <v>S1_AVDD09_OFF_LINE</v>
      </c>
    </row>
    <row r="1750" spans="1:9">
      <c r="A1750" t="s">
        <v>302</v>
      </c>
      <c r="B1750" t="s">
        <v>4413</v>
      </c>
      <c r="C1750" t="s">
        <v>4448</v>
      </c>
      <c r="D1750">
        <v>2</v>
      </c>
      <c r="E1750" t="s">
        <v>174</v>
      </c>
      <c r="F1750">
        <v>2</v>
      </c>
      <c r="G1750">
        <v>2</v>
      </c>
      <c r="H1750" s="6" t="str">
        <f t="shared" si="54"/>
        <v>1C50.2</v>
      </c>
      <c r="I1750" s="6" t="str">
        <f t="shared" si="55"/>
        <v>DGND</v>
      </c>
    </row>
    <row r="1751" spans="1:9">
      <c r="A1751" t="s">
        <v>302</v>
      </c>
      <c r="B1751" t="s">
        <v>4413</v>
      </c>
      <c r="C1751" t="s">
        <v>4449</v>
      </c>
      <c r="D1751">
        <v>1</v>
      </c>
      <c r="E1751" t="s">
        <v>3123</v>
      </c>
      <c r="F1751">
        <v>1</v>
      </c>
      <c r="G1751">
        <v>1</v>
      </c>
      <c r="H1751" s="6" t="str">
        <f t="shared" si="54"/>
        <v>1C51.1</v>
      </c>
      <c r="I1751" s="6" t="str">
        <f t="shared" si="55"/>
        <v>S1_AVDD09_OFF_LINE</v>
      </c>
    </row>
    <row r="1752" spans="1:9">
      <c r="A1752" t="s">
        <v>302</v>
      </c>
      <c r="B1752" t="s">
        <v>4413</v>
      </c>
      <c r="C1752" t="s">
        <v>4449</v>
      </c>
      <c r="D1752">
        <v>2</v>
      </c>
      <c r="E1752" t="s">
        <v>174</v>
      </c>
      <c r="F1752">
        <v>2</v>
      </c>
      <c r="G1752">
        <v>2</v>
      </c>
      <c r="H1752" s="6" t="str">
        <f t="shared" si="54"/>
        <v>1C51.2</v>
      </c>
      <c r="I1752" s="6" t="str">
        <f t="shared" si="55"/>
        <v>DGND</v>
      </c>
    </row>
    <row r="1753" spans="1:9">
      <c r="A1753" t="s">
        <v>302</v>
      </c>
      <c r="B1753" t="s">
        <v>4413</v>
      </c>
      <c r="C1753" t="s">
        <v>4450</v>
      </c>
      <c r="D1753">
        <v>1</v>
      </c>
      <c r="E1753" t="s">
        <v>3125</v>
      </c>
      <c r="F1753">
        <v>1</v>
      </c>
      <c r="G1753">
        <v>1</v>
      </c>
      <c r="H1753" s="6" t="str">
        <f t="shared" si="54"/>
        <v>1C371.1</v>
      </c>
      <c r="I1753" s="6" t="str">
        <f t="shared" si="55"/>
        <v>S1_AVDD33_OFF_LINE</v>
      </c>
    </row>
    <row r="1754" spans="1:9">
      <c r="A1754" t="s">
        <v>302</v>
      </c>
      <c r="B1754" t="s">
        <v>4413</v>
      </c>
      <c r="C1754" t="s">
        <v>4450</v>
      </c>
      <c r="D1754">
        <v>2</v>
      </c>
      <c r="E1754" t="s">
        <v>174</v>
      </c>
      <c r="F1754">
        <v>2</v>
      </c>
      <c r="G1754">
        <v>2</v>
      </c>
      <c r="H1754" s="6" t="str">
        <f t="shared" si="54"/>
        <v>1C371.2</v>
      </c>
      <c r="I1754" s="6" t="str">
        <f t="shared" si="55"/>
        <v>DGND</v>
      </c>
    </row>
    <row r="1755" spans="1:9">
      <c r="A1755" t="s">
        <v>302</v>
      </c>
      <c r="B1755" t="s">
        <v>4413</v>
      </c>
      <c r="C1755" t="s">
        <v>4451</v>
      </c>
      <c r="D1755">
        <v>1</v>
      </c>
      <c r="E1755" t="s">
        <v>3125</v>
      </c>
      <c r="F1755">
        <v>1</v>
      </c>
      <c r="G1755">
        <v>1</v>
      </c>
      <c r="H1755" s="6" t="str">
        <f t="shared" si="54"/>
        <v>1C372.1</v>
      </c>
      <c r="I1755" s="6" t="str">
        <f t="shared" si="55"/>
        <v>S1_AVDD33_OFF_LINE</v>
      </c>
    </row>
    <row r="1756" spans="1:9">
      <c r="A1756" t="s">
        <v>302</v>
      </c>
      <c r="B1756" t="s">
        <v>4413</v>
      </c>
      <c r="C1756" t="s">
        <v>4451</v>
      </c>
      <c r="D1756">
        <v>2</v>
      </c>
      <c r="E1756" t="s">
        <v>174</v>
      </c>
      <c r="F1756">
        <v>2</v>
      </c>
      <c r="G1756">
        <v>2</v>
      </c>
      <c r="H1756" s="6" t="str">
        <f t="shared" si="54"/>
        <v>1C372.2</v>
      </c>
      <c r="I1756" s="6" t="str">
        <f t="shared" si="55"/>
        <v>DGND</v>
      </c>
    </row>
    <row r="1757" spans="1:9">
      <c r="A1757" t="s">
        <v>302</v>
      </c>
      <c r="B1757" t="s">
        <v>4413</v>
      </c>
      <c r="C1757" t="s">
        <v>4452</v>
      </c>
      <c r="D1757">
        <v>1</v>
      </c>
      <c r="E1757" t="s">
        <v>3148</v>
      </c>
      <c r="F1757">
        <v>1</v>
      </c>
      <c r="G1757">
        <v>1</v>
      </c>
      <c r="H1757" s="6" t="str">
        <f t="shared" si="54"/>
        <v>1C373.1</v>
      </c>
      <c r="I1757" s="6" t="str">
        <f t="shared" si="55"/>
        <v>S1_AVDD33_TX_CEN_1</v>
      </c>
    </row>
    <row r="1758" spans="1:9">
      <c r="A1758" t="s">
        <v>302</v>
      </c>
      <c r="B1758" t="s">
        <v>4413</v>
      </c>
      <c r="C1758" t="s">
        <v>4452</v>
      </c>
      <c r="D1758">
        <v>2</v>
      </c>
      <c r="E1758" t="s">
        <v>174</v>
      </c>
      <c r="F1758">
        <v>2</v>
      </c>
      <c r="G1758">
        <v>2</v>
      </c>
      <c r="H1758" s="6" t="str">
        <f t="shared" si="54"/>
        <v>1C373.2</v>
      </c>
      <c r="I1758" s="6" t="str">
        <f t="shared" si="55"/>
        <v>DGND</v>
      </c>
    </row>
    <row r="1759" spans="1:9">
      <c r="A1759" t="s">
        <v>302</v>
      </c>
      <c r="B1759" t="s">
        <v>4413</v>
      </c>
      <c r="C1759" t="s">
        <v>4453</v>
      </c>
      <c r="D1759">
        <v>1</v>
      </c>
      <c r="E1759" t="s">
        <v>3122</v>
      </c>
      <c r="F1759">
        <v>1</v>
      </c>
      <c r="G1759">
        <v>1</v>
      </c>
      <c r="H1759" s="6" t="str">
        <f t="shared" si="54"/>
        <v>1C374.1</v>
      </c>
      <c r="I1759" s="6" t="str">
        <f t="shared" si="55"/>
        <v>S1_DVDD09_OFF_LINE</v>
      </c>
    </row>
    <row r="1760" spans="1:9">
      <c r="A1760" t="s">
        <v>302</v>
      </c>
      <c r="B1760" t="s">
        <v>4413</v>
      </c>
      <c r="C1760" t="s">
        <v>4453</v>
      </c>
      <c r="D1760">
        <v>2</v>
      </c>
      <c r="E1760" t="s">
        <v>174</v>
      </c>
      <c r="F1760">
        <v>2</v>
      </c>
      <c r="G1760">
        <v>2</v>
      </c>
      <c r="H1760" s="6" t="str">
        <f t="shared" si="54"/>
        <v>1C374.2</v>
      </c>
      <c r="I1760" s="6" t="str">
        <f t="shared" si="55"/>
        <v>DGND</v>
      </c>
    </row>
    <row r="1761" spans="1:9">
      <c r="A1761" t="s">
        <v>302</v>
      </c>
      <c r="B1761" t="s">
        <v>4413</v>
      </c>
      <c r="C1761" t="s">
        <v>4454</v>
      </c>
      <c r="D1761">
        <v>1</v>
      </c>
      <c r="E1761" t="s">
        <v>3122</v>
      </c>
      <c r="F1761">
        <v>1</v>
      </c>
      <c r="G1761">
        <v>1</v>
      </c>
      <c r="H1761" s="6" t="str">
        <f t="shared" si="54"/>
        <v>1C375.1</v>
      </c>
      <c r="I1761" s="6" t="str">
        <f t="shared" si="55"/>
        <v>S1_DVDD09_OFF_LINE</v>
      </c>
    </row>
    <row r="1762" spans="1:9">
      <c r="A1762" t="s">
        <v>302</v>
      </c>
      <c r="B1762" t="s">
        <v>4413</v>
      </c>
      <c r="C1762" t="s">
        <v>4454</v>
      </c>
      <c r="D1762">
        <v>2</v>
      </c>
      <c r="E1762" t="s">
        <v>174</v>
      </c>
      <c r="F1762">
        <v>2</v>
      </c>
      <c r="G1762">
        <v>2</v>
      </c>
      <c r="H1762" s="6" t="str">
        <f t="shared" si="54"/>
        <v>1C375.2</v>
      </c>
      <c r="I1762" s="6" t="str">
        <f t="shared" si="55"/>
        <v>DGND</v>
      </c>
    </row>
    <row r="1763" spans="1:9">
      <c r="A1763" t="s">
        <v>302</v>
      </c>
      <c r="B1763" t="s">
        <v>4413</v>
      </c>
      <c r="C1763" t="s">
        <v>4455</v>
      </c>
      <c r="D1763">
        <v>1</v>
      </c>
      <c r="E1763" t="s">
        <v>3123</v>
      </c>
      <c r="F1763">
        <v>1</v>
      </c>
      <c r="G1763">
        <v>1</v>
      </c>
      <c r="H1763" s="6" t="str">
        <f t="shared" si="54"/>
        <v>1C376.1</v>
      </c>
      <c r="I1763" s="6" t="str">
        <f t="shared" si="55"/>
        <v>S1_AVDD09_OFF_LINE</v>
      </c>
    </row>
    <row r="1764" spans="1:9">
      <c r="A1764" t="s">
        <v>302</v>
      </c>
      <c r="B1764" t="s">
        <v>4413</v>
      </c>
      <c r="C1764" t="s">
        <v>4455</v>
      </c>
      <c r="D1764">
        <v>2</v>
      </c>
      <c r="E1764" t="s">
        <v>174</v>
      </c>
      <c r="F1764">
        <v>2</v>
      </c>
      <c r="G1764">
        <v>2</v>
      </c>
      <c r="H1764" s="6" t="str">
        <f t="shared" si="54"/>
        <v>1C376.2</v>
      </c>
      <c r="I1764" s="6" t="str">
        <f t="shared" si="55"/>
        <v>DGND</v>
      </c>
    </row>
    <row r="1765" spans="1:9">
      <c r="A1765" t="s">
        <v>302</v>
      </c>
      <c r="B1765" t="s">
        <v>4413</v>
      </c>
      <c r="C1765" t="s">
        <v>4456</v>
      </c>
      <c r="D1765">
        <v>1</v>
      </c>
      <c r="E1765" t="s">
        <v>3123</v>
      </c>
      <c r="F1765">
        <v>1</v>
      </c>
      <c r="G1765">
        <v>1</v>
      </c>
      <c r="H1765" s="6" t="str">
        <f t="shared" si="54"/>
        <v>1C377.1</v>
      </c>
      <c r="I1765" s="6" t="str">
        <f t="shared" si="55"/>
        <v>S1_AVDD09_OFF_LINE</v>
      </c>
    </row>
    <row r="1766" spans="1:9">
      <c r="A1766" t="s">
        <v>302</v>
      </c>
      <c r="B1766" t="s">
        <v>4413</v>
      </c>
      <c r="C1766" t="s">
        <v>4456</v>
      </c>
      <c r="D1766">
        <v>2</v>
      </c>
      <c r="E1766" t="s">
        <v>174</v>
      </c>
      <c r="F1766">
        <v>2</v>
      </c>
      <c r="G1766">
        <v>2</v>
      </c>
      <c r="H1766" s="6" t="str">
        <f t="shared" si="54"/>
        <v>1C377.2</v>
      </c>
      <c r="I1766" s="6" t="str">
        <f t="shared" si="55"/>
        <v>DGND</v>
      </c>
    </row>
    <row r="1767" spans="1:9">
      <c r="A1767" t="s">
        <v>302</v>
      </c>
      <c r="B1767" t="s">
        <v>4413</v>
      </c>
      <c r="C1767" t="s">
        <v>4457</v>
      </c>
      <c r="D1767">
        <v>1</v>
      </c>
      <c r="E1767" t="s">
        <v>3123</v>
      </c>
      <c r="F1767">
        <v>1</v>
      </c>
      <c r="G1767">
        <v>1</v>
      </c>
      <c r="H1767" s="6" t="str">
        <f t="shared" si="54"/>
        <v>1C378.1</v>
      </c>
      <c r="I1767" s="6" t="str">
        <f t="shared" si="55"/>
        <v>S1_AVDD09_OFF_LINE</v>
      </c>
    </row>
    <row r="1768" spans="1:9">
      <c r="A1768" t="s">
        <v>302</v>
      </c>
      <c r="B1768" t="s">
        <v>4413</v>
      </c>
      <c r="C1768" t="s">
        <v>4457</v>
      </c>
      <c r="D1768">
        <v>2</v>
      </c>
      <c r="E1768" t="s">
        <v>174</v>
      </c>
      <c r="F1768">
        <v>2</v>
      </c>
      <c r="G1768">
        <v>2</v>
      </c>
      <c r="H1768" s="6" t="str">
        <f t="shared" si="54"/>
        <v>1C378.2</v>
      </c>
      <c r="I1768" s="6" t="str">
        <f t="shared" si="55"/>
        <v>DGND</v>
      </c>
    </row>
    <row r="1769" spans="1:9">
      <c r="A1769" t="s">
        <v>302</v>
      </c>
      <c r="B1769" t="s">
        <v>4413</v>
      </c>
      <c r="C1769" t="s">
        <v>4458</v>
      </c>
      <c r="D1769">
        <v>1</v>
      </c>
      <c r="E1769" t="s">
        <v>2340</v>
      </c>
      <c r="F1769">
        <v>1</v>
      </c>
      <c r="G1769">
        <v>1</v>
      </c>
      <c r="H1769" s="6" t="str">
        <f t="shared" si="54"/>
        <v>1JK1.1</v>
      </c>
      <c r="I1769" s="6" t="str">
        <f t="shared" si="55"/>
        <v>SC0145_RLY_K001</v>
      </c>
    </row>
    <row r="1770" spans="1:9">
      <c r="A1770" t="s">
        <v>302</v>
      </c>
      <c r="B1770" t="s">
        <v>4413</v>
      </c>
      <c r="C1770" t="s">
        <v>4458</v>
      </c>
      <c r="D1770">
        <v>2</v>
      </c>
      <c r="E1770" t="s">
        <v>174</v>
      </c>
      <c r="F1770">
        <v>2</v>
      </c>
      <c r="G1770">
        <v>2</v>
      </c>
      <c r="H1770" s="6" t="str">
        <f t="shared" si="54"/>
        <v>1JK1.2</v>
      </c>
      <c r="I1770" s="6" t="str">
        <f t="shared" si="55"/>
        <v>DGND</v>
      </c>
    </row>
    <row r="1771" spans="1:9">
      <c r="A1771" t="s">
        <v>302</v>
      </c>
      <c r="B1771" t="s">
        <v>4413</v>
      </c>
      <c r="C1771" t="s">
        <v>4459</v>
      </c>
      <c r="D1771">
        <v>1</v>
      </c>
      <c r="E1771" t="s">
        <v>2342</v>
      </c>
      <c r="F1771">
        <v>1</v>
      </c>
      <c r="G1771">
        <v>1</v>
      </c>
      <c r="H1771" s="6" t="str">
        <f t="shared" si="54"/>
        <v>1JK8.1</v>
      </c>
      <c r="I1771" s="6" t="str">
        <f t="shared" si="55"/>
        <v>SC0145_RLY_K008</v>
      </c>
    </row>
    <row r="1772" spans="1:9">
      <c r="A1772" t="s">
        <v>302</v>
      </c>
      <c r="B1772" t="s">
        <v>4413</v>
      </c>
      <c r="C1772" t="s">
        <v>4459</v>
      </c>
      <c r="D1772">
        <v>2</v>
      </c>
      <c r="E1772" t="s">
        <v>174</v>
      </c>
      <c r="F1772">
        <v>2</v>
      </c>
      <c r="G1772">
        <v>2</v>
      </c>
      <c r="H1772" s="6" t="str">
        <f t="shared" si="54"/>
        <v>1JK8.2</v>
      </c>
      <c r="I1772" s="6" t="str">
        <f t="shared" si="55"/>
        <v>DGND</v>
      </c>
    </row>
    <row r="1773" spans="1:9">
      <c r="A1773" t="s">
        <v>302</v>
      </c>
      <c r="B1773" t="s">
        <v>4413</v>
      </c>
      <c r="C1773" t="s">
        <v>4460</v>
      </c>
      <c r="D1773">
        <v>1</v>
      </c>
      <c r="E1773" t="s">
        <v>2343</v>
      </c>
      <c r="F1773">
        <v>1</v>
      </c>
      <c r="G1773">
        <v>1</v>
      </c>
      <c r="H1773" s="6" t="str">
        <f t="shared" si="54"/>
        <v>1JK9.1</v>
      </c>
      <c r="I1773" s="6" t="str">
        <f t="shared" si="55"/>
        <v>SC0145_RLY_K009</v>
      </c>
    </row>
    <row r="1774" spans="1:9">
      <c r="A1774" t="s">
        <v>302</v>
      </c>
      <c r="B1774" t="s">
        <v>4413</v>
      </c>
      <c r="C1774" t="s">
        <v>4460</v>
      </c>
      <c r="D1774">
        <v>2</v>
      </c>
      <c r="E1774" t="s">
        <v>174</v>
      </c>
      <c r="F1774">
        <v>2</v>
      </c>
      <c r="G1774">
        <v>2</v>
      </c>
      <c r="H1774" s="6" t="str">
        <f t="shared" si="54"/>
        <v>1JK9.2</v>
      </c>
      <c r="I1774" s="6" t="str">
        <f t="shared" si="55"/>
        <v>DGND</v>
      </c>
    </row>
    <row r="1775" spans="1:9">
      <c r="A1775" t="s">
        <v>302</v>
      </c>
      <c r="B1775" t="s">
        <v>4413</v>
      </c>
      <c r="C1775" t="s">
        <v>4461</v>
      </c>
      <c r="D1775">
        <v>1</v>
      </c>
      <c r="E1775" t="s">
        <v>2571</v>
      </c>
      <c r="F1775">
        <v>1</v>
      </c>
      <c r="G1775">
        <v>1</v>
      </c>
      <c r="H1775" s="6" t="str">
        <f t="shared" si="54"/>
        <v>1JK10.1</v>
      </c>
      <c r="I1775" s="6" t="str">
        <f t="shared" si="55"/>
        <v>SC0145_RLY_K010</v>
      </c>
    </row>
    <row r="1776" spans="1:9">
      <c r="A1776" t="s">
        <v>302</v>
      </c>
      <c r="B1776" t="s">
        <v>4413</v>
      </c>
      <c r="C1776" t="s">
        <v>4461</v>
      </c>
      <c r="D1776">
        <v>2</v>
      </c>
      <c r="E1776" t="s">
        <v>174</v>
      </c>
      <c r="F1776">
        <v>2</v>
      </c>
      <c r="G1776">
        <v>2</v>
      </c>
      <c r="H1776" s="6" t="str">
        <f t="shared" si="54"/>
        <v>1JK10.2</v>
      </c>
      <c r="I1776" s="6" t="str">
        <f t="shared" si="55"/>
        <v>DGND</v>
      </c>
    </row>
    <row r="1777" spans="1:9">
      <c r="A1777" t="s">
        <v>302</v>
      </c>
      <c r="B1777" t="s">
        <v>4413</v>
      </c>
      <c r="C1777" t="s">
        <v>4462</v>
      </c>
      <c r="D1777">
        <v>2</v>
      </c>
      <c r="E1777" t="s">
        <v>3150</v>
      </c>
      <c r="F1777">
        <v>2</v>
      </c>
      <c r="G1777">
        <v>2</v>
      </c>
      <c r="H1777" s="6" t="str">
        <f t="shared" si="54"/>
        <v>1K1.2</v>
      </c>
      <c r="I1777" s="6" t="str">
        <f t="shared" si="55"/>
        <v>S1_ADPS_01F</v>
      </c>
    </row>
    <row r="1778" spans="1:9">
      <c r="A1778" t="s">
        <v>302</v>
      </c>
      <c r="B1778" t="s">
        <v>4413</v>
      </c>
      <c r="C1778" t="s">
        <v>4462</v>
      </c>
      <c r="D1778">
        <v>3</v>
      </c>
      <c r="E1778" t="s">
        <v>3125</v>
      </c>
      <c r="F1778">
        <v>3</v>
      </c>
      <c r="G1778">
        <v>3</v>
      </c>
      <c r="H1778" s="6" t="str">
        <f t="shared" si="54"/>
        <v>1K1.3</v>
      </c>
      <c r="I1778" s="6" t="str">
        <f t="shared" si="55"/>
        <v>S1_AVDD33_OFF_LINE</v>
      </c>
    </row>
    <row r="1779" spans="1:9">
      <c r="A1779" t="s">
        <v>302</v>
      </c>
      <c r="B1779" t="s">
        <v>4413</v>
      </c>
      <c r="C1779" t="s">
        <v>4462</v>
      </c>
      <c r="D1779">
        <v>4</v>
      </c>
      <c r="E1779" t="s">
        <v>3151</v>
      </c>
      <c r="F1779">
        <v>4</v>
      </c>
      <c r="G1779">
        <v>4</v>
      </c>
      <c r="H1779" s="6" t="str">
        <f t="shared" si="54"/>
        <v>1K1.4</v>
      </c>
      <c r="I1779" s="6" t="str">
        <f t="shared" si="55"/>
        <v>S1_NEGV_AVDD33</v>
      </c>
    </row>
    <row r="1780" spans="1:9">
      <c r="A1780" t="s">
        <v>302</v>
      </c>
      <c r="B1780" t="s">
        <v>4413</v>
      </c>
      <c r="C1780" t="s">
        <v>4462</v>
      </c>
      <c r="D1780">
        <v>5</v>
      </c>
      <c r="E1780" t="s">
        <v>3152</v>
      </c>
      <c r="F1780">
        <v>5</v>
      </c>
      <c r="G1780">
        <v>5</v>
      </c>
      <c r="H1780" s="6" t="str">
        <f t="shared" si="54"/>
        <v>1K1.5</v>
      </c>
      <c r="I1780" s="6" t="str">
        <f t="shared" si="55"/>
        <v>S1_NEGV_VDD33</v>
      </c>
    </row>
    <row r="1781" spans="1:9">
      <c r="A1781" t="s">
        <v>302</v>
      </c>
      <c r="B1781" t="s">
        <v>4413</v>
      </c>
      <c r="C1781" t="s">
        <v>4462</v>
      </c>
      <c r="D1781">
        <v>6</v>
      </c>
      <c r="E1781" t="s">
        <v>3127</v>
      </c>
      <c r="F1781">
        <v>6</v>
      </c>
      <c r="G1781">
        <v>6</v>
      </c>
      <c r="H1781" s="6" t="str">
        <f t="shared" si="54"/>
        <v>1K1.6</v>
      </c>
      <c r="I1781" s="6" t="str">
        <f t="shared" si="55"/>
        <v>S1_VDD33_OFF_LINE</v>
      </c>
    </row>
    <row r="1782" spans="1:9">
      <c r="A1782" t="s">
        <v>302</v>
      </c>
      <c r="B1782" t="s">
        <v>4413</v>
      </c>
      <c r="C1782" t="s">
        <v>4462</v>
      </c>
      <c r="D1782">
        <v>7</v>
      </c>
      <c r="E1782" t="s">
        <v>3146</v>
      </c>
      <c r="F1782">
        <v>7</v>
      </c>
      <c r="G1782">
        <v>7</v>
      </c>
      <c r="H1782" s="6" t="str">
        <f t="shared" si="54"/>
        <v>1K1.7</v>
      </c>
      <c r="I1782" s="6" t="str">
        <f t="shared" si="55"/>
        <v>S1_ADPS_02F</v>
      </c>
    </row>
    <row r="1783" spans="1:9">
      <c r="A1783" t="s">
        <v>302</v>
      </c>
      <c r="B1783" t="s">
        <v>4413</v>
      </c>
      <c r="C1783" t="s">
        <v>4462</v>
      </c>
      <c r="D1783" t="s">
        <v>175</v>
      </c>
      <c r="E1783" t="s">
        <v>429</v>
      </c>
      <c r="F1783">
        <v>1</v>
      </c>
      <c r="G1783" t="s">
        <v>175</v>
      </c>
      <c r="H1783" s="6" t="str">
        <f t="shared" si="54"/>
        <v>1K1.1</v>
      </c>
      <c r="I1783" s="6" t="str">
        <f t="shared" si="55"/>
        <v>VP12</v>
      </c>
    </row>
    <row r="1784" spans="1:9">
      <c r="A1784" t="s">
        <v>302</v>
      </c>
      <c r="B1784" t="s">
        <v>4413</v>
      </c>
      <c r="C1784" t="s">
        <v>4462</v>
      </c>
      <c r="D1784" t="s">
        <v>176</v>
      </c>
      <c r="E1784" t="s">
        <v>2340</v>
      </c>
      <c r="F1784">
        <v>8</v>
      </c>
      <c r="G1784" t="s">
        <v>176</v>
      </c>
      <c r="H1784" s="6" t="str">
        <f t="shared" si="54"/>
        <v>1K1.8</v>
      </c>
      <c r="I1784" s="6" t="str">
        <f t="shared" si="55"/>
        <v>SC0145_RLY_K001</v>
      </c>
    </row>
    <row r="1785" spans="1:9">
      <c r="A1785" t="s">
        <v>302</v>
      </c>
      <c r="B1785" t="s">
        <v>4413</v>
      </c>
      <c r="C1785" t="s">
        <v>4463</v>
      </c>
      <c r="D1785">
        <v>2</v>
      </c>
      <c r="E1785" t="s">
        <v>3153</v>
      </c>
      <c r="F1785">
        <v>2</v>
      </c>
      <c r="G1785">
        <v>2</v>
      </c>
      <c r="H1785" s="6" t="str">
        <f t="shared" si="54"/>
        <v>1K8.2</v>
      </c>
      <c r="I1785" s="6" t="str">
        <f t="shared" si="55"/>
        <v>S1_DVDD09_2</v>
      </c>
    </row>
    <row r="1786" spans="1:9">
      <c r="A1786" t="s">
        <v>302</v>
      </c>
      <c r="B1786" t="s">
        <v>4413</v>
      </c>
      <c r="C1786" t="s">
        <v>4463</v>
      </c>
      <c r="D1786">
        <v>3</v>
      </c>
      <c r="E1786" t="s">
        <v>3122</v>
      </c>
      <c r="F1786">
        <v>3</v>
      </c>
      <c r="G1786">
        <v>3</v>
      </c>
      <c r="H1786" s="6" t="str">
        <f t="shared" si="54"/>
        <v>1K8.3</v>
      </c>
      <c r="I1786" s="6" t="str">
        <f t="shared" si="55"/>
        <v>S1_DVDD09_OFF_LINE</v>
      </c>
    </row>
    <row r="1787" spans="1:9">
      <c r="A1787" t="s">
        <v>302</v>
      </c>
      <c r="B1787" t="s">
        <v>4413</v>
      </c>
      <c r="C1787" t="s">
        <v>4463</v>
      </c>
      <c r="D1787">
        <v>4</v>
      </c>
      <c r="E1787" t="s">
        <v>3154</v>
      </c>
      <c r="F1787">
        <v>4</v>
      </c>
      <c r="G1787">
        <v>4</v>
      </c>
      <c r="H1787" s="6" t="str">
        <f t="shared" si="54"/>
        <v>1K8.4</v>
      </c>
      <c r="I1787" s="6" t="str">
        <f t="shared" si="55"/>
        <v>S1_1_LX_OUT</v>
      </c>
    </row>
    <row r="1788" spans="1:9">
      <c r="A1788" t="s">
        <v>302</v>
      </c>
      <c r="B1788" t="s">
        <v>4413</v>
      </c>
      <c r="C1788" t="s">
        <v>4463</v>
      </c>
      <c r="D1788">
        <v>5</v>
      </c>
      <c r="F1788">
        <v>5</v>
      </c>
      <c r="G1788">
        <v>5</v>
      </c>
      <c r="H1788" s="6" t="str">
        <f t="shared" si="54"/>
        <v>1K8.5</v>
      </c>
      <c r="I1788" s="6">
        <f t="shared" si="55"/>
        <v>0</v>
      </c>
    </row>
    <row r="1789" spans="1:9">
      <c r="A1789" t="s">
        <v>302</v>
      </c>
      <c r="B1789" t="s">
        <v>4413</v>
      </c>
      <c r="C1789" t="s">
        <v>4463</v>
      </c>
      <c r="D1789">
        <v>6</v>
      </c>
      <c r="F1789">
        <v>6</v>
      </c>
      <c r="G1789">
        <v>6</v>
      </c>
      <c r="H1789" s="6" t="str">
        <f t="shared" si="54"/>
        <v>1K8.6</v>
      </c>
      <c r="I1789" s="6">
        <f t="shared" si="55"/>
        <v>0</v>
      </c>
    </row>
    <row r="1790" spans="1:9">
      <c r="A1790" t="s">
        <v>302</v>
      </c>
      <c r="B1790" t="s">
        <v>4413</v>
      </c>
      <c r="C1790" t="s">
        <v>4463</v>
      </c>
      <c r="D1790">
        <v>7</v>
      </c>
      <c r="F1790">
        <v>7</v>
      </c>
      <c r="G1790">
        <v>7</v>
      </c>
      <c r="H1790" s="6" t="str">
        <f t="shared" si="54"/>
        <v>1K8.7</v>
      </c>
      <c r="I1790" s="6">
        <f t="shared" si="55"/>
        <v>0</v>
      </c>
    </row>
    <row r="1791" spans="1:9">
      <c r="A1791" t="s">
        <v>302</v>
      </c>
      <c r="B1791" t="s">
        <v>4413</v>
      </c>
      <c r="C1791" t="s">
        <v>4463</v>
      </c>
      <c r="D1791" t="s">
        <v>175</v>
      </c>
      <c r="E1791" t="s">
        <v>429</v>
      </c>
      <c r="F1791">
        <v>1</v>
      </c>
      <c r="G1791" t="s">
        <v>175</v>
      </c>
      <c r="H1791" s="6" t="str">
        <f t="shared" si="54"/>
        <v>1K8.1</v>
      </c>
      <c r="I1791" s="6" t="str">
        <f t="shared" si="55"/>
        <v>VP12</v>
      </c>
    </row>
    <row r="1792" spans="1:9">
      <c r="A1792" t="s">
        <v>302</v>
      </c>
      <c r="B1792" t="s">
        <v>4413</v>
      </c>
      <c r="C1792" t="s">
        <v>4463</v>
      </c>
      <c r="D1792" t="s">
        <v>176</v>
      </c>
      <c r="E1792" t="s">
        <v>2342</v>
      </c>
      <c r="F1792">
        <v>8</v>
      </c>
      <c r="G1792" t="s">
        <v>176</v>
      </c>
      <c r="H1792" s="6" t="str">
        <f t="shared" si="54"/>
        <v>1K8.8</v>
      </c>
      <c r="I1792" s="6" t="str">
        <f t="shared" si="55"/>
        <v>SC0145_RLY_K008</v>
      </c>
    </row>
    <row r="1793" spans="1:9">
      <c r="A1793" t="s">
        <v>302</v>
      </c>
      <c r="B1793" t="s">
        <v>4413</v>
      </c>
      <c r="C1793" t="s">
        <v>4464</v>
      </c>
      <c r="D1793">
        <v>2</v>
      </c>
      <c r="E1793" t="s">
        <v>3155</v>
      </c>
      <c r="F1793">
        <v>2</v>
      </c>
      <c r="G1793">
        <v>2</v>
      </c>
      <c r="H1793" s="6" t="str">
        <f t="shared" si="54"/>
        <v>1K9.2</v>
      </c>
      <c r="I1793" s="6" t="str">
        <f t="shared" si="55"/>
        <v>S1_AVDD09_2</v>
      </c>
    </row>
    <row r="1794" spans="1:9">
      <c r="A1794" t="s">
        <v>302</v>
      </c>
      <c r="B1794" t="s">
        <v>4413</v>
      </c>
      <c r="C1794" t="s">
        <v>4464</v>
      </c>
      <c r="D1794">
        <v>3</v>
      </c>
      <c r="E1794" t="s">
        <v>3123</v>
      </c>
      <c r="F1794">
        <v>3</v>
      </c>
      <c r="G1794">
        <v>3</v>
      </c>
      <c r="H1794" s="6" t="str">
        <f t="shared" ref="H1794:H1857" si="56">CONCATENATE(C1794,".",F1794)</f>
        <v>1K9.3</v>
      </c>
      <c r="I1794" s="6" t="str">
        <f t="shared" ref="I1794:I1857" si="57">E1794</f>
        <v>S1_AVDD09_OFF_LINE</v>
      </c>
    </row>
    <row r="1795" spans="1:9">
      <c r="A1795" t="s">
        <v>302</v>
      </c>
      <c r="B1795" t="s">
        <v>4413</v>
      </c>
      <c r="C1795" t="s">
        <v>4464</v>
      </c>
      <c r="D1795">
        <v>4</v>
      </c>
      <c r="E1795" t="s">
        <v>3154</v>
      </c>
      <c r="F1795">
        <v>4</v>
      </c>
      <c r="G1795">
        <v>4</v>
      </c>
      <c r="H1795" s="6" t="str">
        <f t="shared" si="56"/>
        <v>1K9.4</v>
      </c>
      <c r="I1795" s="6" t="str">
        <f t="shared" si="57"/>
        <v>S1_1_LX_OUT</v>
      </c>
    </row>
    <row r="1796" spans="1:9">
      <c r="A1796" t="s">
        <v>302</v>
      </c>
      <c r="B1796" t="s">
        <v>4413</v>
      </c>
      <c r="C1796" t="s">
        <v>4464</v>
      </c>
      <c r="D1796">
        <v>5</v>
      </c>
      <c r="E1796" t="s">
        <v>3156</v>
      </c>
      <c r="F1796">
        <v>5</v>
      </c>
      <c r="G1796">
        <v>5</v>
      </c>
      <c r="H1796" s="6" t="str">
        <f t="shared" si="56"/>
        <v>1K9.5</v>
      </c>
      <c r="I1796" s="6" t="str">
        <f t="shared" si="57"/>
        <v>S1_AVDD09_CH</v>
      </c>
    </row>
    <row r="1797" spans="1:9">
      <c r="A1797" t="s">
        <v>302</v>
      </c>
      <c r="B1797" t="s">
        <v>4413</v>
      </c>
      <c r="C1797" t="s">
        <v>4464</v>
      </c>
      <c r="D1797">
        <v>6</v>
      </c>
      <c r="E1797" t="s">
        <v>3123</v>
      </c>
      <c r="F1797">
        <v>6</v>
      </c>
      <c r="G1797">
        <v>6</v>
      </c>
      <c r="H1797" s="6" t="str">
        <f t="shared" si="56"/>
        <v>1K9.6</v>
      </c>
      <c r="I1797" s="6" t="str">
        <f t="shared" si="57"/>
        <v>S1_AVDD09_OFF_LINE</v>
      </c>
    </row>
    <row r="1798" spans="1:9">
      <c r="A1798" t="s">
        <v>302</v>
      </c>
      <c r="B1798" t="s">
        <v>4413</v>
      </c>
      <c r="C1798" t="s">
        <v>4464</v>
      </c>
      <c r="D1798">
        <v>7</v>
      </c>
      <c r="F1798">
        <v>7</v>
      </c>
      <c r="G1798">
        <v>7</v>
      </c>
      <c r="H1798" s="6" t="str">
        <f t="shared" si="56"/>
        <v>1K9.7</v>
      </c>
      <c r="I1798" s="6">
        <f t="shared" si="57"/>
        <v>0</v>
      </c>
    </row>
    <row r="1799" spans="1:9">
      <c r="A1799" t="s">
        <v>302</v>
      </c>
      <c r="B1799" t="s">
        <v>4413</v>
      </c>
      <c r="C1799" t="s">
        <v>4464</v>
      </c>
      <c r="D1799" t="s">
        <v>175</v>
      </c>
      <c r="E1799" t="s">
        <v>429</v>
      </c>
      <c r="F1799">
        <v>1</v>
      </c>
      <c r="G1799" t="s">
        <v>175</v>
      </c>
      <c r="H1799" s="6" t="str">
        <f t="shared" si="56"/>
        <v>1K9.1</v>
      </c>
      <c r="I1799" s="6" t="str">
        <f t="shared" si="57"/>
        <v>VP12</v>
      </c>
    </row>
    <row r="1800" spans="1:9">
      <c r="A1800" t="s">
        <v>302</v>
      </c>
      <c r="B1800" t="s">
        <v>4413</v>
      </c>
      <c r="C1800" t="s">
        <v>4464</v>
      </c>
      <c r="D1800" t="s">
        <v>176</v>
      </c>
      <c r="E1800" t="s">
        <v>2343</v>
      </c>
      <c r="F1800">
        <v>8</v>
      </c>
      <c r="G1800" t="s">
        <v>176</v>
      </c>
      <c r="H1800" s="6" t="str">
        <f t="shared" si="56"/>
        <v>1K9.8</v>
      </c>
      <c r="I1800" s="6" t="str">
        <f t="shared" si="57"/>
        <v>SC0145_RLY_K009</v>
      </c>
    </row>
    <row r="1801" spans="1:9">
      <c r="A1801" t="s">
        <v>302</v>
      </c>
      <c r="B1801" t="s">
        <v>4413</v>
      </c>
      <c r="C1801" t="s">
        <v>4465</v>
      </c>
      <c r="D1801">
        <v>2</v>
      </c>
      <c r="E1801" t="s">
        <v>2745</v>
      </c>
      <c r="F1801">
        <v>2</v>
      </c>
      <c r="G1801">
        <v>2</v>
      </c>
      <c r="H1801" s="6" t="str">
        <f t="shared" si="56"/>
        <v>1K10.2</v>
      </c>
      <c r="I1801" s="6" t="str">
        <f t="shared" si="57"/>
        <v>S1_DVDD09_F</v>
      </c>
    </row>
    <row r="1802" spans="1:9">
      <c r="A1802" t="s">
        <v>302</v>
      </c>
      <c r="B1802" t="s">
        <v>4413</v>
      </c>
      <c r="C1802" t="s">
        <v>4465</v>
      </c>
      <c r="D1802">
        <v>3</v>
      </c>
      <c r="E1802" t="s">
        <v>3153</v>
      </c>
      <c r="F1802">
        <v>3</v>
      </c>
      <c r="G1802">
        <v>3</v>
      </c>
      <c r="H1802" s="6" t="str">
        <f t="shared" si="56"/>
        <v>1K10.3</v>
      </c>
      <c r="I1802" s="6" t="str">
        <f t="shared" si="57"/>
        <v>S1_DVDD09_2</v>
      </c>
    </row>
    <row r="1803" spans="1:9">
      <c r="A1803" t="s">
        <v>302</v>
      </c>
      <c r="B1803" t="s">
        <v>4413</v>
      </c>
      <c r="C1803" t="s">
        <v>4465</v>
      </c>
      <c r="D1803">
        <v>4</v>
      </c>
      <c r="E1803" t="s">
        <v>3157</v>
      </c>
      <c r="F1803">
        <v>4</v>
      </c>
      <c r="G1803">
        <v>4</v>
      </c>
      <c r="H1803" s="6" t="str">
        <f t="shared" si="56"/>
        <v>1K10.4</v>
      </c>
      <c r="I1803" s="6" t="str">
        <f t="shared" si="57"/>
        <v>S1_NEGV_DVDD09</v>
      </c>
    </row>
    <row r="1804" spans="1:9">
      <c r="A1804" t="s">
        <v>302</v>
      </c>
      <c r="B1804" t="s">
        <v>4413</v>
      </c>
      <c r="C1804" t="s">
        <v>4465</v>
      </c>
      <c r="D1804">
        <v>5</v>
      </c>
      <c r="E1804" t="s">
        <v>3158</v>
      </c>
      <c r="F1804">
        <v>5</v>
      </c>
      <c r="G1804">
        <v>5</v>
      </c>
      <c r="H1804" s="6" t="str">
        <f t="shared" si="56"/>
        <v>1K10.5</v>
      </c>
      <c r="I1804" s="6" t="str">
        <f t="shared" si="57"/>
        <v>S1_NEGV_AVDD09</v>
      </c>
    </row>
    <row r="1805" spans="1:9">
      <c r="A1805" t="s">
        <v>302</v>
      </c>
      <c r="B1805" t="s">
        <v>4413</v>
      </c>
      <c r="C1805" t="s">
        <v>4465</v>
      </c>
      <c r="D1805">
        <v>6</v>
      </c>
      <c r="E1805" t="s">
        <v>3155</v>
      </c>
      <c r="F1805">
        <v>6</v>
      </c>
      <c r="G1805">
        <v>6</v>
      </c>
      <c r="H1805" s="6" t="str">
        <f t="shared" si="56"/>
        <v>1K10.6</v>
      </c>
      <c r="I1805" s="6" t="str">
        <f t="shared" si="57"/>
        <v>S1_AVDD09_2</v>
      </c>
    </row>
    <row r="1806" spans="1:9">
      <c r="A1806" t="s">
        <v>302</v>
      </c>
      <c r="B1806" t="s">
        <v>4413</v>
      </c>
      <c r="C1806" t="s">
        <v>4465</v>
      </c>
      <c r="D1806">
        <v>7</v>
      </c>
      <c r="E1806" t="s">
        <v>2744</v>
      </c>
      <c r="F1806">
        <v>7</v>
      </c>
      <c r="G1806">
        <v>7</v>
      </c>
      <c r="H1806" s="6" t="str">
        <f t="shared" si="56"/>
        <v>1K10.7</v>
      </c>
      <c r="I1806" s="6" t="str">
        <f t="shared" si="57"/>
        <v>S1_ADPS_04F</v>
      </c>
    </row>
    <row r="1807" spans="1:9">
      <c r="A1807" t="s">
        <v>302</v>
      </c>
      <c r="B1807" t="s">
        <v>4413</v>
      </c>
      <c r="C1807" t="s">
        <v>4465</v>
      </c>
      <c r="D1807" t="s">
        <v>175</v>
      </c>
      <c r="E1807" t="s">
        <v>429</v>
      </c>
      <c r="F1807">
        <v>1</v>
      </c>
      <c r="G1807" t="s">
        <v>175</v>
      </c>
      <c r="H1807" s="6" t="str">
        <f t="shared" si="56"/>
        <v>1K10.1</v>
      </c>
      <c r="I1807" s="6" t="str">
        <f t="shared" si="57"/>
        <v>VP12</v>
      </c>
    </row>
    <row r="1808" spans="1:9">
      <c r="A1808" t="s">
        <v>302</v>
      </c>
      <c r="B1808" t="s">
        <v>4413</v>
      </c>
      <c r="C1808" t="s">
        <v>4465</v>
      </c>
      <c r="D1808" t="s">
        <v>176</v>
      </c>
      <c r="E1808" t="s">
        <v>2571</v>
      </c>
      <c r="F1808">
        <v>8</v>
      </c>
      <c r="G1808" t="s">
        <v>176</v>
      </c>
      <c r="H1808" s="6" t="str">
        <f t="shared" si="56"/>
        <v>1K10.8</v>
      </c>
      <c r="I1808" s="6" t="str">
        <f t="shared" si="57"/>
        <v>SC0145_RLY_K010</v>
      </c>
    </row>
    <row r="1809" spans="1:9">
      <c r="A1809" t="s">
        <v>302</v>
      </c>
      <c r="B1809" t="s">
        <v>4413</v>
      </c>
      <c r="C1809" t="s">
        <v>4466</v>
      </c>
      <c r="D1809">
        <v>1</v>
      </c>
      <c r="E1809" t="s">
        <v>3121</v>
      </c>
      <c r="F1809">
        <v>1</v>
      </c>
      <c r="G1809">
        <v>1</v>
      </c>
      <c r="H1809" s="6" t="str">
        <f t="shared" si="56"/>
        <v>1L1.1</v>
      </c>
      <c r="I1809" s="6" t="str">
        <f t="shared" si="57"/>
        <v>S1_LX_OUT</v>
      </c>
    </row>
    <row r="1810" spans="1:9">
      <c r="A1810" t="s">
        <v>302</v>
      </c>
      <c r="B1810" t="s">
        <v>4413</v>
      </c>
      <c r="C1810" t="s">
        <v>4466</v>
      </c>
      <c r="D1810">
        <v>2</v>
      </c>
      <c r="E1810" t="s">
        <v>3154</v>
      </c>
      <c r="F1810">
        <v>2</v>
      </c>
      <c r="G1810">
        <v>2</v>
      </c>
      <c r="H1810" s="6" t="str">
        <f t="shared" si="56"/>
        <v>1L1.2</v>
      </c>
      <c r="I1810" s="6" t="str">
        <f t="shared" si="57"/>
        <v>S1_1_LX_OUT</v>
      </c>
    </row>
    <row r="1811" spans="1:9">
      <c r="A1811" t="s">
        <v>302</v>
      </c>
      <c r="B1811" t="s">
        <v>4413</v>
      </c>
      <c r="C1811" t="s">
        <v>4467</v>
      </c>
      <c r="D1811">
        <v>1</v>
      </c>
      <c r="E1811" t="s">
        <v>3127</v>
      </c>
      <c r="F1811">
        <v>1</v>
      </c>
      <c r="G1811">
        <v>1</v>
      </c>
      <c r="H1811" s="6" t="str">
        <f t="shared" si="56"/>
        <v>1L2.1</v>
      </c>
      <c r="I1811" s="6" t="str">
        <f t="shared" si="57"/>
        <v>S1_VDD33_OFF_LINE</v>
      </c>
    </row>
    <row r="1812" spans="1:9">
      <c r="A1812" t="s">
        <v>302</v>
      </c>
      <c r="B1812" t="s">
        <v>4413</v>
      </c>
      <c r="C1812" t="s">
        <v>4467</v>
      </c>
      <c r="D1812">
        <v>2</v>
      </c>
      <c r="E1812" t="s">
        <v>2734</v>
      </c>
      <c r="F1812">
        <v>2</v>
      </c>
      <c r="G1812">
        <v>2</v>
      </c>
      <c r="H1812" s="6" t="str">
        <f t="shared" si="56"/>
        <v>1L2.2</v>
      </c>
      <c r="I1812" s="6" t="str">
        <f t="shared" si="57"/>
        <v>S1_VDD33_DUT</v>
      </c>
    </row>
    <row r="1813" spans="1:9">
      <c r="A1813" t="s">
        <v>302</v>
      </c>
      <c r="B1813" t="s">
        <v>4413</v>
      </c>
      <c r="C1813" t="s">
        <v>4468</v>
      </c>
      <c r="D1813">
        <v>1</v>
      </c>
      <c r="E1813" t="s">
        <v>3122</v>
      </c>
      <c r="F1813">
        <v>1</v>
      </c>
      <c r="G1813">
        <v>1</v>
      </c>
      <c r="H1813" s="6" t="str">
        <f t="shared" si="56"/>
        <v>1L3.1</v>
      </c>
      <c r="I1813" s="6" t="str">
        <f t="shared" si="57"/>
        <v>S1_DVDD09_OFF_LINE</v>
      </c>
    </row>
    <row r="1814" spans="1:9">
      <c r="A1814" t="s">
        <v>302</v>
      </c>
      <c r="B1814" t="s">
        <v>4413</v>
      </c>
      <c r="C1814" t="s">
        <v>4468</v>
      </c>
      <c r="D1814">
        <v>2</v>
      </c>
      <c r="E1814" t="s">
        <v>3134</v>
      </c>
      <c r="F1814">
        <v>2</v>
      </c>
      <c r="G1814">
        <v>2</v>
      </c>
      <c r="H1814" s="6" t="str">
        <f t="shared" si="56"/>
        <v>1L3.2</v>
      </c>
      <c r="I1814" s="6" t="str">
        <f t="shared" si="57"/>
        <v>S1_DVDD09_DUT</v>
      </c>
    </row>
    <row r="1815" spans="1:9">
      <c r="A1815" t="s">
        <v>302</v>
      </c>
      <c r="B1815" t="s">
        <v>4413</v>
      </c>
      <c r="C1815" t="s">
        <v>4469</v>
      </c>
      <c r="D1815">
        <v>1</v>
      </c>
      <c r="E1815" t="s">
        <v>3147</v>
      </c>
      <c r="F1815">
        <v>1</v>
      </c>
      <c r="G1815">
        <v>1</v>
      </c>
      <c r="H1815" s="6" t="str">
        <f t="shared" si="56"/>
        <v>1L4.1</v>
      </c>
      <c r="I1815" s="6" t="str">
        <f t="shared" si="57"/>
        <v>S1_AVDD33_XTAL_1</v>
      </c>
    </row>
    <row r="1816" spans="1:9">
      <c r="A1816" t="s">
        <v>302</v>
      </c>
      <c r="B1816" t="s">
        <v>4413</v>
      </c>
      <c r="C1816" t="s">
        <v>4469</v>
      </c>
      <c r="D1816">
        <v>2</v>
      </c>
      <c r="E1816" t="s">
        <v>3131</v>
      </c>
      <c r="F1816">
        <v>2</v>
      </c>
      <c r="G1816">
        <v>2</v>
      </c>
      <c r="H1816" s="6" t="str">
        <f t="shared" si="56"/>
        <v>1L4.2</v>
      </c>
      <c r="I1816" s="6" t="str">
        <f t="shared" si="57"/>
        <v>S1_AVDD33_XTAL</v>
      </c>
    </row>
    <row r="1817" spans="1:9">
      <c r="A1817" t="s">
        <v>302</v>
      </c>
      <c r="B1817" t="s">
        <v>4413</v>
      </c>
      <c r="C1817" t="s">
        <v>4470</v>
      </c>
      <c r="D1817">
        <v>1</v>
      </c>
      <c r="E1817" t="s">
        <v>3125</v>
      </c>
      <c r="F1817">
        <v>1</v>
      </c>
      <c r="G1817">
        <v>1</v>
      </c>
      <c r="H1817" s="6" t="str">
        <f t="shared" si="56"/>
        <v>1L5.1</v>
      </c>
      <c r="I1817" s="6" t="str">
        <f t="shared" si="57"/>
        <v>S1_AVDD33_OFF_LINE</v>
      </c>
    </row>
    <row r="1818" spans="1:9">
      <c r="A1818" t="s">
        <v>302</v>
      </c>
      <c r="B1818" t="s">
        <v>4413</v>
      </c>
      <c r="C1818" t="s">
        <v>4470</v>
      </c>
      <c r="D1818">
        <v>2</v>
      </c>
      <c r="E1818" t="s">
        <v>3147</v>
      </c>
      <c r="F1818">
        <v>2</v>
      </c>
      <c r="G1818">
        <v>2</v>
      </c>
      <c r="H1818" s="6" t="str">
        <f t="shared" si="56"/>
        <v>1L5.2</v>
      </c>
      <c r="I1818" s="6" t="str">
        <f t="shared" si="57"/>
        <v>S1_AVDD33_XTAL_1</v>
      </c>
    </row>
    <row r="1819" spans="1:9">
      <c r="A1819" t="s">
        <v>302</v>
      </c>
      <c r="B1819" t="s">
        <v>4413</v>
      </c>
      <c r="C1819" t="s">
        <v>4471</v>
      </c>
      <c r="D1819">
        <v>1</v>
      </c>
      <c r="E1819" t="s">
        <v>3148</v>
      </c>
      <c r="F1819">
        <v>1</v>
      </c>
      <c r="G1819">
        <v>1</v>
      </c>
      <c r="H1819" s="6" t="str">
        <f t="shared" si="56"/>
        <v>1L6.1</v>
      </c>
      <c r="I1819" s="6" t="str">
        <f t="shared" si="57"/>
        <v>S1_AVDD33_TX_CEN_1</v>
      </c>
    </row>
    <row r="1820" spans="1:9">
      <c r="A1820" t="s">
        <v>302</v>
      </c>
      <c r="B1820" t="s">
        <v>4413</v>
      </c>
      <c r="C1820" t="s">
        <v>4471</v>
      </c>
      <c r="D1820">
        <v>2</v>
      </c>
      <c r="E1820" t="s">
        <v>3132</v>
      </c>
      <c r="F1820">
        <v>2</v>
      </c>
      <c r="G1820">
        <v>2</v>
      </c>
      <c r="H1820" s="6" t="str">
        <f t="shared" si="56"/>
        <v>1L6.2</v>
      </c>
      <c r="I1820" s="6" t="str">
        <f t="shared" si="57"/>
        <v>S1_AVDD33_TX_CEN</v>
      </c>
    </row>
    <row r="1821" spans="1:9">
      <c r="A1821" t="s">
        <v>302</v>
      </c>
      <c r="B1821" t="s">
        <v>4413</v>
      </c>
      <c r="C1821" t="s">
        <v>4472</v>
      </c>
      <c r="D1821">
        <v>1</v>
      </c>
      <c r="E1821" t="s">
        <v>3125</v>
      </c>
      <c r="F1821">
        <v>1</v>
      </c>
      <c r="G1821">
        <v>1</v>
      </c>
      <c r="H1821" s="6" t="str">
        <f t="shared" si="56"/>
        <v>1L7.1</v>
      </c>
      <c r="I1821" s="6" t="str">
        <f t="shared" si="57"/>
        <v>S1_AVDD33_OFF_LINE</v>
      </c>
    </row>
    <row r="1822" spans="1:9">
      <c r="A1822" t="s">
        <v>302</v>
      </c>
      <c r="B1822" t="s">
        <v>4413</v>
      </c>
      <c r="C1822" t="s">
        <v>4472</v>
      </c>
      <c r="D1822">
        <v>2</v>
      </c>
      <c r="E1822" t="s">
        <v>3148</v>
      </c>
      <c r="F1822">
        <v>2</v>
      </c>
      <c r="G1822">
        <v>2</v>
      </c>
      <c r="H1822" s="6" t="str">
        <f t="shared" si="56"/>
        <v>1L7.2</v>
      </c>
      <c r="I1822" s="6" t="str">
        <f t="shared" si="57"/>
        <v>S1_AVDD33_TX_CEN_1</v>
      </c>
    </row>
    <row r="1823" spans="1:9">
      <c r="A1823" t="s">
        <v>302</v>
      </c>
      <c r="B1823" t="s">
        <v>4413</v>
      </c>
      <c r="C1823" t="s">
        <v>4473</v>
      </c>
      <c r="D1823">
        <v>1</v>
      </c>
      <c r="E1823" t="s">
        <v>3149</v>
      </c>
      <c r="F1823">
        <v>1</v>
      </c>
      <c r="G1823">
        <v>1</v>
      </c>
      <c r="H1823" s="6" t="str">
        <f t="shared" si="56"/>
        <v>1L8.1</v>
      </c>
      <c r="I1823" s="6" t="str">
        <f t="shared" si="57"/>
        <v>S1_AVDD33_SDS_1</v>
      </c>
    </row>
    <row r="1824" spans="1:9">
      <c r="A1824" t="s">
        <v>302</v>
      </c>
      <c r="B1824" t="s">
        <v>4413</v>
      </c>
      <c r="C1824" t="s">
        <v>4473</v>
      </c>
      <c r="D1824">
        <v>2</v>
      </c>
      <c r="E1824" t="s">
        <v>3133</v>
      </c>
      <c r="F1824">
        <v>2</v>
      </c>
      <c r="G1824">
        <v>2</v>
      </c>
      <c r="H1824" s="6" t="str">
        <f t="shared" si="56"/>
        <v>1L8.2</v>
      </c>
      <c r="I1824" s="6" t="str">
        <f t="shared" si="57"/>
        <v>S1_AVDD33_SDS</v>
      </c>
    </row>
    <row r="1825" spans="1:9">
      <c r="A1825" t="s">
        <v>302</v>
      </c>
      <c r="B1825" t="s">
        <v>4413</v>
      </c>
      <c r="C1825" t="s">
        <v>4474</v>
      </c>
      <c r="D1825">
        <v>1</v>
      </c>
      <c r="E1825" t="s">
        <v>3125</v>
      </c>
      <c r="F1825">
        <v>1</v>
      </c>
      <c r="G1825">
        <v>1</v>
      </c>
      <c r="H1825" s="6" t="str">
        <f t="shared" si="56"/>
        <v>1L9.1</v>
      </c>
      <c r="I1825" s="6" t="str">
        <f t="shared" si="57"/>
        <v>S1_AVDD33_OFF_LINE</v>
      </c>
    </row>
    <row r="1826" spans="1:9">
      <c r="A1826" t="s">
        <v>302</v>
      </c>
      <c r="B1826" t="s">
        <v>4413</v>
      </c>
      <c r="C1826" t="s">
        <v>4474</v>
      </c>
      <c r="D1826">
        <v>2</v>
      </c>
      <c r="E1826" t="s">
        <v>3149</v>
      </c>
      <c r="F1826">
        <v>2</v>
      </c>
      <c r="G1826">
        <v>2</v>
      </c>
      <c r="H1826" s="6" t="str">
        <f t="shared" si="56"/>
        <v>1L9.2</v>
      </c>
      <c r="I1826" s="6" t="str">
        <f t="shared" si="57"/>
        <v>S1_AVDD33_SDS_1</v>
      </c>
    </row>
    <row r="1827" spans="1:9">
      <c r="A1827" t="s">
        <v>302</v>
      </c>
      <c r="B1827" t="s">
        <v>4413</v>
      </c>
      <c r="C1827" t="s">
        <v>4475</v>
      </c>
      <c r="D1827">
        <v>1</v>
      </c>
      <c r="E1827" t="s">
        <v>3123</v>
      </c>
      <c r="F1827">
        <v>1</v>
      </c>
      <c r="G1827">
        <v>1</v>
      </c>
      <c r="H1827" s="6" t="str">
        <f t="shared" si="56"/>
        <v>1L10.1</v>
      </c>
      <c r="I1827" s="6" t="str">
        <f t="shared" si="57"/>
        <v>S1_AVDD09_OFF_LINE</v>
      </c>
    </row>
    <row r="1828" spans="1:9">
      <c r="A1828" t="s">
        <v>302</v>
      </c>
      <c r="B1828" t="s">
        <v>4413</v>
      </c>
      <c r="C1828" t="s">
        <v>4475</v>
      </c>
      <c r="D1828">
        <v>2</v>
      </c>
      <c r="E1828" t="s">
        <v>3130</v>
      </c>
      <c r="F1828">
        <v>2</v>
      </c>
      <c r="G1828">
        <v>2</v>
      </c>
      <c r="H1828" s="6" t="str">
        <f t="shared" si="56"/>
        <v>1L10.2</v>
      </c>
      <c r="I1828" s="6" t="str">
        <f t="shared" si="57"/>
        <v>S1_AVDD09_SDS</v>
      </c>
    </row>
    <row r="1829" spans="1:9">
      <c r="A1829" t="s">
        <v>302</v>
      </c>
      <c r="B1829" t="s">
        <v>4413</v>
      </c>
      <c r="C1829" t="s">
        <v>4476</v>
      </c>
      <c r="D1829">
        <v>1</v>
      </c>
      <c r="E1829" t="s">
        <v>3123</v>
      </c>
      <c r="F1829">
        <v>1</v>
      </c>
      <c r="G1829">
        <v>1</v>
      </c>
      <c r="H1829" s="6" t="str">
        <f t="shared" si="56"/>
        <v>1L11.1</v>
      </c>
      <c r="I1829" s="6" t="str">
        <f t="shared" si="57"/>
        <v>S1_AVDD09_OFF_LINE</v>
      </c>
    </row>
    <row r="1830" spans="1:9">
      <c r="A1830" t="s">
        <v>302</v>
      </c>
      <c r="B1830" t="s">
        <v>4413</v>
      </c>
      <c r="C1830" t="s">
        <v>4476</v>
      </c>
      <c r="D1830">
        <v>2</v>
      </c>
      <c r="E1830" t="s">
        <v>3129</v>
      </c>
      <c r="F1830">
        <v>2</v>
      </c>
      <c r="G1830">
        <v>2</v>
      </c>
      <c r="H1830" s="6" t="str">
        <f t="shared" si="56"/>
        <v>1L11.2</v>
      </c>
      <c r="I1830" s="6" t="str">
        <f t="shared" si="57"/>
        <v>S1_AVDD09_DUT</v>
      </c>
    </row>
    <row r="1831" spans="1:9">
      <c r="A1831" t="s">
        <v>302</v>
      </c>
      <c r="B1831" t="s">
        <v>4413</v>
      </c>
      <c r="C1831" t="s">
        <v>4477</v>
      </c>
      <c r="D1831">
        <v>1</v>
      </c>
      <c r="E1831" t="s">
        <v>3159</v>
      </c>
      <c r="F1831">
        <v>1</v>
      </c>
      <c r="G1831">
        <v>1</v>
      </c>
      <c r="H1831" s="6" t="str">
        <f t="shared" si="56"/>
        <v>1R1.1</v>
      </c>
      <c r="I1831" s="6" t="str">
        <f t="shared" si="57"/>
        <v>S1_HSD081</v>
      </c>
    </row>
    <row r="1832" spans="1:9">
      <c r="A1832" t="s">
        <v>302</v>
      </c>
      <c r="B1832" t="s">
        <v>4413</v>
      </c>
      <c r="C1832" t="s">
        <v>4477</v>
      </c>
      <c r="D1832">
        <v>2</v>
      </c>
      <c r="E1832" t="s">
        <v>3152</v>
      </c>
      <c r="F1832">
        <v>2</v>
      </c>
      <c r="G1832">
        <v>2</v>
      </c>
      <c r="H1832" s="6" t="str">
        <f t="shared" si="56"/>
        <v>1R1.2</v>
      </c>
      <c r="I1832" s="6" t="str">
        <f t="shared" si="57"/>
        <v>S1_NEGV_VDD33</v>
      </c>
    </row>
    <row r="1833" spans="1:9">
      <c r="A1833" t="s">
        <v>302</v>
      </c>
      <c r="B1833" t="s">
        <v>4413</v>
      </c>
      <c r="C1833" t="s">
        <v>4478</v>
      </c>
      <c r="D1833">
        <v>1</v>
      </c>
      <c r="E1833" t="s">
        <v>3160</v>
      </c>
      <c r="F1833">
        <v>1</v>
      </c>
      <c r="G1833">
        <v>1</v>
      </c>
      <c r="H1833" s="6" t="str">
        <f t="shared" si="56"/>
        <v>1R2.1</v>
      </c>
      <c r="I1833" s="6" t="str">
        <f t="shared" si="57"/>
        <v>S1_HSD080</v>
      </c>
    </row>
    <row r="1834" spans="1:9">
      <c r="A1834" t="s">
        <v>302</v>
      </c>
      <c r="B1834" t="s">
        <v>4413</v>
      </c>
      <c r="C1834" t="s">
        <v>4478</v>
      </c>
      <c r="D1834">
        <v>2</v>
      </c>
      <c r="E1834" t="s">
        <v>3151</v>
      </c>
      <c r="F1834">
        <v>2</v>
      </c>
      <c r="G1834">
        <v>2</v>
      </c>
      <c r="H1834" s="6" t="str">
        <f t="shared" si="56"/>
        <v>1R2.2</v>
      </c>
      <c r="I1834" s="6" t="str">
        <f t="shared" si="57"/>
        <v>S1_NEGV_AVDD33</v>
      </c>
    </row>
    <row r="1835" spans="1:9">
      <c r="A1835" t="s">
        <v>302</v>
      </c>
      <c r="B1835" t="s">
        <v>4413</v>
      </c>
      <c r="C1835" t="s">
        <v>4479</v>
      </c>
      <c r="D1835">
        <v>1</v>
      </c>
      <c r="E1835" t="s">
        <v>3161</v>
      </c>
      <c r="F1835">
        <v>1</v>
      </c>
      <c r="G1835">
        <v>1</v>
      </c>
      <c r="H1835" s="6" t="str">
        <f t="shared" si="56"/>
        <v>1R5.1</v>
      </c>
      <c r="I1835" s="6" t="str">
        <f t="shared" si="57"/>
        <v>S1_HSD082</v>
      </c>
    </row>
    <row r="1836" spans="1:9">
      <c r="A1836" t="s">
        <v>302</v>
      </c>
      <c r="B1836" t="s">
        <v>4413</v>
      </c>
      <c r="C1836" t="s">
        <v>4479</v>
      </c>
      <c r="D1836">
        <v>2</v>
      </c>
      <c r="E1836" t="s">
        <v>3157</v>
      </c>
      <c r="F1836">
        <v>2</v>
      </c>
      <c r="G1836">
        <v>2</v>
      </c>
      <c r="H1836" s="6" t="str">
        <f t="shared" si="56"/>
        <v>1R5.2</v>
      </c>
      <c r="I1836" s="6" t="str">
        <f t="shared" si="57"/>
        <v>S1_NEGV_DVDD09</v>
      </c>
    </row>
    <row r="1837" spans="1:9">
      <c r="A1837" t="s">
        <v>302</v>
      </c>
      <c r="B1837" t="s">
        <v>4413</v>
      </c>
      <c r="C1837" t="s">
        <v>4480</v>
      </c>
      <c r="D1837">
        <v>1</v>
      </c>
      <c r="E1837" t="s">
        <v>3162</v>
      </c>
      <c r="F1837">
        <v>1</v>
      </c>
      <c r="G1837">
        <v>1</v>
      </c>
      <c r="H1837" s="6" t="str">
        <f t="shared" si="56"/>
        <v>1R6.1</v>
      </c>
      <c r="I1837" s="6" t="str">
        <f t="shared" si="57"/>
        <v>S1_HSD083</v>
      </c>
    </row>
    <row r="1838" spans="1:9">
      <c r="A1838" t="s">
        <v>302</v>
      </c>
      <c r="B1838" t="s">
        <v>4413</v>
      </c>
      <c r="C1838" t="s">
        <v>4480</v>
      </c>
      <c r="D1838">
        <v>2</v>
      </c>
      <c r="E1838" t="s">
        <v>3158</v>
      </c>
      <c r="F1838">
        <v>2</v>
      </c>
      <c r="G1838">
        <v>2</v>
      </c>
      <c r="H1838" s="6" t="str">
        <f t="shared" si="56"/>
        <v>1R6.2</v>
      </c>
      <c r="I1838" s="6" t="str">
        <f t="shared" si="57"/>
        <v>S1_NEGV_AVDD09</v>
      </c>
    </row>
    <row r="1839" spans="1:9">
      <c r="A1839" t="s">
        <v>302</v>
      </c>
      <c r="B1839" t="s">
        <v>4413</v>
      </c>
      <c r="C1839" t="s">
        <v>4481</v>
      </c>
      <c r="D1839">
        <v>1</v>
      </c>
      <c r="E1839" t="s">
        <v>3163</v>
      </c>
      <c r="F1839">
        <v>1</v>
      </c>
      <c r="G1839">
        <v>1</v>
      </c>
      <c r="H1839" s="6" t="str">
        <f t="shared" si="56"/>
        <v>1R7.1</v>
      </c>
      <c r="I1839" s="6" t="str">
        <f t="shared" si="57"/>
        <v>S1_HSD016</v>
      </c>
    </row>
    <row r="1840" spans="1:9">
      <c r="A1840" t="s">
        <v>302</v>
      </c>
      <c r="B1840" t="s">
        <v>4413</v>
      </c>
      <c r="C1840" t="s">
        <v>4481</v>
      </c>
      <c r="D1840">
        <v>2</v>
      </c>
      <c r="E1840" t="s">
        <v>3156</v>
      </c>
      <c r="F1840">
        <v>2</v>
      </c>
      <c r="G1840">
        <v>2</v>
      </c>
      <c r="H1840" s="6" t="str">
        <f t="shared" si="56"/>
        <v>1R7.2</v>
      </c>
      <c r="I1840" s="6" t="str">
        <f t="shared" si="57"/>
        <v>S1_AVDD09_CH</v>
      </c>
    </row>
    <row r="1841" spans="1:9">
      <c r="A1841" t="s">
        <v>302</v>
      </c>
      <c r="B1841" t="s">
        <v>4413</v>
      </c>
      <c r="C1841" t="s">
        <v>4482</v>
      </c>
      <c r="D1841">
        <v>1</v>
      </c>
      <c r="E1841" t="s">
        <v>3164</v>
      </c>
      <c r="F1841">
        <v>1</v>
      </c>
      <c r="G1841">
        <v>1</v>
      </c>
      <c r="H1841" s="6" t="str">
        <f t="shared" si="56"/>
        <v>1ST2.1</v>
      </c>
      <c r="I1841" s="6" t="str">
        <f t="shared" si="57"/>
        <v>S1_ADPS_02S</v>
      </c>
    </row>
    <row r="1842" spans="1:9">
      <c r="A1842" t="s">
        <v>302</v>
      </c>
      <c r="B1842" t="s">
        <v>4413</v>
      </c>
      <c r="C1842" t="s">
        <v>4482</v>
      </c>
      <c r="D1842">
        <v>2</v>
      </c>
      <c r="E1842" t="s">
        <v>2734</v>
      </c>
      <c r="F1842">
        <v>2</v>
      </c>
      <c r="G1842">
        <v>2</v>
      </c>
      <c r="H1842" s="6" t="str">
        <f t="shared" si="56"/>
        <v>1ST2.2</v>
      </c>
      <c r="I1842" s="6" t="str">
        <f t="shared" si="57"/>
        <v>S1_VDD33_DUT</v>
      </c>
    </row>
    <row r="1843" spans="1:9">
      <c r="A1843" t="s">
        <v>302</v>
      </c>
      <c r="B1843" t="s">
        <v>4413</v>
      </c>
      <c r="C1843" t="s">
        <v>4483</v>
      </c>
      <c r="D1843">
        <v>1</v>
      </c>
      <c r="E1843" t="s">
        <v>3165</v>
      </c>
      <c r="F1843">
        <v>1</v>
      </c>
      <c r="G1843">
        <v>1</v>
      </c>
      <c r="H1843" s="6" t="str">
        <f t="shared" si="56"/>
        <v>1ST5.1</v>
      </c>
      <c r="I1843" s="6" t="str">
        <f t="shared" si="57"/>
        <v>S1_ADPS_02GS</v>
      </c>
    </row>
    <row r="1844" spans="1:9">
      <c r="A1844" t="s">
        <v>302</v>
      </c>
      <c r="B1844" t="s">
        <v>4413</v>
      </c>
      <c r="C1844" t="s">
        <v>4483</v>
      </c>
      <c r="D1844">
        <v>2</v>
      </c>
      <c r="E1844" t="s">
        <v>174</v>
      </c>
      <c r="F1844">
        <v>2</v>
      </c>
      <c r="G1844">
        <v>2</v>
      </c>
      <c r="H1844" s="6" t="str">
        <f t="shared" si="56"/>
        <v>1ST5.2</v>
      </c>
      <c r="I1844" s="6" t="str">
        <f t="shared" si="57"/>
        <v>DGND</v>
      </c>
    </row>
    <row r="1845" spans="1:9">
      <c r="A1845" t="s">
        <v>302</v>
      </c>
      <c r="B1845" t="s">
        <v>4413</v>
      </c>
      <c r="C1845" t="s">
        <v>4484</v>
      </c>
      <c r="D1845">
        <v>1</v>
      </c>
      <c r="E1845" t="s">
        <v>2751</v>
      </c>
      <c r="F1845">
        <v>1</v>
      </c>
      <c r="G1845">
        <v>1</v>
      </c>
      <c r="H1845" s="6" t="str">
        <f t="shared" si="56"/>
        <v>1ST6.1</v>
      </c>
      <c r="I1845" s="6" t="str">
        <f t="shared" si="57"/>
        <v>S1_DVDD09_S</v>
      </c>
    </row>
    <row r="1846" spans="1:9">
      <c r="A1846" t="s">
        <v>302</v>
      </c>
      <c r="B1846" t="s">
        <v>4413</v>
      </c>
      <c r="C1846" t="s">
        <v>4484</v>
      </c>
      <c r="D1846">
        <v>2</v>
      </c>
      <c r="E1846" t="s">
        <v>3134</v>
      </c>
      <c r="F1846">
        <v>2</v>
      </c>
      <c r="G1846">
        <v>2</v>
      </c>
      <c r="H1846" s="6" t="str">
        <f t="shared" si="56"/>
        <v>1ST6.2</v>
      </c>
      <c r="I1846" s="6" t="str">
        <f t="shared" si="57"/>
        <v>S1_DVDD09_DUT</v>
      </c>
    </row>
    <row r="1847" spans="1:9">
      <c r="A1847" t="s">
        <v>302</v>
      </c>
      <c r="B1847" t="s">
        <v>4413</v>
      </c>
      <c r="C1847" t="s">
        <v>4485</v>
      </c>
      <c r="D1847">
        <v>1</v>
      </c>
      <c r="E1847" t="s">
        <v>2748</v>
      </c>
      <c r="F1847">
        <v>1</v>
      </c>
      <c r="G1847">
        <v>1</v>
      </c>
      <c r="H1847" s="6" t="str">
        <f t="shared" si="56"/>
        <v>1ST7.1</v>
      </c>
      <c r="I1847" s="6" t="str">
        <f t="shared" si="57"/>
        <v>S1_DVDD09_GS</v>
      </c>
    </row>
    <row r="1848" spans="1:9">
      <c r="A1848" t="s">
        <v>302</v>
      </c>
      <c r="B1848" t="s">
        <v>4413</v>
      </c>
      <c r="C1848" t="s">
        <v>4485</v>
      </c>
      <c r="D1848">
        <v>2</v>
      </c>
      <c r="E1848" t="s">
        <v>174</v>
      </c>
      <c r="F1848">
        <v>2</v>
      </c>
      <c r="G1848">
        <v>2</v>
      </c>
      <c r="H1848" s="6" t="str">
        <f t="shared" si="56"/>
        <v>1ST7.2</v>
      </c>
      <c r="I1848" s="6" t="str">
        <f t="shared" si="57"/>
        <v>DGND</v>
      </c>
    </row>
    <row r="1849" spans="1:9">
      <c r="A1849" t="s">
        <v>302</v>
      </c>
      <c r="B1849" t="s">
        <v>4413</v>
      </c>
      <c r="C1849" t="s">
        <v>4486</v>
      </c>
      <c r="D1849">
        <v>1</v>
      </c>
      <c r="E1849" t="s">
        <v>3166</v>
      </c>
      <c r="F1849">
        <v>1</v>
      </c>
      <c r="G1849">
        <v>1</v>
      </c>
      <c r="H1849" s="6" t="str">
        <f t="shared" si="56"/>
        <v>1ST8.1</v>
      </c>
      <c r="I1849" s="6" t="str">
        <f t="shared" si="57"/>
        <v>S1_ADPS_04GS</v>
      </c>
    </row>
    <row r="1850" spans="1:9">
      <c r="A1850" t="s">
        <v>302</v>
      </c>
      <c r="B1850" t="s">
        <v>4413</v>
      </c>
      <c r="C1850" t="s">
        <v>4486</v>
      </c>
      <c r="D1850">
        <v>2</v>
      </c>
      <c r="E1850" t="s">
        <v>174</v>
      </c>
      <c r="F1850">
        <v>2</v>
      </c>
      <c r="G1850">
        <v>2</v>
      </c>
      <c r="H1850" s="6" t="str">
        <f t="shared" si="56"/>
        <v>1ST8.2</v>
      </c>
      <c r="I1850" s="6" t="str">
        <f t="shared" si="57"/>
        <v>DGND</v>
      </c>
    </row>
    <row r="1851" spans="1:9">
      <c r="A1851" t="s">
        <v>302</v>
      </c>
      <c r="B1851" t="s">
        <v>4413</v>
      </c>
      <c r="C1851" t="s">
        <v>4487</v>
      </c>
      <c r="D1851">
        <v>1</v>
      </c>
      <c r="E1851" t="s">
        <v>3167</v>
      </c>
      <c r="F1851">
        <v>1</v>
      </c>
      <c r="G1851">
        <v>1</v>
      </c>
      <c r="H1851" s="6" t="str">
        <f t="shared" si="56"/>
        <v>1ST9.1</v>
      </c>
      <c r="I1851" s="6" t="str">
        <f t="shared" si="57"/>
        <v>S1_ADPS_01GS</v>
      </c>
    </row>
    <row r="1852" spans="1:9">
      <c r="A1852" t="s">
        <v>302</v>
      </c>
      <c r="B1852" t="s">
        <v>4413</v>
      </c>
      <c r="C1852" t="s">
        <v>4487</v>
      </c>
      <c r="D1852">
        <v>2</v>
      </c>
      <c r="E1852" t="s">
        <v>174</v>
      </c>
      <c r="F1852">
        <v>2</v>
      </c>
      <c r="G1852">
        <v>2</v>
      </c>
      <c r="H1852" s="6" t="str">
        <f t="shared" si="56"/>
        <v>1ST9.2</v>
      </c>
      <c r="I1852" s="6" t="str">
        <f t="shared" si="57"/>
        <v>DGND</v>
      </c>
    </row>
    <row r="1853" spans="1:9">
      <c r="A1853" t="s">
        <v>302</v>
      </c>
      <c r="B1853" t="s">
        <v>4413</v>
      </c>
      <c r="C1853" t="s">
        <v>4488</v>
      </c>
      <c r="D1853">
        <v>1</v>
      </c>
      <c r="E1853" t="s">
        <v>3168</v>
      </c>
      <c r="F1853">
        <v>1</v>
      </c>
      <c r="G1853">
        <v>1</v>
      </c>
      <c r="H1853" s="6" t="str">
        <f t="shared" si="56"/>
        <v>1ST10.1</v>
      </c>
      <c r="I1853" s="6" t="str">
        <f t="shared" si="57"/>
        <v>S1_ADPS_01S</v>
      </c>
    </row>
    <row r="1854" spans="1:9">
      <c r="A1854" t="s">
        <v>302</v>
      </c>
      <c r="B1854" t="s">
        <v>4413</v>
      </c>
      <c r="C1854" t="s">
        <v>4488</v>
      </c>
      <c r="D1854">
        <v>2</v>
      </c>
      <c r="E1854" t="s">
        <v>3132</v>
      </c>
      <c r="F1854">
        <v>2</v>
      </c>
      <c r="G1854">
        <v>2</v>
      </c>
      <c r="H1854" s="6" t="str">
        <f t="shared" si="56"/>
        <v>1ST10.2</v>
      </c>
      <c r="I1854" s="6" t="str">
        <f t="shared" si="57"/>
        <v>S1_AVDD33_TX_CEN</v>
      </c>
    </row>
    <row r="1855" spans="1:9">
      <c r="A1855" t="s">
        <v>302</v>
      </c>
      <c r="B1855" t="s">
        <v>4413</v>
      </c>
      <c r="C1855" t="s">
        <v>4489</v>
      </c>
      <c r="D1855">
        <v>1</v>
      </c>
      <c r="E1855" t="s">
        <v>3169</v>
      </c>
      <c r="F1855">
        <v>1</v>
      </c>
      <c r="G1855">
        <v>1</v>
      </c>
      <c r="H1855" s="6" t="str">
        <f t="shared" si="56"/>
        <v>1ST11.1</v>
      </c>
      <c r="I1855" s="6" t="str">
        <f t="shared" si="57"/>
        <v>S1_ADPS_04S</v>
      </c>
    </row>
    <row r="1856" spans="1:9">
      <c r="A1856" t="s">
        <v>302</v>
      </c>
      <c r="B1856" t="s">
        <v>4413</v>
      </c>
      <c r="C1856" t="s">
        <v>4489</v>
      </c>
      <c r="D1856">
        <v>2</v>
      </c>
      <c r="E1856" t="s">
        <v>3129</v>
      </c>
      <c r="F1856">
        <v>2</v>
      </c>
      <c r="G1856">
        <v>2</v>
      </c>
      <c r="H1856" s="6" t="str">
        <f t="shared" si="56"/>
        <v>1ST11.2</v>
      </c>
      <c r="I1856" s="6" t="str">
        <f t="shared" si="57"/>
        <v>S1_AVDD09_DUT</v>
      </c>
    </row>
    <row r="1857" spans="1:9">
      <c r="A1857" t="s">
        <v>302</v>
      </c>
      <c r="B1857" t="s">
        <v>4413</v>
      </c>
      <c r="C1857" t="s">
        <v>4490</v>
      </c>
      <c r="D1857" t="s">
        <v>181</v>
      </c>
      <c r="E1857" t="s">
        <v>3129</v>
      </c>
      <c r="F1857">
        <v>1</v>
      </c>
      <c r="G1857" t="s">
        <v>181</v>
      </c>
      <c r="H1857" s="6" t="str">
        <f t="shared" si="56"/>
        <v>S1_AVDD09.1</v>
      </c>
      <c r="I1857" s="6" t="str">
        <f t="shared" si="57"/>
        <v>S1_AVDD09_DUT</v>
      </c>
    </row>
    <row r="1858" spans="1:9">
      <c r="A1858" t="s">
        <v>302</v>
      </c>
      <c r="B1858" t="s">
        <v>4413</v>
      </c>
      <c r="C1858" t="s">
        <v>3130</v>
      </c>
      <c r="D1858" t="s">
        <v>181</v>
      </c>
      <c r="E1858" t="s">
        <v>3130</v>
      </c>
      <c r="F1858">
        <v>1</v>
      </c>
      <c r="G1858" t="s">
        <v>181</v>
      </c>
      <c r="H1858" s="6" t="str">
        <f t="shared" ref="H1858:H1921" si="58">CONCATENATE(C1858,".",F1858)</f>
        <v>S1_AVDD09_SDS.1</v>
      </c>
      <c r="I1858" s="6" t="str">
        <f t="shared" ref="I1858:I1921" si="59">E1858</f>
        <v>S1_AVDD09_SDS</v>
      </c>
    </row>
    <row r="1859" spans="1:9">
      <c r="A1859" t="s">
        <v>302</v>
      </c>
      <c r="B1859" t="s">
        <v>4413</v>
      </c>
      <c r="C1859" t="s">
        <v>3133</v>
      </c>
      <c r="D1859" t="s">
        <v>181</v>
      </c>
      <c r="E1859" t="s">
        <v>3133</v>
      </c>
      <c r="F1859">
        <v>1</v>
      </c>
      <c r="G1859" t="s">
        <v>181</v>
      </c>
      <c r="H1859" s="6" t="str">
        <f t="shared" si="58"/>
        <v>S1_AVDD33_SDS.1</v>
      </c>
      <c r="I1859" s="6" t="str">
        <f t="shared" si="59"/>
        <v>S1_AVDD33_SDS</v>
      </c>
    </row>
    <row r="1860" spans="1:9">
      <c r="A1860" t="s">
        <v>302</v>
      </c>
      <c r="B1860" t="s">
        <v>4413</v>
      </c>
      <c r="C1860" t="s">
        <v>3132</v>
      </c>
      <c r="D1860" t="s">
        <v>181</v>
      </c>
      <c r="E1860" t="s">
        <v>3132</v>
      </c>
      <c r="F1860">
        <v>1</v>
      </c>
      <c r="G1860" t="s">
        <v>181</v>
      </c>
      <c r="H1860" s="6" t="str">
        <f t="shared" si="58"/>
        <v>S1_AVDD33_TX_CEN.1</v>
      </c>
      <c r="I1860" s="6" t="str">
        <f t="shared" si="59"/>
        <v>S1_AVDD33_TX_CEN</v>
      </c>
    </row>
    <row r="1861" spans="1:9">
      <c r="A1861" t="s">
        <v>302</v>
      </c>
      <c r="B1861" t="s">
        <v>4413</v>
      </c>
      <c r="C1861" t="s">
        <v>3131</v>
      </c>
      <c r="D1861" t="s">
        <v>181</v>
      </c>
      <c r="E1861" t="s">
        <v>3131</v>
      </c>
      <c r="F1861">
        <v>1</v>
      </c>
      <c r="G1861" t="s">
        <v>181</v>
      </c>
      <c r="H1861" s="6" t="str">
        <f t="shared" si="58"/>
        <v>S1_AVDD33_XTAL.1</v>
      </c>
      <c r="I1861" s="6" t="str">
        <f t="shared" si="59"/>
        <v>S1_AVDD33_XTAL</v>
      </c>
    </row>
    <row r="1862" spans="1:9">
      <c r="A1862" t="s">
        <v>302</v>
      </c>
      <c r="B1862" t="s">
        <v>4413</v>
      </c>
      <c r="C1862" t="s">
        <v>4491</v>
      </c>
      <c r="D1862" t="s">
        <v>181</v>
      </c>
      <c r="E1862" t="s">
        <v>3134</v>
      </c>
      <c r="F1862">
        <v>1</v>
      </c>
      <c r="G1862" t="s">
        <v>181</v>
      </c>
      <c r="H1862" s="6" t="str">
        <f t="shared" si="58"/>
        <v>S1_DVDD09.1</v>
      </c>
      <c r="I1862" s="6" t="str">
        <f t="shared" si="59"/>
        <v>S1_DVDD09_DUT</v>
      </c>
    </row>
    <row r="1863" spans="1:9">
      <c r="A1863" t="s">
        <v>302</v>
      </c>
      <c r="B1863" t="s">
        <v>4413</v>
      </c>
      <c r="C1863" t="s">
        <v>4492</v>
      </c>
      <c r="D1863" t="s">
        <v>181</v>
      </c>
      <c r="E1863" t="s">
        <v>2734</v>
      </c>
      <c r="F1863">
        <v>1</v>
      </c>
      <c r="G1863" t="s">
        <v>181</v>
      </c>
      <c r="H1863" s="6" t="str">
        <f t="shared" si="58"/>
        <v>S1_VDD33.1</v>
      </c>
      <c r="I1863" s="6" t="str">
        <f t="shared" si="59"/>
        <v>S1_VDD33_DUT</v>
      </c>
    </row>
    <row r="1864" spans="1:9">
      <c r="A1864" t="s">
        <v>302</v>
      </c>
      <c r="B1864" t="s">
        <v>4493</v>
      </c>
      <c r="C1864" t="s">
        <v>4494</v>
      </c>
      <c r="D1864">
        <v>1</v>
      </c>
      <c r="E1864" t="s">
        <v>1663</v>
      </c>
      <c r="F1864">
        <v>1</v>
      </c>
      <c r="G1864">
        <v>1</v>
      </c>
      <c r="H1864" s="6" t="str">
        <f t="shared" si="58"/>
        <v>1C35.1</v>
      </c>
      <c r="I1864" s="6" t="str">
        <f t="shared" si="59"/>
        <v>S1_BPMU_HSD057</v>
      </c>
    </row>
    <row r="1865" spans="1:9">
      <c r="A1865" t="s">
        <v>302</v>
      </c>
      <c r="B1865" t="s">
        <v>4493</v>
      </c>
      <c r="C1865" t="s">
        <v>4494</v>
      </c>
      <c r="D1865">
        <v>2</v>
      </c>
      <c r="E1865" t="s">
        <v>174</v>
      </c>
      <c r="F1865">
        <v>2</v>
      </c>
      <c r="G1865">
        <v>2</v>
      </c>
      <c r="H1865" s="6" t="str">
        <f t="shared" si="58"/>
        <v>1C35.2</v>
      </c>
      <c r="I1865" s="6" t="str">
        <f t="shared" si="59"/>
        <v>DGND</v>
      </c>
    </row>
    <row r="1866" spans="1:9">
      <c r="A1866" t="s">
        <v>302</v>
      </c>
      <c r="B1866" t="s">
        <v>4493</v>
      </c>
      <c r="C1866" t="s">
        <v>4495</v>
      </c>
      <c r="D1866">
        <v>1</v>
      </c>
      <c r="E1866" t="s">
        <v>1663</v>
      </c>
      <c r="F1866">
        <v>1</v>
      </c>
      <c r="G1866">
        <v>1</v>
      </c>
      <c r="H1866" s="6" t="str">
        <f t="shared" si="58"/>
        <v>1C36.1</v>
      </c>
      <c r="I1866" s="6" t="str">
        <f t="shared" si="59"/>
        <v>S1_BPMU_HSD057</v>
      </c>
    </row>
    <row r="1867" spans="1:9">
      <c r="A1867" t="s">
        <v>302</v>
      </c>
      <c r="B1867" t="s">
        <v>4493</v>
      </c>
      <c r="C1867" t="s">
        <v>4495</v>
      </c>
      <c r="D1867">
        <v>2</v>
      </c>
      <c r="E1867" t="s">
        <v>174</v>
      </c>
      <c r="F1867">
        <v>2</v>
      </c>
      <c r="G1867">
        <v>2</v>
      </c>
      <c r="H1867" s="6" t="str">
        <f t="shared" si="58"/>
        <v>1C36.2</v>
      </c>
      <c r="I1867" s="6" t="str">
        <f t="shared" si="59"/>
        <v>DGND</v>
      </c>
    </row>
    <row r="1868" spans="1:9">
      <c r="A1868" t="s">
        <v>302</v>
      </c>
      <c r="B1868" t="s">
        <v>4493</v>
      </c>
      <c r="C1868" t="s">
        <v>4496</v>
      </c>
      <c r="D1868">
        <v>1</v>
      </c>
      <c r="E1868" t="s">
        <v>3170</v>
      </c>
      <c r="F1868">
        <v>1</v>
      </c>
      <c r="G1868">
        <v>1</v>
      </c>
      <c r="H1868" s="6" t="str">
        <f t="shared" si="58"/>
        <v>1C37.1</v>
      </c>
      <c r="I1868" s="6" t="str">
        <f t="shared" si="59"/>
        <v>S1_ADPS_05F</v>
      </c>
    </row>
    <row r="1869" spans="1:9">
      <c r="A1869" t="s">
        <v>302</v>
      </c>
      <c r="B1869" t="s">
        <v>4493</v>
      </c>
      <c r="C1869" t="s">
        <v>4496</v>
      </c>
      <c r="D1869">
        <v>2</v>
      </c>
      <c r="E1869" t="s">
        <v>174</v>
      </c>
      <c r="F1869">
        <v>2</v>
      </c>
      <c r="G1869">
        <v>2</v>
      </c>
      <c r="H1869" s="6" t="str">
        <f t="shared" si="58"/>
        <v>1C37.2</v>
      </c>
      <c r="I1869" s="6" t="str">
        <f t="shared" si="59"/>
        <v>DGND</v>
      </c>
    </row>
    <row r="1870" spans="1:9">
      <c r="A1870" t="s">
        <v>302</v>
      </c>
      <c r="B1870" t="s">
        <v>4493</v>
      </c>
      <c r="C1870" t="s">
        <v>4497</v>
      </c>
      <c r="D1870">
        <v>1</v>
      </c>
      <c r="E1870" t="s">
        <v>3170</v>
      </c>
      <c r="F1870">
        <v>1</v>
      </c>
      <c r="G1870">
        <v>1</v>
      </c>
      <c r="H1870" s="6" t="str">
        <f t="shared" si="58"/>
        <v>1C38.1</v>
      </c>
      <c r="I1870" s="6" t="str">
        <f t="shared" si="59"/>
        <v>S1_ADPS_05F</v>
      </c>
    </row>
    <row r="1871" spans="1:9">
      <c r="A1871" t="s">
        <v>302</v>
      </c>
      <c r="B1871" t="s">
        <v>4493</v>
      </c>
      <c r="C1871" t="s">
        <v>4497</v>
      </c>
      <c r="D1871">
        <v>2</v>
      </c>
      <c r="E1871" t="s">
        <v>174</v>
      </c>
      <c r="F1871">
        <v>2</v>
      </c>
      <c r="G1871">
        <v>2</v>
      </c>
      <c r="H1871" s="6" t="str">
        <f t="shared" si="58"/>
        <v>1C38.2</v>
      </c>
      <c r="I1871" s="6" t="str">
        <f t="shared" si="59"/>
        <v>DGND</v>
      </c>
    </row>
    <row r="1872" spans="1:9">
      <c r="A1872" t="s">
        <v>302</v>
      </c>
      <c r="B1872" t="s">
        <v>4493</v>
      </c>
      <c r="C1872" t="s">
        <v>4498</v>
      </c>
      <c r="D1872">
        <v>1</v>
      </c>
      <c r="E1872" t="s">
        <v>3124</v>
      </c>
      <c r="F1872">
        <v>1</v>
      </c>
      <c r="G1872">
        <v>1</v>
      </c>
      <c r="H1872" s="6" t="str">
        <f t="shared" si="58"/>
        <v>1C39.1</v>
      </c>
      <c r="I1872" s="6" t="str">
        <f t="shared" si="59"/>
        <v>S1_VBAT_12V_OFF_LINE</v>
      </c>
    </row>
    <row r="1873" spans="1:9">
      <c r="A1873" t="s">
        <v>302</v>
      </c>
      <c r="B1873" t="s">
        <v>4493</v>
      </c>
      <c r="C1873" t="s">
        <v>4498</v>
      </c>
      <c r="D1873">
        <v>2</v>
      </c>
      <c r="E1873" t="s">
        <v>174</v>
      </c>
      <c r="F1873">
        <v>2</v>
      </c>
      <c r="G1873">
        <v>2</v>
      </c>
      <c r="H1873" s="6" t="str">
        <f t="shared" si="58"/>
        <v>1C39.2</v>
      </c>
      <c r="I1873" s="6" t="str">
        <f t="shared" si="59"/>
        <v>DGND</v>
      </c>
    </row>
    <row r="1874" spans="1:9">
      <c r="A1874" t="s">
        <v>302</v>
      </c>
      <c r="B1874" t="s">
        <v>4493</v>
      </c>
      <c r="C1874" t="s">
        <v>4499</v>
      </c>
      <c r="D1874">
        <v>1</v>
      </c>
      <c r="E1874" t="s">
        <v>3124</v>
      </c>
      <c r="F1874">
        <v>1</v>
      </c>
      <c r="G1874">
        <v>1</v>
      </c>
      <c r="H1874" s="6" t="str">
        <f t="shared" si="58"/>
        <v>1C40.1</v>
      </c>
      <c r="I1874" s="6" t="str">
        <f t="shared" si="59"/>
        <v>S1_VBAT_12V_OFF_LINE</v>
      </c>
    </row>
    <row r="1875" spans="1:9">
      <c r="A1875" t="s">
        <v>302</v>
      </c>
      <c r="B1875" t="s">
        <v>4493</v>
      </c>
      <c r="C1875" t="s">
        <v>4499</v>
      </c>
      <c r="D1875">
        <v>2</v>
      </c>
      <c r="E1875" t="s">
        <v>174</v>
      </c>
      <c r="F1875">
        <v>2</v>
      </c>
      <c r="G1875">
        <v>2</v>
      </c>
      <c r="H1875" s="6" t="str">
        <f t="shared" si="58"/>
        <v>1C40.2</v>
      </c>
      <c r="I1875" s="6" t="str">
        <f t="shared" si="59"/>
        <v>DGND</v>
      </c>
    </row>
    <row r="1876" spans="1:9">
      <c r="A1876" t="s">
        <v>302</v>
      </c>
      <c r="B1876" t="s">
        <v>4493</v>
      </c>
      <c r="C1876" t="s">
        <v>4500</v>
      </c>
      <c r="D1876">
        <v>1</v>
      </c>
      <c r="E1876" t="s">
        <v>3135</v>
      </c>
      <c r="F1876">
        <v>1</v>
      </c>
      <c r="G1876">
        <v>1</v>
      </c>
      <c r="H1876" s="6" t="str">
        <f t="shared" si="58"/>
        <v>1C41.1</v>
      </c>
      <c r="I1876" s="6" t="str">
        <f t="shared" si="59"/>
        <v>S1_DVDD33</v>
      </c>
    </row>
    <row r="1877" spans="1:9">
      <c r="A1877" t="s">
        <v>302</v>
      </c>
      <c r="B1877" t="s">
        <v>4493</v>
      </c>
      <c r="C1877" t="s">
        <v>4500</v>
      </c>
      <c r="D1877">
        <v>2</v>
      </c>
      <c r="E1877" t="s">
        <v>174</v>
      </c>
      <c r="F1877">
        <v>2</v>
      </c>
      <c r="G1877">
        <v>2</v>
      </c>
      <c r="H1877" s="6" t="str">
        <f t="shared" si="58"/>
        <v>1C41.2</v>
      </c>
      <c r="I1877" s="6" t="str">
        <f t="shared" si="59"/>
        <v>DGND</v>
      </c>
    </row>
    <row r="1878" spans="1:9">
      <c r="A1878" t="s">
        <v>302</v>
      </c>
      <c r="B1878" t="s">
        <v>4493</v>
      </c>
      <c r="C1878" t="s">
        <v>4501</v>
      </c>
      <c r="D1878">
        <v>1</v>
      </c>
      <c r="E1878" t="s">
        <v>3135</v>
      </c>
      <c r="F1878">
        <v>1</v>
      </c>
      <c r="G1878">
        <v>1</v>
      </c>
      <c r="H1878" s="6" t="str">
        <f t="shared" si="58"/>
        <v>1C42.1</v>
      </c>
      <c r="I1878" s="6" t="str">
        <f t="shared" si="59"/>
        <v>S1_DVDD33</v>
      </c>
    </row>
    <row r="1879" spans="1:9">
      <c r="A1879" t="s">
        <v>302</v>
      </c>
      <c r="B1879" t="s">
        <v>4493</v>
      </c>
      <c r="C1879" t="s">
        <v>4501</v>
      </c>
      <c r="D1879">
        <v>2</v>
      </c>
      <c r="E1879" t="s">
        <v>174</v>
      </c>
      <c r="F1879">
        <v>2</v>
      </c>
      <c r="G1879">
        <v>2</v>
      </c>
      <c r="H1879" s="6" t="str">
        <f t="shared" si="58"/>
        <v>1C42.2</v>
      </c>
      <c r="I1879" s="6" t="str">
        <f t="shared" si="59"/>
        <v>DGND</v>
      </c>
    </row>
    <row r="1880" spans="1:9">
      <c r="A1880" t="s">
        <v>302</v>
      </c>
      <c r="B1880" t="s">
        <v>4493</v>
      </c>
      <c r="C1880" t="s">
        <v>4502</v>
      </c>
      <c r="D1880">
        <v>1</v>
      </c>
      <c r="E1880" t="s">
        <v>3135</v>
      </c>
      <c r="F1880">
        <v>1</v>
      </c>
      <c r="G1880">
        <v>1</v>
      </c>
      <c r="H1880" s="6" t="str">
        <f t="shared" si="58"/>
        <v>1C43.1</v>
      </c>
      <c r="I1880" s="6" t="str">
        <f t="shared" si="59"/>
        <v>S1_DVDD33</v>
      </c>
    </row>
    <row r="1881" spans="1:9">
      <c r="A1881" t="s">
        <v>302</v>
      </c>
      <c r="B1881" t="s">
        <v>4493</v>
      </c>
      <c r="C1881" t="s">
        <v>4502</v>
      </c>
      <c r="D1881">
        <v>2</v>
      </c>
      <c r="E1881" t="s">
        <v>174</v>
      </c>
      <c r="F1881">
        <v>2</v>
      </c>
      <c r="G1881">
        <v>2</v>
      </c>
      <c r="H1881" s="6" t="str">
        <f t="shared" si="58"/>
        <v>1C43.2</v>
      </c>
      <c r="I1881" s="6" t="str">
        <f t="shared" si="59"/>
        <v>DGND</v>
      </c>
    </row>
    <row r="1882" spans="1:9">
      <c r="A1882" t="s">
        <v>302</v>
      </c>
      <c r="B1882" t="s">
        <v>4493</v>
      </c>
      <c r="C1882" t="s">
        <v>4503</v>
      </c>
      <c r="D1882">
        <v>1</v>
      </c>
      <c r="E1882" t="s">
        <v>3135</v>
      </c>
      <c r="F1882">
        <v>1</v>
      </c>
      <c r="G1882">
        <v>1</v>
      </c>
      <c r="H1882" s="6" t="str">
        <f t="shared" si="58"/>
        <v>1C44.1</v>
      </c>
      <c r="I1882" s="6" t="str">
        <f t="shared" si="59"/>
        <v>S1_DVDD33</v>
      </c>
    </row>
    <row r="1883" spans="1:9">
      <c r="A1883" t="s">
        <v>302</v>
      </c>
      <c r="B1883" t="s">
        <v>4493</v>
      </c>
      <c r="C1883" t="s">
        <v>4503</v>
      </c>
      <c r="D1883">
        <v>2</v>
      </c>
      <c r="E1883" t="s">
        <v>174</v>
      </c>
      <c r="F1883">
        <v>2</v>
      </c>
      <c r="G1883">
        <v>2</v>
      </c>
      <c r="H1883" s="6" t="str">
        <f t="shared" si="58"/>
        <v>1C44.2</v>
      </c>
      <c r="I1883" s="6" t="str">
        <f t="shared" si="59"/>
        <v>DGND</v>
      </c>
    </row>
    <row r="1884" spans="1:9">
      <c r="A1884" t="s">
        <v>302</v>
      </c>
      <c r="B1884" t="s">
        <v>4493</v>
      </c>
      <c r="C1884" t="s">
        <v>4504</v>
      </c>
      <c r="D1884">
        <v>1</v>
      </c>
      <c r="E1884" t="s">
        <v>3126</v>
      </c>
      <c r="F1884">
        <v>1</v>
      </c>
      <c r="G1884">
        <v>1</v>
      </c>
      <c r="H1884" s="6" t="str">
        <f t="shared" si="58"/>
        <v>1C45.1</v>
      </c>
      <c r="I1884" s="6" t="str">
        <f t="shared" si="59"/>
        <v>S1_DVDD33_OFF_LINE</v>
      </c>
    </row>
    <row r="1885" spans="1:9">
      <c r="A1885" t="s">
        <v>302</v>
      </c>
      <c r="B1885" t="s">
        <v>4493</v>
      </c>
      <c r="C1885" t="s">
        <v>4504</v>
      </c>
      <c r="D1885">
        <v>2</v>
      </c>
      <c r="E1885" t="s">
        <v>174</v>
      </c>
      <c r="F1885">
        <v>2</v>
      </c>
      <c r="G1885">
        <v>2</v>
      </c>
      <c r="H1885" s="6" t="str">
        <f t="shared" si="58"/>
        <v>1C45.2</v>
      </c>
      <c r="I1885" s="6" t="str">
        <f t="shared" si="59"/>
        <v>DGND</v>
      </c>
    </row>
    <row r="1886" spans="1:9">
      <c r="A1886" t="s">
        <v>302</v>
      </c>
      <c r="B1886" t="s">
        <v>4493</v>
      </c>
      <c r="C1886" t="s">
        <v>4505</v>
      </c>
      <c r="D1886">
        <v>1</v>
      </c>
      <c r="E1886" t="s">
        <v>3145</v>
      </c>
      <c r="F1886">
        <v>1</v>
      </c>
      <c r="G1886">
        <v>1</v>
      </c>
      <c r="H1886" s="6" t="str">
        <f t="shared" si="58"/>
        <v>1C49.1</v>
      </c>
      <c r="I1886" s="6" t="str">
        <f t="shared" si="59"/>
        <v>S1_VBAT</v>
      </c>
    </row>
    <row r="1887" spans="1:9">
      <c r="A1887" t="s">
        <v>302</v>
      </c>
      <c r="B1887" t="s">
        <v>4493</v>
      </c>
      <c r="C1887" t="s">
        <v>4505</v>
      </c>
      <c r="D1887">
        <v>2</v>
      </c>
      <c r="E1887" t="s">
        <v>174</v>
      </c>
      <c r="F1887">
        <v>2</v>
      </c>
      <c r="G1887">
        <v>2</v>
      </c>
      <c r="H1887" s="6" t="str">
        <f t="shared" si="58"/>
        <v>1C49.2</v>
      </c>
      <c r="I1887" s="6" t="str">
        <f t="shared" si="59"/>
        <v>DGND</v>
      </c>
    </row>
    <row r="1888" spans="1:9">
      <c r="A1888" t="s">
        <v>302</v>
      </c>
      <c r="B1888" t="s">
        <v>4493</v>
      </c>
      <c r="C1888" t="s">
        <v>4506</v>
      </c>
      <c r="D1888">
        <v>1</v>
      </c>
      <c r="E1888" t="s">
        <v>2594</v>
      </c>
      <c r="F1888">
        <v>1</v>
      </c>
      <c r="G1888">
        <v>1</v>
      </c>
      <c r="H1888" s="6" t="str">
        <f t="shared" si="58"/>
        <v>1JK11.1</v>
      </c>
      <c r="I1888" s="6" t="str">
        <f t="shared" si="59"/>
        <v>SC0145_RLY_K011</v>
      </c>
    </row>
    <row r="1889" spans="1:9">
      <c r="A1889" t="s">
        <v>302</v>
      </c>
      <c r="B1889" t="s">
        <v>4493</v>
      </c>
      <c r="C1889" t="s">
        <v>4506</v>
      </c>
      <c r="D1889">
        <v>2</v>
      </c>
      <c r="E1889" t="s">
        <v>174</v>
      </c>
      <c r="F1889">
        <v>2</v>
      </c>
      <c r="G1889">
        <v>2</v>
      </c>
      <c r="H1889" s="6" t="str">
        <f t="shared" si="58"/>
        <v>1JK11.2</v>
      </c>
      <c r="I1889" s="6" t="str">
        <f t="shared" si="59"/>
        <v>DGND</v>
      </c>
    </row>
    <row r="1890" spans="1:9">
      <c r="A1890" t="s">
        <v>302</v>
      </c>
      <c r="B1890" t="s">
        <v>4493</v>
      </c>
      <c r="C1890" t="s">
        <v>4507</v>
      </c>
      <c r="D1890">
        <v>1</v>
      </c>
      <c r="E1890" t="s">
        <v>2595</v>
      </c>
      <c r="F1890">
        <v>1</v>
      </c>
      <c r="G1890">
        <v>1</v>
      </c>
      <c r="H1890" s="6" t="str">
        <f t="shared" si="58"/>
        <v>1JK12.1</v>
      </c>
      <c r="I1890" s="6" t="str">
        <f t="shared" si="59"/>
        <v>SC0145_RLY_K012</v>
      </c>
    </row>
    <row r="1891" spans="1:9">
      <c r="A1891" t="s">
        <v>302</v>
      </c>
      <c r="B1891" t="s">
        <v>4493</v>
      </c>
      <c r="C1891" t="s">
        <v>4507</v>
      </c>
      <c r="D1891">
        <v>2</v>
      </c>
      <c r="E1891" t="s">
        <v>174</v>
      </c>
      <c r="F1891">
        <v>2</v>
      </c>
      <c r="G1891">
        <v>2</v>
      </c>
      <c r="H1891" s="6" t="str">
        <f t="shared" si="58"/>
        <v>1JK12.2</v>
      </c>
      <c r="I1891" s="6" t="str">
        <f t="shared" si="59"/>
        <v>DGND</v>
      </c>
    </row>
    <row r="1892" spans="1:9">
      <c r="A1892" t="s">
        <v>302</v>
      </c>
      <c r="B1892" t="s">
        <v>4493</v>
      </c>
      <c r="C1892" t="s">
        <v>4508</v>
      </c>
      <c r="D1892" t="s">
        <v>2596</v>
      </c>
      <c r="E1892" t="s">
        <v>429</v>
      </c>
      <c r="F1892">
        <v>1</v>
      </c>
      <c r="G1892" t="s">
        <v>2596</v>
      </c>
      <c r="H1892" s="6" t="str">
        <f t="shared" si="58"/>
        <v>1K11.1</v>
      </c>
      <c r="I1892" s="6" t="str">
        <f t="shared" si="59"/>
        <v>VP12</v>
      </c>
    </row>
    <row r="1893" spans="1:9">
      <c r="A1893" t="s">
        <v>302</v>
      </c>
      <c r="B1893" t="s">
        <v>4493</v>
      </c>
      <c r="C1893" t="s">
        <v>4508</v>
      </c>
      <c r="D1893" t="s">
        <v>2597</v>
      </c>
      <c r="E1893" t="s">
        <v>3126</v>
      </c>
      <c r="F1893">
        <v>4</v>
      </c>
      <c r="G1893" t="s">
        <v>2597</v>
      </c>
      <c r="H1893" s="6" t="str">
        <f t="shared" si="58"/>
        <v>1K11.4</v>
      </c>
      <c r="I1893" s="6" t="str">
        <f t="shared" si="59"/>
        <v>S1_DVDD33_OFF_LINE</v>
      </c>
    </row>
    <row r="1894" spans="1:9">
      <c r="A1894" t="s">
        <v>302</v>
      </c>
      <c r="B1894" t="s">
        <v>4493</v>
      </c>
      <c r="C1894" t="s">
        <v>4508</v>
      </c>
      <c r="D1894" t="s">
        <v>2599</v>
      </c>
      <c r="E1894" t="s">
        <v>3171</v>
      </c>
      <c r="F1894">
        <v>9</v>
      </c>
      <c r="G1894" t="s">
        <v>2599</v>
      </c>
      <c r="H1894" s="6" t="str">
        <f t="shared" si="58"/>
        <v>1K11.9</v>
      </c>
      <c r="I1894" s="6" t="str">
        <f t="shared" si="59"/>
        <v>S1_VBAT_NV_LV</v>
      </c>
    </row>
    <row r="1895" spans="1:9">
      <c r="A1895" t="s">
        <v>302</v>
      </c>
      <c r="B1895" t="s">
        <v>4493</v>
      </c>
      <c r="C1895" t="s">
        <v>4508</v>
      </c>
      <c r="D1895" t="s">
        <v>2600</v>
      </c>
      <c r="E1895" t="s">
        <v>2594</v>
      </c>
      <c r="F1895">
        <v>12</v>
      </c>
      <c r="G1895" t="s">
        <v>2600</v>
      </c>
      <c r="H1895" s="6" t="str">
        <f t="shared" si="58"/>
        <v>1K11.12</v>
      </c>
      <c r="I1895" s="6" t="str">
        <f t="shared" si="59"/>
        <v>SC0145_RLY_K011</v>
      </c>
    </row>
    <row r="1896" spans="1:9">
      <c r="A1896" t="s">
        <v>302</v>
      </c>
      <c r="B1896" t="s">
        <v>4493</v>
      </c>
      <c r="C1896" t="s">
        <v>4508</v>
      </c>
      <c r="D1896" t="s">
        <v>2601</v>
      </c>
      <c r="E1896" t="s">
        <v>3170</v>
      </c>
      <c r="F1896">
        <v>3</v>
      </c>
      <c r="G1896" t="s">
        <v>2601</v>
      </c>
      <c r="H1896" s="6" t="str">
        <f t="shared" si="58"/>
        <v>1K11.3</v>
      </c>
      <c r="I1896" s="6" t="str">
        <f t="shared" si="59"/>
        <v>S1_ADPS_05F</v>
      </c>
    </row>
    <row r="1897" spans="1:9">
      <c r="A1897" t="s">
        <v>302</v>
      </c>
      <c r="B1897" t="s">
        <v>4493</v>
      </c>
      <c r="C1897" t="s">
        <v>4508</v>
      </c>
      <c r="D1897" t="s">
        <v>2602</v>
      </c>
      <c r="E1897" t="s">
        <v>1663</v>
      </c>
      <c r="F1897">
        <v>10</v>
      </c>
      <c r="G1897" t="s">
        <v>2602</v>
      </c>
      <c r="H1897" s="6" t="str">
        <f t="shared" si="58"/>
        <v>1K11.10</v>
      </c>
      <c r="I1897" s="6" t="str">
        <f t="shared" si="59"/>
        <v>S1_BPMU_HSD057</v>
      </c>
    </row>
    <row r="1898" spans="1:9">
      <c r="A1898" t="s">
        <v>302</v>
      </c>
      <c r="B1898" t="s">
        <v>4493</v>
      </c>
      <c r="C1898" t="s">
        <v>4508</v>
      </c>
      <c r="D1898" t="s">
        <v>2604</v>
      </c>
      <c r="E1898" t="s">
        <v>3172</v>
      </c>
      <c r="F1898">
        <v>5</v>
      </c>
      <c r="G1898" t="s">
        <v>2604</v>
      </c>
      <c r="H1898" s="6" t="str">
        <f t="shared" si="58"/>
        <v>1K11.5</v>
      </c>
      <c r="I1898" s="6" t="str">
        <f t="shared" si="59"/>
        <v>S1_NEGV_DVDD33</v>
      </c>
    </row>
    <row r="1899" spans="1:9">
      <c r="A1899" t="s">
        <v>302</v>
      </c>
      <c r="B1899" t="s">
        <v>4493</v>
      </c>
      <c r="C1899" t="s">
        <v>4508</v>
      </c>
      <c r="D1899" t="s">
        <v>2606</v>
      </c>
      <c r="E1899" t="s">
        <v>3173</v>
      </c>
      <c r="F1899">
        <v>8</v>
      </c>
      <c r="G1899" t="s">
        <v>2606</v>
      </c>
      <c r="H1899" s="6" t="str">
        <f t="shared" si="58"/>
        <v>1K11.8</v>
      </c>
      <c r="I1899" s="6" t="str">
        <f t="shared" si="59"/>
        <v>S1_NEGV_VBAT</v>
      </c>
    </row>
    <row r="1900" spans="1:9">
      <c r="A1900" t="s">
        <v>302</v>
      </c>
      <c r="B1900" t="s">
        <v>4493</v>
      </c>
      <c r="C1900" t="s">
        <v>4509</v>
      </c>
      <c r="D1900" t="s">
        <v>2596</v>
      </c>
      <c r="E1900" t="s">
        <v>429</v>
      </c>
      <c r="F1900">
        <v>1</v>
      </c>
      <c r="G1900" t="s">
        <v>2596</v>
      </c>
      <c r="H1900" s="6" t="str">
        <f t="shared" si="58"/>
        <v>1K12.1</v>
      </c>
      <c r="I1900" s="6" t="str">
        <f t="shared" si="59"/>
        <v>VP12</v>
      </c>
    </row>
    <row r="1901" spans="1:9">
      <c r="A1901" t="s">
        <v>302</v>
      </c>
      <c r="B1901" t="s">
        <v>4493</v>
      </c>
      <c r="C1901" t="s">
        <v>4509</v>
      </c>
      <c r="D1901" t="s">
        <v>2597</v>
      </c>
      <c r="E1901" t="s">
        <v>3124</v>
      </c>
      <c r="F1901">
        <v>4</v>
      </c>
      <c r="G1901" t="s">
        <v>2597</v>
      </c>
      <c r="H1901" s="6" t="str">
        <f t="shared" si="58"/>
        <v>1K12.4</v>
      </c>
      <c r="I1901" s="6" t="str">
        <f t="shared" si="59"/>
        <v>S1_VBAT_12V_OFF_LINE</v>
      </c>
    </row>
    <row r="1902" spans="1:9">
      <c r="A1902" t="s">
        <v>302</v>
      </c>
      <c r="B1902" t="s">
        <v>4493</v>
      </c>
      <c r="C1902" t="s">
        <v>4509</v>
      </c>
      <c r="D1902" t="s">
        <v>2599</v>
      </c>
      <c r="E1902" t="s">
        <v>3124</v>
      </c>
      <c r="F1902">
        <v>9</v>
      </c>
      <c r="G1902" t="s">
        <v>2599</v>
      </c>
      <c r="H1902" s="6" t="str">
        <f t="shared" si="58"/>
        <v>1K12.9</v>
      </c>
      <c r="I1902" s="6" t="str">
        <f t="shared" si="59"/>
        <v>S1_VBAT_12V_OFF_LINE</v>
      </c>
    </row>
    <row r="1903" spans="1:9">
      <c r="A1903" t="s">
        <v>302</v>
      </c>
      <c r="B1903" t="s">
        <v>4493</v>
      </c>
      <c r="C1903" t="s">
        <v>4509</v>
      </c>
      <c r="D1903" t="s">
        <v>2600</v>
      </c>
      <c r="E1903" t="s">
        <v>2595</v>
      </c>
      <c r="F1903">
        <v>12</v>
      </c>
      <c r="G1903" t="s">
        <v>2600</v>
      </c>
      <c r="H1903" s="6" t="str">
        <f t="shared" si="58"/>
        <v>1K12.12</v>
      </c>
      <c r="I1903" s="6" t="str">
        <f t="shared" si="59"/>
        <v>SC0145_RLY_K012</v>
      </c>
    </row>
    <row r="1904" spans="1:9">
      <c r="A1904" t="s">
        <v>302</v>
      </c>
      <c r="B1904" t="s">
        <v>4493</v>
      </c>
      <c r="C1904" t="s">
        <v>4509</v>
      </c>
      <c r="D1904" t="s">
        <v>2601</v>
      </c>
      <c r="F1904">
        <v>3</v>
      </c>
      <c r="G1904" t="s">
        <v>2601</v>
      </c>
      <c r="H1904" s="6" t="str">
        <f t="shared" si="58"/>
        <v>1K12.3</v>
      </c>
      <c r="I1904" s="6">
        <f t="shared" si="59"/>
        <v>0</v>
      </c>
    </row>
    <row r="1905" spans="1:9">
      <c r="A1905" t="s">
        <v>302</v>
      </c>
      <c r="B1905" t="s">
        <v>4493</v>
      </c>
      <c r="C1905" t="s">
        <v>4509</v>
      </c>
      <c r="D1905" t="s">
        <v>2602</v>
      </c>
      <c r="E1905" t="s">
        <v>3171</v>
      </c>
      <c r="F1905">
        <v>10</v>
      </c>
      <c r="G1905" t="s">
        <v>2602</v>
      </c>
      <c r="H1905" s="6" t="str">
        <f t="shared" si="58"/>
        <v>1K12.10</v>
      </c>
      <c r="I1905" s="6" t="str">
        <f t="shared" si="59"/>
        <v>S1_VBAT_NV_LV</v>
      </c>
    </row>
    <row r="1906" spans="1:9">
      <c r="A1906" t="s">
        <v>302</v>
      </c>
      <c r="B1906" t="s">
        <v>4493</v>
      </c>
      <c r="C1906" t="s">
        <v>4509</v>
      </c>
      <c r="D1906" t="s">
        <v>2604</v>
      </c>
      <c r="E1906" t="s">
        <v>3070</v>
      </c>
      <c r="F1906">
        <v>5</v>
      </c>
      <c r="G1906" t="s">
        <v>2604</v>
      </c>
      <c r="H1906" s="6" t="str">
        <f t="shared" si="58"/>
        <v>1K12.5</v>
      </c>
      <c r="I1906" s="6" t="str">
        <f t="shared" si="59"/>
        <v>SC_VBAT_45V</v>
      </c>
    </row>
    <row r="1907" spans="1:9">
      <c r="A1907" t="s">
        <v>302</v>
      </c>
      <c r="B1907" t="s">
        <v>4493</v>
      </c>
      <c r="C1907" t="s">
        <v>4509</v>
      </c>
      <c r="D1907" t="s">
        <v>2606</v>
      </c>
      <c r="E1907" t="s">
        <v>3070</v>
      </c>
      <c r="F1907">
        <v>8</v>
      </c>
      <c r="G1907" t="s">
        <v>2606</v>
      </c>
      <c r="H1907" s="6" t="str">
        <f t="shared" si="58"/>
        <v>1K12.8</v>
      </c>
      <c r="I1907" s="6" t="str">
        <f t="shared" si="59"/>
        <v>SC_VBAT_45V</v>
      </c>
    </row>
    <row r="1908" spans="1:9">
      <c r="A1908" t="s">
        <v>302</v>
      </c>
      <c r="B1908" t="s">
        <v>4493</v>
      </c>
      <c r="C1908" t="s">
        <v>4510</v>
      </c>
      <c r="D1908">
        <v>1</v>
      </c>
      <c r="E1908" t="s">
        <v>3126</v>
      </c>
      <c r="F1908">
        <v>1</v>
      </c>
      <c r="G1908">
        <v>1</v>
      </c>
      <c r="H1908" s="6" t="str">
        <f t="shared" si="58"/>
        <v>1L12.1</v>
      </c>
      <c r="I1908" s="6" t="str">
        <f t="shared" si="59"/>
        <v>S1_DVDD33_OFF_LINE</v>
      </c>
    </row>
    <row r="1909" spans="1:9">
      <c r="A1909" t="s">
        <v>302</v>
      </c>
      <c r="B1909" t="s">
        <v>4493</v>
      </c>
      <c r="C1909" t="s">
        <v>4510</v>
      </c>
      <c r="D1909">
        <v>2</v>
      </c>
      <c r="E1909" t="s">
        <v>3135</v>
      </c>
      <c r="F1909">
        <v>2</v>
      </c>
      <c r="G1909">
        <v>2</v>
      </c>
      <c r="H1909" s="6" t="str">
        <f t="shared" si="58"/>
        <v>1L12.2</v>
      </c>
      <c r="I1909" s="6" t="str">
        <f t="shared" si="59"/>
        <v>S1_DVDD33</v>
      </c>
    </row>
    <row r="1910" spans="1:9">
      <c r="A1910" t="s">
        <v>302</v>
      </c>
      <c r="B1910" t="s">
        <v>4493</v>
      </c>
      <c r="C1910" t="s">
        <v>4511</v>
      </c>
      <c r="D1910">
        <v>1</v>
      </c>
      <c r="E1910" t="s">
        <v>3124</v>
      </c>
      <c r="F1910">
        <v>1</v>
      </c>
      <c r="G1910">
        <v>1</v>
      </c>
      <c r="H1910" s="6" t="str">
        <f t="shared" si="58"/>
        <v>1L14.1</v>
      </c>
      <c r="I1910" s="6" t="str">
        <f t="shared" si="59"/>
        <v>S1_VBAT_12V_OFF_LINE</v>
      </c>
    </row>
    <row r="1911" spans="1:9">
      <c r="A1911" t="s">
        <v>302</v>
      </c>
      <c r="B1911" t="s">
        <v>4493</v>
      </c>
      <c r="C1911" t="s">
        <v>4511</v>
      </c>
      <c r="D1911">
        <v>2</v>
      </c>
      <c r="E1911" t="s">
        <v>3145</v>
      </c>
      <c r="F1911">
        <v>2</v>
      </c>
      <c r="G1911">
        <v>2</v>
      </c>
      <c r="H1911" s="6" t="str">
        <f t="shared" si="58"/>
        <v>1L14.2</v>
      </c>
      <c r="I1911" s="6" t="str">
        <f t="shared" si="59"/>
        <v>S1_VBAT</v>
      </c>
    </row>
    <row r="1912" spans="1:9">
      <c r="A1912" t="s">
        <v>302</v>
      </c>
      <c r="B1912" t="s">
        <v>4493</v>
      </c>
      <c r="C1912" t="s">
        <v>4512</v>
      </c>
      <c r="D1912">
        <v>1</v>
      </c>
      <c r="E1912" t="s">
        <v>3174</v>
      </c>
      <c r="F1912">
        <v>1</v>
      </c>
      <c r="G1912">
        <v>1</v>
      </c>
      <c r="H1912" s="6" t="str">
        <f t="shared" si="58"/>
        <v>1R9.1</v>
      </c>
      <c r="I1912" s="6" t="str">
        <f t="shared" si="59"/>
        <v>S1_DVDD_HSD084</v>
      </c>
    </row>
    <row r="1913" spans="1:9">
      <c r="A1913" t="s">
        <v>302</v>
      </c>
      <c r="B1913" t="s">
        <v>4493</v>
      </c>
      <c r="C1913" t="s">
        <v>4512</v>
      </c>
      <c r="D1913">
        <v>2</v>
      </c>
      <c r="E1913" t="s">
        <v>3172</v>
      </c>
      <c r="F1913">
        <v>2</v>
      </c>
      <c r="G1913">
        <v>2</v>
      </c>
      <c r="H1913" s="6" t="str">
        <f t="shared" si="58"/>
        <v>1R9.2</v>
      </c>
      <c r="I1913" s="6" t="str">
        <f t="shared" si="59"/>
        <v>S1_NEGV_DVDD33</v>
      </c>
    </row>
    <row r="1914" spans="1:9">
      <c r="A1914" t="s">
        <v>302</v>
      </c>
      <c r="B1914" t="s">
        <v>4493</v>
      </c>
      <c r="C1914" t="s">
        <v>4513</v>
      </c>
      <c r="D1914">
        <v>1</v>
      </c>
      <c r="E1914" t="s">
        <v>3175</v>
      </c>
      <c r="F1914">
        <v>1</v>
      </c>
      <c r="G1914">
        <v>1</v>
      </c>
      <c r="H1914" s="6" t="str">
        <f t="shared" si="58"/>
        <v>1R10.1</v>
      </c>
      <c r="I1914" s="6" t="str">
        <f t="shared" si="59"/>
        <v>S1_VBAT_HSD089</v>
      </c>
    </row>
    <row r="1915" spans="1:9">
      <c r="A1915" t="s">
        <v>302</v>
      </c>
      <c r="B1915" t="s">
        <v>4493</v>
      </c>
      <c r="C1915" t="s">
        <v>4513</v>
      </c>
      <c r="D1915">
        <v>2</v>
      </c>
      <c r="E1915" t="s">
        <v>3173</v>
      </c>
      <c r="F1915">
        <v>2</v>
      </c>
      <c r="G1915">
        <v>2</v>
      </c>
      <c r="H1915" s="6" t="str">
        <f t="shared" si="58"/>
        <v>1R10.2</v>
      </c>
      <c r="I1915" s="6" t="str">
        <f t="shared" si="59"/>
        <v>S1_NEGV_VBAT</v>
      </c>
    </row>
    <row r="1916" spans="1:9">
      <c r="A1916" t="s">
        <v>302</v>
      </c>
      <c r="B1916" t="s">
        <v>4493</v>
      </c>
      <c r="C1916" t="s">
        <v>4514</v>
      </c>
      <c r="D1916">
        <v>1</v>
      </c>
      <c r="E1916" t="s">
        <v>3124</v>
      </c>
      <c r="F1916">
        <v>1</v>
      </c>
      <c r="G1916">
        <v>1</v>
      </c>
      <c r="H1916" s="6" t="str">
        <f t="shared" si="58"/>
        <v>1R11.1</v>
      </c>
      <c r="I1916" s="6" t="str">
        <f t="shared" si="59"/>
        <v>S1_VBAT_12V_OFF_LINE</v>
      </c>
    </row>
    <row r="1917" spans="1:9">
      <c r="A1917" t="s">
        <v>302</v>
      </c>
      <c r="B1917" t="s">
        <v>4493</v>
      </c>
      <c r="C1917" t="s">
        <v>4514</v>
      </c>
      <c r="D1917">
        <v>2</v>
      </c>
      <c r="E1917" t="s">
        <v>174</v>
      </c>
      <c r="F1917">
        <v>2</v>
      </c>
      <c r="G1917">
        <v>2</v>
      </c>
      <c r="H1917" s="6" t="str">
        <f t="shared" si="58"/>
        <v>1R11.2</v>
      </c>
      <c r="I1917" s="6" t="str">
        <f t="shared" si="59"/>
        <v>DGND</v>
      </c>
    </row>
    <row r="1918" spans="1:9">
      <c r="A1918" t="s">
        <v>302</v>
      </c>
      <c r="B1918" t="s">
        <v>4493</v>
      </c>
      <c r="C1918" t="s">
        <v>4515</v>
      </c>
      <c r="D1918">
        <v>1</v>
      </c>
      <c r="E1918" t="s">
        <v>3176</v>
      </c>
      <c r="F1918">
        <v>1</v>
      </c>
      <c r="G1918">
        <v>1</v>
      </c>
      <c r="H1918" s="6" t="str">
        <f t="shared" si="58"/>
        <v>1ST13.1</v>
      </c>
      <c r="I1918" s="6" t="str">
        <f t="shared" si="59"/>
        <v>S1_ADPS_05GS</v>
      </c>
    </row>
    <row r="1919" spans="1:9">
      <c r="A1919" t="s">
        <v>302</v>
      </c>
      <c r="B1919" t="s">
        <v>4493</v>
      </c>
      <c r="C1919" t="s">
        <v>4515</v>
      </c>
      <c r="D1919">
        <v>2</v>
      </c>
      <c r="E1919" t="s">
        <v>174</v>
      </c>
      <c r="F1919">
        <v>2</v>
      </c>
      <c r="G1919">
        <v>2</v>
      </c>
      <c r="H1919" s="6" t="str">
        <f t="shared" si="58"/>
        <v>1ST13.2</v>
      </c>
      <c r="I1919" s="6" t="str">
        <f t="shared" si="59"/>
        <v>DGND</v>
      </c>
    </row>
    <row r="1920" spans="1:9">
      <c r="A1920" t="s">
        <v>302</v>
      </c>
      <c r="B1920" t="s">
        <v>4493</v>
      </c>
      <c r="C1920" t="s">
        <v>4516</v>
      </c>
      <c r="D1920">
        <v>1</v>
      </c>
      <c r="E1920" t="s">
        <v>3177</v>
      </c>
      <c r="F1920">
        <v>1</v>
      </c>
      <c r="G1920">
        <v>1</v>
      </c>
      <c r="H1920" s="6" t="str">
        <f t="shared" si="58"/>
        <v>1ST14.1</v>
      </c>
      <c r="I1920" s="6" t="str">
        <f t="shared" si="59"/>
        <v>S1_ADPS_05S</v>
      </c>
    </row>
    <row r="1921" spans="1:9">
      <c r="A1921" t="s">
        <v>302</v>
      </c>
      <c r="B1921" t="s">
        <v>4493</v>
      </c>
      <c r="C1921" t="s">
        <v>4516</v>
      </c>
      <c r="D1921">
        <v>2</v>
      </c>
      <c r="E1921" t="s">
        <v>3135</v>
      </c>
      <c r="F1921">
        <v>2</v>
      </c>
      <c r="G1921">
        <v>2</v>
      </c>
      <c r="H1921" s="6" t="str">
        <f t="shared" si="58"/>
        <v>1ST14.2</v>
      </c>
      <c r="I1921" s="6" t="str">
        <f t="shared" si="59"/>
        <v>S1_DVDD33</v>
      </c>
    </row>
    <row r="1922" spans="1:9">
      <c r="A1922" t="s">
        <v>302</v>
      </c>
      <c r="B1922" t="s">
        <v>4493</v>
      </c>
      <c r="C1922" t="s">
        <v>3135</v>
      </c>
      <c r="D1922" t="s">
        <v>181</v>
      </c>
      <c r="E1922" t="s">
        <v>3135</v>
      </c>
      <c r="F1922">
        <v>1</v>
      </c>
      <c r="G1922" t="s">
        <v>181</v>
      </c>
      <c r="H1922" s="6" t="str">
        <f t="shared" ref="H1922:H1985" si="60">CONCATENATE(C1922,".",F1922)</f>
        <v>S1_DVDD33.1</v>
      </c>
      <c r="I1922" s="6" t="str">
        <f t="shared" ref="I1922:I1985" si="61">E1922</f>
        <v>S1_DVDD33</v>
      </c>
    </row>
    <row r="1923" spans="1:9">
      <c r="A1923" t="s">
        <v>302</v>
      </c>
      <c r="B1923" t="s">
        <v>4493</v>
      </c>
      <c r="C1923" t="s">
        <v>3145</v>
      </c>
      <c r="D1923" t="s">
        <v>181</v>
      </c>
      <c r="E1923" t="s">
        <v>3145</v>
      </c>
      <c r="F1923">
        <v>1</v>
      </c>
      <c r="G1923" t="s">
        <v>181</v>
      </c>
      <c r="H1923" s="6" t="str">
        <f t="shared" si="60"/>
        <v>S1_VBAT.1</v>
      </c>
      <c r="I1923" s="6" t="str">
        <f t="shared" si="61"/>
        <v>S1_VBAT</v>
      </c>
    </row>
    <row r="1924" spans="1:9">
      <c r="A1924" t="s">
        <v>302</v>
      </c>
      <c r="B1924" t="s">
        <v>4517</v>
      </c>
      <c r="C1924" t="s">
        <v>4518</v>
      </c>
      <c r="D1924">
        <v>1</v>
      </c>
      <c r="E1924" t="s">
        <v>1689</v>
      </c>
      <c r="F1924">
        <v>1</v>
      </c>
      <c r="G1924">
        <v>1</v>
      </c>
      <c r="H1924" s="6" t="str">
        <f t="shared" si="60"/>
        <v>1C179.1</v>
      </c>
      <c r="I1924" s="6" t="str">
        <f t="shared" si="61"/>
        <v>SG1_1_MDI+</v>
      </c>
    </row>
    <row r="1925" spans="1:9">
      <c r="A1925" t="s">
        <v>302</v>
      </c>
      <c r="B1925" t="s">
        <v>4517</v>
      </c>
      <c r="C1925" t="s">
        <v>4518</v>
      </c>
      <c r="D1925">
        <v>2</v>
      </c>
      <c r="E1925" t="s">
        <v>1690</v>
      </c>
      <c r="F1925">
        <v>2</v>
      </c>
      <c r="G1925">
        <v>2</v>
      </c>
      <c r="H1925" s="6" t="str">
        <f t="shared" si="60"/>
        <v>1C179.2</v>
      </c>
      <c r="I1925" s="6" t="str">
        <f t="shared" si="61"/>
        <v>SG1_2_MDI+</v>
      </c>
    </row>
    <row r="1926" spans="1:9">
      <c r="A1926" t="s">
        <v>302</v>
      </c>
      <c r="B1926" t="s">
        <v>4517</v>
      </c>
      <c r="C1926" t="s">
        <v>4519</v>
      </c>
      <c r="D1926">
        <v>1</v>
      </c>
      <c r="E1926" t="s">
        <v>1691</v>
      </c>
      <c r="F1926">
        <v>1</v>
      </c>
      <c r="G1926">
        <v>1</v>
      </c>
      <c r="H1926" s="6" t="str">
        <f t="shared" si="60"/>
        <v>1C180.1</v>
      </c>
      <c r="I1926" s="6" t="str">
        <f t="shared" si="61"/>
        <v>SG1_1_MDI-</v>
      </c>
    </row>
    <row r="1927" spans="1:9">
      <c r="A1927" t="s">
        <v>302</v>
      </c>
      <c r="B1927" t="s">
        <v>4517</v>
      </c>
      <c r="C1927" t="s">
        <v>4519</v>
      </c>
      <c r="D1927">
        <v>2</v>
      </c>
      <c r="E1927" t="s">
        <v>1692</v>
      </c>
      <c r="F1927">
        <v>2</v>
      </c>
      <c r="G1927">
        <v>2</v>
      </c>
      <c r="H1927" s="6" t="str">
        <f t="shared" si="60"/>
        <v>1C180.2</v>
      </c>
      <c r="I1927" s="6" t="str">
        <f t="shared" si="61"/>
        <v>SG1_2_MDI-</v>
      </c>
    </row>
    <row r="1928" spans="1:9">
      <c r="A1928" t="s">
        <v>302</v>
      </c>
      <c r="B1928" t="s">
        <v>4517</v>
      </c>
      <c r="C1928" t="s">
        <v>4520</v>
      </c>
      <c r="D1928">
        <v>1</v>
      </c>
      <c r="E1928" t="s">
        <v>1693</v>
      </c>
      <c r="F1928">
        <v>1</v>
      </c>
      <c r="G1928">
        <v>1</v>
      </c>
      <c r="H1928" s="6" t="str">
        <f t="shared" si="60"/>
        <v>1C181.1</v>
      </c>
      <c r="I1928" s="6" t="str">
        <f t="shared" si="61"/>
        <v>SG1_2_MDI_RC</v>
      </c>
    </row>
    <row r="1929" spans="1:9">
      <c r="A1929" t="s">
        <v>302</v>
      </c>
      <c r="B1929" t="s">
        <v>4517</v>
      </c>
      <c r="C1929" t="s">
        <v>4520</v>
      </c>
      <c r="D1929">
        <v>2</v>
      </c>
      <c r="E1929" t="s">
        <v>174</v>
      </c>
      <c r="F1929">
        <v>2</v>
      </c>
      <c r="G1929">
        <v>2</v>
      </c>
      <c r="H1929" s="6" t="str">
        <f t="shared" si="60"/>
        <v>1C181.2</v>
      </c>
      <c r="I1929" s="6" t="str">
        <f t="shared" si="61"/>
        <v>DGND</v>
      </c>
    </row>
    <row r="1930" spans="1:9">
      <c r="A1930" t="s">
        <v>302</v>
      </c>
      <c r="B1930" t="s">
        <v>4517</v>
      </c>
      <c r="C1930" t="s">
        <v>4521</v>
      </c>
      <c r="D1930">
        <v>1</v>
      </c>
      <c r="E1930" t="s">
        <v>1694</v>
      </c>
      <c r="F1930">
        <v>1</v>
      </c>
      <c r="G1930">
        <v>1</v>
      </c>
      <c r="H1930" s="6" t="str">
        <f t="shared" si="60"/>
        <v>1C194.1</v>
      </c>
      <c r="I1930" s="6" t="str">
        <f t="shared" si="61"/>
        <v>S1_3_MDI_RC</v>
      </c>
    </row>
    <row r="1931" spans="1:9">
      <c r="A1931" t="s">
        <v>302</v>
      </c>
      <c r="B1931" t="s">
        <v>4517</v>
      </c>
      <c r="C1931" t="s">
        <v>4521</v>
      </c>
      <c r="D1931">
        <v>2</v>
      </c>
      <c r="E1931" t="s">
        <v>174</v>
      </c>
      <c r="F1931">
        <v>2</v>
      </c>
      <c r="G1931">
        <v>2</v>
      </c>
      <c r="H1931" s="6" t="str">
        <f t="shared" si="60"/>
        <v>1C194.2</v>
      </c>
      <c r="I1931" s="6" t="str">
        <f t="shared" si="61"/>
        <v>DGND</v>
      </c>
    </row>
    <row r="1932" spans="1:9">
      <c r="A1932" t="s">
        <v>302</v>
      </c>
      <c r="B1932" t="s">
        <v>4517</v>
      </c>
      <c r="C1932" t="s">
        <v>4522</v>
      </c>
      <c r="D1932">
        <v>1</v>
      </c>
      <c r="E1932" t="s">
        <v>1695</v>
      </c>
      <c r="F1932">
        <v>1</v>
      </c>
      <c r="G1932">
        <v>1</v>
      </c>
      <c r="H1932" s="6" t="str">
        <f t="shared" si="60"/>
        <v>1C195.1</v>
      </c>
      <c r="I1932" s="6" t="str">
        <f t="shared" si="61"/>
        <v>S1_2_MDI+</v>
      </c>
    </row>
    <row r="1933" spans="1:9">
      <c r="A1933" t="s">
        <v>302</v>
      </c>
      <c r="B1933" t="s">
        <v>4517</v>
      </c>
      <c r="C1933" t="s">
        <v>4522</v>
      </c>
      <c r="D1933">
        <v>2</v>
      </c>
      <c r="E1933" t="s">
        <v>1696</v>
      </c>
      <c r="F1933">
        <v>2</v>
      </c>
      <c r="G1933">
        <v>2</v>
      </c>
      <c r="H1933" s="6" t="str">
        <f t="shared" si="60"/>
        <v>1C195.2</v>
      </c>
      <c r="I1933" s="6" t="str">
        <f t="shared" si="61"/>
        <v>S1_3_MDI+</v>
      </c>
    </row>
    <row r="1934" spans="1:9">
      <c r="A1934" t="s">
        <v>302</v>
      </c>
      <c r="B1934" t="s">
        <v>4517</v>
      </c>
      <c r="C1934" t="s">
        <v>4523</v>
      </c>
      <c r="D1934">
        <v>1</v>
      </c>
      <c r="E1934" t="s">
        <v>1697</v>
      </c>
      <c r="F1934">
        <v>1</v>
      </c>
      <c r="G1934">
        <v>1</v>
      </c>
      <c r="H1934" s="6" t="str">
        <f t="shared" si="60"/>
        <v>1C196.1</v>
      </c>
      <c r="I1934" s="6" t="str">
        <f t="shared" si="61"/>
        <v>S1_2_MDI-</v>
      </c>
    </row>
    <row r="1935" spans="1:9">
      <c r="A1935" t="s">
        <v>302</v>
      </c>
      <c r="B1935" t="s">
        <v>4517</v>
      </c>
      <c r="C1935" t="s">
        <v>4523</v>
      </c>
      <c r="D1935">
        <v>2</v>
      </c>
      <c r="E1935" t="s">
        <v>1698</v>
      </c>
      <c r="F1935">
        <v>2</v>
      </c>
      <c r="G1935">
        <v>2</v>
      </c>
      <c r="H1935" s="6" t="str">
        <f t="shared" si="60"/>
        <v>1C196.2</v>
      </c>
      <c r="I1935" s="6" t="str">
        <f t="shared" si="61"/>
        <v>S1_3_MDI-</v>
      </c>
    </row>
    <row r="1936" spans="1:9">
      <c r="A1936" t="s">
        <v>302</v>
      </c>
      <c r="B1936" t="s">
        <v>4517</v>
      </c>
      <c r="C1936" t="s">
        <v>4524</v>
      </c>
      <c r="D1936">
        <v>1</v>
      </c>
      <c r="E1936" t="s">
        <v>3178</v>
      </c>
      <c r="F1936">
        <v>1</v>
      </c>
      <c r="G1936">
        <v>1</v>
      </c>
      <c r="H1936" s="6" t="str">
        <f t="shared" si="60"/>
        <v>1C363.1</v>
      </c>
      <c r="I1936" s="6" t="str">
        <f t="shared" si="61"/>
        <v>S1_1MDIC1_G1</v>
      </c>
    </row>
    <row r="1937" spans="1:9">
      <c r="A1937" t="s">
        <v>302</v>
      </c>
      <c r="B1937" t="s">
        <v>4517</v>
      </c>
      <c r="C1937" t="s">
        <v>4524</v>
      </c>
      <c r="D1937">
        <v>2</v>
      </c>
      <c r="E1937" t="s">
        <v>174</v>
      </c>
      <c r="F1937">
        <v>2</v>
      </c>
      <c r="G1937">
        <v>2</v>
      </c>
      <c r="H1937" s="6" t="str">
        <f t="shared" si="60"/>
        <v>1C363.2</v>
      </c>
      <c r="I1937" s="6" t="str">
        <f t="shared" si="61"/>
        <v>DGND</v>
      </c>
    </row>
    <row r="1938" spans="1:9">
      <c r="A1938" t="s">
        <v>302</v>
      </c>
      <c r="B1938" t="s">
        <v>4517</v>
      </c>
      <c r="C1938" t="s">
        <v>4525</v>
      </c>
      <c r="D1938">
        <v>1</v>
      </c>
      <c r="E1938" t="s">
        <v>3179</v>
      </c>
      <c r="F1938">
        <v>1</v>
      </c>
      <c r="G1938">
        <v>1</v>
      </c>
      <c r="H1938" s="6" t="str">
        <f t="shared" si="60"/>
        <v>1C364.1</v>
      </c>
      <c r="I1938" s="6" t="str">
        <f t="shared" si="61"/>
        <v>S1_1MDIC1_G2</v>
      </c>
    </row>
    <row r="1939" spans="1:9">
      <c r="A1939" t="s">
        <v>302</v>
      </c>
      <c r="B1939" t="s">
        <v>4517</v>
      </c>
      <c r="C1939" t="s">
        <v>4525</v>
      </c>
      <c r="D1939">
        <v>2</v>
      </c>
      <c r="E1939" t="s">
        <v>174</v>
      </c>
      <c r="F1939">
        <v>2</v>
      </c>
      <c r="G1939">
        <v>2</v>
      </c>
      <c r="H1939" s="6" t="str">
        <f t="shared" si="60"/>
        <v>1C364.2</v>
      </c>
      <c r="I1939" s="6" t="str">
        <f t="shared" si="61"/>
        <v>DGND</v>
      </c>
    </row>
    <row r="1940" spans="1:9">
      <c r="A1940" t="s">
        <v>302</v>
      </c>
      <c r="B1940" t="s">
        <v>4517</v>
      </c>
      <c r="C1940" t="s">
        <v>4526</v>
      </c>
      <c r="D1940">
        <v>1</v>
      </c>
      <c r="E1940" t="s">
        <v>3180</v>
      </c>
      <c r="F1940">
        <v>1</v>
      </c>
      <c r="G1940">
        <v>1</v>
      </c>
      <c r="H1940" s="6" t="str">
        <f t="shared" si="60"/>
        <v>1C369.1</v>
      </c>
      <c r="I1940" s="6" t="str">
        <f t="shared" si="61"/>
        <v>SG1_1MDIC1_G2</v>
      </c>
    </row>
    <row r="1941" spans="1:9">
      <c r="A1941" t="s">
        <v>302</v>
      </c>
      <c r="B1941" t="s">
        <v>4517</v>
      </c>
      <c r="C1941" t="s">
        <v>4526</v>
      </c>
      <c r="D1941">
        <v>2</v>
      </c>
      <c r="E1941" t="s">
        <v>174</v>
      </c>
      <c r="F1941">
        <v>2</v>
      </c>
      <c r="G1941">
        <v>2</v>
      </c>
      <c r="H1941" s="6" t="str">
        <f t="shared" si="60"/>
        <v>1C369.2</v>
      </c>
      <c r="I1941" s="6" t="str">
        <f t="shared" si="61"/>
        <v>DGND</v>
      </c>
    </row>
    <row r="1942" spans="1:9">
      <c r="A1942" t="s">
        <v>302</v>
      </c>
      <c r="B1942" t="s">
        <v>4517</v>
      </c>
      <c r="C1942" t="s">
        <v>4527</v>
      </c>
      <c r="D1942">
        <v>1</v>
      </c>
      <c r="E1942" t="s">
        <v>3181</v>
      </c>
      <c r="F1942">
        <v>1</v>
      </c>
      <c r="G1942">
        <v>1</v>
      </c>
      <c r="H1942" s="6" t="str">
        <f t="shared" si="60"/>
        <v>1C370.1</v>
      </c>
      <c r="I1942" s="6" t="str">
        <f t="shared" si="61"/>
        <v>SG1_1MDIC1_G1</v>
      </c>
    </row>
    <row r="1943" spans="1:9">
      <c r="A1943" t="s">
        <v>302</v>
      </c>
      <c r="B1943" t="s">
        <v>4517</v>
      </c>
      <c r="C1943" t="s">
        <v>4527</v>
      </c>
      <c r="D1943">
        <v>2</v>
      </c>
      <c r="E1943" t="s">
        <v>174</v>
      </c>
      <c r="F1943">
        <v>2</v>
      </c>
      <c r="G1943">
        <v>2</v>
      </c>
      <c r="H1943" s="6" t="str">
        <f t="shared" si="60"/>
        <v>1C370.2</v>
      </c>
      <c r="I1943" s="6" t="str">
        <f t="shared" si="61"/>
        <v>DGND</v>
      </c>
    </row>
    <row r="1944" spans="1:9">
      <c r="A1944" t="s">
        <v>302</v>
      </c>
      <c r="B1944" t="s">
        <v>4517</v>
      </c>
      <c r="C1944" t="s">
        <v>4528</v>
      </c>
      <c r="D1944">
        <v>1</v>
      </c>
      <c r="E1944" t="s">
        <v>3182</v>
      </c>
      <c r="F1944">
        <v>1</v>
      </c>
      <c r="G1944">
        <v>1</v>
      </c>
      <c r="H1944" s="6" t="str">
        <f t="shared" si="60"/>
        <v>1CD1.1</v>
      </c>
      <c r="I1944" s="6" t="str">
        <f t="shared" si="61"/>
        <v>S1_7_MDI+</v>
      </c>
    </row>
    <row r="1945" spans="1:9">
      <c r="A1945" t="s">
        <v>302</v>
      </c>
      <c r="B1945" t="s">
        <v>4517</v>
      </c>
      <c r="C1945" t="s">
        <v>4528</v>
      </c>
      <c r="D1945">
        <v>2</v>
      </c>
      <c r="E1945" t="s">
        <v>3183</v>
      </c>
      <c r="F1945">
        <v>2</v>
      </c>
      <c r="G1945">
        <v>2</v>
      </c>
      <c r="H1945" s="6" t="str">
        <f t="shared" si="60"/>
        <v>1CD1.2</v>
      </c>
      <c r="I1945" s="6" t="str">
        <f t="shared" si="61"/>
        <v>S1_8_MDI+</v>
      </c>
    </row>
    <row r="1946" spans="1:9">
      <c r="A1946" t="s">
        <v>302</v>
      </c>
      <c r="B1946" t="s">
        <v>4517</v>
      </c>
      <c r="C1946" t="s">
        <v>4529</v>
      </c>
      <c r="D1946">
        <v>1</v>
      </c>
      <c r="E1946" t="s">
        <v>3184</v>
      </c>
      <c r="F1946">
        <v>1</v>
      </c>
      <c r="G1946">
        <v>1</v>
      </c>
      <c r="H1946" s="6" t="str">
        <f t="shared" si="60"/>
        <v>1CD2.1</v>
      </c>
      <c r="I1946" s="6" t="str">
        <f t="shared" si="61"/>
        <v>S1_7_MDI-</v>
      </c>
    </row>
    <row r="1947" spans="1:9">
      <c r="A1947" t="s">
        <v>302</v>
      </c>
      <c r="B1947" t="s">
        <v>4517</v>
      </c>
      <c r="C1947" t="s">
        <v>4529</v>
      </c>
      <c r="D1947">
        <v>2</v>
      </c>
      <c r="E1947" t="s">
        <v>3185</v>
      </c>
      <c r="F1947">
        <v>2</v>
      </c>
      <c r="G1947">
        <v>2</v>
      </c>
      <c r="H1947" s="6" t="str">
        <f t="shared" si="60"/>
        <v>1CD2.2</v>
      </c>
      <c r="I1947" s="6" t="str">
        <f t="shared" si="61"/>
        <v>S1_8_MDI-</v>
      </c>
    </row>
    <row r="1948" spans="1:9">
      <c r="A1948" t="s">
        <v>302</v>
      </c>
      <c r="B1948" t="s">
        <v>4517</v>
      </c>
      <c r="C1948" t="s">
        <v>4530</v>
      </c>
      <c r="D1948">
        <v>1</v>
      </c>
      <c r="E1948" t="s">
        <v>3186</v>
      </c>
      <c r="F1948">
        <v>1</v>
      </c>
      <c r="G1948">
        <v>1</v>
      </c>
      <c r="H1948" s="6" t="str">
        <f t="shared" si="60"/>
        <v>1CD3.1</v>
      </c>
      <c r="I1948" s="6" t="str">
        <f t="shared" si="61"/>
        <v>SD1_MDI_RC</v>
      </c>
    </row>
    <row r="1949" spans="1:9">
      <c r="A1949" t="s">
        <v>302</v>
      </c>
      <c r="B1949" t="s">
        <v>4517</v>
      </c>
      <c r="C1949" t="s">
        <v>4530</v>
      </c>
      <c r="D1949">
        <v>2</v>
      </c>
      <c r="E1949" t="s">
        <v>174</v>
      </c>
      <c r="F1949">
        <v>2</v>
      </c>
      <c r="G1949">
        <v>2</v>
      </c>
      <c r="H1949" s="6" t="str">
        <f t="shared" si="60"/>
        <v>1CD3.2</v>
      </c>
      <c r="I1949" s="6" t="str">
        <f t="shared" si="61"/>
        <v>DGND</v>
      </c>
    </row>
    <row r="1950" spans="1:9">
      <c r="A1950" t="s">
        <v>302</v>
      </c>
      <c r="B1950" t="s">
        <v>4517</v>
      </c>
      <c r="C1950" t="s">
        <v>4531</v>
      </c>
      <c r="D1950" t="s">
        <v>194</v>
      </c>
      <c r="F1950" t="s">
        <v>194</v>
      </c>
      <c r="G1950" t="s">
        <v>194</v>
      </c>
      <c r="H1950" s="6" t="str">
        <f t="shared" si="60"/>
        <v>1COVER1.NUT1</v>
      </c>
      <c r="I1950" s="6">
        <f t="shared" si="61"/>
        <v>0</v>
      </c>
    </row>
    <row r="1951" spans="1:9">
      <c r="A1951" t="s">
        <v>302</v>
      </c>
      <c r="B1951" t="s">
        <v>4517</v>
      </c>
      <c r="C1951" t="s">
        <v>4531</v>
      </c>
      <c r="D1951" t="s">
        <v>195</v>
      </c>
      <c r="F1951" t="s">
        <v>195</v>
      </c>
      <c r="G1951" t="s">
        <v>195</v>
      </c>
      <c r="H1951" s="6" t="str">
        <f t="shared" si="60"/>
        <v>1COVER1.NUT2</v>
      </c>
      <c r="I1951" s="6">
        <f t="shared" si="61"/>
        <v>0</v>
      </c>
    </row>
    <row r="1952" spans="1:9">
      <c r="A1952" t="s">
        <v>302</v>
      </c>
      <c r="B1952" t="s">
        <v>4517</v>
      </c>
      <c r="C1952" t="s">
        <v>4532</v>
      </c>
      <c r="D1952">
        <v>1</v>
      </c>
      <c r="E1952" t="s">
        <v>3187</v>
      </c>
      <c r="F1952">
        <v>1</v>
      </c>
      <c r="G1952">
        <v>1</v>
      </c>
      <c r="H1952" s="6" t="str">
        <f t="shared" si="60"/>
        <v>1JK4.1</v>
      </c>
      <c r="I1952" s="6" t="str">
        <f t="shared" si="61"/>
        <v>S1_K4</v>
      </c>
    </row>
    <row r="1953" spans="1:9">
      <c r="A1953" t="s">
        <v>302</v>
      </c>
      <c r="B1953" t="s">
        <v>4517</v>
      </c>
      <c r="C1953" t="s">
        <v>4532</v>
      </c>
      <c r="D1953">
        <v>2</v>
      </c>
      <c r="E1953" t="s">
        <v>174</v>
      </c>
      <c r="F1953">
        <v>2</v>
      </c>
      <c r="G1953">
        <v>2</v>
      </c>
      <c r="H1953" s="6" t="str">
        <f t="shared" si="60"/>
        <v>1JK4.2</v>
      </c>
      <c r="I1953" s="6" t="str">
        <f t="shared" si="61"/>
        <v>DGND</v>
      </c>
    </row>
    <row r="1954" spans="1:9">
      <c r="A1954" t="s">
        <v>302</v>
      </c>
      <c r="B1954" t="s">
        <v>4517</v>
      </c>
      <c r="C1954" t="s">
        <v>4533</v>
      </c>
      <c r="D1954">
        <v>1</v>
      </c>
      <c r="E1954" t="s">
        <v>1699</v>
      </c>
      <c r="F1954">
        <v>1</v>
      </c>
      <c r="G1954">
        <v>1</v>
      </c>
      <c r="H1954" s="6" t="str">
        <f t="shared" si="60"/>
        <v>1JK13.1</v>
      </c>
      <c r="I1954" s="6" t="str">
        <f t="shared" si="61"/>
        <v>S1_K13</v>
      </c>
    </row>
    <row r="1955" spans="1:9">
      <c r="A1955" t="s">
        <v>302</v>
      </c>
      <c r="B1955" t="s">
        <v>4517</v>
      </c>
      <c r="C1955" t="s">
        <v>4533</v>
      </c>
      <c r="D1955">
        <v>2</v>
      </c>
      <c r="E1955" t="s">
        <v>174</v>
      </c>
      <c r="F1955">
        <v>2</v>
      </c>
      <c r="G1955">
        <v>2</v>
      </c>
      <c r="H1955" s="6" t="str">
        <f t="shared" si="60"/>
        <v>1JK13.2</v>
      </c>
      <c r="I1955" s="6" t="str">
        <f t="shared" si="61"/>
        <v>DGND</v>
      </c>
    </row>
    <row r="1956" spans="1:9">
      <c r="A1956" t="s">
        <v>302</v>
      </c>
      <c r="B1956" t="s">
        <v>4517</v>
      </c>
      <c r="C1956" t="s">
        <v>4534</v>
      </c>
      <c r="D1956">
        <v>1</v>
      </c>
      <c r="E1956" t="s">
        <v>1700</v>
      </c>
      <c r="F1956">
        <v>1</v>
      </c>
      <c r="G1956">
        <v>1</v>
      </c>
      <c r="H1956" s="6" t="str">
        <f t="shared" si="60"/>
        <v>1JK14.1</v>
      </c>
      <c r="I1956" s="6" t="str">
        <f t="shared" si="61"/>
        <v>S1_K14</v>
      </c>
    </row>
    <row r="1957" spans="1:9">
      <c r="A1957" t="s">
        <v>302</v>
      </c>
      <c r="B1957" t="s">
        <v>4517</v>
      </c>
      <c r="C1957" t="s">
        <v>4534</v>
      </c>
      <c r="D1957">
        <v>2</v>
      </c>
      <c r="E1957" t="s">
        <v>174</v>
      </c>
      <c r="F1957">
        <v>2</v>
      </c>
      <c r="G1957">
        <v>2</v>
      </c>
      <c r="H1957" s="6" t="str">
        <f t="shared" si="60"/>
        <v>1JK14.2</v>
      </c>
      <c r="I1957" s="6" t="str">
        <f t="shared" si="61"/>
        <v>DGND</v>
      </c>
    </row>
    <row r="1958" spans="1:9">
      <c r="A1958" t="s">
        <v>302</v>
      </c>
      <c r="B1958" t="s">
        <v>4517</v>
      </c>
      <c r="C1958" t="s">
        <v>4535</v>
      </c>
      <c r="D1958">
        <v>1</v>
      </c>
      <c r="E1958" t="s">
        <v>1701</v>
      </c>
      <c r="F1958">
        <v>1</v>
      </c>
      <c r="G1958">
        <v>1</v>
      </c>
      <c r="H1958" s="6" t="str">
        <f t="shared" si="60"/>
        <v>1JK15.1</v>
      </c>
      <c r="I1958" s="6" t="str">
        <f t="shared" si="61"/>
        <v>S1_K15</v>
      </c>
    </row>
    <row r="1959" spans="1:9">
      <c r="A1959" t="s">
        <v>302</v>
      </c>
      <c r="B1959" t="s">
        <v>4517</v>
      </c>
      <c r="C1959" t="s">
        <v>4535</v>
      </c>
      <c r="D1959">
        <v>2</v>
      </c>
      <c r="E1959" t="s">
        <v>174</v>
      </c>
      <c r="F1959">
        <v>2</v>
      </c>
      <c r="G1959">
        <v>2</v>
      </c>
      <c r="H1959" s="6" t="str">
        <f t="shared" si="60"/>
        <v>1JK15.2</v>
      </c>
      <c r="I1959" s="6" t="str">
        <f t="shared" si="61"/>
        <v>DGND</v>
      </c>
    </row>
    <row r="1960" spans="1:9">
      <c r="A1960" t="s">
        <v>302</v>
      </c>
      <c r="B1960" t="s">
        <v>4517</v>
      </c>
      <c r="C1960" t="s">
        <v>4536</v>
      </c>
      <c r="D1960">
        <v>1</v>
      </c>
      <c r="E1960" t="s">
        <v>462</v>
      </c>
      <c r="F1960">
        <v>1</v>
      </c>
      <c r="G1960">
        <v>1</v>
      </c>
      <c r="H1960" s="6" t="str">
        <f t="shared" si="60"/>
        <v>1JK17.1</v>
      </c>
      <c r="I1960" s="6" t="str">
        <f t="shared" si="61"/>
        <v>S1_K17</v>
      </c>
    </row>
    <row r="1961" spans="1:9">
      <c r="A1961" t="s">
        <v>302</v>
      </c>
      <c r="B1961" t="s">
        <v>4517</v>
      </c>
      <c r="C1961" t="s">
        <v>4536</v>
      </c>
      <c r="D1961">
        <v>2</v>
      </c>
      <c r="E1961" t="s">
        <v>174</v>
      </c>
      <c r="F1961">
        <v>2</v>
      </c>
      <c r="G1961">
        <v>2</v>
      </c>
      <c r="H1961" s="6" t="str">
        <f t="shared" si="60"/>
        <v>1JK17.2</v>
      </c>
      <c r="I1961" s="6" t="str">
        <f t="shared" si="61"/>
        <v>DGND</v>
      </c>
    </row>
    <row r="1962" spans="1:9">
      <c r="A1962" t="s">
        <v>302</v>
      </c>
      <c r="B1962" t="s">
        <v>4517</v>
      </c>
      <c r="C1962" t="s">
        <v>4537</v>
      </c>
      <c r="D1962">
        <v>1</v>
      </c>
      <c r="E1962" t="s">
        <v>1702</v>
      </c>
      <c r="F1962">
        <v>1</v>
      </c>
      <c r="G1962">
        <v>1</v>
      </c>
      <c r="H1962" s="6" t="str">
        <f t="shared" si="60"/>
        <v>1JK18.1</v>
      </c>
      <c r="I1962" s="6" t="str">
        <f t="shared" si="61"/>
        <v>S1_K18</v>
      </c>
    </row>
    <row r="1963" spans="1:9">
      <c r="A1963" t="s">
        <v>302</v>
      </c>
      <c r="B1963" t="s">
        <v>4517</v>
      </c>
      <c r="C1963" t="s">
        <v>4537</v>
      </c>
      <c r="D1963">
        <v>2</v>
      </c>
      <c r="E1963" t="s">
        <v>174</v>
      </c>
      <c r="F1963">
        <v>2</v>
      </c>
      <c r="G1963">
        <v>2</v>
      </c>
      <c r="H1963" s="6" t="str">
        <f t="shared" si="60"/>
        <v>1JK18.2</v>
      </c>
      <c r="I1963" s="6" t="str">
        <f t="shared" si="61"/>
        <v>DGND</v>
      </c>
    </row>
    <row r="1964" spans="1:9">
      <c r="A1964" t="s">
        <v>302</v>
      </c>
      <c r="B1964" t="s">
        <v>4517</v>
      </c>
      <c r="C1964" t="s">
        <v>4538</v>
      </c>
      <c r="D1964">
        <v>1</v>
      </c>
      <c r="E1964" t="s">
        <v>1703</v>
      </c>
      <c r="F1964">
        <v>1</v>
      </c>
      <c r="G1964">
        <v>1</v>
      </c>
      <c r="H1964" s="6" t="str">
        <f t="shared" si="60"/>
        <v>1JK35.1</v>
      </c>
      <c r="I1964" s="6" t="str">
        <f t="shared" si="61"/>
        <v>S1_K35</v>
      </c>
    </row>
    <row r="1965" spans="1:9">
      <c r="A1965" t="s">
        <v>302</v>
      </c>
      <c r="B1965" t="s">
        <v>4517</v>
      </c>
      <c r="C1965" t="s">
        <v>4538</v>
      </c>
      <c r="D1965">
        <v>2</v>
      </c>
      <c r="E1965" t="s">
        <v>174</v>
      </c>
      <c r="F1965">
        <v>2</v>
      </c>
      <c r="G1965">
        <v>2</v>
      </c>
      <c r="H1965" s="6" t="str">
        <f t="shared" si="60"/>
        <v>1JK35.2</v>
      </c>
      <c r="I1965" s="6" t="str">
        <f t="shared" si="61"/>
        <v>DGND</v>
      </c>
    </row>
    <row r="1966" spans="1:9">
      <c r="A1966" t="s">
        <v>302</v>
      </c>
      <c r="B1966" t="s">
        <v>4517</v>
      </c>
      <c r="C1966" t="s">
        <v>4539</v>
      </c>
      <c r="D1966">
        <v>2</v>
      </c>
      <c r="E1966" t="s">
        <v>1676</v>
      </c>
      <c r="F1966">
        <v>2</v>
      </c>
      <c r="G1966">
        <v>2</v>
      </c>
      <c r="H1966" s="6" t="str">
        <f t="shared" si="60"/>
        <v>1K4.2</v>
      </c>
      <c r="I1966" s="6" t="str">
        <f t="shared" si="61"/>
        <v>S1_MDI+</v>
      </c>
    </row>
    <row r="1967" spans="1:9">
      <c r="A1967" t="s">
        <v>302</v>
      </c>
      <c r="B1967" t="s">
        <v>4517</v>
      </c>
      <c r="C1967" t="s">
        <v>4539</v>
      </c>
      <c r="D1967">
        <v>3</v>
      </c>
      <c r="E1967" t="s">
        <v>3182</v>
      </c>
      <c r="F1967">
        <v>3</v>
      </c>
      <c r="G1967">
        <v>3</v>
      </c>
      <c r="H1967" s="6" t="str">
        <f t="shared" si="60"/>
        <v>1K4.3</v>
      </c>
      <c r="I1967" s="6" t="str">
        <f t="shared" si="61"/>
        <v>S1_7_MDI+</v>
      </c>
    </row>
    <row r="1968" spans="1:9">
      <c r="A1968" t="s">
        <v>302</v>
      </c>
      <c r="B1968" t="s">
        <v>4517</v>
      </c>
      <c r="C1968" t="s">
        <v>4539</v>
      </c>
      <c r="D1968">
        <v>4</v>
      </c>
      <c r="E1968" t="s">
        <v>3188</v>
      </c>
      <c r="F1968">
        <v>4</v>
      </c>
      <c r="G1968">
        <v>4</v>
      </c>
      <c r="H1968" s="6" t="str">
        <f t="shared" si="60"/>
        <v>1K4.4</v>
      </c>
      <c r="I1968" s="6" t="str">
        <f t="shared" si="61"/>
        <v>S1_0_MDI+</v>
      </c>
    </row>
    <row r="1969" spans="1:9">
      <c r="A1969" t="s">
        <v>302</v>
      </c>
      <c r="B1969" t="s">
        <v>4517</v>
      </c>
      <c r="C1969" t="s">
        <v>4539</v>
      </c>
      <c r="D1969">
        <v>6</v>
      </c>
      <c r="E1969" t="s">
        <v>3189</v>
      </c>
      <c r="F1969">
        <v>6</v>
      </c>
      <c r="G1969">
        <v>6</v>
      </c>
      <c r="H1969" s="6" t="str">
        <f t="shared" si="60"/>
        <v>1K4.6</v>
      </c>
      <c r="I1969" s="6" t="str">
        <f t="shared" si="61"/>
        <v>S1_0_MDI-</v>
      </c>
    </row>
    <row r="1970" spans="1:9">
      <c r="A1970" t="s">
        <v>302</v>
      </c>
      <c r="B1970" t="s">
        <v>4517</v>
      </c>
      <c r="C1970" t="s">
        <v>4539</v>
      </c>
      <c r="D1970">
        <v>7</v>
      </c>
      <c r="E1970" t="s">
        <v>3184</v>
      </c>
      <c r="F1970">
        <v>7</v>
      </c>
      <c r="G1970">
        <v>7</v>
      </c>
      <c r="H1970" s="6" t="str">
        <f t="shared" si="60"/>
        <v>1K4.7</v>
      </c>
      <c r="I1970" s="6" t="str">
        <f t="shared" si="61"/>
        <v>S1_7_MDI-</v>
      </c>
    </row>
    <row r="1971" spans="1:9">
      <c r="A1971" t="s">
        <v>302</v>
      </c>
      <c r="B1971" t="s">
        <v>4517</v>
      </c>
      <c r="C1971" t="s">
        <v>4539</v>
      </c>
      <c r="D1971">
        <v>8</v>
      </c>
      <c r="E1971" t="s">
        <v>1675</v>
      </c>
      <c r="F1971">
        <v>8</v>
      </c>
      <c r="G1971">
        <v>8</v>
      </c>
      <c r="H1971" s="6" t="str">
        <f t="shared" si="60"/>
        <v>1K4.8</v>
      </c>
      <c r="I1971" s="6" t="str">
        <f t="shared" si="61"/>
        <v>S1_MDI-</v>
      </c>
    </row>
    <row r="1972" spans="1:9">
      <c r="A1972" t="s">
        <v>302</v>
      </c>
      <c r="B1972" t="s">
        <v>4517</v>
      </c>
      <c r="C1972" t="s">
        <v>4539</v>
      </c>
      <c r="D1972" t="s">
        <v>175</v>
      </c>
      <c r="E1972" t="s">
        <v>429</v>
      </c>
      <c r="F1972">
        <v>1</v>
      </c>
      <c r="G1972" t="s">
        <v>175</v>
      </c>
      <c r="H1972" s="6" t="str">
        <f t="shared" si="60"/>
        <v>1K4.1</v>
      </c>
      <c r="I1972" s="6" t="str">
        <f t="shared" si="61"/>
        <v>VP12</v>
      </c>
    </row>
    <row r="1973" spans="1:9">
      <c r="A1973" t="s">
        <v>302</v>
      </c>
      <c r="B1973" t="s">
        <v>4517</v>
      </c>
      <c r="C1973" t="s">
        <v>4539</v>
      </c>
      <c r="D1973" t="s">
        <v>176</v>
      </c>
      <c r="E1973" t="s">
        <v>3187</v>
      </c>
      <c r="F1973">
        <v>9</v>
      </c>
      <c r="G1973" t="s">
        <v>176</v>
      </c>
      <c r="H1973" s="6" t="str">
        <f t="shared" si="60"/>
        <v>1K4.9</v>
      </c>
      <c r="I1973" s="6" t="str">
        <f t="shared" si="61"/>
        <v>S1_K4</v>
      </c>
    </row>
    <row r="1974" spans="1:9">
      <c r="A1974" t="s">
        <v>302</v>
      </c>
      <c r="B1974" t="s">
        <v>4517</v>
      </c>
      <c r="C1974" t="s">
        <v>4540</v>
      </c>
      <c r="D1974">
        <v>2</v>
      </c>
      <c r="E1974" t="s">
        <v>3188</v>
      </c>
      <c r="F1974">
        <v>2</v>
      </c>
      <c r="G1974">
        <v>2</v>
      </c>
      <c r="H1974" s="6" t="str">
        <f t="shared" si="60"/>
        <v>1K13.2</v>
      </c>
      <c r="I1974" s="6" t="str">
        <f t="shared" si="61"/>
        <v>S1_0_MDI+</v>
      </c>
    </row>
    <row r="1975" spans="1:9">
      <c r="A1975" t="s">
        <v>302</v>
      </c>
      <c r="B1975" t="s">
        <v>4517</v>
      </c>
      <c r="C1975" t="s">
        <v>4540</v>
      </c>
      <c r="D1975">
        <v>3</v>
      </c>
      <c r="E1975" t="s">
        <v>1705</v>
      </c>
      <c r="F1975">
        <v>3</v>
      </c>
      <c r="G1975">
        <v>3</v>
      </c>
      <c r="H1975" s="6" t="str">
        <f t="shared" si="60"/>
        <v>1K13.3</v>
      </c>
      <c r="I1975" s="6" t="str">
        <f t="shared" si="61"/>
        <v>S1_5_MDI+</v>
      </c>
    </row>
    <row r="1976" spans="1:9">
      <c r="A1976" t="s">
        <v>302</v>
      </c>
      <c r="B1976" t="s">
        <v>4517</v>
      </c>
      <c r="C1976" t="s">
        <v>4540</v>
      </c>
      <c r="D1976">
        <v>4</v>
      </c>
      <c r="E1976" t="s">
        <v>1704</v>
      </c>
      <c r="F1976">
        <v>4</v>
      </c>
      <c r="G1976">
        <v>4</v>
      </c>
      <c r="H1976" s="6" t="str">
        <f t="shared" si="60"/>
        <v>1K13.4</v>
      </c>
      <c r="I1976" s="6" t="str">
        <f t="shared" si="61"/>
        <v>S1_1_MDI+</v>
      </c>
    </row>
    <row r="1977" spans="1:9">
      <c r="A1977" t="s">
        <v>302</v>
      </c>
      <c r="B1977" t="s">
        <v>4517</v>
      </c>
      <c r="C1977" t="s">
        <v>4540</v>
      </c>
      <c r="D1977">
        <v>6</v>
      </c>
      <c r="E1977" t="s">
        <v>1707</v>
      </c>
      <c r="F1977">
        <v>6</v>
      </c>
      <c r="G1977">
        <v>6</v>
      </c>
      <c r="H1977" s="6" t="str">
        <f t="shared" si="60"/>
        <v>1K13.6</v>
      </c>
      <c r="I1977" s="6" t="str">
        <f t="shared" si="61"/>
        <v>S1_1_MDI-</v>
      </c>
    </row>
    <row r="1978" spans="1:9">
      <c r="A1978" t="s">
        <v>302</v>
      </c>
      <c r="B1978" t="s">
        <v>4517</v>
      </c>
      <c r="C1978" t="s">
        <v>4540</v>
      </c>
      <c r="D1978">
        <v>7</v>
      </c>
      <c r="E1978" t="s">
        <v>1706</v>
      </c>
      <c r="F1978">
        <v>7</v>
      </c>
      <c r="G1978">
        <v>7</v>
      </c>
      <c r="H1978" s="6" t="str">
        <f t="shared" si="60"/>
        <v>1K13.7</v>
      </c>
      <c r="I1978" s="6" t="str">
        <f t="shared" si="61"/>
        <v>S1_5_MDI-</v>
      </c>
    </row>
    <row r="1979" spans="1:9">
      <c r="A1979" t="s">
        <v>302</v>
      </c>
      <c r="B1979" t="s">
        <v>4517</v>
      </c>
      <c r="C1979" t="s">
        <v>4540</v>
      </c>
      <c r="D1979">
        <v>8</v>
      </c>
      <c r="E1979" t="s">
        <v>3189</v>
      </c>
      <c r="F1979">
        <v>8</v>
      </c>
      <c r="G1979">
        <v>8</v>
      </c>
      <c r="H1979" s="6" t="str">
        <f t="shared" si="60"/>
        <v>1K13.8</v>
      </c>
      <c r="I1979" s="6" t="str">
        <f t="shared" si="61"/>
        <v>S1_0_MDI-</v>
      </c>
    </row>
    <row r="1980" spans="1:9">
      <c r="A1980" t="s">
        <v>302</v>
      </c>
      <c r="B1980" t="s">
        <v>4517</v>
      </c>
      <c r="C1980" t="s">
        <v>4540</v>
      </c>
      <c r="D1980" t="s">
        <v>175</v>
      </c>
      <c r="E1980" t="s">
        <v>429</v>
      </c>
      <c r="F1980">
        <v>1</v>
      </c>
      <c r="G1980" t="s">
        <v>175</v>
      </c>
      <c r="H1980" s="6" t="str">
        <f t="shared" si="60"/>
        <v>1K13.1</v>
      </c>
      <c r="I1980" s="6" t="str">
        <f t="shared" si="61"/>
        <v>VP12</v>
      </c>
    </row>
    <row r="1981" spans="1:9">
      <c r="A1981" t="s">
        <v>302</v>
      </c>
      <c r="B1981" t="s">
        <v>4517</v>
      </c>
      <c r="C1981" t="s">
        <v>4540</v>
      </c>
      <c r="D1981" t="s">
        <v>176</v>
      </c>
      <c r="E1981" t="s">
        <v>1699</v>
      </c>
      <c r="F1981">
        <v>9</v>
      </c>
      <c r="G1981" t="s">
        <v>176</v>
      </c>
      <c r="H1981" s="6" t="str">
        <f t="shared" si="60"/>
        <v>1K13.9</v>
      </c>
      <c r="I1981" s="6" t="str">
        <f t="shared" si="61"/>
        <v>S1_K13</v>
      </c>
    </row>
    <row r="1982" spans="1:9">
      <c r="A1982" t="s">
        <v>302</v>
      </c>
      <c r="B1982" t="s">
        <v>4517</v>
      </c>
      <c r="C1982" t="s">
        <v>4541</v>
      </c>
      <c r="D1982">
        <v>2</v>
      </c>
      <c r="E1982" t="s">
        <v>1705</v>
      </c>
      <c r="F1982">
        <v>2</v>
      </c>
      <c r="G1982">
        <v>2</v>
      </c>
      <c r="H1982" s="6" t="str">
        <f t="shared" si="60"/>
        <v>1K14.2</v>
      </c>
      <c r="I1982" s="6" t="str">
        <f t="shared" si="61"/>
        <v>S1_5_MDI+</v>
      </c>
    </row>
    <row r="1983" spans="1:9">
      <c r="A1983" t="s">
        <v>302</v>
      </c>
      <c r="B1983" t="s">
        <v>4517</v>
      </c>
      <c r="C1983" t="s">
        <v>4541</v>
      </c>
      <c r="D1983">
        <v>3</v>
      </c>
      <c r="E1983" t="s">
        <v>1708</v>
      </c>
      <c r="F1983">
        <v>3</v>
      </c>
      <c r="G1983">
        <v>3</v>
      </c>
      <c r="H1983" s="6" t="str">
        <f t="shared" si="60"/>
        <v>1K14.3</v>
      </c>
      <c r="I1983" s="6" t="str">
        <f t="shared" si="61"/>
        <v>S1_6_MDI+</v>
      </c>
    </row>
    <row r="1984" spans="1:9">
      <c r="A1984" t="s">
        <v>302</v>
      </c>
      <c r="B1984" t="s">
        <v>4517</v>
      </c>
      <c r="C1984" t="s">
        <v>4541</v>
      </c>
      <c r="D1984">
        <v>4</v>
      </c>
      <c r="F1984">
        <v>4</v>
      </c>
      <c r="G1984">
        <v>4</v>
      </c>
      <c r="H1984" s="6" t="str">
        <f t="shared" si="60"/>
        <v>1K14.4</v>
      </c>
      <c r="I1984" s="6">
        <f t="shared" si="61"/>
        <v>0</v>
      </c>
    </row>
    <row r="1985" spans="1:9">
      <c r="A1985" t="s">
        <v>302</v>
      </c>
      <c r="B1985" t="s">
        <v>4517</v>
      </c>
      <c r="C1985" t="s">
        <v>4541</v>
      </c>
      <c r="D1985">
        <v>6</v>
      </c>
      <c r="F1985">
        <v>6</v>
      </c>
      <c r="G1985">
        <v>6</v>
      </c>
      <c r="H1985" s="6" t="str">
        <f t="shared" si="60"/>
        <v>1K14.6</v>
      </c>
      <c r="I1985" s="6">
        <f t="shared" si="61"/>
        <v>0</v>
      </c>
    </row>
    <row r="1986" spans="1:9">
      <c r="A1986" t="s">
        <v>302</v>
      </c>
      <c r="B1986" t="s">
        <v>4517</v>
      </c>
      <c r="C1986" t="s">
        <v>4541</v>
      </c>
      <c r="D1986">
        <v>7</v>
      </c>
      <c r="E1986" t="s">
        <v>1709</v>
      </c>
      <c r="F1986">
        <v>7</v>
      </c>
      <c r="G1986">
        <v>7</v>
      </c>
      <c r="H1986" s="6" t="str">
        <f t="shared" ref="H1986:H2049" si="62">CONCATENATE(C1986,".",F1986)</f>
        <v>1K14.7</v>
      </c>
      <c r="I1986" s="6" t="str">
        <f t="shared" ref="I1986:I2049" si="63">E1986</f>
        <v>S1_6_MDI-</v>
      </c>
    </row>
    <row r="1987" spans="1:9">
      <c r="A1987" t="s">
        <v>302</v>
      </c>
      <c r="B1987" t="s">
        <v>4517</v>
      </c>
      <c r="C1987" t="s">
        <v>4541</v>
      </c>
      <c r="D1987">
        <v>8</v>
      </c>
      <c r="E1987" t="s">
        <v>1706</v>
      </c>
      <c r="F1987">
        <v>8</v>
      </c>
      <c r="G1987">
        <v>8</v>
      </c>
      <c r="H1987" s="6" t="str">
        <f t="shared" si="62"/>
        <v>1K14.8</v>
      </c>
      <c r="I1987" s="6" t="str">
        <f t="shared" si="63"/>
        <v>S1_5_MDI-</v>
      </c>
    </row>
    <row r="1988" spans="1:9">
      <c r="A1988" t="s">
        <v>302</v>
      </c>
      <c r="B1988" t="s">
        <v>4517</v>
      </c>
      <c r="C1988" t="s">
        <v>4541</v>
      </c>
      <c r="D1988" t="s">
        <v>175</v>
      </c>
      <c r="E1988" t="s">
        <v>429</v>
      </c>
      <c r="F1988">
        <v>1</v>
      </c>
      <c r="G1988" t="s">
        <v>175</v>
      </c>
      <c r="H1988" s="6" t="str">
        <f t="shared" si="62"/>
        <v>1K14.1</v>
      </c>
      <c r="I1988" s="6" t="str">
        <f t="shared" si="63"/>
        <v>VP12</v>
      </c>
    </row>
    <row r="1989" spans="1:9">
      <c r="A1989" t="s">
        <v>302</v>
      </c>
      <c r="B1989" t="s">
        <v>4517</v>
      </c>
      <c r="C1989" t="s">
        <v>4541</v>
      </c>
      <c r="D1989" t="s">
        <v>176</v>
      </c>
      <c r="E1989" t="s">
        <v>1700</v>
      </c>
      <c r="F1989">
        <v>9</v>
      </c>
      <c r="G1989" t="s">
        <v>176</v>
      </c>
      <c r="H1989" s="6" t="str">
        <f t="shared" si="62"/>
        <v>1K14.9</v>
      </c>
      <c r="I1989" s="6" t="str">
        <f t="shared" si="63"/>
        <v>S1_K14</v>
      </c>
    </row>
    <row r="1990" spans="1:9">
      <c r="A1990" t="s">
        <v>302</v>
      </c>
      <c r="B1990" t="s">
        <v>4517</v>
      </c>
      <c r="C1990" t="s">
        <v>4542</v>
      </c>
      <c r="D1990">
        <v>2</v>
      </c>
      <c r="E1990" t="s">
        <v>1708</v>
      </c>
      <c r="F1990">
        <v>2</v>
      </c>
      <c r="G1990">
        <v>2</v>
      </c>
      <c r="H1990" s="6" t="str">
        <f t="shared" si="62"/>
        <v>1K15.2</v>
      </c>
      <c r="I1990" s="6" t="str">
        <f t="shared" si="63"/>
        <v>S1_6_MDI+</v>
      </c>
    </row>
    <row r="1991" spans="1:9">
      <c r="A1991" t="s">
        <v>302</v>
      </c>
      <c r="B1991" t="s">
        <v>4517</v>
      </c>
      <c r="C1991" t="s">
        <v>4542</v>
      </c>
      <c r="D1991">
        <v>3</v>
      </c>
      <c r="E1991" t="s">
        <v>6798</v>
      </c>
      <c r="F1991">
        <v>3</v>
      </c>
      <c r="G1991">
        <v>3</v>
      </c>
      <c r="H1991" s="6" t="str">
        <f t="shared" si="62"/>
        <v>1K15.3</v>
      </c>
      <c r="I1991" s="6" t="str">
        <f t="shared" si="63"/>
        <v>S1_BR_HSD027+</v>
      </c>
    </row>
    <row r="1992" spans="1:9">
      <c r="A1992" t="s">
        <v>302</v>
      </c>
      <c r="B1992" t="s">
        <v>4517</v>
      </c>
      <c r="C1992" t="s">
        <v>4542</v>
      </c>
      <c r="D1992">
        <v>4</v>
      </c>
      <c r="E1992" t="s">
        <v>6799</v>
      </c>
      <c r="F1992">
        <v>4</v>
      </c>
      <c r="G1992">
        <v>4</v>
      </c>
      <c r="H1992" s="6" t="str">
        <f t="shared" si="62"/>
        <v>1K15.4</v>
      </c>
      <c r="I1992" s="6" t="str">
        <f t="shared" si="63"/>
        <v>S1_BR_HSD026+</v>
      </c>
    </row>
    <row r="1993" spans="1:9">
      <c r="A1993" t="s">
        <v>302</v>
      </c>
      <c r="B1993" t="s">
        <v>4517</v>
      </c>
      <c r="C1993" t="s">
        <v>4542</v>
      </c>
      <c r="D1993">
        <v>6</v>
      </c>
      <c r="E1993" t="s">
        <v>6800</v>
      </c>
      <c r="F1993">
        <v>6</v>
      </c>
      <c r="G1993">
        <v>6</v>
      </c>
      <c r="H1993" s="6" t="str">
        <f t="shared" si="62"/>
        <v>1K15.6</v>
      </c>
      <c r="I1993" s="6" t="str">
        <f t="shared" si="63"/>
        <v>S1_BR_HSD026-</v>
      </c>
    </row>
    <row r="1994" spans="1:9">
      <c r="A1994" t="s">
        <v>302</v>
      </c>
      <c r="B1994" t="s">
        <v>4517</v>
      </c>
      <c r="C1994" t="s">
        <v>4542</v>
      </c>
      <c r="D1994">
        <v>7</v>
      </c>
      <c r="E1994" t="s">
        <v>6801</v>
      </c>
      <c r="F1994">
        <v>7</v>
      </c>
      <c r="G1994">
        <v>7</v>
      </c>
      <c r="H1994" s="6" t="str">
        <f t="shared" si="62"/>
        <v>1K15.7</v>
      </c>
      <c r="I1994" s="6" t="str">
        <f t="shared" si="63"/>
        <v>S1_BR_HSD027-</v>
      </c>
    </row>
    <row r="1995" spans="1:9">
      <c r="A1995" t="s">
        <v>302</v>
      </c>
      <c r="B1995" t="s">
        <v>4517</v>
      </c>
      <c r="C1995" t="s">
        <v>4542</v>
      </c>
      <c r="D1995">
        <v>8</v>
      </c>
      <c r="E1995" t="s">
        <v>1709</v>
      </c>
      <c r="F1995">
        <v>8</v>
      </c>
      <c r="G1995">
        <v>8</v>
      </c>
      <c r="H1995" s="6" t="str">
        <f t="shared" si="62"/>
        <v>1K15.8</v>
      </c>
      <c r="I1995" s="6" t="str">
        <f t="shared" si="63"/>
        <v>S1_6_MDI-</v>
      </c>
    </row>
    <row r="1996" spans="1:9">
      <c r="A1996" t="s">
        <v>302</v>
      </c>
      <c r="B1996" t="s">
        <v>4517</v>
      </c>
      <c r="C1996" t="s">
        <v>4542</v>
      </c>
      <c r="D1996" t="s">
        <v>175</v>
      </c>
      <c r="E1996" t="s">
        <v>429</v>
      </c>
      <c r="F1996">
        <v>1</v>
      </c>
      <c r="G1996" t="s">
        <v>175</v>
      </c>
      <c r="H1996" s="6" t="str">
        <f t="shared" si="62"/>
        <v>1K15.1</v>
      </c>
      <c r="I1996" s="6" t="str">
        <f t="shared" si="63"/>
        <v>VP12</v>
      </c>
    </row>
    <row r="1997" spans="1:9">
      <c r="A1997" t="s">
        <v>302</v>
      </c>
      <c r="B1997" t="s">
        <v>4517</v>
      </c>
      <c r="C1997" t="s">
        <v>4542</v>
      </c>
      <c r="D1997" t="s">
        <v>176</v>
      </c>
      <c r="E1997" t="s">
        <v>1701</v>
      </c>
      <c r="F1997">
        <v>9</v>
      </c>
      <c r="G1997" t="s">
        <v>176</v>
      </c>
      <c r="H1997" s="6" t="str">
        <f t="shared" si="62"/>
        <v>1K15.9</v>
      </c>
      <c r="I1997" s="6" t="str">
        <f t="shared" si="63"/>
        <v>S1_K15</v>
      </c>
    </row>
    <row r="1998" spans="1:9">
      <c r="A1998" t="s">
        <v>302</v>
      </c>
      <c r="B1998" t="s">
        <v>4517</v>
      </c>
      <c r="C1998" t="s">
        <v>4543</v>
      </c>
      <c r="D1998">
        <v>2</v>
      </c>
      <c r="E1998" t="s">
        <v>1710</v>
      </c>
      <c r="F1998">
        <v>2</v>
      </c>
      <c r="G1998">
        <v>2</v>
      </c>
      <c r="H1998" s="6" t="str">
        <f t="shared" si="62"/>
        <v>1K17.2</v>
      </c>
      <c r="I1998" s="6" t="str">
        <f t="shared" si="63"/>
        <v>S1_4_MDI+</v>
      </c>
    </row>
    <row r="1999" spans="1:9">
      <c r="A1999" t="s">
        <v>302</v>
      </c>
      <c r="B1999" t="s">
        <v>4517</v>
      </c>
      <c r="C1999" t="s">
        <v>4543</v>
      </c>
      <c r="D1999">
        <v>3</v>
      </c>
      <c r="E1999" t="s">
        <v>1711</v>
      </c>
      <c r="F1999">
        <v>3</v>
      </c>
      <c r="G1999">
        <v>3</v>
      </c>
      <c r="H1999" s="6" t="str">
        <f t="shared" si="62"/>
        <v>1K17.3</v>
      </c>
      <c r="I1999" s="6" t="str">
        <f t="shared" si="63"/>
        <v>S1_AC_MDI+</v>
      </c>
    </row>
    <row r="2000" spans="1:9">
      <c r="A2000" t="s">
        <v>302</v>
      </c>
      <c r="B2000" t="s">
        <v>4517</v>
      </c>
      <c r="C2000" t="s">
        <v>4543</v>
      </c>
      <c r="D2000">
        <v>4</v>
      </c>
      <c r="E2000" t="s">
        <v>3190</v>
      </c>
      <c r="F2000">
        <v>4</v>
      </c>
      <c r="G2000">
        <v>4</v>
      </c>
      <c r="H2000" s="6" t="str">
        <f t="shared" si="62"/>
        <v>1K17.4</v>
      </c>
      <c r="I2000" s="6" t="str">
        <f t="shared" si="63"/>
        <v>S1_SG_LB_MDI+</v>
      </c>
    </row>
    <row r="2001" spans="1:9">
      <c r="A2001" t="s">
        <v>302</v>
      </c>
      <c r="B2001" t="s">
        <v>4517</v>
      </c>
      <c r="C2001" t="s">
        <v>4543</v>
      </c>
      <c r="D2001">
        <v>6</v>
      </c>
      <c r="E2001" t="s">
        <v>3191</v>
      </c>
      <c r="F2001">
        <v>6</v>
      </c>
      <c r="G2001">
        <v>6</v>
      </c>
      <c r="H2001" s="6" t="str">
        <f t="shared" si="62"/>
        <v>1K17.6</v>
      </c>
      <c r="I2001" s="6" t="str">
        <f t="shared" si="63"/>
        <v>S1_SG_LB_MDI-</v>
      </c>
    </row>
    <row r="2002" spans="1:9">
      <c r="A2002" t="s">
        <v>302</v>
      </c>
      <c r="B2002" t="s">
        <v>4517</v>
      </c>
      <c r="C2002" t="s">
        <v>4543</v>
      </c>
      <c r="D2002">
        <v>7</v>
      </c>
      <c r="E2002" t="s">
        <v>1712</v>
      </c>
      <c r="F2002">
        <v>7</v>
      </c>
      <c r="G2002">
        <v>7</v>
      </c>
      <c r="H2002" s="6" t="str">
        <f t="shared" si="62"/>
        <v>1K17.7</v>
      </c>
      <c r="I2002" s="6" t="str">
        <f t="shared" si="63"/>
        <v>S1_AC_MDI-</v>
      </c>
    </row>
    <row r="2003" spans="1:9">
      <c r="A2003" t="s">
        <v>302</v>
      </c>
      <c r="B2003" t="s">
        <v>4517</v>
      </c>
      <c r="C2003" t="s">
        <v>4543</v>
      </c>
      <c r="D2003">
        <v>8</v>
      </c>
      <c r="E2003" t="s">
        <v>1713</v>
      </c>
      <c r="F2003">
        <v>8</v>
      </c>
      <c r="G2003">
        <v>8</v>
      </c>
      <c r="H2003" s="6" t="str">
        <f t="shared" si="62"/>
        <v>1K17.8</v>
      </c>
      <c r="I2003" s="6" t="str">
        <f t="shared" si="63"/>
        <v>S1_4_MDI-</v>
      </c>
    </row>
    <row r="2004" spans="1:9">
      <c r="A2004" t="s">
        <v>302</v>
      </c>
      <c r="B2004" t="s">
        <v>4517</v>
      </c>
      <c r="C2004" t="s">
        <v>4543</v>
      </c>
      <c r="D2004" t="s">
        <v>175</v>
      </c>
      <c r="E2004" t="s">
        <v>429</v>
      </c>
      <c r="F2004">
        <v>1</v>
      </c>
      <c r="G2004" t="s">
        <v>175</v>
      </c>
      <c r="H2004" s="6" t="str">
        <f t="shared" si="62"/>
        <v>1K17.1</v>
      </c>
      <c r="I2004" s="6" t="str">
        <f t="shared" si="63"/>
        <v>VP12</v>
      </c>
    </row>
    <row r="2005" spans="1:9">
      <c r="A2005" t="s">
        <v>302</v>
      </c>
      <c r="B2005" t="s">
        <v>4517</v>
      </c>
      <c r="C2005" t="s">
        <v>4543</v>
      </c>
      <c r="D2005" t="s">
        <v>176</v>
      </c>
      <c r="E2005" t="s">
        <v>462</v>
      </c>
      <c r="F2005">
        <v>9</v>
      </c>
      <c r="G2005" t="s">
        <v>176</v>
      </c>
      <c r="H2005" s="6" t="str">
        <f t="shared" si="62"/>
        <v>1K17.9</v>
      </c>
      <c r="I2005" s="6" t="str">
        <f t="shared" si="63"/>
        <v>S1_K17</v>
      </c>
    </row>
    <row r="2006" spans="1:9">
      <c r="A2006" t="s">
        <v>302</v>
      </c>
      <c r="B2006" t="s">
        <v>4517</v>
      </c>
      <c r="C2006" t="s">
        <v>4544</v>
      </c>
      <c r="D2006">
        <v>2</v>
      </c>
      <c r="E2006" t="s">
        <v>1690</v>
      </c>
      <c r="F2006">
        <v>2</v>
      </c>
      <c r="G2006">
        <v>2</v>
      </c>
      <c r="H2006" s="6" t="str">
        <f t="shared" si="62"/>
        <v>1K18.2</v>
      </c>
      <c r="I2006" s="6" t="str">
        <f t="shared" si="63"/>
        <v>SG1_2_MDI+</v>
      </c>
    </row>
    <row r="2007" spans="1:9">
      <c r="A2007" t="s">
        <v>302</v>
      </c>
      <c r="B2007" t="s">
        <v>4517</v>
      </c>
      <c r="C2007" t="s">
        <v>4544</v>
      </c>
      <c r="D2007">
        <v>3</v>
      </c>
      <c r="E2007" t="s">
        <v>1714</v>
      </c>
      <c r="F2007">
        <v>3</v>
      </c>
      <c r="G2007">
        <v>3</v>
      </c>
      <c r="H2007" s="6" t="str">
        <f t="shared" si="62"/>
        <v>1K18.3</v>
      </c>
      <c r="I2007" s="6" t="str">
        <f t="shared" si="63"/>
        <v>SG1_AC_MDI+</v>
      </c>
    </row>
    <row r="2008" spans="1:9">
      <c r="A2008" t="s">
        <v>302</v>
      </c>
      <c r="B2008" t="s">
        <v>4517</v>
      </c>
      <c r="C2008" t="s">
        <v>4544</v>
      </c>
      <c r="D2008">
        <v>4</v>
      </c>
      <c r="E2008" t="s">
        <v>3190</v>
      </c>
      <c r="F2008">
        <v>4</v>
      </c>
      <c r="G2008">
        <v>4</v>
      </c>
      <c r="H2008" s="6" t="str">
        <f t="shared" si="62"/>
        <v>1K18.4</v>
      </c>
      <c r="I2008" s="6" t="str">
        <f t="shared" si="63"/>
        <v>S1_SG_LB_MDI+</v>
      </c>
    </row>
    <row r="2009" spans="1:9">
      <c r="A2009" t="s">
        <v>302</v>
      </c>
      <c r="B2009" t="s">
        <v>4517</v>
      </c>
      <c r="C2009" t="s">
        <v>4544</v>
      </c>
      <c r="D2009">
        <v>6</v>
      </c>
      <c r="E2009" t="s">
        <v>3191</v>
      </c>
      <c r="F2009">
        <v>6</v>
      </c>
      <c r="G2009">
        <v>6</v>
      </c>
      <c r="H2009" s="6" t="str">
        <f t="shared" si="62"/>
        <v>1K18.6</v>
      </c>
      <c r="I2009" s="6" t="str">
        <f t="shared" si="63"/>
        <v>S1_SG_LB_MDI-</v>
      </c>
    </row>
    <row r="2010" spans="1:9">
      <c r="A2010" t="s">
        <v>302</v>
      </c>
      <c r="B2010" t="s">
        <v>4517</v>
      </c>
      <c r="C2010" t="s">
        <v>4544</v>
      </c>
      <c r="D2010">
        <v>7</v>
      </c>
      <c r="E2010" t="s">
        <v>1715</v>
      </c>
      <c r="F2010">
        <v>7</v>
      </c>
      <c r="G2010">
        <v>7</v>
      </c>
      <c r="H2010" s="6" t="str">
        <f t="shared" si="62"/>
        <v>1K18.7</v>
      </c>
      <c r="I2010" s="6" t="str">
        <f t="shared" si="63"/>
        <v>SG1_AC_MDI-</v>
      </c>
    </row>
    <row r="2011" spans="1:9">
      <c r="A2011" t="s">
        <v>302</v>
      </c>
      <c r="B2011" t="s">
        <v>4517</v>
      </c>
      <c r="C2011" t="s">
        <v>4544</v>
      </c>
      <c r="D2011">
        <v>8</v>
      </c>
      <c r="E2011" t="s">
        <v>1692</v>
      </c>
      <c r="F2011">
        <v>8</v>
      </c>
      <c r="G2011">
        <v>8</v>
      </c>
      <c r="H2011" s="6" t="str">
        <f t="shared" si="62"/>
        <v>1K18.8</v>
      </c>
      <c r="I2011" s="6" t="str">
        <f t="shared" si="63"/>
        <v>SG1_2_MDI-</v>
      </c>
    </row>
    <row r="2012" spans="1:9">
      <c r="A2012" t="s">
        <v>302</v>
      </c>
      <c r="B2012" t="s">
        <v>4517</v>
      </c>
      <c r="C2012" t="s">
        <v>4544</v>
      </c>
      <c r="D2012" t="s">
        <v>175</v>
      </c>
      <c r="E2012" t="s">
        <v>429</v>
      </c>
      <c r="F2012">
        <v>1</v>
      </c>
      <c r="G2012" t="s">
        <v>175</v>
      </c>
      <c r="H2012" s="6" t="str">
        <f t="shared" si="62"/>
        <v>1K18.1</v>
      </c>
      <c r="I2012" s="6" t="str">
        <f t="shared" si="63"/>
        <v>VP12</v>
      </c>
    </row>
    <row r="2013" spans="1:9">
      <c r="A2013" t="s">
        <v>302</v>
      </c>
      <c r="B2013" t="s">
        <v>4517</v>
      </c>
      <c r="C2013" t="s">
        <v>4544</v>
      </c>
      <c r="D2013" t="s">
        <v>176</v>
      </c>
      <c r="E2013" t="s">
        <v>1702</v>
      </c>
      <c r="F2013">
        <v>9</v>
      </c>
      <c r="G2013" t="s">
        <v>176</v>
      </c>
      <c r="H2013" s="6" t="str">
        <f t="shared" si="62"/>
        <v>1K18.9</v>
      </c>
      <c r="I2013" s="6" t="str">
        <f t="shared" si="63"/>
        <v>S1_K18</v>
      </c>
    </row>
    <row r="2014" spans="1:9">
      <c r="A2014" t="s">
        <v>302</v>
      </c>
      <c r="B2014" t="s">
        <v>4517</v>
      </c>
      <c r="C2014" t="s">
        <v>4545</v>
      </c>
      <c r="D2014">
        <v>2</v>
      </c>
      <c r="E2014" t="s">
        <v>1696</v>
      </c>
      <c r="F2014">
        <v>2</v>
      </c>
      <c r="G2014">
        <v>2</v>
      </c>
      <c r="H2014" s="6" t="str">
        <f t="shared" si="62"/>
        <v>1K35.2</v>
      </c>
      <c r="I2014" s="6" t="str">
        <f t="shared" si="63"/>
        <v>S1_3_MDI+</v>
      </c>
    </row>
    <row r="2015" spans="1:9">
      <c r="A2015" t="s">
        <v>302</v>
      </c>
      <c r="B2015" t="s">
        <v>4517</v>
      </c>
      <c r="C2015" t="s">
        <v>4545</v>
      </c>
      <c r="D2015">
        <v>3</v>
      </c>
      <c r="E2015" t="s">
        <v>1710</v>
      </c>
      <c r="F2015">
        <v>3</v>
      </c>
      <c r="G2015">
        <v>3</v>
      </c>
      <c r="H2015" s="6" t="str">
        <f t="shared" si="62"/>
        <v>1K35.3</v>
      </c>
      <c r="I2015" s="6" t="str">
        <f t="shared" si="63"/>
        <v>S1_4_MDI+</v>
      </c>
    </row>
    <row r="2016" spans="1:9">
      <c r="A2016" t="s">
        <v>302</v>
      </c>
      <c r="B2016" t="s">
        <v>4517</v>
      </c>
      <c r="C2016" t="s">
        <v>4545</v>
      </c>
      <c r="D2016">
        <v>4</v>
      </c>
      <c r="E2016" t="s">
        <v>3192</v>
      </c>
      <c r="F2016">
        <v>4</v>
      </c>
      <c r="G2016">
        <v>4</v>
      </c>
      <c r="H2016" s="6" t="str">
        <f t="shared" si="62"/>
        <v>1K35.4</v>
      </c>
      <c r="I2016" s="6" t="str">
        <f t="shared" si="63"/>
        <v>S1_BR_HSD086+</v>
      </c>
    </row>
    <row r="2017" spans="1:9">
      <c r="A2017" t="s">
        <v>302</v>
      </c>
      <c r="B2017" t="s">
        <v>4517</v>
      </c>
      <c r="C2017" t="s">
        <v>4545</v>
      </c>
      <c r="D2017">
        <v>6</v>
      </c>
      <c r="E2017" t="s">
        <v>3193</v>
      </c>
      <c r="F2017">
        <v>6</v>
      </c>
      <c r="G2017">
        <v>6</v>
      </c>
      <c r="H2017" s="6" t="str">
        <f t="shared" si="62"/>
        <v>1K35.6</v>
      </c>
      <c r="I2017" s="6" t="str">
        <f t="shared" si="63"/>
        <v>S1_BR_HSD086-</v>
      </c>
    </row>
    <row r="2018" spans="1:9">
      <c r="A2018" t="s">
        <v>302</v>
      </c>
      <c r="B2018" t="s">
        <v>4517</v>
      </c>
      <c r="C2018" t="s">
        <v>4545</v>
      </c>
      <c r="D2018">
        <v>7</v>
      </c>
      <c r="E2018" t="s">
        <v>1713</v>
      </c>
      <c r="F2018">
        <v>7</v>
      </c>
      <c r="G2018">
        <v>7</v>
      </c>
      <c r="H2018" s="6" t="str">
        <f t="shared" si="62"/>
        <v>1K35.7</v>
      </c>
      <c r="I2018" s="6" t="str">
        <f t="shared" si="63"/>
        <v>S1_4_MDI-</v>
      </c>
    </row>
    <row r="2019" spans="1:9">
      <c r="A2019" t="s">
        <v>302</v>
      </c>
      <c r="B2019" t="s">
        <v>4517</v>
      </c>
      <c r="C2019" t="s">
        <v>4545</v>
      </c>
      <c r="D2019">
        <v>8</v>
      </c>
      <c r="E2019" t="s">
        <v>1698</v>
      </c>
      <c r="F2019">
        <v>8</v>
      </c>
      <c r="G2019">
        <v>8</v>
      </c>
      <c r="H2019" s="6" t="str">
        <f t="shared" si="62"/>
        <v>1K35.8</v>
      </c>
      <c r="I2019" s="6" t="str">
        <f t="shared" si="63"/>
        <v>S1_3_MDI-</v>
      </c>
    </row>
    <row r="2020" spans="1:9">
      <c r="A2020" t="s">
        <v>302</v>
      </c>
      <c r="B2020" t="s">
        <v>4517</v>
      </c>
      <c r="C2020" t="s">
        <v>4545</v>
      </c>
      <c r="D2020" t="s">
        <v>175</v>
      </c>
      <c r="E2020" t="s">
        <v>429</v>
      </c>
      <c r="F2020">
        <v>1</v>
      </c>
      <c r="G2020" t="s">
        <v>175</v>
      </c>
      <c r="H2020" s="6" t="str">
        <f t="shared" si="62"/>
        <v>1K35.1</v>
      </c>
      <c r="I2020" s="6" t="str">
        <f t="shared" si="63"/>
        <v>VP12</v>
      </c>
    </row>
    <row r="2021" spans="1:9">
      <c r="A2021" t="s">
        <v>302</v>
      </c>
      <c r="B2021" t="s">
        <v>4517</v>
      </c>
      <c r="C2021" t="s">
        <v>4545</v>
      </c>
      <c r="D2021" t="s">
        <v>176</v>
      </c>
      <c r="E2021" t="s">
        <v>1703</v>
      </c>
      <c r="F2021">
        <v>9</v>
      </c>
      <c r="G2021" t="s">
        <v>176</v>
      </c>
      <c r="H2021" s="6" t="str">
        <f t="shared" si="62"/>
        <v>1K35.9</v>
      </c>
      <c r="I2021" s="6" t="str">
        <f t="shared" si="63"/>
        <v>S1_K35</v>
      </c>
    </row>
    <row r="2022" spans="1:9">
      <c r="A2022" t="s">
        <v>302</v>
      </c>
      <c r="B2022" t="s">
        <v>4517</v>
      </c>
      <c r="C2022" t="s">
        <v>4546</v>
      </c>
      <c r="D2022">
        <v>1</v>
      </c>
      <c r="E2022" t="s">
        <v>1714</v>
      </c>
      <c r="F2022">
        <v>1</v>
      </c>
      <c r="G2022">
        <v>1</v>
      </c>
      <c r="H2022" s="6" t="str">
        <f t="shared" si="62"/>
        <v>1MDCG1.1</v>
      </c>
      <c r="I2022" s="6" t="str">
        <f t="shared" si="63"/>
        <v>SG1_AC_MDI+</v>
      </c>
    </row>
    <row r="2023" spans="1:9">
      <c r="A2023" t="s">
        <v>302</v>
      </c>
      <c r="B2023" t="s">
        <v>4517</v>
      </c>
      <c r="C2023" t="s">
        <v>4546</v>
      </c>
      <c r="D2023">
        <v>2</v>
      </c>
      <c r="E2023" t="s">
        <v>1715</v>
      </c>
      <c r="F2023">
        <v>2</v>
      </c>
      <c r="G2023">
        <v>2</v>
      </c>
      <c r="H2023" s="6" t="str">
        <f t="shared" si="62"/>
        <v>1MDCG1.2</v>
      </c>
      <c r="I2023" s="6" t="str">
        <f t="shared" si="63"/>
        <v>SG1_AC_MDI-</v>
      </c>
    </row>
    <row r="2024" spans="1:9">
      <c r="A2024" t="s">
        <v>302</v>
      </c>
      <c r="B2024" t="s">
        <v>4517</v>
      </c>
      <c r="C2024" t="s">
        <v>4546</v>
      </c>
      <c r="D2024" t="s">
        <v>183</v>
      </c>
      <c r="E2024" t="s">
        <v>3194</v>
      </c>
      <c r="F2024" t="s">
        <v>183</v>
      </c>
      <c r="G2024" t="s">
        <v>183</v>
      </c>
      <c r="H2024" s="6" t="str">
        <f t="shared" si="62"/>
        <v>1MDCG1.G1</v>
      </c>
      <c r="I2024" s="6" t="str">
        <f t="shared" si="63"/>
        <v>SG1_MDIC1_G1</v>
      </c>
    </row>
    <row r="2025" spans="1:9">
      <c r="A2025" t="s">
        <v>302</v>
      </c>
      <c r="B2025" t="s">
        <v>4517</v>
      </c>
      <c r="C2025" t="s">
        <v>4546</v>
      </c>
      <c r="D2025" t="s">
        <v>184</v>
      </c>
      <c r="E2025" t="s">
        <v>3194</v>
      </c>
      <c r="F2025" t="s">
        <v>184</v>
      </c>
      <c r="G2025" t="s">
        <v>184</v>
      </c>
      <c r="H2025" s="6" t="str">
        <f t="shared" si="62"/>
        <v>1MDCG1.G2</v>
      </c>
      <c r="I2025" s="6" t="str">
        <f t="shared" si="63"/>
        <v>SG1_MDIC1_G1</v>
      </c>
    </row>
    <row r="2026" spans="1:9">
      <c r="A2026" t="s">
        <v>302</v>
      </c>
      <c r="B2026" t="s">
        <v>4517</v>
      </c>
      <c r="C2026" t="s">
        <v>4546</v>
      </c>
      <c r="D2026" t="s">
        <v>185</v>
      </c>
      <c r="E2026" t="s">
        <v>3194</v>
      </c>
      <c r="F2026" t="s">
        <v>185</v>
      </c>
      <c r="G2026" t="s">
        <v>185</v>
      </c>
      <c r="H2026" s="6" t="str">
        <f t="shared" si="62"/>
        <v>1MDCG1.G3</v>
      </c>
      <c r="I2026" s="6" t="str">
        <f t="shared" si="63"/>
        <v>SG1_MDIC1_G1</v>
      </c>
    </row>
    <row r="2027" spans="1:9">
      <c r="A2027" t="s">
        <v>302</v>
      </c>
      <c r="B2027" t="s">
        <v>4517</v>
      </c>
      <c r="C2027" t="s">
        <v>4546</v>
      </c>
      <c r="D2027" t="s">
        <v>186</v>
      </c>
      <c r="E2027" t="s">
        <v>3195</v>
      </c>
      <c r="F2027" t="s">
        <v>186</v>
      </c>
      <c r="G2027" t="s">
        <v>186</v>
      </c>
      <c r="H2027" s="6" t="str">
        <f t="shared" si="62"/>
        <v>1MDCG1.G4</v>
      </c>
      <c r="I2027" s="6" t="str">
        <f t="shared" si="63"/>
        <v>SG1_MDIC1_G2</v>
      </c>
    </row>
    <row r="2028" spans="1:9">
      <c r="A2028" t="s">
        <v>302</v>
      </c>
      <c r="B2028" t="s">
        <v>4517</v>
      </c>
      <c r="C2028" t="s">
        <v>4546</v>
      </c>
      <c r="D2028" t="s">
        <v>187</v>
      </c>
      <c r="E2028" t="s">
        <v>3195</v>
      </c>
      <c r="F2028" t="s">
        <v>187</v>
      </c>
      <c r="G2028" t="s">
        <v>187</v>
      </c>
      <c r="H2028" s="6" t="str">
        <f t="shared" si="62"/>
        <v>1MDCG1.G5</v>
      </c>
      <c r="I2028" s="6" t="str">
        <f t="shared" si="63"/>
        <v>SG1_MDIC1_G2</v>
      </c>
    </row>
    <row r="2029" spans="1:9">
      <c r="A2029" t="s">
        <v>302</v>
      </c>
      <c r="B2029" t="s">
        <v>4517</v>
      </c>
      <c r="C2029" t="s">
        <v>4546</v>
      </c>
      <c r="D2029" t="s">
        <v>188</v>
      </c>
      <c r="E2029" t="s">
        <v>3195</v>
      </c>
      <c r="F2029" t="s">
        <v>188</v>
      </c>
      <c r="G2029" t="s">
        <v>188</v>
      </c>
      <c r="H2029" s="6" t="str">
        <f t="shared" si="62"/>
        <v>1MDCG1.G6</v>
      </c>
      <c r="I2029" s="6" t="str">
        <f t="shared" si="63"/>
        <v>SG1_MDIC1_G2</v>
      </c>
    </row>
    <row r="2030" spans="1:9">
      <c r="A2030" t="s">
        <v>302</v>
      </c>
      <c r="B2030" t="s">
        <v>4517</v>
      </c>
      <c r="C2030" t="s">
        <v>4546</v>
      </c>
      <c r="D2030" t="s">
        <v>190</v>
      </c>
      <c r="F2030" t="s">
        <v>190</v>
      </c>
      <c r="G2030" t="s">
        <v>190</v>
      </c>
      <c r="H2030" s="6" t="str">
        <f t="shared" si="62"/>
        <v>1MDCG1.GH1</v>
      </c>
      <c r="I2030" s="6">
        <f t="shared" si="63"/>
        <v>0</v>
      </c>
    </row>
    <row r="2031" spans="1:9">
      <c r="A2031" t="s">
        <v>302</v>
      </c>
      <c r="B2031" t="s">
        <v>4517</v>
      </c>
      <c r="C2031" t="s">
        <v>4546</v>
      </c>
      <c r="D2031" t="s">
        <v>191</v>
      </c>
      <c r="F2031" t="s">
        <v>191</v>
      </c>
      <c r="G2031" t="s">
        <v>191</v>
      </c>
      <c r="H2031" s="6" t="str">
        <f t="shared" si="62"/>
        <v>1MDCG1.GH2</v>
      </c>
      <c r="I2031" s="6">
        <f t="shared" si="63"/>
        <v>0</v>
      </c>
    </row>
    <row r="2032" spans="1:9">
      <c r="A2032" t="s">
        <v>302</v>
      </c>
      <c r="B2032" t="s">
        <v>4517</v>
      </c>
      <c r="C2032" t="s">
        <v>4547</v>
      </c>
      <c r="D2032">
        <v>1</v>
      </c>
      <c r="E2032" t="s">
        <v>1711</v>
      </c>
      <c r="F2032">
        <v>1</v>
      </c>
      <c r="G2032">
        <v>1</v>
      </c>
      <c r="H2032" s="6" t="str">
        <f t="shared" si="62"/>
        <v>1MDIC1.1</v>
      </c>
      <c r="I2032" s="6" t="str">
        <f t="shared" si="63"/>
        <v>S1_AC_MDI+</v>
      </c>
    </row>
    <row r="2033" spans="1:9">
      <c r="A2033" t="s">
        <v>302</v>
      </c>
      <c r="B2033" t="s">
        <v>4517</v>
      </c>
      <c r="C2033" t="s">
        <v>4547</v>
      </c>
      <c r="D2033">
        <v>2</v>
      </c>
      <c r="E2033" t="s">
        <v>1712</v>
      </c>
      <c r="F2033">
        <v>2</v>
      </c>
      <c r="G2033">
        <v>2</v>
      </c>
      <c r="H2033" s="6" t="str">
        <f t="shared" si="62"/>
        <v>1MDIC1.2</v>
      </c>
      <c r="I2033" s="6" t="str">
        <f t="shared" si="63"/>
        <v>S1_AC_MDI-</v>
      </c>
    </row>
    <row r="2034" spans="1:9">
      <c r="A2034" t="s">
        <v>302</v>
      </c>
      <c r="B2034" t="s">
        <v>4517</v>
      </c>
      <c r="C2034" t="s">
        <v>4547</v>
      </c>
      <c r="D2034" t="s">
        <v>183</v>
      </c>
      <c r="E2034" t="s">
        <v>3196</v>
      </c>
      <c r="F2034" t="s">
        <v>183</v>
      </c>
      <c r="G2034" t="s">
        <v>183</v>
      </c>
      <c r="H2034" s="6" t="str">
        <f t="shared" si="62"/>
        <v>1MDIC1.G1</v>
      </c>
      <c r="I2034" s="6" t="str">
        <f t="shared" si="63"/>
        <v>S1_MDIC1_G1</v>
      </c>
    </row>
    <row r="2035" spans="1:9">
      <c r="A2035" t="s">
        <v>302</v>
      </c>
      <c r="B2035" t="s">
        <v>4517</v>
      </c>
      <c r="C2035" t="s">
        <v>4547</v>
      </c>
      <c r="D2035" t="s">
        <v>184</v>
      </c>
      <c r="E2035" t="s">
        <v>3196</v>
      </c>
      <c r="F2035" t="s">
        <v>184</v>
      </c>
      <c r="G2035" t="s">
        <v>184</v>
      </c>
      <c r="H2035" s="6" t="str">
        <f t="shared" si="62"/>
        <v>1MDIC1.G2</v>
      </c>
      <c r="I2035" s="6" t="str">
        <f t="shared" si="63"/>
        <v>S1_MDIC1_G1</v>
      </c>
    </row>
    <row r="2036" spans="1:9">
      <c r="A2036" t="s">
        <v>302</v>
      </c>
      <c r="B2036" t="s">
        <v>4517</v>
      </c>
      <c r="C2036" t="s">
        <v>4547</v>
      </c>
      <c r="D2036" t="s">
        <v>185</v>
      </c>
      <c r="E2036" t="s">
        <v>3196</v>
      </c>
      <c r="F2036" t="s">
        <v>185</v>
      </c>
      <c r="G2036" t="s">
        <v>185</v>
      </c>
      <c r="H2036" s="6" t="str">
        <f t="shared" si="62"/>
        <v>1MDIC1.G3</v>
      </c>
      <c r="I2036" s="6" t="str">
        <f t="shared" si="63"/>
        <v>S1_MDIC1_G1</v>
      </c>
    </row>
    <row r="2037" spans="1:9">
      <c r="A2037" t="s">
        <v>302</v>
      </c>
      <c r="B2037" t="s">
        <v>4517</v>
      </c>
      <c r="C2037" t="s">
        <v>4547</v>
      </c>
      <c r="D2037" t="s">
        <v>186</v>
      </c>
      <c r="E2037" t="s">
        <v>3197</v>
      </c>
      <c r="F2037" t="s">
        <v>186</v>
      </c>
      <c r="G2037" t="s">
        <v>186</v>
      </c>
      <c r="H2037" s="6" t="str">
        <f t="shared" si="62"/>
        <v>1MDIC1.G4</v>
      </c>
      <c r="I2037" s="6" t="str">
        <f t="shared" si="63"/>
        <v>S1_MDIC1_G2</v>
      </c>
    </row>
    <row r="2038" spans="1:9">
      <c r="A2038" t="s">
        <v>302</v>
      </c>
      <c r="B2038" t="s">
        <v>4517</v>
      </c>
      <c r="C2038" t="s">
        <v>4547</v>
      </c>
      <c r="D2038" t="s">
        <v>187</v>
      </c>
      <c r="E2038" t="s">
        <v>3197</v>
      </c>
      <c r="F2038" t="s">
        <v>187</v>
      </c>
      <c r="G2038" t="s">
        <v>187</v>
      </c>
      <c r="H2038" s="6" t="str">
        <f t="shared" si="62"/>
        <v>1MDIC1.G5</v>
      </c>
      <c r="I2038" s="6" t="str">
        <f t="shared" si="63"/>
        <v>S1_MDIC1_G2</v>
      </c>
    </row>
    <row r="2039" spans="1:9">
      <c r="A2039" t="s">
        <v>302</v>
      </c>
      <c r="B2039" t="s">
        <v>4517</v>
      </c>
      <c r="C2039" t="s">
        <v>4547</v>
      </c>
      <c r="D2039" t="s">
        <v>188</v>
      </c>
      <c r="E2039" t="s">
        <v>3197</v>
      </c>
      <c r="F2039" t="s">
        <v>188</v>
      </c>
      <c r="G2039" t="s">
        <v>188</v>
      </c>
      <c r="H2039" s="6" t="str">
        <f t="shared" si="62"/>
        <v>1MDIC1.G6</v>
      </c>
      <c r="I2039" s="6" t="str">
        <f t="shared" si="63"/>
        <v>S1_MDIC1_G2</v>
      </c>
    </row>
    <row r="2040" spans="1:9">
      <c r="A2040" t="s">
        <v>302</v>
      </c>
      <c r="B2040" t="s">
        <v>4517</v>
      </c>
      <c r="C2040" t="s">
        <v>4547</v>
      </c>
      <c r="D2040" t="s">
        <v>190</v>
      </c>
      <c r="F2040" t="s">
        <v>190</v>
      </c>
      <c r="G2040" t="s">
        <v>190</v>
      </c>
      <c r="H2040" s="6" t="str">
        <f t="shared" si="62"/>
        <v>1MDIC1.GH1</v>
      </c>
      <c r="I2040" s="6">
        <f t="shared" si="63"/>
        <v>0</v>
      </c>
    </row>
    <row r="2041" spans="1:9">
      <c r="A2041" t="s">
        <v>302</v>
      </c>
      <c r="B2041" t="s">
        <v>4517</v>
      </c>
      <c r="C2041" t="s">
        <v>4547</v>
      </c>
      <c r="D2041" t="s">
        <v>191</v>
      </c>
      <c r="F2041" t="s">
        <v>191</v>
      </c>
      <c r="G2041" t="s">
        <v>191</v>
      </c>
      <c r="H2041" s="6" t="str">
        <f t="shared" si="62"/>
        <v>1MDIC1.GH2</v>
      </c>
      <c r="I2041" s="6">
        <f t="shared" si="63"/>
        <v>0</v>
      </c>
    </row>
    <row r="2042" spans="1:9">
      <c r="A2042" t="s">
        <v>302</v>
      </c>
      <c r="B2042" t="s">
        <v>4517</v>
      </c>
      <c r="C2042" t="s">
        <v>4548</v>
      </c>
      <c r="D2042" t="s">
        <v>178</v>
      </c>
      <c r="E2042" t="s">
        <v>3198</v>
      </c>
      <c r="F2042">
        <v>1</v>
      </c>
      <c r="G2042" t="s">
        <v>178</v>
      </c>
      <c r="H2042" s="6" t="str">
        <f t="shared" si="62"/>
        <v>1Q4.1</v>
      </c>
      <c r="I2042" s="6" t="str">
        <f t="shared" si="63"/>
        <v>S1_QB_K4</v>
      </c>
    </row>
    <row r="2043" spans="1:9">
      <c r="A2043" t="s">
        <v>302</v>
      </c>
      <c r="B2043" t="s">
        <v>4517</v>
      </c>
      <c r="C2043" t="s">
        <v>4548</v>
      </c>
      <c r="D2043" t="s">
        <v>246</v>
      </c>
      <c r="E2043" t="s">
        <v>3187</v>
      </c>
      <c r="F2043">
        <v>3</v>
      </c>
      <c r="G2043" t="s">
        <v>246</v>
      </c>
      <c r="H2043" s="6" t="str">
        <f t="shared" si="62"/>
        <v>1Q4.3</v>
      </c>
      <c r="I2043" s="6" t="str">
        <f t="shared" si="63"/>
        <v>S1_K4</v>
      </c>
    </row>
    <row r="2044" spans="1:9">
      <c r="A2044" t="s">
        <v>302</v>
      </c>
      <c r="B2044" t="s">
        <v>4517</v>
      </c>
      <c r="C2044" t="s">
        <v>4548</v>
      </c>
      <c r="D2044" t="s">
        <v>247</v>
      </c>
      <c r="E2044" t="s">
        <v>174</v>
      </c>
      <c r="F2044">
        <v>2</v>
      </c>
      <c r="G2044" t="s">
        <v>247</v>
      </c>
      <c r="H2044" s="6" t="str">
        <f t="shared" si="62"/>
        <v>1Q4.2</v>
      </c>
      <c r="I2044" s="6" t="str">
        <f t="shared" si="63"/>
        <v>DGND</v>
      </c>
    </row>
    <row r="2045" spans="1:9">
      <c r="A2045" t="s">
        <v>302</v>
      </c>
      <c r="B2045" t="s">
        <v>4517</v>
      </c>
      <c r="C2045" t="s">
        <v>4549</v>
      </c>
      <c r="D2045" t="s">
        <v>178</v>
      </c>
      <c r="E2045" t="s">
        <v>1718</v>
      </c>
      <c r="F2045">
        <v>1</v>
      </c>
      <c r="G2045" t="s">
        <v>178</v>
      </c>
      <c r="H2045" s="6" t="str">
        <f t="shared" si="62"/>
        <v>1Q13.1</v>
      </c>
      <c r="I2045" s="6" t="str">
        <f t="shared" si="63"/>
        <v>S1_QB_K13</v>
      </c>
    </row>
    <row r="2046" spans="1:9">
      <c r="A2046" t="s">
        <v>302</v>
      </c>
      <c r="B2046" t="s">
        <v>4517</v>
      </c>
      <c r="C2046" t="s">
        <v>4549</v>
      </c>
      <c r="D2046" t="s">
        <v>246</v>
      </c>
      <c r="E2046" t="s">
        <v>1699</v>
      </c>
      <c r="F2046">
        <v>3</v>
      </c>
      <c r="G2046" t="s">
        <v>246</v>
      </c>
      <c r="H2046" s="6" t="str">
        <f t="shared" si="62"/>
        <v>1Q13.3</v>
      </c>
      <c r="I2046" s="6" t="str">
        <f t="shared" si="63"/>
        <v>S1_K13</v>
      </c>
    </row>
    <row r="2047" spans="1:9">
      <c r="A2047" t="s">
        <v>302</v>
      </c>
      <c r="B2047" t="s">
        <v>4517</v>
      </c>
      <c r="C2047" t="s">
        <v>4549</v>
      </c>
      <c r="D2047" t="s">
        <v>247</v>
      </c>
      <c r="E2047" t="s">
        <v>174</v>
      </c>
      <c r="F2047">
        <v>2</v>
      </c>
      <c r="G2047" t="s">
        <v>247</v>
      </c>
      <c r="H2047" s="6" t="str">
        <f t="shared" si="62"/>
        <v>1Q13.2</v>
      </c>
      <c r="I2047" s="6" t="str">
        <f t="shared" si="63"/>
        <v>DGND</v>
      </c>
    </row>
    <row r="2048" spans="1:9">
      <c r="A2048" t="s">
        <v>302</v>
      </c>
      <c r="B2048" t="s">
        <v>4517</v>
      </c>
      <c r="C2048" t="s">
        <v>4550</v>
      </c>
      <c r="D2048" t="s">
        <v>178</v>
      </c>
      <c r="E2048" t="s">
        <v>1719</v>
      </c>
      <c r="F2048">
        <v>1</v>
      </c>
      <c r="G2048" t="s">
        <v>178</v>
      </c>
      <c r="H2048" s="6" t="str">
        <f t="shared" si="62"/>
        <v>1Q14.1</v>
      </c>
      <c r="I2048" s="6" t="str">
        <f t="shared" si="63"/>
        <v>S1_QB_K14</v>
      </c>
    </row>
    <row r="2049" spans="1:9">
      <c r="A2049" t="s">
        <v>302</v>
      </c>
      <c r="B2049" t="s">
        <v>4517</v>
      </c>
      <c r="C2049" t="s">
        <v>4550</v>
      </c>
      <c r="D2049" t="s">
        <v>246</v>
      </c>
      <c r="E2049" t="s">
        <v>1700</v>
      </c>
      <c r="F2049">
        <v>3</v>
      </c>
      <c r="G2049" t="s">
        <v>246</v>
      </c>
      <c r="H2049" s="6" t="str">
        <f t="shared" si="62"/>
        <v>1Q14.3</v>
      </c>
      <c r="I2049" s="6" t="str">
        <f t="shared" si="63"/>
        <v>S1_K14</v>
      </c>
    </row>
    <row r="2050" spans="1:9">
      <c r="A2050" t="s">
        <v>302</v>
      </c>
      <c r="B2050" t="s">
        <v>4517</v>
      </c>
      <c r="C2050" t="s">
        <v>4550</v>
      </c>
      <c r="D2050" t="s">
        <v>247</v>
      </c>
      <c r="E2050" t="s">
        <v>174</v>
      </c>
      <c r="F2050">
        <v>2</v>
      </c>
      <c r="G2050" t="s">
        <v>247</v>
      </c>
      <c r="H2050" s="6" t="str">
        <f t="shared" ref="H2050:H2113" si="64">CONCATENATE(C2050,".",F2050)</f>
        <v>1Q14.2</v>
      </c>
      <c r="I2050" s="6" t="str">
        <f t="shared" ref="I2050:I2113" si="65">E2050</f>
        <v>DGND</v>
      </c>
    </row>
    <row r="2051" spans="1:9">
      <c r="A2051" t="s">
        <v>302</v>
      </c>
      <c r="B2051" t="s">
        <v>4517</v>
      </c>
      <c r="C2051" t="s">
        <v>4551</v>
      </c>
      <c r="D2051" t="s">
        <v>178</v>
      </c>
      <c r="E2051" t="s">
        <v>1720</v>
      </c>
      <c r="F2051">
        <v>1</v>
      </c>
      <c r="G2051" t="s">
        <v>178</v>
      </c>
      <c r="H2051" s="6" t="str">
        <f t="shared" si="64"/>
        <v>1Q15.1</v>
      </c>
      <c r="I2051" s="6" t="str">
        <f t="shared" si="65"/>
        <v>S1_QB_K15</v>
      </c>
    </row>
    <row r="2052" spans="1:9">
      <c r="A2052" t="s">
        <v>302</v>
      </c>
      <c r="B2052" t="s">
        <v>4517</v>
      </c>
      <c r="C2052" t="s">
        <v>4551</v>
      </c>
      <c r="D2052" t="s">
        <v>246</v>
      </c>
      <c r="E2052" t="s">
        <v>1701</v>
      </c>
      <c r="F2052">
        <v>3</v>
      </c>
      <c r="G2052" t="s">
        <v>246</v>
      </c>
      <c r="H2052" s="6" t="str">
        <f t="shared" si="64"/>
        <v>1Q15.3</v>
      </c>
      <c r="I2052" s="6" t="str">
        <f t="shared" si="65"/>
        <v>S1_K15</v>
      </c>
    </row>
    <row r="2053" spans="1:9">
      <c r="A2053" t="s">
        <v>302</v>
      </c>
      <c r="B2053" t="s">
        <v>4517</v>
      </c>
      <c r="C2053" t="s">
        <v>4551</v>
      </c>
      <c r="D2053" t="s">
        <v>247</v>
      </c>
      <c r="E2053" t="s">
        <v>174</v>
      </c>
      <c r="F2053">
        <v>2</v>
      </c>
      <c r="G2053" t="s">
        <v>247</v>
      </c>
      <c r="H2053" s="6" t="str">
        <f t="shared" si="64"/>
        <v>1Q15.2</v>
      </c>
      <c r="I2053" s="6" t="str">
        <f t="shared" si="65"/>
        <v>DGND</v>
      </c>
    </row>
    <row r="2054" spans="1:9">
      <c r="A2054" t="s">
        <v>302</v>
      </c>
      <c r="B2054" t="s">
        <v>4517</v>
      </c>
      <c r="C2054" t="s">
        <v>4552</v>
      </c>
      <c r="D2054" t="s">
        <v>178</v>
      </c>
      <c r="E2054" t="s">
        <v>463</v>
      </c>
      <c r="F2054">
        <v>1</v>
      </c>
      <c r="G2054" t="s">
        <v>178</v>
      </c>
      <c r="H2054" s="6" t="str">
        <f t="shared" si="64"/>
        <v>1Q17.1</v>
      </c>
      <c r="I2054" s="6" t="str">
        <f t="shared" si="65"/>
        <v>S1_QB_K17</v>
      </c>
    </row>
    <row r="2055" spans="1:9">
      <c r="A2055" t="s">
        <v>302</v>
      </c>
      <c r="B2055" t="s">
        <v>4517</v>
      </c>
      <c r="C2055" t="s">
        <v>4552</v>
      </c>
      <c r="D2055" t="s">
        <v>246</v>
      </c>
      <c r="E2055" t="s">
        <v>462</v>
      </c>
      <c r="F2055">
        <v>3</v>
      </c>
      <c r="G2055" t="s">
        <v>246</v>
      </c>
      <c r="H2055" s="6" t="str">
        <f t="shared" si="64"/>
        <v>1Q17.3</v>
      </c>
      <c r="I2055" s="6" t="str">
        <f t="shared" si="65"/>
        <v>S1_K17</v>
      </c>
    </row>
    <row r="2056" spans="1:9">
      <c r="A2056" t="s">
        <v>302</v>
      </c>
      <c r="B2056" t="s">
        <v>4517</v>
      </c>
      <c r="C2056" t="s">
        <v>4552</v>
      </c>
      <c r="D2056" t="s">
        <v>247</v>
      </c>
      <c r="E2056" t="s">
        <v>174</v>
      </c>
      <c r="F2056">
        <v>2</v>
      </c>
      <c r="G2056" t="s">
        <v>247</v>
      </c>
      <c r="H2056" s="6" t="str">
        <f t="shared" si="64"/>
        <v>1Q17.2</v>
      </c>
      <c r="I2056" s="6" t="str">
        <f t="shared" si="65"/>
        <v>DGND</v>
      </c>
    </row>
    <row r="2057" spans="1:9">
      <c r="A2057" t="s">
        <v>302</v>
      </c>
      <c r="B2057" t="s">
        <v>4517</v>
      </c>
      <c r="C2057" t="s">
        <v>4553</v>
      </c>
      <c r="D2057" t="s">
        <v>178</v>
      </c>
      <c r="E2057" t="s">
        <v>1721</v>
      </c>
      <c r="F2057">
        <v>1</v>
      </c>
      <c r="G2057" t="s">
        <v>178</v>
      </c>
      <c r="H2057" s="6" t="str">
        <f t="shared" si="64"/>
        <v>1Q18.1</v>
      </c>
      <c r="I2057" s="6" t="str">
        <f t="shared" si="65"/>
        <v>S1_QB_K18</v>
      </c>
    </row>
    <row r="2058" spans="1:9">
      <c r="A2058" t="s">
        <v>302</v>
      </c>
      <c r="B2058" t="s">
        <v>4517</v>
      </c>
      <c r="C2058" t="s">
        <v>4553</v>
      </c>
      <c r="D2058" t="s">
        <v>246</v>
      </c>
      <c r="E2058" t="s">
        <v>1702</v>
      </c>
      <c r="F2058">
        <v>3</v>
      </c>
      <c r="G2058" t="s">
        <v>246</v>
      </c>
      <c r="H2058" s="6" t="str">
        <f t="shared" si="64"/>
        <v>1Q18.3</v>
      </c>
      <c r="I2058" s="6" t="str">
        <f t="shared" si="65"/>
        <v>S1_K18</v>
      </c>
    </row>
    <row r="2059" spans="1:9">
      <c r="A2059" t="s">
        <v>302</v>
      </c>
      <c r="B2059" t="s">
        <v>4517</v>
      </c>
      <c r="C2059" t="s">
        <v>4553</v>
      </c>
      <c r="D2059" t="s">
        <v>247</v>
      </c>
      <c r="E2059" t="s">
        <v>174</v>
      </c>
      <c r="F2059">
        <v>2</v>
      </c>
      <c r="G2059" t="s">
        <v>247</v>
      </c>
      <c r="H2059" s="6" t="str">
        <f t="shared" si="64"/>
        <v>1Q18.2</v>
      </c>
      <c r="I2059" s="6" t="str">
        <f t="shared" si="65"/>
        <v>DGND</v>
      </c>
    </row>
    <row r="2060" spans="1:9">
      <c r="A2060" t="s">
        <v>302</v>
      </c>
      <c r="B2060" t="s">
        <v>4517</v>
      </c>
      <c r="C2060" t="s">
        <v>4554</v>
      </c>
      <c r="D2060" t="s">
        <v>178</v>
      </c>
      <c r="E2060" t="s">
        <v>1722</v>
      </c>
      <c r="F2060">
        <v>1</v>
      </c>
      <c r="G2060" t="s">
        <v>178</v>
      </c>
      <c r="H2060" s="6" t="str">
        <f t="shared" si="64"/>
        <v>1Q35.1</v>
      </c>
      <c r="I2060" s="6" t="str">
        <f t="shared" si="65"/>
        <v>S1_QB_K35</v>
      </c>
    </row>
    <row r="2061" spans="1:9">
      <c r="A2061" t="s">
        <v>302</v>
      </c>
      <c r="B2061" t="s">
        <v>4517</v>
      </c>
      <c r="C2061" t="s">
        <v>4554</v>
      </c>
      <c r="D2061" t="s">
        <v>246</v>
      </c>
      <c r="E2061" t="s">
        <v>1703</v>
      </c>
      <c r="F2061">
        <v>3</v>
      </c>
      <c r="G2061" t="s">
        <v>246</v>
      </c>
      <c r="H2061" s="6" t="str">
        <f t="shared" si="64"/>
        <v>1Q35.3</v>
      </c>
      <c r="I2061" s="6" t="str">
        <f t="shared" si="65"/>
        <v>S1_K35</v>
      </c>
    </row>
    <row r="2062" spans="1:9">
      <c r="A2062" t="s">
        <v>302</v>
      </c>
      <c r="B2062" t="s">
        <v>4517</v>
      </c>
      <c r="C2062" t="s">
        <v>4554</v>
      </c>
      <c r="D2062" t="s">
        <v>247</v>
      </c>
      <c r="E2062" t="s">
        <v>174</v>
      </c>
      <c r="F2062">
        <v>2</v>
      </c>
      <c r="G2062" t="s">
        <v>247</v>
      </c>
      <c r="H2062" s="6" t="str">
        <f t="shared" si="64"/>
        <v>1Q35.2</v>
      </c>
      <c r="I2062" s="6" t="str">
        <f t="shared" si="65"/>
        <v>DGND</v>
      </c>
    </row>
    <row r="2063" spans="1:9">
      <c r="A2063" t="s">
        <v>302</v>
      </c>
      <c r="B2063" t="s">
        <v>4517</v>
      </c>
      <c r="C2063" t="s">
        <v>4555</v>
      </c>
      <c r="D2063">
        <v>1</v>
      </c>
      <c r="E2063" t="s">
        <v>1690</v>
      </c>
      <c r="F2063">
        <v>1</v>
      </c>
      <c r="G2063">
        <v>1</v>
      </c>
      <c r="H2063" s="6" t="str">
        <f t="shared" si="64"/>
        <v>1R139.1</v>
      </c>
      <c r="I2063" s="6" t="str">
        <f t="shared" si="65"/>
        <v>SG1_2_MDI+</v>
      </c>
    </row>
    <row r="2064" spans="1:9">
      <c r="A2064" t="s">
        <v>302</v>
      </c>
      <c r="B2064" t="s">
        <v>4517</v>
      </c>
      <c r="C2064" t="s">
        <v>4555</v>
      </c>
      <c r="D2064">
        <v>2</v>
      </c>
      <c r="E2064" t="s">
        <v>1693</v>
      </c>
      <c r="F2064">
        <v>2</v>
      </c>
      <c r="G2064">
        <v>2</v>
      </c>
      <c r="H2064" s="6" t="str">
        <f t="shared" si="64"/>
        <v>1R139.2</v>
      </c>
      <c r="I2064" s="6" t="str">
        <f t="shared" si="65"/>
        <v>SG1_2_MDI_RC</v>
      </c>
    </row>
    <row r="2065" spans="1:9">
      <c r="A2065" t="s">
        <v>302</v>
      </c>
      <c r="B2065" t="s">
        <v>4517</v>
      </c>
      <c r="C2065" t="s">
        <v>4556</v>
      </c>
      <c r="D2065">
        <v>1</v>
      </c>
      <c r="E2065" t="s">
        <v>1692</v>
      </c>
      <c r="F2065">
        <v>1</v>
      </c>
      <c r="G2065">
        <v>1</v>
      </c>
      <c r="H2065" s="6" t="str">
        <f t="shared" si="64"/>
        <v>1R140.1</v>
      </c>
      <c r="I2065" s="6" t="str">
        <f t="shared" si="65"/>
        <v>SG1_2_MDI-</v>
      </c>
    </row>
    <row r="2066" spans="1:9">
      <c r="A2066" t="s">
        <v>302</v>
      </c>
      <c r="B2066" t="s">
        <v>4517</v>
      </c>
      <c r="C2066" t="s">
        <v>4556</v>
      </c>
      <c r="D2066">
        <v>2</v>
      </c>
      <c r="E2066" t="s">
        <v>1693</v>
      </c>
      <c r="F2066">
        <v>2</v>
      </c>
      <c r="G2066">
        <v>2</v>
      </c>
      <c r="H2066" s="6" t="str">
        <f t="shared" si="64"/>
        <v>1R140.2</v>
      </c>
      <c r="I2066" s="6" t="str">
        <f t="shared" si="65"/>
        <v>SG1_2_MDI_RC</v>
      </c>
    </row>
    <row r="2067" spans="1:9">
      <c r="A2067" t="s">
        <v>302</v>
      </c>
      <c r="B2067" t="s">
        <v>4517</v>
      </c>
      <c r="C2067" t="s">
        <v>4557</v>
      </c>
      <c r="D2067">
        <v>1</v>
      </c>
      <c r="E2067" t="s">
        <v>1710</v>
      </c>
      <c r="F2067">
        <v>1</v>
      </c>
      <c r="G2067">
        <v>1</v>
      </c>
      <c r="H2067" s="6" t="str">
        <f t="shared" si="64"/>
        <v>1R149.1</v>
      </c>
      <c r="I2067" s="6" t="str">
        <f t="shared" si="65"/>
        <v>S1_4_MDI+</v>
      </c>
    </row>
    <row r="2068" spans="1:9">
      <c r="A2068" t="s">
        <v>302</v>
      </c>
      <c r="B2068" t="s">
        <v>4517</v>
      </c>
      <c r="C2068" t="s">
        <v>4557</v>
      </c>
      <c r="D2068">
        <v>2</v>
      </c>
      <c r="E2068" t="s">
        <v>1694</v>
      </c>
      <c r="F2068">
        <v>2</v>
      </c>
      <c r="G2068">
        <v>2</v>
      </c>
      <c r="H2068" s="6" t="str">
        <f t="shared" si="64"/>
        <v>1R149.2</v>
      </c>
      <c r="I2068" s="6" t="str">
        <f t="shared" si="65"/>
        <v>S1_3_MDI_RC</v>
      </c>
    </row>
    <row r="2069" spans="1:9">
      <c r="A2069" t="s">
        <v>302</v>
      </c>
      <c r="B2069" t="s">
        <v>4517</v>
      </c>
      <c r="C2069" t="s">
        <v>4558</v>
      </c>
      <c r="D2069">
        <v>1</v>
      </c>
      <c r="E2069" t="s">
        <v>1713</v>
      </c>
      <c r="F2069">
        <v>1</v>
      </c>
      <c r="G2069">
        <v>1</v>
      </c>
      <c r="H2069" s="6" t="str">
        <f t="shared" si="64"/>
        <v>1R150.1</v>
      </c>
      <c r="I2069" s="6" t="str">
        <f t="shared" si="65"/>
        <v>S1_4_MDI-</v>
      </c>
    </row>
    <row r="2070" spans="1:9">
      <c r="A2070" t="s">
        <v>302</v>
      </c>
      <c r="B2070" t="s">
        <v>4517</v>
      </c>
      <c r="C2070" t="s">
        <v>4558</v>
      </c>
      <c r="D2070">
        <v>2</v>
      </c>
      <c r="E2070" t="s">
        <v>1694</v>
      </c>
      <c r="F2070">
        <v>2</v>
      </c>
      <c r="G2070">
        <v>2</v>
      </c>
      <c r="H2070" s="6" t="str">
        <f t="shared" si="64"/>
        <v>1R150.2</v>
      </c>
      <c r="I2070" s="6" t="str">
        <f t="shared" si="65"/>
        <v>S1_3_MDI_RC</v>
      </c>
    </row>
    <row r="2071" spans="1:9">
      <c r="A2071" t="s">
        <v>302</v>
      </c>
      <c r="B2071" t="s">
        <v>4517</v>
      </c>
      <c r="C2071" t="s">
        <v>4559</v>
      </c>
      <c r="D2071">
        <v>1</v>
      </c>
      <c r="E2071" t="s">
        <v>6798</v>
      </c>
      <c r="F2071">
        <v>1</v>
      </c>
      <c r="G2071">
        <v>1</v>
      </c>
      <c r="H2071" s="6" t="str">
        <f t="shared" si="64"/>
        <v>1R152.1</v>
      </c>
      <c r="I2071" s="6" t="str">
        <f t="shared" si="65"/>
        <v>S1_BR_HSD027+</v>
      </c>
    </row>
    <row r="2072" spans="1:9">
      <c r="A2072" t="s">
        <v>302</v>
      </c>
      <c r="B2072" t="s">
        <v>4517</v>
      </c>
      <c r="C2072" t="s">
        <v>4559</v>
      </c>
      <c r="D2072">
        <v>2</v>
      </c>
      <c r="E2072" t="s">
        <v>6801</v>
      </c>
      <c r="F2072">
        <v>2</v>
      </c>
      <c r="G2072">
        <v>2</v>
      </c>
      <c r="H2072" s="6" t="str">
        <f t="shared" si="64"/>
        <v>1R152.2</v>
      </c>
      <c r="I2072" s="6" t="str">
        <f t="shared" si="65"/>
        <v>S1_BR_HSD027-</v>
      </c>
    </row>
    <row r="2073" spans="1:9">
      <c r="A2073" t="s">
        <v>302</v>
      </c>
      <c r="B2073" t="s">
        <v>4517</v>
      </c>
      <c r="C2073" t="s">
        <v>4560</v>
      </c>
      <c r="D2073">
        <v>1</v>
      </c>
      <c r="E2073" t="s">
        <v>1716</v>
      </c>
      <c r="F2073">
        <v>1</v>
      </c>
      <c r="G2073">
        <v>1</v>
      </c>
      <c r="H2073" s="6" t="str">
        <f t="shared" si="64"/>
        <v>1R320.1</v>
      </c>
      <c r="I2073" s="6" t="str">
        <f t="shared" si="65"/>
        <v>SD1_DSPCHIP_MDI+</v>
      </c>
    </row>
    <row r="2074" spans="1:9">
      <c r="A2074" t="s">
        <v>302</v>
      </c>
      <c r="B2074" t="s">
        <v>4517</v>
      </c>
      <c r="C2074" t="s">
        <v>4560</v>
      </c>
      <c r="D2074">
        <v>2</v>
      </c>
      <c r="E2074" t="s">
        <v>1717</v>
      </c>
      <c r="F2074">
        <v>2</v>
      </c>
      <c r="G2074">
        <v>2</v>
      </c>
      <c r="H2074" s="6" t="str">
        <f t="shared" si="64"/>
        <v>1R320.2</v>
      </c>
      <c r="I2074" s="6" t="str">
        <f t="shared" si="65"/>
        <v>SD1_DSPCHIP_MDI-</v>
      </c>
    </row>
    <row r="2075" spans="1:9">
      <c r="A2075" t="s">
        <v>302</v>
      </c>
      <c r="B2075" t="s">
        <v>4517</v>
      </c>
      <c r="C2075" t="s">
        <v>4561</v>
      </c>
      <c r="D2075">
        <v>1</v>
      </c>
      <c r="E2075" t="s">
        <v>1693</v>
      </c>
      <c r="F2075">
        <v>1</v>
      </c>
      <c r="G2075">
        <v>1</v>
      </c>
      <c r="H2075" s="6" t="str">
        <f t="shared" si="64"/>
        <v>1R569.1</v>
      </c>
      <c r="I2075" s="6" t="str">
        <f t="shared" si="65"/>
        <v>SG1_2_MDI_RC</v>
      </c>
    </row>
    <row r="2076" spans="1:9">
      <c r="A2076" t="s">
        <v>302</v>
      </c>
      <c r="B2076" t="s">
        <v>4517</v>
      </c>
      <c r="C2076" t="s">
        <v>4561</v>
      </c>
      <c r="D2076">
        <v>2</v>
      </c>
      <c r="E2076" t="s">
        <v>174</v>
      </c>
      <c r="F2076">
        <v>2</v>
      </c>
      <c r="G2076">
        <v>2</v>
      </c>
      <c r="H2076" s="6" t="str">
        <f t="shared" si="64"/>
        <v>1R569.2</v>
      </c>
      <c r="I2076" s="6" t="str">
        <f t="shared" si="65"/>
        <v>DGND</v>
      </c>
    </row>
    <row r="2077" spans="1:9">
      <c r="A2077" t="s">
        <v>302</v>
      </c>
      <c r="B2077" t="s">
        <v>4517</v>
      </c>
      <c r="C2077" t="s">
        <v>4562</v>
      </c>
      <c r="D2077">
        <v>1</v>
      </c>
      <c r="E2077" t="s">
        <v>3178</v>
      </c>
      <c r="F2077">
        <v>1</v>
      </c>
      <c r="G2077">
        <v>1</v>
      </c>
      <c r="H2077" s="6" t="str">
        <f t="shared" si="64"/>
        <v>1R570.1</v>
      </c>
      <c r="I2077" s="6" t="str">
        <f t="shared" si="65"/>
        <v>S1_1MDIC1_G1</v>
      </c>
    </row>
    <row r="2078" spans="1:9">
      <c r="A2078" t="s">
        <v>302</v>
      </c>
      <c r="B2078" t="s">
        <v>4517</v>
      </c>
      <c r="C2078" t="s">
        <v>4562</v>
      </c>
      <c r="D2078">
        <v>2</v>
      </c>
      <c r="E2078" t="s">
        <v>3196</v>
      </c>
      <c r="F2078">
        <v>2</v>
      </c>
      <c r="G2078">
        <v>2</v>
      </c>
      <c r="H2078" s="6" t="str">
        <f t="shared" si="64"/>
        <v>1R570.2</v>
      </c>
      <c r="I2078" s="6" t="str">
        <f t="shared" si="65"/>
        <v>S1_MDIC1_G1</v>
      </c>
    </row>
    <row r="2079" spans="1:9">
      <c r="A2079" t="s">
        <v>302</v>
      </c>
      <c r="B2079" t="s">
        <v>4517</v>
      </c>
      <c r="C2079" t="s">
        <v>4563</v>
      </c>
      <c r="D2079">
        <v>1</v>
      </c>
      <c r="E2079" t="s">
        <v>3197</v>
      </c>
      <c r="F2079">
        <v>1</v>
      </c>
      <c r="G2079">
        <v>1</v>
      </c>
      <c r="H2079" s="6" t="str">
        <f t="shared" si="64"/>
        <v>1R571.1</v>
      </c>
      <c r="I2079" s="6" t="str">
        <f t="shared" si="65"/>
        <v>S1_MDIC1_G2</v>
      </c>
    </row>
    <row r="2080" spans="1:9">
      <c r="A2080" t="s">
        <v>302</v>
      </c>
      <c r="B2080" t="s">
        <v>4517</v>
      </c>
      <c r="C2080" t="s">
        <v>4563</v>
      </c>
      <c r="D2080">
        <v>2</v>
      </c>
      <c r="E2080" t="s">
        <v>3179</v>
      </c>
      <c r="F2080">
        <v>2</v>
      </c>
      <c r="G2080">
        <v>2</v>
      </c>
      <c r="H2080" s="6" t="str">
        <f t="shared" si="64"/>
        <v>1R571.2</v>
      </c>
      <c r="I2080" s="6" t="str">
        <f t="shared" si="65"/>
        <v>S1_1MDIC1_G2</v>
      </c>
    </row>
    <row r="2081" spans="1:9">
      <c r="A2081" t="s">
        <v>302</v>
      </c>
      <c r="B2081" t="s">
        <v>4517</v>
      </c>
      <c r="C2081" t="s">
        <v>4564</v>
      </c>
      <c r="D2081">
        <v>1</v>
      </c>
      <c r="E2081" t="s">
        <v>1694</v>
      </c>
      <c r="F2081">
        <v>1</v>
      </c>
      <c r="G2081">
        <v>1</v>
      </c>
      <c r="H2081" s="6" t="str">
        <f t="shared" si="64"/>
        <v>1R574.1</v>
      </c>
      <c r="I2081" s="6" t="str">
        <f t="shared" si="65"/>
        <v>S1_3_MDI_RC</v>
      </c>
    </row>
    <row r="2082" spans="1:9">
      <c r="A2082" t="s">
        <v>302</v>
      </c>
      <c r="B2082" t="s">
        <v>4517</v>
      </c>
      <c r="C2082" t="s">
        <v>4564</v>
      </c>
      <c r="D2082">
        <v>2</v>
      </c>
      <c r="E2082" t="s">
        <v>174</v>
      </c>
      <c r="F2082">
        <v>2</v>
      </c>
      <c r="G2082">
        <v>2</v>
      </c>
      <c r="H2082" s="6" t="str">
        <f t="shared" si="64"/>
        <v>1R574.2</v>
      </c>
      <c r="I2082" s="6" t="str">
        <f t="shared" si="65"/>
        <v>DGND</v>
      </c>
    </row>
    <row r="2083" spans="1:9">
      <c r="A2083" t="s">
        <v>302</v>
      </c>
      <c r="B2083" t="s">
        <v>4517</v>
      </c>
      <c r="C2083" t="s">
        <v>4565</v>
      </c>
      <c r="D2083">
        <v>1</v>
      </c>
      <c r="E2083" t="s">
        <v>3195</v>
      </c>
      <c r="F2083">
        <v>1</v>
      </c>
      <c r="G2083">
        <v>1</v>
      </c>
      <c r="H2083" s="6" t="str">
        <f t="shared" si="64"/>
        <v>1R583.1</v>
      </c>
      <c r="I2083" s="6" t="str">
        <f t="shared" si="65"/>
        <v>SG1_MDIC1_G2</v>
      </c>
    </row>
    <row r="2084" spans="1:9">
      <c r="A2084" t="s">
        <v>302</v>
      </c>
      <c r="B2084" t="s">
        <v>4517</v>
      </c>
      <c r="C2084" t="s">
        <v>4565</v>
      </c>
      <c r="D2084">
        <v>2</v>
      </c>
      <c r="E2084" t="s">
        <v>3180</v>
      </c>
      <c r="F2084">
        <v>2</v>
      </c>
      <c r="G2084">
        <v>2</v>
      </c>
      <c r="H2084" s="6" t="str">
        <f t="shared" si="64"/>
        <v>1R583.2</v>
      </c>
      <c r="I2084" s="6" t="str">
        <f t="shared" si="65"/>
        <v>SG1_1MDIC1_G2</v>
      </c>
    </row>
    <row r="2085" spans="1:9">
      <c r="A2085" t="s">
        <v>302</v>
      </c>
      <c r="B2085" t="s">
        <v>4517</v>
      </c>
      <c r="C2085" t="s">
        <v>4566</v>
      </c>
      <c r="D2085">
        <v>1</v>
      </c>
      <c r="E2085" t="s">
        <v>3181</v>
      </c>
      <c r="F2085">
        <v>1</v>
      </c>
      <c r="G2085">
        <v>1</v>
      </c>
      <c r="H2085" s="6" t="str">
        <f t="shared" si="64"/>
        <v>1R584.1</v>
      </c>
      <c r="I2085" s="6" t="str">
        <f t="shared" si="65"/>
        <v>SG1_1MDIC1_G1</v>
      </c>
    </row>
    <row r="2086" spans="1:9">
      <c r="A2086" t="s">
        <v>302</v>
      </c>
      <c r="B2086" t="s">
        <v>4517</v>
      </c>
      <c r="C2086" t="s">
        <v>4566</v>
      </c>
      <c r="D2086">
        <v>2</v>
      </c>
      <c r="E2086" t="s">
        <v>3194</v>
      </c>
      <c r="F2086">
        <v>2</v>
      </c>
      <c r="G2086">
        <v>2</v>
      </c>
      <c r="H2086" s="6" t="str">
        <f t="shared" si="64"/>
        <v>1R584.2</v>
      </c>
      <c r="I2086" s="6" t="str">
        <f t="shared" si="65"/>
        <v>SG1_MDIC1_G1</v>
      </c>
    </row>
    <row r="2087" spans="1:9">
      <c r="A2087" t="s">
        <v>302</v>
      </c>
      <c r="B2087" t="s">
        <v>4517</v>
      </c>
      <c r="C2087" t="s">
        <v>4567</v>
      </c>
      <c r="D2087">
        <v>1</v>
      </c>
      <c r="E2087" t="s">
        <v>1716</v>
      </c>
      <c r="F2087">
        <v>1</v>
      </c>
      <c r="G2087">
        <v>1</v>
      </c>
      <c r="H2087" s="6" t="str">
        <f t="shared" si="64"/>
        <v>1RD1.1</v>
      </c>
      <c r="I2087" s="6" t="str">
        <f t="shared" si="65"/>
        <v>SD1_DSPCHIP_MDI+</v>
      </c>
    </row>
    <row r="2088" spans="1:9">
      <c r="A2088" t="s">
        <v>302</v>
      </c>
      <c r="B2088" t="s">
        <v>4517</v>
      </c>
      <c r="C2088" t="s">
        <v>4567</v>
      </c>
      <c r="D2088">
        <v>2</v>
      </c>
      <c r="E2088" t="s">
        <v>3186</v>
      </c>
      <c r="F2088">
        <v>2</v>
      </c>
      <c r="G2088">
        <v>2</v>
      </c>
      <c r="H2088" s="6" t="str">
        <f t="shared" si="64"/>
        <v>1RD1.2</v>
      </c>
      <c r="I2088" s="6" t="str">
        <f t="shared" si="65"/>
        <v>SD1_MDI_RC</v>
      </c>
    </row>
    <row r="2089" spans="1:9">
      <c r="A2089" t="s">
        <v>302</v>
      </c>
      <c r="B2089" t="s">
        <v>4517</v>
      </c>
      <c r="C2089" t="s">
        <v>4568</v>
      </c>
      <c r="D2089">
        <v>1</v>
      </c>
      <c r="E2089" t="s">
        <v>3186</v>
      </c>
      <c r="F2089">
        <v>1</v>
      </c>
      <c r="G2089">
        <v>1</v>
      </c>
      <c r="H2089" s="6" t="str">
        <f t="shared" si="64"/>
        <v>1RD2.1</v>
      </c>
      <c r="I2089" s="6" t="str">
        <f t="shared" si="65"/>
        <v>SD1_MDI_RC</v>
      </c>
    </row>
    <row r="2090" spans="1:9">
      <c r="A2090" t="s">
        <v>302</v>
      </c>
      <c r="B2090" t="s">
        <v>4517</v>
      </c>
      <c r="C2090" t="s">
        <v>4568</v>
      </c>
      <c r="D2090">
        <v>2</v>
      </c>
      <c r="E2090" t="s">
        <v>174</v>
      </c>
      <c r="F2090">
        <v>2</v>
      </c>
      <c r="G2090">
        <v>2</v>
      </c>
      <c r="H2090" s="6" t="str">
        <f t="shared" si="64"/>
        <v>1RD2.2</v>
      </c>
      <c r="I2090" s="6" t="str">
        <f t="shared" si="65"/>
        <v>DGND</v>
      </c>
    </row>
    <row r="2091" spans="1:9">
      <c r="A2091" t="s">
        <v>302</v>
      </c>
      <c r="B2091" t="s">
        <v>4517</v>
      </c>
      <c r="C2091" t="s">
        <v>4569</v>
      </c>
      <c r="D2091">
        <v>1</v>
      </c>
      <c r="E2091" t="s">
        <v>1717</v>
      </c>
      <c r="F2091">
        <v>1</v>
      </c>
      <c r="G2091">
        <v>1</v>
      </c>
      <c r="H2091" s="6" t="str">
        <f t="shared" si="64"/>
        <v>1RD3.1</v>
      </c>
      <c r="I2091" s="6" t="str">
        <f t="shared" si="65"/>
        <v>SD1_DSPCHIP_MDI-</v>
      </c>
    </row>
    <row r="2092" spans="1:9">
      <c r="A2092" t="s">
        <v>302</v>
      </c>
      <c r="B2092" t="s">
        <v>4517</v>
      </c>
      <c r="C2092" t="s">
        <v>4569</v>
      </c>
      <c r="D2092">
        <v>2</v>
      </c>
      <c r="E2092" t="s">
        <v>3186</v>
      </c>
      <c r="F2092">
        <v>2</v>
      </c>
      <c r="G2092">
        <v>2</v>
      </c>
      <c r="H2092" s="6" t="str">
        <f t="shared" si="64"/>
        <v>1RD3.2</v>
      </c>
      <c r="I2092" s="6" t="str">
        <f t="shared" si="65"/>
        <v>SD1_MDI_RC</v>
      </c>
    </row>
    <row r="2093" spans="1:9">
      <c r="A2093" t="s">
        <v>302</v>
      </c>
      <c r="B2093" t="s">
        <v>4517</v>
      </c>
      <c r="C2093" t="s">
        <v>4570</v>
      </c>
      <c r="D2093">
        <v>1</v>
      </c>
      <c r="E2093" t="s">
        <v>3198</v>
      </c>
      <c r="F2093">
        <v>1</v>
      </c>
      <c r="G2093">
        <v>1</v>
      </c>
      <c r="H2093" s="6" t="str">
        <f t="shared" si="64"/>
        <v>1RQ4.1</v>
      </c>
      <c r="I2093" s="6" t="str">
        <f t="shared" si="65"/>
        <v>S1_QB_K4</v>
      </c>
    </row>
    <row r="2094" spans="1:9">
      <c r="A2094" t="s">
        <v>302</v>
      </c>
      <c r="B2094" t="s">
        <v>4517</v>
      </c>
      <c r="C2094" t="s">
        <v>4570</v>
      </c>
      <c r="D2094">
        <v>2</v>
      </c>
      <c r="E2094" t="s">
        <v>6783</v>
      </c>
      <c r="F2094">
        <v>2</v>
      </c>
      <c r="G2094">
        <v>2</v>
      </c>
      <c r="H2094" s="6" t="str">
        <f t="shared" si="64"/>
        <v>1RQ4.2</v>
      </c>
      <c r="I2094" s="6" t="str">
        <f t="shared" si="65"/>
        <v>SC0145_HSD_K004</v>
      </c>
    </row>
    <row r="2095" spans="1:9">
      <c r="A2095" t="s">
        <v>302</v>
      </c>
      <c r="B2095" t="s">
        <v>4517</v>
      </c>
      <c r="C2095" t="s">
        <v>4571</v>
      </c>
      <c r="D2095">
        <v>1</v>
      </c>
      <c r="E2095" t="s">
        <v>1718</v>
      </c>
      <c r="F2095">
        <v>1</v>
      </c>
      <c r="G2095">
        <v>1</v>
      </c>
      <c r="H2095" s="6" t="str">
        <f t="shared" si="64"/>
        <v>1RQ13.1</v>
      </c>
      <c r="I2095" s="6" t="str">
        <f t="shared" si="65"/>
        <v>S1_QB_K13</v>
      </c>
    </row>
    <row r="2096" spans="1:9">
      <c r="A2096" t="s">
        <v>302</v>
      </c>
      <c r="B2096" t="s">
        <v>4517</v>
      </c>
      <c r="C2096" t="s">
        <v>4571</v>
      </c>
      <c r="D2096">
        <v>2</v>
      </c>
      <c r="E2096" t="s">
        <v>6784</v>
      </c>
      <c r="F2096">
        <v>2</v>
      </c>
      <c r="G2096">
        <v>2</v>
      </c>
      <c r="H2096" s="6" t="str">
        <f t="shared" si="64"/>
        <v>1RQ13.2</v>
      </c>
      <c r="I2096" s="6" t="str">
        <f t="shared" si="65"/>
        <v>SC0145_HSD_K013</v>
      </c>
    </row>
    <row r="2097" spans="1:9">
      <c r="A2097" t="s">
        <v>302</v>
      </c>
      <c r="B2097" t="s">
        <v>4517</v>
      </c>
      <c r="C2097" t="s">
        <v>4572</v>
      </c>
      <c r="D2097">
        <v>1</v>
      </c>
      <c r="E2097" t="s">
        <v>1719</v>
      </c>
      <c r="F2097">
        <v>1</v>
      </c>
      <c r="G2097">
        <v>1</v>
      </c>
      <c r="H2097" s="6" t="str">
        <f t="shared" si="64"/>
        <v>1RQ14.1</v>
      </c>
      <c r="I2097" s="6" t="str">
        <f t="shared" si="65"/>
        <v>S1_QB_K14</v>
      </c>
    </row>
    <row r="2098" spans="1:9">
      <c r="A2098" t="s">
        <v>302</v>
      </c>
      <c r="B2098" t="s">
        <v>4517</v>
      </c>
      <c r="C2098" t="s">
        <v>4572</v>
      </c>
      <c r="D2098">
        <v>2</v>
      </c>
      <c r="E2098" t="s">
        <v>6785</v>
      </c>
      <c r="F2098">
        <v>2</v>
      </c>
      <c r="G2098">
        <v>2</v>
      </c>
      <c r="H2098" s="6" t="str">
        <f t="shared" si="64"/>
        <v>1RQ14.2</v>
      </c>
      <c r="I2098" s="6" t="str">
        <f t="shared" si="65"/>
        <v>SC0145_HSD_K014</v>
      </c>
    </row>
    <row r="2099" spans="1:9">
      <c r="A2099" t="s">
        <v>302</v>
      </c>
      <c r="B2099" t="s">
        <v>4517</v>
      </c>
      <c r="C2099" t="s">
        <v>4573</v>
      </c>
      <c r="D2099">
        <v>1</v>
      </c>
      <c r="E2099" t="s">
        <v>1720</v>
      </c>
      <c r="F2099">
        <v>1</v>
      </c>
      <c r="G2099">
        <v>1</v>
      </c>
      <c r="H2099" s="6" t="str">
        <f t="shared" si="64"/>
        <v>1RQ15.1</v>
      </c>
      <c r="I2099" s="6" t="str">
        <f t="shared" si="65"/>
        <v>S1_QB_K15</v>
      </c>
    </row>
    <row r="2100" spans="1:9">
      <c r="A2100" t="s">
        <v>302</v>
      </c>
      <c r="B2100" t="s">
        <v>4517</v>
      </c>
      <c r="C2100" t="s">
        <v>4573</v>
      </c>
      <c r="D2100">
        <v>2</v>
      </c>
      <c r="E2100" t="s">
        <v>6786</v>
      </c>
      <c r="F2100">
        <v>2</v>
      </c>
      <c r="G2100">
        <v>2</v>
      </c>
      <c r="H2100" s="6" t="str">
        <f t="shared" si="64"/>
        <v>1RQ15.2</v>
      </c>
      <c r="I2100" s="6" t="str">
        <f t="shared" si="65"/>
        <v>SC0145_HSD_K015</v>
      </c>
    </row>
    <row r="2101" spans="1:9">
      <c r="A2101" t="s">
        <v>302</v>
      </c>
      <c r="B2101" t="s">
        <v>4517</v>
      </c>
      <c r="C2101" t="s">
        <v>4574</v>
      </c>
      <c r="D2101">
        <v>1</v>
      </c>
      <c r="E2101" t="s">
        <v>463</v>
      </c>
      <c r="F2101">
        <v>1</v>
      </c>
      <c r="G2101">
        <v>1</v>
      </c>
      <c r="H2101" s="6" t="str">
        <f t="shared" si="64"/>
        <v>1RQ17.1</v>
      </c>
      <c r="I2101" s="6" t="str">
        <f t="shared" si="65"/>
        <v>S1_QB_K17</v>
      </c>
    </row>
    <row r="2102" spans="1:9">
      <c r="A2102" t="s">
        <v>302</v>
      </c>
      <c r="B2102" t="s">
        <v>4517</v>
      </c>
      <c r="C2102" t="s">
        <v>4574</v>
      </c>
      <c r="D2102">
        <v>2</v>
      </c>
      <c r="E2102" t="s">
        <v>6787</v>
      </c>
      <c r="F2102">
        <v>2</v>
      </c>
      <c r="G2102">
        <v>2</v>
      </c>
      <c r="H2102" s="6" t="str">
        <f t="shared" si="64"/>
        <v>1RQ17.2</v>
      </c>
      <c r="I2102" s="6" t="str">
        <f t="shared" si="65"/>
        <v>SC0145_HSD_K017</v>
      </c>
    </row>
    <row r="2103" spans="1:9">
      <c r="A2103" t="s">
        <v>302</v>
      </c>
      <c r="B2103" t="s">
        <v>4517</v>
      </c>
      <c r="C2103" t="s">
        <v>4575</v>
      </c>
      <c r="D2103">
        <v>1</v>
      </c>
      <c r="E2103" t="s">
        <v>1721</v>
      </c>
      <c r="F2103">
        <v>1</v>
      </c>
      <c r="G2103">
        <v>1</v>
      </c>
      <c r="H2103" s="6" t="str">
        <f t="shared" si="64"/>
        <v>1RQ18.1</v>
      </c>
      <c r="I2103" s="6" t="str">
        <f t="shared" si="65"/>
        <v>S1_QB_K18</v>
      </c>
    </row>
    <row r="2104" spans="1:9">
      <c r="A2104" t="s">
        <v>302</v>
      </c>
      <c r="B2104" t="s">
        <v>4517</v>
      </c>
      <c r="C2104" t="s">
        <v>4575</v>
      </c>
      <c r="D2104">
        <v>2</v>
      </c>
      <c r="E2104" t="s">
        <v>6788</v>
      </c>
      <c r="F2104">
        <v>2</v>
      </c>
      <c r="G2104">
        <v>2</v>
      </c>
      <c r="H2104" s="6" t="str">
        <f t="shared" si="64"/>
        <v>1RQ18.2</v>
      </c>
      <c r="I2104" s="6" t="str">
        <f t="shared" si="65"/>
        <v>SC0145_HSD_K018</v>
      </c>
    </row>
    <row r="2105" spans="1:9">
      <c r="A2105" t="s">
        <v>302</v>
      </c>
      <c r="B2105" t="s">
        <v>4517</v>
      </c>
      <c r="C2105" t="s">
        <v>4576</v>
      </c>
      <c r="D2105">
        <v>1</v>
      </c>
      <c r="E2105" t="s">
        <v>1722</v>
      </c>
      <c r="F2105">
        <v>1</v>
      </c>
      <c r="G2105">
        <v>1</v>
      </c>
      <c r="H2105" s="6" t="str">
        <f t="shared" si="64"/>
        <v>1RQ35.1</v>
      </c>
      <c r="I2105" s="6" t="str">
        <f t="shared" si="65"/>
        <v>S1_QB_K35</v>
      </c>
    </row>
    <row r="2106" spans="1:9">
      <c r="A2106" t="s">
        <v>302</v>
      </c>
      <c r="B2106" t="s">
        <v>4517</v>
      </c>
      <c r="C2106" t="s">
        <v>4576</v>
      </c>
      <c r="D2106">
        <v>2</v>
      </c>
      <c r="E2106" t="s">
        <v>6789</v>
      </c>
      <c r="F2106">
        <v>2</v>
      </c>
      <c r="G2106">
        <v>2</v>
      </c>
      <c r="H2106" s="6" t="str">
        <f t="shared" si="64"/>
        <v>1RQ35.2</v>
      </c>
      <c r="I2106" s="6" t="str">
        <f t="shared" si="65"/>
        <v>SC0145_HSD_K035</v>
      </c>
    </row>
    <row r="2107" spans="1:9">
      <c r="A2107" t="s">
        <v>302</v>
      </c>
      <c r="B2107" t="s">
        <v>4517</v>
      </c>
      <c r="C2107" t="s">
        <v>4577</v>
      </c>
      <c r="D2107">
        <v>1</v>
      </c>
      <c r="E2107" t="s">
        <v>1697</v>
      </c>
      <c r="F2107">
        <v>1</v>
      </c>
      <c r="G2107">
        <v>1</v>
      </c>
      <c r="H2107" s="6" t="str">
        <f t="shared" si="64"/>
        <v>1T9.1</v>
      </c>
      <c r="I2107" s="6" t="str">
        <f t="shared" si="65"/>
        <v>S1_2_MDI-</v>
      </c>
    </row>
    <row r="2108" spans="1:9">
      <c r="A2108" t="s">
        <v>302</v>
      </c>
      <c r="B2108" t="s">
        <v>4517</v>
      </c>
      <c r="C2108" t="s">
        <v>4577</v>
      </c>
      <c r="D2108">
        <v>2</v>
      </c>
      <c r="E2108" t="s">
        <v>1695</v>
      </c>
      <c r="F2108">
        <v>2</v>
      </c>
      <c r="G2108">
        <v>2</v>
      </c>
      <c r="H2108" s="6" t="str">
        <f t="shared" si="64"/>
        <v>1T9.2</v>
      </c>
      <c r="I2108" s="6" t="str">
        <f t="shared" si="65"/>
        <v>S1_2_MDI+</v>
      </c>
    </row>
    <row r="2109" spans="1:9">
      <c r="A2109" t="s">
        <v>302</v>
      </c>
      <c r="B2109" t="s">
        <v>4517</v>
      </c>
      <c r="C2109" t="s">
        <v>4577</v>
      </c>
      <c r="D2109">
        <v>3</v>
      </c>
      <c r="E2109" t="s">
        <v>1704</v>
      </c>
      <c r="F2109">
        <v>3</v>
      </c>
      <c r="G2109">
        <v>3</v>
      </c>
      <c r="H2109" s="6" t="str">
        <f t="shared" si="64"/>
        <v>1T9.3</v>
      </c>
      <c r="I2109" s="6" t="str">
        <f t="shared" si="65"/>
        <v>S1_1_MDI+</v>
      </c>
    </row>
    <row r="2110" spans="1:9">
      <c r="A2110" t="s">
        <v>302</v>
      </c>
      <c r="B2110" t="s">
        <v>4517</v>
      </c>
      <c r="C2110" t="s">
        <v>4577</v>
      </c>
      <c r="D2110">
        <v>4</v>
      </c>
      <c r="E2110" t="s">
        <v>1707</v>
      </c>
      <c r="F2110">
        <v>4</v>
      </c>
      <c r="G2110">
        <v>4</v>
      </c>
      <c r="H2110" s="6" t="str">
        <f t="shared" si="64"/>
        <v>1T9.4</v>
      </c>
      <c r="I2110" s="6" t="str">
        <f t="shared" si="65"/>
        <v>S1_1_MDI-</v>
      </c>
    </row>
    <row r="2111" spans="1:9">
      <c r="A2111" t="s">
        <v>302</v>
      </c>
      <c r="B2111" t="s">
        <v>4517</v>
      </c>
      <c r="C2111" t="s">
        <v>4578</v>
      </c>
      <c r="D2111">
        <v>1</v>
      </c>
      <c r="E2111" t="s">
        <v>1691</v>
      </c>
      <c r="F2111">
        <v>1</v>
      </c>
      <c r="G2111">
        <v>1</v>
      </c>
      <c r="H2111" s="6" t="str">
        <f t="shared" si="64"/>
        <v>1T11.1</v>
      </c>
      <c r="I2111" s="6" t="str">
        <f t="shared" si="65"/>
        <v>SG1_1_MDI-</v>
      </c>
    </row>
    <row r="2112" spans="1:9">
      <c r="A2112" t="s">
        <v>302</v>
      </c>
      <c r="B2112" t="s">
        <v>4517</v>
      </c>
      <c r="C2112" t="s">
        <v>4578</v>
      </c>
      <c r="D2112">
        <v>2</v>
      </c>
      <c r="E2112" t="s">
        <v>1689</v>
      </c>
      <c r="F2112">
        <v>2</v>
      </c>
      <c r="G2112">
        <v>2</v>
      </c>
      <c r="H2112" s="6" t="str">
        <f t="shared" si="64"/>
        <v>1T11.2</v>
      </c>
      <c r="I2112" s="6" t="str">
        <f t="shared" si="65"/>
        <v>SG1_1_MDI+</v>
      </c>
    </row>
    <row r="2113" spans="1:9">
      <c r="A2113" t="s">
        <v>302</v>
      </c>
      <c r="B2113" t="s">
        <v>4517</v>
      </c>
      <c r="C2113" t="s">
        <v>4578</v>
      </c>
      <c r="D2113">
        <v>3</v>
      </c>
      <c r="E2113" t="s">
        <v>1724</v>
      </c>
      <c r="F2113">
        <v>3</v>
      </c>
      <c r="G2113">
        <v>3</v>
      </c>
      <c r="H2113" s="6" t="str">
        <f t="shared" si="64"/>
        <v>1T11.3</v>
      </c>
      <c r="I2113" s="6" t="str">
        <f t="shared" si="65"/>
        <v>SG1_MDI+</v>
      </c>
    </row>
    <row r="2114" spans="1:9">
      <c r="A2114" t="s">
        <v>302</v>
      </c>
      <c r="B2114" t="s">
        <v>4517</v>
      </c>
      <c r="C2114" t="s">
        <v>4578</v>
      </c>
      <c r="D2114">
        <v>4</v>
      </c>
      <c r="E2114" t="s">
        <v>1723</v>
      </c>
      <c r="F2114">
        <v>4</v>
      </c>
      <c r="G2114">
        <v>4</v>
      </c>
      <c r="H2114" s="6" t="str">
        <f t="shared" ref="H2114:H2177" si="66">CONCATENATE(C2114,".",F2114)</f>
        <v>1T11.4</v>
      </c>
      <c r="I2114" s="6" t="str">
        <f t="shared" ref="I2114:I2177" si="67">E2114</f>
        <v>SG1_MDI-</v>
      </c>
    </row>
    <row r="2115" spans="1:9">
      <c r="A2115" t="s">
        <v>302</v>
      </c>
      <c r="B2115" t="s">
        <v>4517</v>
      </c>
      <c r="C2115" t="s">
        <v>4579</v>
      </c>
      <c r="D2115">
        <v>1</v>
      </c>
      <c r="E2115" t="s">
        <v>1717</v>
      </c>
      <c r="F2115">
        <v>1</v>
      </c>
      <c r="G2115">
        <v>1</v>
      </c>
      <c r="H2115" s="6" t="str">
        <f t="shared" si="66"/>
        <v>1TD1.1</v>
      </c>
      <c r="I2115" s="6" t="str">
        <f t="shared" si="67"/>
        <v>SD1_DSPCHIP_MDI-</v>
      </c>
    </row>
    <row r="2116" spans="1:9">
      <c r="A2116" t="s">
        <v>302</v>
      </c>
      <c r="B2116" t="s">
        <v>4517</v>
      </c>
      <c r="C2116" t="s">
        <v>4579</v>
      </c>
      <c r="D2116">
        <v>2</v>
      </c>
      <c r="E2116" t="s">
        <v>1716</v>
      </c>
      <c r="F2116">
        <v>2</v>
      </c>
      <c r="G2116">
        <v>2</v>
      </c>
      <c r="H2116" s="6" t="str">
        <f t="shared" si="66"/>
        <v>1TD1.2</v>
      </c>
      <c r="I2116" s="6" t="str">
        <f t="shared" si="67"/>
        <v>SD1_DSPCHIP_MDI+</v>
      </c>
    </row>
    <row r="2117" spans="1:9">
      <c r="A2117" t="s">
        <v>302</v>
      </c>
      <c r="B2117" t="s">
        <v>4517</v>
      </c>
      <c r="C2117" t="s">
        <v>4579</v>
      </c>
      <c r="D2117">
        <v>3</v>
      </c>
      <c r="E2117" t="s">
        <v>3183</v>
      </c>
      <c r="F2117">
        <v>3</v>
      </c>
      <c r="G2117">
        <v>3</v>
      </c>
      <c r="H2117" s="6" t="str">
        <f t="shared" si="66"/>
        <v>1TD1.3</v>
      </c>
      <c r="I2117" s="6" t="str">
        <f t="shared" si="67"/>
        <v>S1_8_MDI+</v>
      </c>
    </row>
    <row r="2118" spans="1:9">
      <c r="A2118" t="s">
        <v>302</v>
      </c>
      <c r="B2118" t="s">
        <v>4517</v>
      </c>
      <c r="C2118" t="s">
        <v>4579</v>
      </c>
      <c r="D2118">
        <v>4</v>
      </c>
      <c r="E2118" t="s">
        <v>3185</v>
      </c>
      <c r="F2118">
        <v>4</v>
      </c>
      <c r="G2118">
        <v>4</v>
      </c>
      <c r="H2118" s="6" t="str">
        <f t="shared" si="66"/>
        <v>1TD1.4</v>
      </c>
      <c r="I2118" s="6" t="str">
        <f t="shared" si="67"/>
        <v>S1_8_MDI-</v>
      </c>
    </row>
    <row r="2119" spans="1:9">
      <c r="A2119" t="s">
        <v>302</v>
      </c>
      <c r="B2119" t="s">
        <v>4517</v>
      </c>
      <c r="C2119" t="s">
        <v>4580</v>
      </c>
      <c r="D2119">
        <v>1</v>
      </c>
      <c r="E2119" t="s">
        <v>1710</v>
      </c>
      <c r="F2119">
        <v>1</v>
      </c>
      <c r="G2119">
        <v>1</v>
      </c>
      <c r="H2119" s="6" t="str">
        <f t="shared" si="66"/>
        <v>S1_MDI.1</v>
      </c>
      <c r="I2119" s="6" t="str">
        <f t="shared" si="67"/>
        <v>S1_4_MDI+</v>
      </c>
    </row>
    <row r="2120" spans="1:9">
      <c r="A2120" t="s">
        <v>302</v>
      </c>
      <c r="B2120" t="s">
        <v>4517</v>
      </c>
      <c r="C2120" t="s">
        <v>4580</v>
      </c>
      <c r="D2120">
        <v>2</v>
      </c>
      <c r="E2120" t="s">
        <v>1713</v>
      </c>
      <c r="F2120">
        <v>2</v>
      </c>
      <c r="G2120">
        <v>2</v>
      </c>
      <c r="H2120" s="6" t="str">
        <f t="shared" si="66"/>
        <v>S1_MDI.2</v>
      </c>
      <c r="I2120" s="6" t="str">
        <f t="shared" si="67"/>
        <v>S1_4_MDI-</v>
      </c>
    </row>
    <row r="2121" spans="1:9">
      <c r="A2121" t="s">
        <v>302</v>
      </c>
      <c r="B2121" t="s">
        <v>4581</v>
      </c>
      <c r="C2121" t="s">
        <v>4582</v>
      </c>
      <c r="D2121">
        <v>1</v>
      </c>
      <c r="E2121" t="s">
        <v>174</v>
      </c>
      <c r="F2121">
        <v>1</v>
      </c>
      <c r="G2121">
        <v>1</v>
      </c>
      <c r="H2121" s="6" t="str">
        <f t="shared" si="66"/>
        <v>1C9.1</v>
      </c>
      <c r="I2121" s="6" t="str">
        <f t="shared" si="67"/>
        <v>DGND</v>
      </c>
    </row>
    <row r="2122" spans="1:9">
      <c r="A2122" t="s">
        <v>302</v>
      </c>
      <c r="B2122" t="s">
        <v>4581</v>
      </c>
      <c r="C2122" t="s">
        <v>4582</v>
      </c>
      <c r="D2122">
        <v>2</v>
      </c>
      <c r="E2122" t="s">
        <v>1668</v>
      </c>
      <c r="F2122">
        <v>2</v>
      </c>
      <c r="G2122">
        <v>2</v>
      </c>
      <c r="H2122" s="6" t="str">
        <f t="shared" si="66"/>
        <v>1C9.2</v>
      </c>
      <c r="I2122" s="6" t="str">
        <f t="shared" si="67"/>
        <v>S1_3_XO</v>
      </c>
    </row>
    <row r="2123" spans="1:9">
      <c r="A2123" t="s">
        <v>302</v>
      </c>
      <c r="B2123" t="s">
        <v>4581</v>
      </c>
      <c r="C2123" t="s">
        <v>4583</v>
      </c>
      <c r="D2123">
        <v>1</v>
      </c>
      <c r="E2123" t="s">
        <v>174</v>
      </c>
      <c r="F2123">
        <v>1</v>
      </c>
      <c r="G2123">
        <v>1</v>
      </c>
      <c r="H2123" s="6" t="str">
        <f t="shared" si="66"/>
        <v>1C10.1</v>
      </c>
      <c r="I2123" s="6" t="str">
        <f t="shared" si="67"/>
        <v>DGND</v>
      </c>
    </row>
    <row r="2124" spans="1:9">
      <c r="A2124" t="s">
        <v>302</v>
      </c>
      <c r="B2124" t="s">
        <v>4581</v>
      </c>
      <c r="C2124" t="s">
        <v>4583</v>
      </c>
      <c r="D2124">
        <v>2</v>
      </c>
      <c r="E2124" t="s">
        <v>1662</v>
      </c>
      <c r="F2124">
        <v>2</v>
      </c>
      <c r="G2124">
        <v>2</v>
      </c>
      <c r="H2124" s="6" t="str">
        <f t="shared" si="66"/>
        <v>1C10.2</v>
      </c>
      <c r="I2124" s="6" t="str">
        <f t="shared" si="67"/>
        <v>S1_2_XI</v>
      </c>
    </row>
    <row r="2125" spans="1:9">
      <c r="A2125" t="s">
        <v>302</v>
      </c>
      <c r="B2125" t="s">
        <v>4581</v>
      </c>
      <c r="C2125" t="s">
        <v>4584</v>
      </c>
      <c r="D2125">
        <v>1</v>
      </c>
      <c r="E2125" t="s">
        <v>3199</v>
      </c>
      <c r="F2125">
        <v>1</v>
      </c>
      <c r="G2125">
        <v>1</v>
      </c>
      <c r="H2125" s="6" t="str">
        <f t="shared" si="66"/>
        <v>1C333.1</v>
      </c>
      <c r="I2125" s="6" t="str">
        <f t="shared" si="67"/>
        <v>SG1_C_HSI+</v>
      </c>
    </row>
    <row r="2126" spans="1:9">
      <c r="A2126" t="s">
        <v>302</v>
      </c>
      <c r="B2126" t="s">
        <v>4581</v>
      </c>
      <c r="C2126" t="s">
        <v>4584</v>
      </c>
      <c r="D2126">
        <v>2</v>
      </c>
      <c r="E2126" t="s">
        <v>3200</v>
      </c>
      <c r="F2126">
        <v>2</v>
      </c>
      <c r="G2126">
        <v>2</v>
      </c>
      <c r="H2126" s="6" t="str">
        <f t="shared" si="66"/>
        <v>1C333.2</v>
      </c>
      <c r="I2126" s="6" t="str">
        <f t="shared" si="67"/>
        <v>SG1_HSI+</v>
      </c>
    </row>
    <row r="2127" spans="1:9">
      <c r="A2127" t="s">
        <v>302</v>
      </c>
      <c r="B2127" t="s">
        <v>4581</v>
      </c>
      <c r="C2127" t="s">
        <v>4585</v>
      </c>
      <c r="D2127">
        <v>1</v>
      </c>
      <c r="E2127" t="s">
        <v>3201</v>
      </c>
      <c r="F2127">
        <v>1</v>
      </c>
      <c r="G2127">
        <v>1</v>
      </c>
      <c r="H2127" s="6" t="str">
        <f t="shared" si="66"/>
        <v>1C334.1</v>
      </c>
      <c r="I2127" s="6" t="str">
        <f t="shared" si="67"/>
        <v>SG1_C_HSI-</v>
      </c>
    </row>
    <row r="2128" spans="1:9">
      <c r="A2128" t="s">
        <v>302</v>
      </c>
      <c r="B2128" t="s">
        <v>4581</v>
      </c>
      <c r="C2128" t="s">
        <v>4585</v>
      </c>
      <c r="D2128">
        <v>2</v>
      </c>
      <c r="E2128" t="s">
        <v>3202</v>
      </c>
      <c r="F2128">
        <v>2</v>
      </c>
      <c r="G2128">
        <v>2</v>
      </c>
      <c r="H2128" s="6" t="str">
        <f t="shared" si="66"/>
        <v>1C334.2</v>
      </c>
      <c r="I2128" s="6" t="str">
        <f t="shared" si="67"/>
        <v>SG1_HSI-</v>
      </c>
    </row>
    <row r="2129" spans="1:9">
      <c r="A2129" t="s">
        <v>302</v>
      </c>
      <c r="B2129" t="s">
        <v>4581</v>
      </c>
      <c r="C2129" t="s">
        <v>4586</v>
      </c>
      <c r="D2129">
        <v>1</v>
      </c>
      <c r="E2129" t="s">
        <v>3203</v>
      </c>
      <c r="F2129">
        <v>1</v>
      </c>
      <c r="G2129">
        <v>1</v>
      </c>
      <c r="H2129" s="6" t="str">
        <f t="shared" si="66"/>
        <v>1C335.1</v>
      </c>
      <c r="I2129" s="6" t="str">
        <f t="shared" si="67"/>
        <v>SG1_HSO+</v>
      </c>
    </row>
    <row r="2130" spans="1:9">
      <c r="A2130" t="s">
        <v>302</v>
      </c>
      <c r="B2130" t="s">
        <v>4581</v>
      </c>
      <c r="C2130" t="s">
        <v>4586</v>
      </c>
      <c r="D2130">
        <v>2</v>
      </c>
      <c r="E2130" t="s">
        <v>3204</v>
      </c>
      <c r="F2130">
        <v>2</v>
      </c>
      <c r="G2130">
        <v>2</v>
      </c>
      <c r="H2130" s="6" t="str">
        <f t="shared" si="66"/>
        <v>1C335.2</v>
      </c>
      <c r="I2130" s="6" t="str">
        <f t="shared" si="67"/>
        <v>SG1_C_HSO+</v>
      </c>
    </row>
    <row r="2131" spans="1:9">
      <c r="A2131" t="s">
        <v>302</v>
      </c>
      <c r="B2131" t="s">
        <v>4581</v>
      </c>
      <c r="C2131" t="s">
        <v>4587</v>
      </c>
      <c r="D2131">
        <v>1</v>
      </c>
      <c r="E2131" t="s">
        <v>3205</v>
      </c>
      <c r="F2131">
        <v>1</v>
      </c>
      <c r="G2131">
        <v>1</v>
      </c>
      <c r="H2131" s="6" t="str">
        <f t="shared" si="66"/>
        <v>1C336.1</v>
      </c>
      <c r="I2131" s="6" t="str">
        <f t="shared" si="67"/>
        <v>SG1_HSO-</v>
      </c>
    </row>
    <row r="2132" spans="1:9">
      <c r="A2132" t="s">
        <v>302</v>
      </c>
      <c r="B2132" t="s">
        <v>4581</v>
      </c>
      <c r="C2132" t="s">
        <v>4587</v>
      </c>
      <c r="D2132">
        <v>2</v>
      </c>
      <c r="E2132" t="s">
        <v>3206</v>
      </c>
      <c r="F2132">
        <v>2</v>
      </c>
      <c r="G2132">
        <v>2</v>
      </c>
      <c r="H2132" s="6" t="str">
        <f t="shared" si="66"/>
        <v>1C336.2</v>
      </c>
      <c r="I2132" s="6" t="str">
        <f t="shared" si="67"/>
        <v>SG1_C_HSO-</v>
      </c>
    </row>
    <row r="2133" spans="1:9">
      <c r="A2133" t="s">
        <v>302</v>
      </c>
      <c r="B2133" t="s">
        <v>4581</v>
      </c>
      <c r="C2133" t="s">
        <v>4588</v>
      </c>
      <c r="D2133">
        <v>1</v>
      </c>
      <c r="E2133" t="s">
        <v>2702</v>
      </c>
      <c r="F2133">
        <v>1</v>
      </c>
      <c r="G2133">
        <v>1</v>
      </c>
      <c r="H2133" s="6" t="str">
        <f t="shared" si="66"/>
        <v>1C367.1</v>
      </c>
      <c r="I2133" s="6" t="str">
        <f t="shared" si="67"/>
        <v>SD1_DSPCHIP_TEST_+</v>
      </c>
    </row>
    <row r="2134" spans="1:9">
      <c r="A2134" t="s">
        <v>302</v>
      </c>
      <c r="B2134" t="s">
        <v>4581</v>
      </c>
      <c r="C2134" t="s">
        <v>4588</v>
      </c>
      <c r="D2134">
        <v>2</v>
      </c>
      <c r="E2134" t="s">
        <v>3207</v>
      </c>
      <c r="F2134">
        <v>2</v>
      </c>
      <c r="G2134">
        <v>2</v>
      </c>
      <c r="H2134" s="6" t="str">
        <f t="shared" si="66"/>
        <v>1C367.2</v>
      </c>
      <c r="I2134" s="6" t="str">
        <f t="shared" si="67"/>
        <v>S1_1TEST_+</v>
      </c>
    </row>
    <row r="2135" spans="1:9">
      <c r="A2135" t="s">
        <v>302</v>
      </c>
      <c r="B2135" t="s">
        <v>4581</v>
      </c>
      <c r="C2135" t="s">
        <v>4589</v>
      </c>
      <c r="D2135">
        <v>1</v>
      </c>
      <c r="E2135" t="s">
        <v>2703</v>
      </c>
      <c r="F2135">
        <v>1</v>
      </c>
      <c r="G2135">
        <v>1</v>
      </c>
      <c r="H2135" s="6" t="str">
        <f t="shared" si="66"/>
        <v>1C368.1</v>
      </c>
      <c r="I2135" s="6" t="str">
        <f t="shared" si="67"/>
        <v>SD1_DSPCHIP_TEST_-</v>
      </c>
    </row>
    <row r="2136" spans="1:9">
      <c r="A2136" t="s">
        <v>302</v>
      </c>
      <c r="B2136" t="s">
        <v>4581</v>
      </c>
      <c r="C2136" t="s">
        <v>4589</v>
      </c>
      <c r="D2136">
        <v>2</v>
      </c>
      <c r="E2136" t="s">
        <v>3208</v>
      </c>
      <c r="F2136">
        <v>2</v>
      </c>
      <c r="G2136">
        <v>2</v>
      </c>
      <c r="H2136" s="6" t="str">
        <f t="shared" si="66"/>
        <v>1C368.2</v>
      </c>
      <c r="I2136" s="6" t="str">
        <f t="shared" si="67"/>
        <v>S1_1TEST_-</v>
      </c>
    </row>
    <row r="2137" spans="1:9">
      <c r="A2137" t="s">
        <v>302</v>
      </c>
      <c r="B2137" t="s">
        <v>4581</v>
      </c>
      <c r="C2137" t="s">
        <v>4590</v>
      </c>
      <c r="D2137">
        <v>1</v>
      </c>
      <c r="E2137" t="s">
        <v>2268</v>
      </c>
      <c r="F2137">
        <v>1</v>
      </c>
      <c r="G2137">
        <v>1</v>
      </c>
      <c r="H2137" s="6" t="str">
        <f t="shared" si="66"/>
        <v>1JK2.1</v>
      </c>
      <c r="I2137" s="6" t="str">
        <f t="shared" si="67"/>
        <v>SC0145_RLY_K002</v>
      </c>
    </row>
    <row r="2138" spans="1:9">
      <c r="A2138" t="s">
        <v>302</v>
      </c>
      <c r="B2138" t="s">
        <v>4581</v>
      </c>
      <c r="C2138" t="s">
        <v>4590</v>
      </c>
      <c r="D2138">
        <v>2</v>
      </c>
      <c r="E2138" t="s">
        <v>174</v>
      </c>
      <c r="F2138">
        <v>2</v>
      </c>
      <c r="G2138">
        <v>2</v>
      </c>
      <c r="H2138" s="6" t="str">
        <f t="shared" si="66"/>
        <v>1JK2.2</v>
      </c>
      <c r="I2138" s="6" t="str">
        <f t="shared" si="67"/>
        <v>DGND</v>
      </c>
    </row>
    <row r="2139" spans="1:9">
      <c r="A2139" t="s">
        <v>302</v>
      </c>
      <c r="B2139" t="s">
        <v>4581</v>
      </c>
      <c r="C2139" t="s">
        <v>4591</v>
      </c>
      <c r="D2139">
        <v>1</v>
      </c>
      <c r="E2139" t="s">
        <v>2341</v>
      </c>
      <c r="F2139">
        <v>1</v>
      </c>
      <c r="G2139">
        <v>1</v>
      </c>
      <c r="H2139" s="6" t="str">
        <f t="shared" si="66"/>
        <v>1JK3.1</v>
      </c>
      <c r="I2139" s="6" t="str">
        <f t="shared" si="67"/>
        <v>SC0145_RLY_K003</v>
      </c>
    </row>
    <row r="2140" spans="1:9">
      <c r="A2140" t="s">
        <v>302</v>
      </c>
      <c r="B2140" t="s">
        <v>4581</v>
      </c>
      <c r="C2140" t="s">
        <v>4591</v>
      </c>
      <c r="D2140">
        <v>2</v>
      </c>
      <c r="E2140" t="s">
        <v>174</v>
      </c>
      <c r="F2140">
        <v>2</v>
      </c>
      <c r="G2140">
        <v>2</v>
      </c>
      <c r="H2140" s="6" t="str">
        <f t="shared" si="66"/>
        <v>1JK3.2</v>
      </c>
      <c r="I2140" s="6" t="str">
        <f t="shared" si="67"/>
        <v>DGND</v>
      </c>
    </row>
    <row r="2141" spans="1:9">
      <c r="A2141" t="s">
        <v>302</v>
      </c>
      <c r="B2141" t="s">
        <v>4581</v>
      </c>
      <c r="C2141" t="s">
        <v>4592</v>
      </c>
      <c r="D2141">
        <v>1</v>
      </c>
      <c r="E2141" t="s">
        <v>2636</v>
      </c>
      <c r="F2141">
        <v>1</v>
      </c>
      <c r="G2141">
        <v>1</v>
      </c>
      <c r="H2141" s="6" t="str">
        <f t="shared" si="66"/>
        <v>1JK7.1</v>
      </c>
      <c r="I2141" s="6" t="str">
        <f t="shared" si="67"/>
        <v>SC0145_RLY_K007</v>
      </c>
    </row>
    <row r="2142" spans="1:9">
      <c r="A2142" t="s">
        <v>302</v>
      </c>
      <c r="B2142" t="s">
        <v>4581</v>
      </c>
      <c r="C2142" t="s">
        <v>4592</v>
      </c>
      <c r="D2142">
        <v>2</v>
      </c>
      <c r="E2142" t="s">
        <v>174</v>
      </c>
      <c r="F2142">
        <v>2</v>
      </c>
      <c r="G2142">
        <v>2</v>
      </c>
      <c r="H2142" s="6" t="str">
        <f t="shared" si="66"/>
        <v>1JK7.2</v>
      </c>
      <c r="I2142" s="6" t="str">
        <f t="shared" si="67"/>
        <v>DGND</v>
      </c>
    </row>
    <row r="2143" spans="1:9">
      <c r="A2143" t="s">
        <v>302</v>
      </c>
      <c r="B2143" t="s">
        <v>4581</v>
      </c>
      <c r="C2143" t="s">
        <v>4593</v>
      </c>
      <c r="D2143">
        <v>1</v>
      </c>
      <c r="E2143" t="s">
        <v>2334</v>
      </c>
      <c r="F2143">
        <v>1</v>
      </c>
      <c r="G2143">
        <v>1</v>
      </c>
      <c r="H2143" s="6" t="str">
        <f t="shared" si="66"/>
        <v>1JK30.1</v>
      </c>
      <c r="I2143" s="6" t="str">
        <f t="shared" si="67"/>
        <v>SC0145_RLY_K030</v>
      </c>
    </row>
    <row r="2144" spans="1:9">
      <c r="A2144" t="s">
        <v>302</v>
      </c>
      <c r="B2144" t="s">
        <v>4581</v>
      </c>
      <c r="C2144" t="s">
        <v>4593</v>
      </c>
      <c r="D2144">
        <v>2</v>
      </c>
      <c r="E2144" t="s">
        <v>174</v>
      </c>
      <c r="F2144">
        <v>2</v>
      </c>
      <c r="G2144">
        <v>2</v>
      </c>
      <c r="H2144" s="6" t="str">
        <f t="shared" si="66"/>
        <v>1JK30.2</v>
      </c>
      <c r="I2144" s="6" t="str">
        <f t="shared" si="67"/>
        <v>DGND</v>
      </c>
    </row>
    <row r="2145" spans="1:9">
      <c r="A2145" t="s">
        <v>302</v>
      </c>
      <c r="B2145" t="s">
        <v>4581</v>
      </c>
      <c r="C2145" t="s">
        <v>4594</v>
      </c>
      <c r="D2145">
        <v>1</v>
      </c>
      <c r="E2145" t="s">
        <v>2344</v>
      </c>
      <c r="F2145">
        <v>1</v>
      </c>
      <c r="G2145">
        <v>1</v>
      </c>
      <c r="H2145" s="6" t="str">
        <f t="shared" si="66"/>
        <v>1JK32.1</v>
      </c>
      <c r="I2145" s="6" t="str">
        <f t="shared" si="67"/>
        <v>SC0145_RLY_K032</v>
      </c>
    </row>
    <row r="2146" spans="1:9">
      <c r="A2146" t="s">
        <v>302</v>
      </c>
      <c r="B2146" t="s">
        <v>4581</v>
      </c>
      <c r="C2146" t="s">
        <v>4594</v>
      </c>
      <c r="D2146">
        <v>2</v>
      </c>
      <c r="E2146" t="s">
        <v>174</v>
      </c>
      <c r="F2146">
        <v>2</v>
      </c>
      <c r="G2146">
        <v>2</v>
      </c>
      <c r="H2146" s="6" t="str">
        <f t="shared" si="66"/>
        <v>1JK32.2</v>
      </c>
      <c r="I2146" s="6" t="str">
        <f t="shared" si="67"/>
        <v>DGND</v>
      </c>
    </row>
    <row r="2147" spans="1:9">
      <c r="A2147" t="s">
        <v>302</v>
      </c>
      <c r="B2147" t="s">
        <v>4581</v>
      </c>
      <c r="C2147" t="s">
        <v>4595</v>
      </c>
      <c r="D2147">
        <v>1</v>
      </c>
      <c r="E2147" t="s">
        <v>2322</v>
      </c>
      <c r="F2147">
        <v>1</v>
      </c>
      <c r="G2147">
        <v>1</v>
      </c>
      <c r="H2147" s="6" t="str">
        <f t="shared" si="66"/>
        <v>1JK33.1</v>
      </c>
      <c r="I2147" s="6" t="str">
        <f t="shared" si="67"/>
        <v>SC0145_RLY_K033</v>
      </c>
    </row>
    <row r="2148" spans="1:9">
      <c r="A2148" t="s">
        <v>302</v>
      </c>
      <c r="B2148" t="s">
        <v>4581</v>
      </c>
      <c r="C2148" t="s">
        <v>4595</v>
      </c>
      <c r="D2148">
        <v>2</v>
      </c>
      <c r="E2148" t="s">
        <v>174</v>
      </c>
      <c r="F2148">
        <v>2</v>
      </c>
      <c r="G2148">
        <v>2</v>
      </c>
      <c r="H2148" s="6" t="str">
        <f t="shared" si="66"/>
        <v>1JK33.2</v>
      </c>
      <c r="I2148" s="6" t="str">
        <f t="shared" si="67"/>
        <v>DGND</v>
      </c>
    </row>
    <row r="2149" spans="1:9">
      <c r="A2149" t="s">
        <v>302</v>
      </c>
      <c r="B2149" t="s">
        <v>4581</v>
      </c>
      <c r="C2149" t="s">
        <v>4596</v>
      </c>
      <c r="D2149">
        <v>1</v>
      </c>
      <c r="E2149" t="s">
        <v>2637</v>
      </c>
      <c r="F2149">
        <v>1</v>
      </c>
      <c r="G2149">
        <v>1</v>
      </c>
      <c r="H2149" s="6" t="str">
        <f t="shared" si="66"/>
        <v>1JK34.1</v>
      </c>
      <c r="I2149" s="6" t="str">
        <f t="shared" si="67"/>
        <v>SC0145_RLY_K034</v>
      </c>
    </row>
    <row r="2150" spans="1:9">
      <c r="A2150" t="s">
        <v>302</v>
      </c>
      <c r="B2150" t="s">
        <v>4581</v>
      </c>
      <c r="C2150" t="s">
        <v>4596</v>
      </c>
      <c r="D2150">
        <v>2</v>
      </c>
      <c r="E2150" t="s">
        <v>174</v>
      </c>
      <c r="F2150">
        <v>2</v>
      </c>
      <c r="G2150">
        <v>2</v>
      </c>
      <c r="H2150" s="6" t="str">
        <f t="shared" si="66"/>
        <v>1JK34.2</v>
      </c>
      <c r="I2150" s="6" t="str">
        <f t="shared" si="67"/>
        <v>DGND</v>
      </c>
    </row>
    <row r="2151" spans="1:9">
      <c r="A2151" t="s">
        <v>302</v>
      </c>
      <c r="B2151" t="s">
        <v>4581</v>
      </c>
      <c r="C2151" t="s">
        <v>4597</v>
      </c>
      <c r="D2151">
        <v>1</v>
      </c>
      <c r="E2151" t="s">
        <v>2638</v>
      </c>
      <c r="F2151">
        <v>1</v>
      </c>
      <c r="G2151">
        <v>1</v>
      </c>
      <c r="H2151" s="6" t="str">
        <f t="shared" si="66"/>
        <v>1JK36.1</v>
      </c>
      <c r="I2151" s="6" t="str">
        <f t="shared" si="67"/>
        <v>SC0145_RLY_K036</v>
      </c>
    </row>
    <row r="2152" spans="1:9">
      <c r="A2152" t="s">
        <v>302</v>
      </c>
      <c r="B2152" t="s">
        <v>4581</v>
      </c>
      <c r="C2152" t="s">
        <v>4597</v>
      </c>
      <c r="D2152">
        <v>2</v>
      </c>
      <c r="E2152" t="s">
        <v>174</v>
      </c>
      <c r="F2152">
        <v>2</v>
      </c>
      <c r="G2152">
        <v>2</v>
      </c>
      <c r="H2152" s="6" t="str">
        <f t="shared" si="66"/>
        <v>1JK36.2</v>
      </c>
      <c r="I2152" s="6" t="str">
        <f t="shared" si="67"/>
        <v>DGND</v>
      </c>
    </row>
    <row r="2153" spans="1:9">
      <c r="A2153" t="s">
        <v>302</v>
      </c>
      <c r="B2153" t="s">
        <v>4581</v>
      </c>
      <c r="C2153" t="s">
        <v>4598</v>
      </c>
      <c r="D2153">
        <v>1</v>
      </c>
      <c r="E2153" t="s">
        <v>2639</v>
      </c>
      <c r="F2153">
        <v>1</v>
      </c>
      <c r="G2153">
        <v>1</v>
      </c>
      <c r="H2153" s="6" t="str">
        <f t="shared" si="66"/>
        <v>1JK37.1</v>
      </c>
      <c r="I2153" s="6" t="str">
        <f t="shared" si="67"/>
        <v>SC0145_RLY_K037</v>
      </c>
    </row>
    <row r="2154" spans="1:9">
      <c r="A2154" t="s">
        <v>302</v>
      </c>
      <c r="B2154" t="s">
        <v>4581</v>
      </c>
      <c r="C2154" t="s">
        <v>4598</v>
      </c>
      <c r="D2154">
        <v>2</v>
      </c>
      <c r="E2154" t="s">
        <v>174</v>
      </c>
      <c r="F2154">
        <v>2</v>
      </c>
      <c r="G2154">
        <v>2</v>
      </c>
      <c r="H2154" s="6" t="str">
        <f t="shared" si="66"/>
        <v>1JK37.2</v>
      </c>
      <c r="I2154" s="6" t="str">
        <f t="shared" si="67"/>
        <v>DGND</v>
      </c>
    </row>
    <row r="2155" spans="1:9">
      <c r="A2155" t="s">
        <v>302</v>
      </c>
      <c r="B2155" t="s">
        <v>4581</v>
      </c>
      <c r="C2155" t="s">
        <v>4599</v>
      </c>
      <c r="D2155">
        <v>1</v>
      </c>
      <c r="E2155" t="s">
        <v>2640</v>
      </c>
      <c r="F2155">
        <v>1</v>
      </c>
      <c r="G2155">
        <v>1</v>
      </c>
      <c r="H2155" s="6" t="str">
        <f t="shared" si="66"/>
        <v>1JK60.1</v>
      </c>
      <c r="I2155" s="6" t="str">
        <f t="shared" si="67"/>
        <v>SC0145_RLY_K060</v>
      </c>
    </row>
    <row r="2156" spans="1:9">
      <c r="A2156" t="s">
        <v>302</v>
      </c>
      <c r="B2156" t="s">
        <v>4581</v>
      </c>
      <c r="C2156" t="s">
        <v>4599</v>
      </c>
      <c r="D2156">
        <v>2</v>
      </c>
      <c r="E2156" t="s">
        <v>174</v>
      </c>
      <c r="F2156">
        <v>2</v>
      </c>
      <c r="G2156">
        <v>2</v>
      </c>
      <c r="H2156" s="6" t="str">
        <f t="shared" si="66"/>
        <v>1JK60.2</v>
      </c>
      <c r="I2156" s="6" t="str">
        <f t="shared" si="67"/>
        <v>DGND</v>
      </c>
    </row>
    <row r="2157" spans="1:9">
      <c r="A2157" t="s">
        <v>302</v>
      </c>
      <c r="B2157" t="s">
        <v>4581</v>
      </c>
      <c r="C2157" t="s">
        <v>4600</v>
      </c>
      <c r="D2157">
        <v>2</v>
      </c>
      <c r="E2157" t="s">
        <v>1661</v>
      </c>
      <c r="F2157">
        <v>2</v>
      </c>
      <c r="G2157">
        <v>2</v>
      </c>
      <c r="H2157" s="6" t="str">
        <f t="shared" si="66"/>
        <v>1K2.2</v>
      </c>
      <c r="I2157" s="6" t="str">
        <f t="shared" si="67"/>
        <v>S1_2_XO</v>
      </c>
    </row>
    <row r="2158" spans="1:9">
      <c r="A2158" t="s">
        <v>302</v>
      </c>
      <c r="B2158" t="s">
        <v>4581</v>
      </c>
      <c r="C2158" t="s">
        <v>4600</v>
      </c>
      <c r="D2158">
        <v>3</v>
      </c>
      <c r="E2158" t="s">
        <v>1667</v>
      </c>
      <c r="F2158">
        <v>3</v>
      </c>
      <c r="G2158">
        <v>3</v>
      </c>
      <c r="H2158" s="6" t="str">
        <f t="shared" si="66"/>
        <v>1K2.3</v>
      </c>
      <c r="I2158" s="6" t="str">
        <f t="shared" si="67"/>
        <v>S1_1_XO</v>
      </c>
    </row>
    <row r="2159" spans="1:9">
      <c r="A2159" t="s">
        <v>302</v>
      </c>
      <c r="B2159" t="s">
        <v>4581</v>
      </c>
      <c r="C2159" t="s">
        <v>4600</v>
      </c>
      <c r="D2159">
        <v>4</v>
      </c>
      <c r="F2159">
        <v>4</v>
      </c>
      <c r="G2159">
        <v>4</v>
      </c>
      <c r="H2159" s="6" t="str">
        <f t="shared" si="66"/>
        <v>1K2.4</v>
      </c>
      <c r="I2159" s="6">
        <f t="shared" si="67"/>
        <v>0</v>
      </c>
    </row>
    <row r="2160" spans="1:9">
      <c r="A2160" t="s">
        <v>302</v>
      </c>
      <c r="B2160" t="s">
        <v>4581</v>
      </c>
      <c r="C2160" t="s">
        <v>4600</v>
      </c>
      <c r="D2160">
        <v>5</v>
      </c>
      <c r="F2160">
        <v>5</v>
      </c>
      <c r="G2160">
        <v>5</v>
      </c>
      <c r="H2160" s="6" t="str">
        <f t="shared" si="66"/>
        <v>1K2.5</v>
      </c>
      <c r="I2160" s="6">
        <f t="shared" si="67"/>
        <v>0</v>
      </c>
    </row>
    <row r="2161" spans="1:9">
      <c r="A2161" t="s">
        <v>302</v>
      </c>
      <c r="B2161" t="s">
        <v>4581</v>
      </c>
      <c r="C2161" t="s">
        <v>4600</v>
      </c>
      <c r="D2161">
        <v>6</v>
      </c>
      <c r="F2161">
        <v>6</v>
      </c>
      <c r="G2161">
        <v>6</v>
      </c>
      <c r="H2161" s="6" t="str">
        <f t="shared" si="66"/>
        <v>1K2.6</v>
      </c>
      <c r="I2161" s="6">
        <f t="shared" si="67"/>
        <v>0</v>
      </c>
    </row>
    <row r="2162" spans="1:9">
      <c r="A2162" t="s">
        <v>302</v>
      </c>
      <c r="B2162" t="s">
        <v>4581</v>
      </c>
      <c r="C2162" t="s">
        <v>4600</v>
      </c>
      <c r="D2162">
        <v>7</v>
      </c>
      <c r="F2162">
        <v>7</v>
      </c>
      <c r="G2162">
        <v>7</v>
      </c>
      <c r="H2162" s="6" t="str">
        <f t="shared" si="66"/>
        <v>1K2.7</v>
      </c>
      <c r="I2162" s="6">
        <f t="shared" si="67"/>
        <v>0</v>
      </c>
    </row>
    <row r="2163" spans="1:9">
      <c r="A2163" t="s">
        <v>302</v>
      </c>
      <c r="B2163" t="s">
        <v>4581</v>
      </c>
      <c r="C2163" t="s">
        <v>4600</v>
      </c>
      <c r="D2163" t="s">
        <v>175</v>
      </c>
      <c r="E2163" t="s">
        <v>429</v>
      </c>
      <c r="F2163">
        <v>1</v>
      </c>
      <c r="G2163" t="s">
        <v>175</v>
      </c>
      <c r="H2163" s="6" t="str">
        <f t="shared" si="66"/>
        <v>1K2.1</v>
      </c>
      <c r="I2163" s="6" t="str">
        <f t="shared" si="67"/>
        <v>VP12</v>
      </c>
    </row>
    <row r="2164" spans="1:9">
      <c r="A2164" t="s">
        <v>302</v>
      </c>
      <c r="B2164" t="s">
        <v>4581</v>
      </c>
      <c r="C2164" t="s">
        <v>4600</v>
      </c>
      <c r="D2164" t="s">
        <v>176</v>
      </c>
      <c r="E2164" t="s">
        <v>2268</v>
      </c>
      <c r="F2164">
        <v>8</v>
      </c>
      <c r="G2164" t="s">
        <v>176</v>
      </c>
      <c r="H2164" s="6" t="str">
        <f t="shared" si="66"/>
        <v>1K2.8</v>
      </c>
      <c r="I2164" s="6" t="str">
        <f t="shared" si="67"/>
        <v>SC0145_RLY_K002</v>
      </c>
    </row>
    <row r="2165" spans="1:9">
      <c r="A2165" t="s">
        <v>302</v>
      </c>
      <c r="B2165" t="s">
        <v>4581</v>
      </c>
      <c r="C2165" t="s">
        <v>4601</v>
      </c>
      <c r="D2165">
        <v>2</v>
      </c>
      <c r="E2165" t="s">
        <v>1668</v>
      </c>
      <c r="F2165">
        <v>2</v>
      </c>
      <c r="G2165">
        <v>2</v>
      </c>
      <c r="H2165" s="6" t="str">
        <f t="shared" si="66"/>
        <v>1K3.2</v>
      </c>
      <c r="I2165" s="6" t="str">
        <f t="shared" si="67"/>
        <v>S1_3_XO</v>
      </c>
    </row>
    <row r="2166" spans="1:9">
      <c r="A2166" t="s">
        <v>302</v>
      </c>
      <c r="B2166" t="s">
        <v>4581</v>
      </c>
      <c r="C2166" t="s">
        <v>4601</v>
      </c>
      <c r="D2166">
        <v>3</v>
      </c>
      <c r="E2166" t="s">
        <v>1661</v>
      </c>
      <c r="F2166">
        <v>3</v>
      </c>
      <c r="G2166">
        <v>3</v>
      </c>
      <c r="H2166" s="6" t="str">
        <f t="shared" si="66"/>
        <v>1K3.3</v>
      </c>
      <c r="I2166" s="6" t="str">
        <f t="shared" si="67"/>
        <v>S1_2_XO</v>
      </c>
    </row>
    <row r="2167" spans="1:9">
      <c r="A2167" t="s">
        <v>302</v>
      </c>
      <c r="B2167" t="s">
        <v>4581</v>
      </c>
      <c r="C2167" t="s">
        <v>4601</v>
      </c>
      <c r="D2167">
        <v>4</v>
      </c>
      <c r="E2167" t="s">
        <v>3209</v>
      </c>
      <c r="F2167">
        <v>4</v>
      </c>
      <c r="G2167">
        <v>4</v>
      </c>
      <c r="H2167" s="6" t="str">
        <f t="shared" si="66"/>
        <v>1K3.4</v>
      </c>
      <c r="I2167" s="6" t="str">
        <f t="shared" si="67"/>
        <v>S1_4_XO</v>
      </c>
    </row>
    <row r="2168" spans="1:9">
      <c r="A2168" t="s">
        <v>302</v>
      </c>
      <c r="B2168" t="s">
        <v>4581</v>
      </c>
      <c r="C2168" t="s">
        <v>4601</v>
      </c>
      <c r="D2168">
        <v>5</v>
      </c>
      <c r="E2168" t="s">
        <v>1669</v>
      </c>
      <c r="F2168">
        <v>5</v>
      </c>
      <c r="G2168">
        <v>5</v>
      </c>
      <c r="H2168" s="6" t="str">
        <f t="shared" si="66"/>
        <v>1K3.5</v>
      </c>
      <c r="I2168" s="6" t="str">
        <f t="shared" si="67"/>
        <v>S1_3_XI</v>
      </c>
    </row>
    <row r="2169" spans="1:9">
      <c r="A2169" t="s">
        <v>302</v>
      </c>
      <c r="B2169" t="s">
        <v>4581</v>
      </c>
      <c r="C2169" t="s">
        <v>4601</v>
      </c>
      <c r="D2169">
        <v>6</v>
      </c>
      <c r="E2169" t="s">
        <v>1670</v>
      </c>
      <c r="F2169">
        <v>6</v>
      </c>
      <c r="G2169">
        <v>6</v>
      </c>
      <c r="H2169" s="6" t="str">
        <f t="shared" si="66"/>
        <v>1K3.6</v>
      </c>
      <c r="I2169" s="6" t="str">
        <f t="shared" si="67"/>
        <v>S1_1_XI</v>
      </c>
    </row>
    <row r="2170" spans="1:9">
      <c r="A2170" t="s">
        <v>302</v>
      </c>
      <c r="B2170" t="s">
        <v>4581</v>
      </c>
      <c r="C2170" t="s">
        <v>4601</v>
      </c>
      <c r="D2170">
        <v>7</v>
      </c>
      <c r="E2170" t="s">
        <v>1662</v>
      </c>
      <c r="F2170">
        <v>7</v>
      </c>
      <c r="G2170">
        <v>7</v>
      </c>
      <c r="H2170" s="6" t="str">
        <f t="shared" si="66"/>
        <v>1K3.7</v>
      </c>
      <c r="I2170" s="6" t="str">
        <f t="shared" si="67"/>
        <v>S1_2_XI</v>
      </c>
    </row>
    <row r="2171" spans="1:9">
      <c r="A2171" t="s">
        <v>302</v>
      </c>
      <c r="B2171" t="s">
        <v>4581</v>
      </c>
      <c r="C2171" t="s">
        <v>4601</v>
      </c>
      <c r="D2171" t="s">
        <v>175</v>
      </c>
      <c r="E2171" t="s">
        <v>429</v>
      </c>
      <c r="F2171">
        <v>1</v>
      </c>
      <c r="G2171" t="s">
        <v>175</v>
      </c>
      <c r="H2171" s="6" t="str">
        <f t="shared" si="66"/>
        <v>1K3.1</v>
      </c>
      <c r="I2171" s="6" t="str">
        <f t="shared" si="67"/>
        <v>VP12</v>
      </c>
    </row>
    <row r="2172" spans="1:9">
      <c r="A2172" t="s">
        <v>302</v>
      </c>
      <c r="B2172" t="s">
        <v>4581</v>
      </c>
      <c r="C2172" t="s">
        <v>4601</v>
      </c>
      <c r="D2172" t="s">
        <v>176</v>
      </c>
      <c r="E2172" t="s">
        <v>2341</v>
      </c>
      <c r="F2172">
        <v>8</v>
      </c>
      <c r="G2172" t="s">
        <v>176</v>
      </c>
      <c r="H2172" s="6" t="str">
        <f t="shared" si="66"/>
        <v>1K3.8</v>
      </c>
      <c r="I2172" s="6" t="str">
        <f t="shared" si="67"/>
        <v>SC0145_RLY_K003</v>
      </c>
    </row>
    <row r="2173" spans="1:9">
      <c r="A2173" t="s">
        <v>302</v>
      </c>
      <c r="B2173" t="s">
        <v>4581</v>
      </c>
      <c r="C2173" t="s">
        <v>4602</v>
      </c>
      <c r="D2173">
        <v>2</v>
      </c>
      <c r="E2173" t="s">
        <v>482</v>
      </c>
      <c r="F2173">
        <v>2</v>
      </c>
      <c r="G2173">
        <v>2</v>
      </c>
      <c r="H2173" s="6" t="str">
        <f t="shared" si="66"/>
        <v>1K7.2</v>
      </c>
      <c r="I2173" s="6" t="str">
        <f t="shared" si="67"/>
        <v>S1_HSD013</v>
      </c>
    </row>
    <row r="2174" spans="1:9">
      <c r="A2174" t="s">
        <v>302</v>
      </c>
      <c r="B2174" t="s">
        <v>4581</v>
      </c>
      <c r="C2174" t="s">
        <v>4602</v>
      </c>
      <c r="D2174">
        <v>3</v>
      </c>
      <c r="E2174" t="s">
        <v>3209</v>
      </c>
      <c r="F2174">
        <v>3</v>
      </c>
      <c r="G2174">
        <v>3</v>
      </c>
      <c r="H2174" s="6" t="str">
        <f t="shared" si="66"/>
        <v>1K7.3</v>
      </c>
      <c r="I2174" s="6" t="str">
        <f t="shared" si="67"/>
        <v>S1_4_XO</v>
      </c>
    </row>
    <row r="2175" spans="1:9">
      <c r="A2175" t="s">
        <v>302</v>
      </c>
      <c r="B2175" t="s">
        <v>4581</v>
      </c>
      <c r="C2175" t="s">
        <v>4602</v>
      </c>
      <c r="D2175">
        <v>4</v>
      </c>
      <c r="F2175">
        <v>4</v>
      </c>
      <c r="G2175">
        <v>4</v>
      </c>
      <c r="H2175" s="6" t="str">
        <f t="shared" si="66"/>
        <v>1K7.4</v>
      </c>
      <c r="I2175" s="6">
        <f t="shared" si="67"/>
        <v>0</v>
      </c>
    </row>
    <row r="2176" spans="1:9">
      <c r="A2176" t="s">
        <v>302</v>
      </c>
      <c r="B2176" t="s">
        <v>4581</v>
      </c>
      <c r="C2176" t="s">
        <v>4602</v>
      </c>
      <c r="D2176">
        <v>5</v>
      </c>
      <c r="F2176">
        <v>5</v>
      </c>
      <c r="G2176">
        <v>5</v>
      </c>
      <c r="H2176" s="6" t="str">
        <f t="shared" si="66"/>
        <v>1K7.5</v>
      </c>
      <c r="I2176" s="6">
        <f t="shared" si="67"/>
        <v>0</v>
      </c>
    </row>
    <row r="2177" spans="1:9">
      <c r="A2177" t="s">
        <v>302</v>
      </c>
      <c r="B2177" t="s">
        <v>4581</v>
      </c>
      <c r="C2177" t="s">
        <v>4602</v>
      </c>
      <c r="D2177">
        <v>6</v>
      </c>
      <c r="E2177" t="s">
        <v>1669</v>
      </c>
      <c r="F2177">
        <v>6</v>
      </c>
      <c r="G2177">
        <v>6</v>
      </c>
      <c r="H2177" s="6" t="str">
        <f t="shared" si="66"/>
        <v>1K7.6</v>
      </c>
      <c r="I2177" s="6" t="str">
        <f t="shared" si="67"/>
        <v>S1_3_XI</v>
      </c>
    </row>
    <row r="2178" spans="1:9">
      <c r="A2178" t="s">
        <v>302</v>
      </c>
      <c r="B2178" t="s">
        <v>4581</v>
      </c>
      <c r="C2178" t="s">
        <v>4602</v>
      </c>
      <c r="D2178">
        <v>7</v>
      </c>
      <c r="E2178" t="s">
        <v>3210</v>
      </c>
      <c r="F2178">
        <v>7</v>
      </c>
      <c r="G2178">
        <v>7</v>
      </c>
      <c r="H2178" s="6" t="str">
        <f t="shared" ref="H2178:H2241" si="68">CONCATENATE(C2178,".",F2178)</f>
        <v>1K7.7</v>
      </c>
      <c r="I2178" s="6" t="str">
        <f t="shared" ref="I2178:I2241" si="69">E2178</f>
        <v>S1_HSD014</v>
      </c>
    </row>
    <row r="2179" spans="1:9">
      <c r="A2179" t="s">
        <v>302</v>
      </c>
      <c r="B2179" t="s">
        <v>4581</v>
      </c>
      <c r="C2179" t="s">
        <v>4602</v>
      </c>
      <c r="D2179" t="s">
        <v>175</v>
      </c>
      <c r="E2179" t="s">
        <v>429</v>
      </c>
      <c r="F2179">
        <v>1</v>
      </c>
      <c r="G2179" t="s">
        <v>175</v>
      </c>
      <c r="H2179" s="6" t="str">
        <f t="shared" si="68"/>
        <v>1K7.1</v>
      </c>
      <c r="I2179" s="6" t="str">
        <f t="shared" si="69"/>
        <v>VP12</v>
      </c>
    </row>
    <row r="2180" spans="1:9">
      <c r="A2180" t="s">
        <v>302</v>
      </c>
      <c r="B2180" t="s">
        <v>4581</v>
      </c>
      <c r="C2180" t="s">
        <v>4602</v>
      </c>
      <c r="D2180" t="s">
        <v>176</v>
      </c>
      <c r="E2180" t="s">
        <v>2636</v>
      </c>
      <c r="F2180">
        <v>8</v>
      </c>
      <c r="G2180" t="s">
        <v>176</v>
      </c>
      <c r="H2180" s="6" t="str">
        <f t="shared" si="68"/>
        <v>1K7.8</v>
      </c>
      <c r="I2180" s="6" t="str">
        <f t="shared" si="69"/>
        <v>SC0145_RLY_K007</v>
      </c>
    </row>
    <row r="2181" spans="1:9">
      <c r="A2181" t="s">
        <v>302</v>
      </c>
      <c r="B2181" t="s">
        <v>4581</v>
      </c>
      <c r="C2181" t="s">
        <v>4603</v>
      </c>
      <c r="D2181">
        <v>2</v>
      </c>
      <c r="E2181" t="s">
        <v>3144</v>
      </c>
      <c r="F2181">
        <v>2</v>
      </c>
      <c r="G2181">
        <v>2</v>
      </c>
      <c r="H2181" s="6" t="str">
        <f t="shared" si="68"/>
        <v>1K30.2</v>
      </c>
      <c r="I2181" s="6" t="str">
        <f t="shared" si="69"/>
        <v>S1_TEST_+</v>
      </c>
    </row>
    <row r="2182" spans="1:9">
      <c r="A2182" t="s">
        <v>302</v>
      </c>
      <c r="B2182" t="s">
        <v>4581</v>
      </c>
      <c r="C2182" t="s">
        <v>4603</v>
      </c>
      <c r="D2182">
        <v>3</v>
      </c>
      <c r="E2182" t="s">
        <v>3207</v>
      </c>
      <c r="F2182">
        <v>3</v>
      </c>
      <c r="G2182">
        <v>3</v>
      </c>
      <c r="H2182" s="6" t="str">
        <f t="shared" si="68"/>
        <v>1K30.3</v>
      </c>
      <c r="I2182" s="6" t="str">
        <f t="shared" si="69"/>
        <v>S1_1TEST_+</v>
      </c>
    </row>
    <row r="2183" spans="1:9">
      <c r="A2183" t="s">
        <v>302</v>
      </c>
      <c r="B2183" t="s">
        <v>4581</v>
      </c>
      <c r="C2183" t="s">
        <v>4603</v>
      </c>
      <c r="D2183">
        <v>4</v>
      </c>
      <c r="E2183" t="s">
        <v>3211</v>
      </c>
      <c r="F2183">
        <v>4</v>
      </c>
      <c r="G2183">
        <v>4</v>
      </c>
      <c r="H2183" s="6" t="str">
        <f t="shared" si="68"/>
        <v>1K30.4</v>
      </c>
      <c r="I2183" s="6" t="str">
        <f t="shared" si="69"/>
        <v>S1_HSD004+</v>
      </c>
    </row>
    <row r="2184" spans="1:9">
      <c r="A2184" t="s">
        <v>302</v>
      </c>
      <c r="B2184" t="s">
        <v>4581</v>
      </c>
      <c r="C2184" t="s">
        <v>4603</v>
      </c>
      <c r="D2184">
        <v>6</v>
      </c>
      <c r="E2184" t="s">
        <v>3212</v>
      </c>
      <c r="F2184">
        <v>6</v>
      </c>
      <c r="G2184">
        <v>6</v>
      </c>
      <c r="H2184" s="6" t="str">
        <f t="shared" si="68"/>
        <v>1K30.6</v>
      </c>
      <c r="I2184" s="6" t="str">
        <f t="shared" si="69"/>
        <v>S1_HSD004-</v>
      </c>
    </row>
    <row r="2185" spans="1:9">
      <c r="A2185" t="s">
        <v>302</v>
      </c>
      <c r="B2185" t="s">
        <v>4581</v>
      </c>
      <c r="C2185" t="s">
        <v>4603</v>
      </c>
      <c r="D2185">
        <v>7</v>
      </c>
      <c r="E2185" t="s">
        <v>3208</v>
      </c>
      <c r="F2185">
        <v>7</v>
      </c>
      <c r="G2185">
        <v>7</v>
      </c>
      <c r="H2185" s="6" t="str">
        <f t="shared" si="68"/>
        <v>1K30.7</v>
      </c>
      <c r="I2185" s="6" t="str">
        <f t="shared" si="69"/>
        <v>S1_1TEST_-</v>
      </c>
    </row>
    <row r="2186" spans="1:9">
      <c r="A2186" t="s">
        <v>302</v>
      </c>
      <c r="B2186" t="s">
        <v>4581</v>
      </c>
      <c r="C2186" t="s">
        <v>4603</v>
      </c>
      <c r="D2186">
        <v>8</v>
      </c>
      <c r="E2186" t="s">
        <v>3143</v>
      </c>
      <c r="F2186">
        <v>8</v>
      </c>
      <c r="G2186">
        <v>8</v>
      </c>
      <c r="H2186" s="6" t="str">
        <f t="shared" si="68"/>
        <v>1K30.8</v>
      </c>
      <c r="I2186" s="6" t="str">
        <f t="shared" si="69"/>
        <v>S1_TEST_-</v>
      </c>
    </row>
    <row r="2187" spans="1:9">
      <c r="A2187" t="s">
        <v>302</v>
      </c>
      <c r="B2187" t="s">
        <v>4581</v>
      </c>
      <c r="C2187" t="s">
        <v>4603</v>
      </c>
      <c r="D2187" t="s">
        <v>175</v>
      </c>
      <c r="E2187" t="s">
        <v>429</v>
      </c>
      <c r="F2187">
        <v>1</v>
      </c>
      <c r="G2187" t="s">
        <v>175</v>
      </c>
      <c r="H2187" s="6" t="str">
        <f t="shared" si="68"/>
        <v>1K30.1</v>
      </c>
      <c r="I2187" s="6" t="str">
        <f t="shared" si="69"/>
        <v>VP12</v>
      </c>
    </row>
    <row r="2188" spans="1:9">
      <c r="A2188" t="s">
        <v>302</v>
      </c>
      <c r="B2188" t="s">
        <v>4581</v>
      </c>
      <c r="C2188" t="s">
        <v>4603</v>
      </c>
      <c r="D2188" t="s">
        <v>176</v>
      </c>
      <c r="E2188" t="s">
        <v>2334</v>
      </c>
      <c r="F2188">
        <v>9</v>
      </c>
      <c r="G2188" t="s">
        <v>176</v>
      </c>
      <c r="H2188" s="6" t="str">
        <f t="shared" si="68"/>
        <v>1K30.9</v>
      </c>
      <c r="I2188" s="6" t="str">
        <f t="shared" si="69"/>
        <v>SC0145_RLY_K030</v>
      </c>
    </row>
    <row r="2189" spans="1:9">
      <c r="A2189" t="s">
        <v>302</v>
      </c>
      <c r="B2189" t="s">
        <v>4581</v>
      </c>
      <c r="C2189" t="s">
        <v>4604</v>
      </c>
      <c r="D2189">
        <v>2</v>
      </c>
      <c r="E2189" t="s">
        <v>3139</v>
      </c>
      <c r="F2189">
        <v>2</v>
      </c>
      <c r="G2189">
        <v>2</v>
      </c>
      <c r="H2189" s="6" t="str">
        <f t="shared" si="68"/>
        <v>1K32.2</v>
      </c>
      <c r="I2189" s="6" t="str">
        <f t="shared" si="69"/>
        <v>S1_HSO+</v>
      </c>
    </row>
    <row r="2190" spans="1:9">
      <c r="A2190" t="s">
        <v>302</v>
      </c>
      <c r="B2190" t="s">
        <v>4581</v>
      </c>
      <c r="C2190" t="s">
        <v>4604</v>
      </c>
      <c r="D2190">
        <v>3</v>
      </c>
      <c r="E2190" t="s">
        <v>3213</v>
      </c>
      <c r="F2190">
        <v>3</v>
      </c>
      <c r="G2190">
        <v>3</v>
      </c>
      <c r="H2190" s="6" t="str">
        <f t="shared" si="68"/>
        <v>1K32.3</v>
      </c>
      <c r="I2190" s="6" t="str">
        <f t="shared" si="69"/>
        <v>S1_1_HSO+</v>
      </c>
    </row>
    <row r="2191" spans="1:9">
      <c r="A2191" t="s">
        <v>302</v>
      </c>
      <c r="B2191" t="s">
        <v>4581</v>
      </c>
      <c r="C2191" t="s">
        <v>4604</v>
      </c>
      <c r="D2191">
        <v>4</v>
      </c>
      <c r="E2191" t="s">
        <v>3199</v>
      </c>
      <c r="F2191">
        <v>4</v>
      </c>
      <c r="G2191">
        <v>4</v>
      </c>
      <c r="H2191" s="6" t="str">
        <f t="shared" si="68"/>
        <v>1K32.4</v>
      </c>
      <c r="I2191" s="6" t="str">
        <f t="shared" si="69"/>
        <v>SG1_C_HSI+</v>
      </c>
    </row>
    <row r="2192" spans="1:9">
      <c r="A2192" t="s">
        <v>302</v>
      </c>
      <c r="B2192" t="s">
        <v>4581</v>
      </c>
      <c r="C2192" t="s">
        <v>4604</v>
      </c>
      <c r="D2192">
        <v>6</v>
      </c>
      <c r="E2192" t="s">
        <v>3201</v>
      </c>
      <c r="F2192">
        <v>6</v>
      </c>
      <c r="G2192">
        <v>6</v>
      </c>
      <c r="H2192" s="6" t="str">
        <f t="shared" si="68"/>
        <v>1K32.6</v>
      </c>
      <c r="I2192" s="6" t="str">
        <f t="shared" si="69"/>
        <v>SG1_C_HSI-</v>
      </c>
    </row>
    <row r="2193" spans="1:9">
      <c r="A2193" t="s">
        <v>302</v>
      </c>
      <c r="B2193" t="s">
        <v>4581</v>
      </c>
      <c r="C2193" t="s">
        <v>4604</v>
      </c>
      <c r="D2193">
        <v>7</v>
      </c>
      <c r="E2193" t="s">
        <v>3214</v>
      </c>
      <c r="F2193">
        <v>7</v>
      </c>
      <c r="G2193">
        <v>7</v>
      </c>
      <c r="H2193" s="6" t="str">
        <f t="shared" si="68"/>
        <v>1K32.7</v>
      </c>
      <c r="I2193" s="6" t="str">
        <f t="shared" si="69"/>
        <v>S1_1_HSO-</v>
      </c>
    </row>
    <row r="2194" spans="1:9">
      <c r="A2194" t="s">
        <v>302</v>
      </c>
      <c r="B2194" t="s">
        <v>4581</v>
      </c>
      <c r="C2194" t="s">
        <v>4604</v>
      </c>
      <c r="D2194">
        <v>8</v>
      </c>
      <c r="E2194" t="s">
        <v>3138</v>
      </c>
      <c r="F2194">
        <v>8</v>
      </c>
      <c r="G2194">
        <v>8</v>
      </c>
      <c r="H2194" s="6" t="str">
        <f t="shared" si="68"/>
        <v>1K32.8</v>
      </c>
      <c r="I2194" s="6" t="str">
        <f t="shared" si="69"/>
        <v>S1_HSO-</v>
      </c>
    </row>
    <row r="2195" spans="1:9">
      <c r="A2195" t="s">
        <v>302</v>
      </c>
      <c r="B2195" t="s">
        <v>4581</v>
      </c>
      <c r="C2195" t="s">
        <v>4604</v>
      </c>
      <c r="D2195" t="s">
        <v>175</v>
      </c>
      <c r="E2195" t="s">
        <v>429</v>
      </c>
      <c r="F2195">
        <v>1</v>
      </c>
      <c r="G2195" t="s">
        <v>175</v>
      </c>
      <c r="H2195" s="6" t="str">
        <f t="shared" si="68"/>
        <v>1K32.1</v>
      </c>
      <c r="I2195" s="6" t="str">
        <f t="shared" si="69"/>
        <v>VP12</v>
      </c>
    </row>
    <row r="2196" spans="1:9">
      <c r="A2196" t="s">
        <v>302</v>
      </c>
      <c r="B2196" t="s">
        <v>4581</v>
      </c>
      <c r="C2196" t="s">
        <v>4604</v>
      </c>
      <c r="D2196" t="s">
        <v>176</v>
      </c>
      <c r="E2196" t="s">
        <v>2344</v>
      </c>
      <c r="F2196">
        <v>9</v>
      </c>
      <c r="G2196" t="s">
        <v>176</v>
      </c>
      <c r="H2196" s="6" t="str">
        <f t="shared" si="68"/>
        <v>1K32.9</v>
      </c>
      <c r="I2196" s="6" t="str">
        <f t="shared" si="69"/>
        <v>SC0145_RLY_K032</v>
      </c>
    </row>
    <row r="2197" spans="1:9">
      <c r="A2197" t="s">
        <v>302</v>
      </c>
      <c r="B2197" t="s">
        <v>4581</v>
      </c>
      <c r="C2197" t="s">
        <v>4605</v>
      </c>
      <c r="D2197">
        <v>2</v>
      </c>
      <c r="E2197" t="s">
        <v>3213</v>
      </c>
      <c r="F2197">
        <v>2</v>
      </c>
      <c r="G2197">
        <v>2</v>
      </c>
      <c r="H2197" s="6" t="str">
        <f t="shared" si="68"/>
        <v>1K33.2</v>
      </c>
      <c r="I2197" s="6" t="str">
        <f t="shared" si="69"/>
        <v>S1_1_HSO+</v>
      </c>
    </row>
    <row r="2198" spans="1:9">
      <c r="A2198" t="s">
        <v>302</v>
      </c>
      <c r="B2198" t="s">
        <v>4581</v>
      </c>
      <c r="C2198" t="s">
        <v>4605</v>
      </c>
      <c r="D2198">
        <v>3</v>
      </c>
      <c r="E2198" t="s">
        <v>2355</v>
      </c>
      <c r="F2198">
        <v>3</v>
      </c>
      <c r="G2198">
        <v>3</v>
      </c>
      <c r="H2198" s="6" t="str">
        <f t="shared" si="68"/>
        <v>1K33.3</v>
      </c>
      <c r="I2198" s="6" t="str">
        <f t="shared" si="69"/>
        <v>SD1_DSPCHIP_HSO+</v>
      </c>
    </row>
    <row r="2199" spans="1:9">
      <c r="A2199" t="s">
        <v>302</v>
      </c>
      <c r="B2199" t="s">
        <v>4581</v>
      </c>
      <c r="C2199" t="s">
        <v>4605</v>
      </c>
      <c r="D2199">
        <v>4</v>
      </c>
      <c r="E2199" t="s">
        <v>3215</v>
      </c>
      <c r="F2199">
        <v>4</v>
      </c>
      <c r="G2199">
        <v>4</v>
      </c>
      <c r="H2199" s="6" t="str">
        <f t="shared" si="68"/>
        <v>1K33.4</v>
      </c>
      <c r="I2199" s="6" t="str">
        <f t="shared" si="69"/>
        <v>S1_HSD006+</v>
      </c>
    </row>
    <row r="2200" spans="1:9">
      <c r="A2200" t="s">
        <v>302</v>
      </c>
      <c r="B2200" t="s">
        <v>4581</v>
      </c>
      <c r="C2200" t="s">
        <v>4605</v>
      </c>
      <c r="D2200">
        <v>6</v>
      </c>
      <c r="E2200" t="s">
        <v>3216</v>
      </c>
      <c r="F2200">
        <v>6</v>
      </c>
      <c r="G2200">
        <v>6</v>
      </c>
      <c r="H2200" s="6" t="str">
        <f t="shared" si="68"/>
        <v>1K33.6</v>
      </c>
      <c r="I2200" s="6" t="str">
        <f t="shared" si="69"/>
        <v>S1_HSD006-</v>
      </c>
    </row>
    <row r="2201" spans="1:9">
      <c r="A2201" t="s">
        <v>302</v>
      </c>
      <c r="B2201" t="s">
        <v>4581</v>
      </c>
      <c r="C2201" t="s">
        <v>4605</v>
      </c>
      <c r="D2201">
        <v>7</v>
      </c>
      <c r="E2201" t="s">
        <v>2356</v>
      </c>
      <c r="F2201">
        <v>7</v>
      </c>
      <c r="G2201">
        <v>7</v>
      </c>
      <c r="H2201" s="6" t="str">
        <f t="shared" si="68"/>
        <v>1K33.7</v>
      </c>
      <c r="I2201" s="6" t="str">
        <f t="shared" si="69"/>
        <v>SD1_DSPCHIP_HSO-</v>
      </c>
    </row>
    <row r="2202" spans="1:9">
      <c r="A2202" t="s">
        <v>302</v>
      </c>
      <c r="B2202" t="s">
        <v>4581</v>
      </c>
      <c r="C2202" t="s">
        <v>4605</v>
      </c>
      <c r="D2202">
        <v>8</v>
      </c>
      <c r="E2202" t="s">
        <v>3214</v>
      </c>
      <c r="F2202">
        <v>8</v>
      </c>
      <c r="G2202">
        <v>8</v>
      </c>
      <c r="H2202" s="6" t="str">
        <f t="shared" si="68"/>
        <v>1K33.8</v>
      </c>
      <c r="I2202" s="6" t="str">
        <f t="shared" si="69"/>
        <v>S1_1_HSO-</v>
      </c>
    </row>
    <row r="2203" spans="1:9">
      <c r="A2203" t="s">
        <v>302</v>
      </c>
      <c r="B2203" t="s">
        <v>4581</v>
      </c>
      <c r="C2203" t="s">
        <v>4605</v>
      </c>
      <c r="D2203" t="s">
        <v>175</v>
      </c>
      <c r="E2203" t="s">
        <v>429</v>
      </c>
      <c r="F2203">
        <v>1</v>
      </c>
      <c r="G2203" t="s">
        <v>175</v>
      </c>
      <c r="H2203" s="6" t="str">
        <f t="shared" si="68"/>
        <v>1K33.1</v>
      </c>
      <c r="I2203" s="6" t="str">
        <f t="shared" si="69"/>
        <v>VP12</v>
      </c>
    </row>
    <row r="2204" spans="1:9">
      <c r="A2204" t="s">
        <v>302</v>
      </c>
      <c r="B2204" t="s">
        <v>4581</v>
      </c>
      <c r="C2204" t="s">
        <v>4605</v>
      </c>
      <c r="D2204" t="s">
        <v>176</v>
      </c>
      <c r="E2204" t="s">
        <v>2322</v>
      </c>
      <c r="F2204">
        <v>9</v>
      </c>
      <c r="G2204" t="s">
        <v>176</v>
      </c>
      <c r="H2204" s="6" t="str">
        <f t="shared" si="68"/>
        <v>1K33.9</v>
      </c>
      <c r="I2204" s="6" t="str">
        <f t="shared" si="69"/>
        <v>SC0145_RLY_K033</v>
      </c>
    </row>
    <row r="2205" spans="1:9">
      <c r="A2205" t="s">
        <v>302</v>
      </c>
      <c r="B2205" t="s">
        <v>4581</v>
      </c>
      <c r="C2205" t="s">
        <v>4606</v>
      </c>
      <c r="D2205">
        <v>2</v>
      </c>
      <c r="E2205" t="s">
        <v>3137</v>
      </c>
      <c r="F2205">
        <v>2</v>
      </c>
      <c r="G2205">
        <v>2</v>
      </c>
      <c r="H2205" s="6" t="str">
        <f t="shared" si="68"/>
        <v>1K34.2</v>
      </c>
      <c r="I2205" s="6" t="str">
        <f t="shared" si="69"/>
        <v>S1_HSI+</v>
      </c>
    </row>
    <row r="2206" spans="1:9">
      <c r="A2206" t="s">
        <v>302</v>
      </c>
      <c r="B2206" t="s">
        <v>4581</v>
      </c>
      <c r="C2206" t="s">
        <v>4606</v>
      </c>
      <c r="D2206">
        <v>3</v>
      </c>
      <c r="E2206" t="s">
        <v>3217</v>
      </c>
      <c r="F2206">
        <v>3</v>
      </c>
      <c r="G2206">
        <v>3</v>
      </c>
      <c r="H2206" s="6" t="str">
        <f t="shared" si="68"/>
        <v>1K34.3</v>
      </c>
      <c r="I2206" s="6" t="str">
        <f t="shared" si="69"/>
        <v>S1_1_HSI+</v>
      </c>
    </row>
    <row r="2207" spans="1:9">
      <c r="A2207" t="s">
        <v>302</v>
      </c>
      <c r="B2207" t="s">
        <v>4581</v>
      </c>
      <c r="C2207" t="s">
        <v>4606</v>
      </c>
      <c r="D2207">
        <v>4</v>
      </c>
      <c r="E2207" t="s">
        <v>3204</v>
      </c>
      <c r="F2207">
        <v>4</v>
      </c>
      <c r="G2207">
        <v>4</v>
      </c>
      <c r="H2207" s="6" t="str">
        <f t="shared" si="68"/>
        <v>1K34.4</v>
      </c>
      <c r="I2207" s="6" t="str">
        <f t="shared" si="69"/>
        <v>SG1_C_HSO+</v>
      </c>
    </row>
    <row r="2208" spans="1:9">
      <c r="A2208" t="s">
        <v>302</v>
      </c>
      <c r="B2208" t="s">
        <v>4581</v>
      </c>
      <c r="C2208" t="s">
        <v>4606</v>
      </c>
      <c r="D2208">
        <v>6</v>
      </c>
      <c r="E2208" t="s">
        <v>3206</v>
      </c>
      <c r="F2208">
        <v>6</v>
      </c>
      <c r="G2208">
        <v>6</v>
      </c>
      <c r="H2208" s="6" t="str">
        <f t="shared" si="68"/>
        <v>1K34.6</v>
      </c>
      <c r="I2208" s="6" t="str">
        <f t="shared" si="69"/>
        <v>SG1_C_HSO-</v>
      </c>
    </row>
    <row r="2209" spans="1:9">
      <c r="A2209" t="s">
        <v>302</v>
      </c>
      <c r="B2209" t="s">
        <v>4581</v>
      </c>
      <c r="C2209" t="s">
        <v>4606</v>
      </c>
      <c r="D2209">
        <v>7</v>
      </c>
      <c r="E2209" t="s">
        <v>3218</v>
      </c>
      <c r="F2209">
        <v>7</v>
      </c>
      <c r="G2209">
        <v>7</v>
      </c>
      <c r="H2209" s="6" t="str">
        <f t="shared" si="68"/>
        <v>1K34.7</v>
      </c>
      <c r="I2209" s="6" t="str">
        <f t="shared" si="69"/>
        <v>S1_1_HSI-</v>
      </c>
    </row>
    <row r="2210" spans="1:9">
      <c r="A2210" t="s">
        <v>302</v>
      </c>
      <c r="B2210" t="s">
        <v>4581</v>
      </c>
      <c r="C2210" t="s">
        <v>4606</v>
      </c>
      <c r="D2210">
        <v>8</v>
      </c>
      <c r="E2210" t="s">
        <v>3136</v>
      </c>
      <c r="F2210">
        <v>8</v>
      </c>
      <c r="G2210">
        <v>8</v>
      </c>
      <c r="H2210" s="6" t="str">
        <f t="shared" si="68"/>
        <v>1K34.8</v>
      </c>
      <c r="I2210" s="6" t="str">
        <f t="shared" si="69"/>
        <v>S1_HSI-</v>
      </c>
    </row>
    <row r="2211" spans="1:9">
      <c r="A2211" t="s">
        <v>302</v>
      </c>
      <c r="B2211" t="s">
        <v>4581</v>
      </c>
      <c r="C2211" t="s">
        <v>4606</v>
      </c>
      <c r="D2211" t="s">
        <v>175</v>
      </c>
      <c r="E2211" t="s">
        <v>429</v>
      </c>
      <c r="F2211">
        <v>1</v>
      </c>
      <c r="G2211" t="s">
        <v>175</v>
      </c>
      <c r="H2211" s="6" t="str">
        <f t="shared" si="68"/>
        <v>1K34.1</v>
      </c>
      <c r="I2211" s="6" t="str">
        <f t="shared" si="69"/>
        <v>VP12</v>
      </c>
    </row>
    <row r="2212" spans="1:9">
      <c r="A2212" t="s">
        <v>302</v>
      </c>
      <c r="B2212" t="s">
        <v>4581</v>
      </c>
      <c r="C2212" t="s">
        <v>4606</v>
      </c>
      <c r="D2212" t="s">
        <v>176</v>
      </c>
      <c r="E2212" t="s">
        <v>2637</v>
      </c>
      <c r="F2212">
        <v>9</v>
      </c>
      <c r="G2212" t="s">
        <v>176</v>
      </c>
      <c r="H2212" s="6" t="str">
        <f t="shared" si="68"/>
        <v>1K34.9</v>
      </c>
      <c r="I2212" s="6" t="str">
        <f t="shared" si="69"/>
        <v>SC0145_RLY_K034</v>
      </c>
    </row>
    <row r="2213" spans="1:9">
      <c r="A2213" t="s">
        <v>302</v>
      </c>
      <c r="B2213" t="s">
        <v>4581</v>
      </c>
      <c r="C2213" t="s">
        <v>4607</v>
      </c>
      <c r="D2213">
        <v>2</v>
      </c>
      <c r="F2213">
        <v>2</v>
      </c>
      <c r="G2213">
        <v>2</v>
      </c>
      <c r="H2213" s="6" t="str">
        <f t="shared" si="68"/>
        <v>1K36.2</v>
      </c>
      <c r="I2213" s="6">
        <f t="shared" si="69"/>
        <v>0</v>
      </c>
    </row>
    <row r="2214" spans="1:9">
      <c r="A2214" t="s">
        <v>302</v>
      </c>
      <c r="B2214" t="s">
        <v>4581</v>
      </c>
      <c r="C2214" t="s">
        <v>4607</v>
      </c>
      <c r="D2214">
        <v>3</v>
      </c>
      <c r="E2214" t="s">
        <v>6889</v>
      </c>
      <c r="F2214">
        <v>3</v>
      </c>
      <c r="G2214">
        <v>3</v>
      </c>
      <c r="H2214" s="6" t="str">
        <f t="shared" si="68"/>
        <v>1K36.3</v>
      </c>
      <c r="I2214" s="6" t="str">
        <f t="shared" si="69"/>
        <v>S1_ASCO_DS_MDIO_HSD001</v>
      </c>
    </row>
    <row r="2215" spans="1:9">
      <c r="A2215" t="s">
        <v>302</v>
      </c>
      <c r="B2215" t="s">
        <v>4581</v>
      </c>
      <c r="C2215" t="s">
        <v>4607</v>
      </c>
      <c r="D2215">
        <v>4</v>
      </c>
      <c r="E2215" t="s">
        <v>1671</v>
      </c>
      <c r="F2215">
        <v>4</v>
      </c>
      <c r="G2215">
        <v>4</v>
      </c>
      <c r="H2215" s="6" t="str">
        <f t="shared" si="68"/>
        <v>1K36.4</v>
      </c>
      <c r="I2215" s="6" t="str">
        <f t="shared" si="69"/>
        <v>S1_H_MDIO</v>
      </c>
    </row>
    <row r="2216" spans="1:9">
      <c r="A2216" t="s">
        <v>302</v>
      </c>
      <c r="B2216" t="s">
        <v>4581</v>
      </c>
      <c r="C2216" t="s">
        <v>4607</v>
      </c>
      <c r="D2216">
        <v>5</v>
      </c>
      <c r="E2216" t="s">
        <v>3219</v>
      </c>
      <c r="F2216">
        <v>5</v>
      </c>
      <c r="G2216">
        <v>5</v>
      </c>
      <c r="H2216" s="6" t="str">
        <f t="shared" si="68"/>
        <v>1K36.5</v>
      </c>
      <c r="I2216" s="6" t="str">
        <f t="shared" si="69"/>
        <v>S1_H_LED</v>
      </c>
    </row>
    <row r="2217" spans="1:9">
      <c r="A2217" t="s">
        <v>302</v>
      </c>
      <c r="B2217" t="s">
        <v>4581</v>
      </c>
      <c r="C2217" t="s">
        <v>4607</v>
      </c>
      <c r="D2217">
        <v>6</v>
      </c>
      <c r="E2217" t="s">
        <v>1407</v>
      </c>
      <c r="F2217">
        <v>6</v>
      </c>
      <c r="G2217">
        <v>6</v>
      </c>
      <c r="H2217" s="6" t="str">
        <f t="shared" si="68"/>
        <v>1K36.6</v>
      </c>
      <c r="I2217" s="6" t="str">
        <f t="shared" si="69"/>
        <v>S1_LED</v>
      </c>
    </row>
    <row r="2218" spans="1:9">
      <c r="A2218" t="s">
        <v>302</v>
      </c>
      <c r="B2218" t="s">
        <v>4581</v>
      </c>
      <c r="C2218" t="s">
        <v>4607</v>
      </c>
      <c r="D2218">
        <v>7</v>
      </c>
      <c r="E2218" t="s">
        <v>3220</v>
      </c>
      <c r="F2218">
        <v>7</v>
      </c>
      <c r="G2218">
        <v>7</v>
      </c>
      <c r="H2218" s="6" t="str">
        <f t="shared" si="68"/>
        <v>1K36.7</v>
      </c>
      <c r="I2218" s="6" t="str">
        <f t="shared" si="69"/>
        <v>S1_CH_LED</v>
      </c>
    </row>
    <row r="2219" spans="1:9">
      <c r="A2219" t="s">
        <v>302</v>
      </c>
      <c r="B2219" t="s">
        <v>4581</v>
      </c>
      <c r="C2219" t="s">
        <v>4607</v>
      </c>
      <c r="D2219" t="s">
        <v>175</v>
      </c>
      <c r="E2219" t="s">
        <v>429</v>
      </c>
      <c r="F2219">
        <v>1</v>
      </c>
      <c r="G2219" t="s">
        <v>175</v>
      </c>
      <c r="H2219" s="6" t="str">
        <f t="shared" si="68"/>
        <v>1K36.1</v>
      </c>
      <c r="I2219" s="6" t="str">
        <f t="shared" si="69"/>
        <v>VP12</v>
      </c>
    </row>
    <row r="2220" spans="1:9">
      <c r="A2220" t="s">
        <v>302</v>
      </c>
      <c r="B2220" t="s">
        <v>4581</v>
      </c>
      <c r="C2220" t="s">
        <v>4607</v>
      </c>
      <c r="D2220" t="s">
        <v>176</v>
      </c>
      <c r="E2220" t="s">
        <v>2638</v>
      </c>
      <c r="F2220">
        <v>8</v>
      </c>
      <c r="G2220" t="s">
        <v>176</v>
      </c>
      <c r="H2220" s="6" t="str">
        <f t="shared" si="68"/>
        <v>1K36.8</v>
      </c>
      <c r="I2220" s="6" t="str">
        <f t="shared" si="69"/>
        <v>SC0145_RLY_K036</v>
      </c>
    </row>
    <row r="2221" spans="1:9">
      <c r="A2221" t="s">
        <v>302</v>
      </c>
      <c r="B2221" t="s">
        <v>4581</v>
      </c>
      <c r="C2221" t="s">
        <v>4608</v>
      </c>
      <c r="D2221">
        <v>2</v>
      </c>
      <c r="F2221">
        <v>2</v>
      </c>
      <c r="G2221">
        <v>2</v>
      </c>
      <c r="H2221" s="6" t="str">
        <f t="shared" si="68"/>
        <v>1K37.2</v>
      </c>
      <c r="I2221" s="6">
        <f t="shared" si="69"/>
        <v>0</v>
      </c>
    </row>
    <row r="2222" spans="1:9">
      <c r="A2222" t="s">
        <v>302</v>
      </c>
      <c r="B2222" t="s">
        <v>4581</v>
      </c>
      <c r="C2222" t="s">
        <v>4608</v>
      </c>
      <c r="D2222">
        <v>3</v>
      </c>
      <c r="E2222" t="s">
        <v>6889</v>
      </c>
      <c r="F2222">
        <v>3</v>
      </c>
      <c r="G2222">
        <v>3</v>
      </c>
      <c r="H2222" s="6" t="str">
        <f t="shared" si="68"/>
        <v>1K37.3</v>
      </c>
      <c r="I2222" s="6" t="str">
        <f t="shared" si="69"/>
        <v>S1_ASCO_DS_MDIO_HSD001</v>
      </c>
    </row>
    <row r="2223" spans="1:9">
      <c r="A2223" t="s">
        <v>302</v>
      </c>
      <c r="B2223" t="s">
        <v>4581</v>
      </c>
      <c r="C2223" t="s">
        <v>4608</v>
      </c>
      <c r="D2223">
        <v>4</v>
      </c>
      <c r="E2223" t="s">
        <v>1664</v>
      </c>
      <c r="F2223">
        <v>4</v>
      </c>
      <c r="G2223">
        <v>4</v>
      </c>
      <c r="H2223" s="6" t="str">
        <f t="shared" si="68"/>
        <v>1K37.4</v>
      </c>
      <c r="I2223" s="6" t="str">
        <f t="shared" si="69"/>
        <v>SG1_MDIO</v>
      </c>
    </row>
    <row r="2224" spans="1:9">
      <c r="A2224" t="s">
        <v>302</v>
      </c>
      <c r="B2224" t="s">
        <v>4581</v>
      </c>
      <c r="C2224" t="s">
        <v>4608</v>
      </c>
      <c r="D2224">
        <v>5</v>
      </c>
      <c r="E2224" t="s">
        <v>1665</v>
      </c>
      <c r="F2224">
        <v>5</v>
      </c>
      <c r="G2224">
        <v>5</v>
      </c>
      <c r="H2224" s="6" t="str">
        <f t="shared" si="68"/>
        <v>1K37.5</v>
      </c>
      <c r="I2224" s="6" t="str">
        <f t="shared" si="69"/>
        <v>SG1_MDC</v>
      </c>
    </row>
    <row r="2225" spans="1:9">
      <c r="A2225" t="s">
        <v>302</v>
      </c>
      <c r="B2225" t="s">
        <v>4581</v>
      </c>
      <c r="C2225" t="s">
        <v>4608</v>
      </c>
      <c r="D2225">
        <v>6</v>
      </c>
      <c r="E2225" t="s">
        <v>6797</v>
      </c>
      <c r="F2225">
        <v>6</v>
      </c>
      <c r="G2225">
        <v>6</v>
      </c>
      <c r="H2225" s="6" t="str">
        <f t="shared" si="68"/>
        <v>1K37.6</v>
      </c>
      <c r="I2225" s="6" t="str">
        <f t="shared" si="69"/>
        <v>S1_ASCO_MDC_HSD012</v>
      </c>
    </row>
    <row r="2226" spans="1:9">
      <c r="A2226" t="s">
        <v>302</v>
      </c>
      <c r="B2226" t="s">
        <v>4581</v>
      </c>
      <c r="C2226" t="s">
        <v>4608</v>
      </c>
      <c r="D2226">
        <v>7</v>
      </c>
      <c r="F2226">
        <v>7</v>
      </c>
      <c r="G2226">
        <v>7</v>
      </c>
      <c r="H2226" s="6" t="str">
        <f t="shared" si="68"/>
        <v>1K37.7</v>
      </c>
      <c r="I2226" s="6">
        <f t="shared" si="69"/>
        <v>0</v>
      </c>
    </row>
    <row r="2227" spans="1:9">
      <c r="A2227" t="s">
        <v>302</v>
      </c>
      <c r="B2227" t="s">
        <v>4581</v>
      </c>
      <c r="C2227" t="s">
        <v>4608</v>
      </c>
      <c r="D2227" t="s">
        <v>175</v>
      </c>
      <c r="E2227" t="s">
        <v>429</v>
      </c>
      <c r="F2227">
        <v>1</v>
      </c>
      <c r="G2227" t="s">
        <v>175</v>
      </c>
      <c r="H2227" s="6" t="str">
        <f t="shared" si="68"/>
        <v>1K37.1</v>
      </c>
      <c r="I2227" s="6" t="str">
        <f t="shared" si="69"/>
        <v>VP12</v>
      </c>
    </row>
    <row r="2228" spans="1:9">
      <c r="A2228" t="s">
        <v>302</v>
      </c>
      <c r="B2228" t="s">
        <v>4581</v>
      </c>
      <c r="C2228" t="s">
        <v>4608</v>
      </c>
      <c r="D2228" t="s">
        <v>176</v>
      </c>
      <c r="E2228" t="s">
        <v>2639</v>
      </c>
      <c r="F2228">
        <v>8</v>
      </c>
      <c r="G2228" t="s">
        <v>176</v>
      </c>
      <c r="H2228" s="6" t="str">
        <f t="shared" si="68"/>
        <v>1K37.8</v>
      </c>
      <c r="I2228" s="6" t="str">
        <f t="shared" si="69"/>
        <v>SC0145_RLY_K037</v>
      </c>
    </row>
    <row r="2229" spans="1:9">
      <c r="A2229" t="s">
        <v>302</v>
      </c>
      <c r="B2229" t="s">
        <v>4581</v>
      </c>
      <c r="C2229" t="s">
        <v>4609</v>
      </c>
      <c r="D2229">
        <v>2</v>
      </c>
      <c r="E2229" t="s">
        <v>3217</v>
      </c>
      <c r="F2229">
        <v>2</v>
      </c>
      <c r="G2229">
        <v>2</v>
      </c>
      <c r="H2229" s="6" t="str">
        <f t="shared" si="68"/>
        <v>1K60.2</v>
      </c>
      <c r="I2229" s="6" t="str">
        <f t="shared" si="69"/>
        <v>S1_1_HSI+</v>
      </c>
    </row>
    <row r="2230" spans="1:9">
      <c r="A2230" t="s">
        <v>302</v>
      </c>
      <c r="B2230" t="s">
        <v>4581</v>
      </c>
      <c r="C2230" t="s">
        <v>4609</v>
      </c>
      <c r="D2230">
        <v>3</v>
      </c>
      <c r="E2230" t="s">
        <v>2353</v>
      </c>
      <c r="F2230">
        <v>3</v>
      </c>
      <c r="G2230">
        <v>3</v>
      </c>
      <c r="H2230" s="6" t="str">
        <f t="shared" si="68"/>
        <v>1K60.3</v>
      </c>
      <c r="I2230" s="6" t="str">
        <f t="shared" si="69"/>
        <v>SD1_DSPCHIP_HSI+</v>
      </c>
    </row>
    <row r="2231" spans="1:9">
      <c r="A2231" t="s">
        <v>302</v>
      </c>
      <c r="B2231" t="s">
        <v>4581</v>
      </c>
      <c r="C2231" t="s">
        <v>4609</v>
      </c>
      <c r="D2231">
        <v>4</v>
      </c>
      <c r="E2231" t="s">
        <v>3221</v>
      </c>
      <c r="F2231">
        <v>4</v>
      </c>
      <c r="G2231">
        <v>4</v>
      </c>
      <c r="H2231" s="6" t="str">
        <f t="shared" si="68"/>
        <v>1K60.4</v>
      </c>
      <c r="I2231" s="6" t="str">
        <f t="shared" si="69"/>
        <v>S1_HSD008+</v>
      </c>
    </row>
    <row r="2232" spans="1:9">
      <c r="A2232" t="s">
        <v>302</v>
      </c>
      <c r="B2232" t="s">
        <v>4581</v>
      </c>
      <c r="C2232" t="s">
        <v>4609</v>
      </c>
      <c r="D2232">
        <v>6</v>
      </c>
      <c r="E2232" t="s">
        <v>3222</v>
      </c>
      <c r="F2232">
        <v>6</v>
      </c>
      <c r="G2232">
        <v>6</v>
      </c>
      <c r="H2232" s="6" t="str">
        <f t="shared" si="68"/>
        <v>1K60.6</v>
      </c>
      <c r="I2232" s="6" t="str">
        <f t="shared" si="69"/>
        <v>S1_HSD008-</v>
      </c>
    </row>
    <row r="2233" spans="1:9">
      <c r="A2233" t="s">
        <v>302</v>
      </c>
      <c r="B2233" t="s">
        <v>4581</v>
      </c>
      <c r="C2233" t="s">
        <v>4609</v>
      </c>
      <c r="D2233">
        <v>7</v>
      </c>
      <c r="E2233" t="s">
        <v>2354</v>
      </c>
      <c r="F2233">
        <v>7</v>
      </c>
      <c r="G2233">
        <v>7</v>
      </c>
      <c r="H2233" s="6" t="str">
        <f t="shared" si="68"/>
        <v>1K60.7</v>
      </c>
      <c r="I2233" s="6" t="str">
        <f t="shared" si="69"/>
        <v>SD1_DSPCHIP_HSI-</v>
      </c>
    </row>
    <row r="2234" spans="1:9">
      <c r="A2234" t="s">
        <v>302</v>
      </c>
      <c r="B2234" t="s">
        <v>4581</v>
      </c>
      <c r="C2234" t="s">
        <v>4609</v>
      </c>
      <c r="D2234">
        <v>8</v>
      </c>
      <c r="E2234" t="s">
        <v>3218</v>
      </c>
      <c r="F2234">
        <v>8</v>
      </c>
      <c r="G2234">
        <v>8</v>
      </c>
      <c r="H2234" s="6" t="str">
        <f t="shared" si="68"/>
        <v>1K60.8</v>
      </c>
      <c r="I2234" s="6" t="str">
        <f t="shared" si="69"/>
        <v>S1_1_HSI-</v>
      </c>
    </row>
    <row r="2235" spans="1:9">
      <c r="A2235" t="s">
        <v>302</v>
      </c>
      <c r="B2235" t="s">
        <v>4581</v>
      </c>
      <c r="C2235" t="s">
        <v>4609</v>
      </c>
      <c r="D2235" t="s">
        <v>175</v>
      </c>
      <c r="E2235" t="s">
        <v>429</v>
      </c>
      <c r="F2235">
        <v>1</v>
      </c>
      <c r="G2235" t="s">
        <v>175</v>
      </c>
      <c r="H2235" s="6" t="str">
        <f t="shared" si="68"/>
        <v>1K60.1</v>
      </c>
      <c r="I2235" s="6" t="str">
        <f t="shared" si="69"/>
        <v>VP12</v>
      </c>
    </row>
    <row r="2236" spans="1:9">
      <c r="A2236" t="s">
        <v>302</v>
      </c>
      <c r="B2236" t="s">
        <v>4581</v>
      </c>
      <c r="C2236" t="s">
        <v>4609</v>
      </c>
      <c r="D2236" t="s">
        <v>176</v>
      </c>
      <c r="E2236" t="s">
        <v>2640</v>
      </c>
      <c r="F2236">
        <v>9</v>
      </c>
      <c r="G2236" t="s">
        <v>176</v>
      </c>
      <c r="H2236" s="6" t="str">
        <f t="shared" si="68"/>
        <v>1K60.9</v>
      </c>
      <c r="I2236" s="6" t="str">
        <f t="shared" si="69"/>
        <v>SC0145_RLY_K060</v>
      </c>
    </row>
    <row r="2237" spans="1:9">
      <c r="A2237" t="s">
        <v>302</v>
      </c>
      <c r="B2237" t="s">
        <v>4581</v>
      </c>
      <c r="C2237" t="s">
        <v>4610</v>
      </c>
      <c r="D2237" t="s">
        <v>177</v>
      </c>
      <c r="E2237" t="s">
        <v>3223</v>
      </c>
      <c r="F2237">
        <v>1</v>
      </c>
      <c r="G2237" t="s">
        <v>177</v>
      </c>
      <c r="H2237" s="6" t="str">
        <f t="shared" si="68"/>
        <v>1LD3.1</v>
      </c>
      <c r="I2237" s="6" t="str">
        <f t="shared" si="69"/>
        <v>S1_1H_LED</v>
      </c>
    </row>
    <row r="2238" spans="1:9">
      <c r="A2238" t="s">
        <v>302</v>
      </c>
      <c r="B2238" t="s">
        <v>4581</v>
      </c>
      <c r="C2238" t="s">
        <v>4610</v>
      </c>
      <c r="D2238" t="s">
        <v>178</v>
      </c>
      <c r="E2238" t="s">
        <v>3219</v>
      </c>
      <c r="F2238">
        <v>2</v>
      </c>
      <c r="G2238" t="s">
        <v>178</v>
      </c>
      <c r="H2238" s="6" t="str">
        <f t="shared" si="68"/>
        <v>1LD3.2</v>
      </c>
      <c r="I2238" s="6" t="str">
        <f t="shared" si="69"/>
        <v>S1_H_LED</v>
      </c>
    </row>
    <row r="2239" spans="1:9">
      <c r="A2239" t="s">
        <v>302</v>
      </c>
      <c r="B2239" t="s">
        <v>4581</v>
      </c>
      <c r="C2239" t="s">
        <v>4611</v>
      </c>
      <c r="D2239">
        <v>1</v>
      </c>
      <c r="E2239" t="s">
        <v>1667</v>
      </c>
      <c r="F2239">
        <v>1</v>
      </c>
      <c r="G2239">
        <v>1</v>
      </c>
      <c r="H2239" s="6" t="str">
        <f t="shared" si="68"/>
        <v>1R3.1</v>
      </c>
      <c r="I2239" s="6" t="str">
        <f t="shared" si="69"/>
        <v>S1_1_XO</v>
      </c>
    </row>
    <row r="2240" spans="1:9">
      <c r="A2240" t="s">
        <v>302</v>
      </c>
      <c r="B2240" t="s">
        <v>4581</v>
      </c>
      <c r="C2240" t="s">
        <v>4611</v>
      </c>
      <c r="D2240">
        <v>2</v>
      </c>
      <c r="E2240" t="s">
        <v>1672</v>
      </c>
      <c r="F2240">
        <v>2</v>
      </c>
      <c r="G2240">
        <v>2</v>
      </c>
      <c r="H2240" s="6" t="str">
        <f t="shared" si="68"/>
        <v>1R3.2</v>
      </c>
      <c r="I2240" s="6" t="str">
        <f t="shared" si="69"/>
        <v>S1_XO</v>
      </c>
    </row>
    <row r="2241" spans="1:9">
      <c r="A2241" t="s">
        <v>302</v>
      </c>
      <c r="B2241" t="s">
        <v>4581</v>
      </c>
      <c r="C2241" t="s">
        <v>4612</v>
      </c>
      <c r="D2241">
        <v>1</v>
      </c>
      <c r="E2241" t="s">
        <v>1670</v>
      </c>
      <c r="F2241">
        <v>1</v>
      </c>
      <c r="G2241">
        <v>1</v>
      </c>
      <c r="H2241" s="6" t="str">
        <f t="shared" si="68"/>
        <v>1R4.1</v>
      </c>
      <c r="I2241" s="6" t="str">
        <f t="shared" si="69"/>
        <v>S1_1_XI</v>
      </c>
    </row>
    <row r="2242" spans="1:9">
      <c r="A2242" t="s">
        <v>302</v>
      </c>
      <c r="B2242" t="s">
        <v>4581</v>
      </c>
      <c r="C2242" t="s">
        <v>4612</v>
      </c>
      <c r="D2242">
        <v>2</v>
      </c>
      <c r="E2242" t="s">
        <v>1673</v>
      </c>
      <c r="F2242">
        <v>2</v>
      </c>
      <c r="G2242">
        <v>2</v>
      </c>
      <c r="H2242" s="6" t="str">
        <f t="shared" ref="H2242:H2305" si="70">CONCATENATE(C2242,".",F2242)</f>
        <v>1R4.2</v>
      </c>
      <c r="I2242" s="6" t="str">
        <f t="shared" ref="I2242:I2305" si="71">E2242</f>
        <v>S1_XI</v>
      </c>
    </row>
    <row r="2243" spans="1:9">
      <c r="A2243" t="s">
        <v>302</v>
      </c>
      <c r="B2243" t="s">
        <v>4581</v>
      </c>
      <c r="C2243" t="s">
        <v>4613</v>
      </c>
      <c r="D2243">
        <v>1</v>
      </c>
      <c r="E2243" t="s">
        <v>3135</v>
      </c>
      <c r="F2243">
        <v>1</v>
      </c>
      <c r="G2243">
        <v>1</v>
      </c>
      <c r="H2243" s="6" t="str">
        <f t="shared" si="70"/>
        <v>1R45.1</v>
      </c>
      <c r="I2243" s="6" t="str">
        <f t="shared" si="71"/>
        <v>S1_DVDD33</v>
      </c>
    </row>
    <row r="2244" spans="1:9">
      <c r="A2244" t="s">
        <v>302</v>
      </c>
      <c r="B2244" t="s">
        <v>4581</v>
      </c>
      <c r="C2244" t="s">
        <v>4613</v>
      </c>
      <c r="D2244">
        <v>2</v>
      </c>
      <c r="E2244" t="s">
        <v>1671</v>
      </c>
      <c r="F2244">
        <v>2</v>
      </c>
      <c r="G2244">
        <v>2</v>
      </c>
      <c r="H2244" s="6" t="str">
        <f t="shared" si="70"/>
        <v>1R45.2</v>
      </c>
      <c r="I2244" s="6" t="str">
        <f t="shared" si="71"/>
        <v>S1_H_MDIO</v>
      </c>
    </row>
    <row r="2245" spans="1:9">
      <c r="A2245" t="s">
        <v>302</v>
      </c>
      <c r="B2245" t="s">
        <v>4581</v>
      </c>
      <c r="C2245" t="s">
        <v>4614</v>
      </c>
      <c r="D2245">
        <v>1</v>
      </c>
      <c r="E2245" t="s">
        <v>2744</v>
      </c>
      <c r="F2245">
        <v>1</v>
      </c>
      <c r="G2245">
        <v>1</v>
      </c>
      <c r="H2245" s="6" t="str">
        <f t="shared" si="70"/>
        <v>1R575.1</v>
      </c>
      <c r="I2245" s="6" t="str">
        <f t="shared" si="71"/>
        <v>S1_ADPS_04F</v>
      </c>
    </row>
    <row r="2246" spans="1:9">
      <c r="A2246" t="s">
        <v>302</v>
      </c>
      <c r="B2246" t="s">
        <v>4581</v>
      </c>
      <c r="C2246" t="s">
        <v>4614</v>
      </c>
      <c r="D2246">
        <v>2</v>
      </c>
      <c r="E2246" t="s">
        <v>3208</v>
      </c>
      <c r="F2246">
        <v>2</v>
      </c>
      <c r="G2246">
        <v>2</v>
      </c>
      <c r="H2246" s="6" t="str">
        <f t="shared" si="70"/>
        <v>1R575.2</v>
      </c>
      <c r="I2246" s="6" t="str">
        <f t="shared" si="71"/>
        <v>S1_1TEST_-</v>
      </c>
    </row>
    <row r="2247" spans="1:9">
      <c r="A2247" t="s">
        <v>302</v>
      </c>
      <c r="B2247" t="s">
        <v>4581</v>
      </c>
      <c r="C2247" t="s">
        <v>4615</v>
      </c>
      <c r="D2247">
        <v>1</v>
      </c>
      <c r="E2247" t="s">
        <v>3135</v>
      </c>
      <c r="F2247">
        <v>1</v>
      </c>
      <c r="G2247">
        <v>1</v>
      </c>
      <c r="H2247" s="6" t="str">
        <f t="shared" si="70"/>
        <v>1R580.1</v>
      </c>
      <c r="I2247" s="6" t="str">
        <f t="shared" si="71"/>
        <v>S1_DVDD33</v>
      </c>
    </row>
    <row r="2248" spans="1:9">
      <c r="A2248" t="s">
        <v>302</v>
      </c>
      <c r="B2248" t="s">
        <v>4581</v>
      </c>
      <c r="C2248" t="s">
        <v>4615</v>
      </c>
      <c r="D2248">
        <v>2</v>
      </c>
      <c r="E2248" t="s">
        <v>3223</v>
      </c>
      <c r="F2248">
        <v>2</v>
      </c>
      <c r="G2248">
        <v>2</v>
      </c>
      <c r="H2248" s="6" t="str">
        <f t="shared" si="70"/>
        <v>1R580.2</v>
      </c>
      <c r="I2248" s="6" t="str">
        <f t="shared" si="71"/>
        <v>S1_1H_LED</v>
      </c>
    </row>
    <row r="2249" spans="1:9">
      <c r="A2249" t="s">
        <v>302</v>
      </c>
      <c r="B2249" t="s">
        <v>4581</v>
      </c>
      <c r="C2249" t="s">
        <v>4616</v>
      </c>
      <c r="D2249">
        <v>1</v>
      </c>
      <c r="E2249" t="s">
        <v>2744</v>
      </c>
      <c r="F2249">
        <v>1</v>
      </c>
      <c r="G2249">
        <v>1</v>
      </c>
      <c r="H2249" s="6" t="str">
        <f t="shared" si="70"/>
        <v>1R582.1</v>
      </c>
      <c r="I2249" s="6" t="str">
        <f t="shared" si="71"/>
        <v>S1_ADPS_04F</v>
      </c>
    </row>
    <row r="2250" spans="1:9">
      <c r="A2250" t="s">
        <v>302</v>
      </c>
      <c r="B2250" t="s">
        <v>4581</v>
      </c>
      <c r="C2250" t="s">
        <v>4616</v>
      </c>
      <c r="D2250">
        <v>2</v>
      </c>
      <c r="E2250" t="s">
        <v>3207</v>
      </c>
      <c r="F2250">
        <v>2</v>
      </c>
      <c r="G2250">
        <v>2</v>
      </c>
      <c r="H2250" s="6" t="str">
        <f t="shared" si="70"/>
        <v>1R582.2</v>
      </c>
      <c r="I2250" s="6" t="str">
        <f t="shared" si="71"/>
        <v>S1_1TEST_+</v>
      </c>
    </row>
    <row r="2251" spans="1:9">
      <c r="A2251" t="s">
        <v>302</v>
      </c>
      <c r="B2251" t="s">
        <v>4581</v>
      </c>
      <c r="C2251" t="s">
        <v>4617</v>
      </c>
      <c r="D2251">
        <v>1</v>
      </c>
      <c r="E2251" t="s">
        <v>3224</v>
      </c>
      <c r="F2251">
        <v>1</v>
      </c>
      <c r="G2251">
        <v>1</v>
      </c>
      <c r="H2251" s="6" t="str">
        <f t="shared" si="70"/>
        <v>1R585.1</v>
      </c>
      <c r="I2251" s="6" t="str">
        <f t="shared" si="71"/>
        <v>S1_SCI_LED_HSD011</v>
      </c>
    </row>
    <row r="2252" spans="1:9">
      <c r="A2252" t="s">
        <v>302</v>
      </c>
      <c r="B2252" t="s">
        <v>4581</v>
      </c>
      <c r="C2252" t="s">
        <v>4617</v>
      </c>
      <c r="D2252">
        <v>2</v>
      </c>
      <c r="E2252" t="s">
        <v>3220</v>
      </c>
      <c r="F2252">
        <v>2</v>
      </c>
      <c r="G2252">
        <v>2</v>
      </c>
      <c r="H2252" s="6" t="str">
        <f t="shared" si="70"/>
        <v>1R585.2</v>
      </c>
      <c r="I2252" s="6" t="str">
        <f t="shared" si="71"/>
        <v>S1_CH_LED</v>
      </c>
    </row>
    <row r="2253" spans="1:9">
      <c r="A2253" t="s">
        <v>302</v>
      </c>
      <c r="B2253" t="s">
        <v>4581</v>
      </c>
      <c r="C2253" t="s">
        <v>4618</v>
      </c>
      <c r="D2253">
        <v>1</v>
      </c>
      <c r="E2253" t="s">
        <v>6898</v>
      </c>
      <c r="F2253">
        <v>1</v>
      </c>
      <c r="G2253">
        <v>1</v>
      </c>
      <c r="H2253" s="6" t="str">
        <f t="shared" si="70"/>
        <v>1R594.1</v>
      </c>
      <c r="I2253" s="6" t="str">
        <f t="shared" si="71"/>
        <v>S1_R_MDIO</v>
      </c>
    </row>
    <row r="2254" spans="1:9">
      <c r="A2254" t="s">
        <v>302</v>
      </c>
      <c r="B2254" t="s">
        <v>4581</v>
      </c>
      <c r="C2254" t="s">
        <v>4618</v>
      </c>
      <c r="D2254">
        <v>2</v>
      </c>
      <c r="E2254" t="s">
        <v>6889</v>
      </c>
      <c r="F2254">
        <v>2</v>
      </c>
      <c r="G2254">
        <v>2</v>
      </c>
      <c r="H2254" s="6" t="str">
        <f t="shared" si="70"/>
        <v>1R594.2</v>
      </c>
      <c r="I2254" s="6" t="str">
        <f t="shared" si="71"/>
        <v>S1_ASCO_DS_MDIO_HSD001</v>
      </c>
    </row>
    <row r="2255" spans="1:9">
      <c r="A2255" t="s">
        <v>302</v>
      </c>
      <c r="B2255" t="s">
        <v>4581</v>
      </c>
      <c r="C2255" t="s">
        <v>6913</v>
      </c>
      <c r="D2255">
        <v>1</v>
      </c>
      <c r="E2255" t="s">
        <v>6899</v>
      </c>
      <c r="F2255">
        <v>1</v>
      </c>
      <c r="G2255">
        <v>1</v>
      </c>
      <c r="H2255" s="6" t="str">
        <f t="shared" si="70"/>
        <v>1R595.1</v>
      </c>
      <c r="I2255" s="6" t="str">
        <f t="shared" si="71"/>
        <v>S1_R_MDC</v>
      </c>
    </row>
    <row r="2256" spans="1:9">
      <c r="A2256" t="s">
        <v>302</v>
      </c>
      <c r="B2256" t="s">
        <v>4581</v>
      </c>
      <c r="C2256" t="s">
        <v>6913</v>
      </c>
      <c r="D2256">
        <v>2</v>
      </c>
      <c r="E2256" t="s">
        <v>6797</v>
      </c>
      <c r="F2256">
        <v>2</v>
      </c>
      <c r="G2256">
        <v>2</v>
      </c>
      <c r="H2256" s="6" t="str">
        <f t="shared" si="70"/>
        <v>1R595.2</v>
      </c>
      <c r="I2256" s="6" t="str">
        <f t="shared" si="71"/>
        <v>S1_ASCO_MDC_HSD012</v>
      </c>
    </row>
    <row r="2257" spans="1:9">
      <c r="A2257" t="s">
        <v>302</v>
      </c>
      <c r="B2257" t="s">
        <v>4581</v>
      </c>
      <c r="C2257" t="s">
        <v>4619</v>
      </c>
      <c r="D2257">
        <v>1</v>
      </c>
      <c r="E2257" t="s">
        <v>1662</v>
      </c>
      <c r="F2257">
        <v>1</v>
      </c>
      <c r="G2257">
        <v>1</v>
      </c>
      <c r="H2257" s="6" t="str">
        <f t="shared" si="70"/>
        <v>1Y5.1</v>
      </c>
      <c r="I2257" s="6" t="str">
        <f t="shared" si="71"/>
        <v>S1_2_XI</v>
      </c>
    </row>
    <row r="2258" spans="1:9">
      <c r="A2258" t="s">
        <v>302</v>
      </c>
      <c r="B2258" t="s">
        <v>4581</v>
      </c>
      <c r="C2258" t="s">
        <v>4619</v>
      </c>
      <c r="D2258">
        <v>2</v>
      </c>
      <c r="E2258" t="s">
        <v>174</v>
      </c>
      <c r="F2258">
        <v>2</v>
      </c>
      <c r="G2258">
        <v>2</v>
      </c>
      <c r="H2258" s="6" t="str">
        <f t="shared" si="70"/>
        <v>1Y5.2</v>
      </c>
      <c r="I2258" s="6" t="str">
        <f t="shared" si="71"/>
        <v>DGND</v>
      </c>
    </row>
    <row r="2259" spans="1:9">
      <c r="A2259" t="s">
        <v>302</v>
      </c>
      <c r="B2259" t="s">
        <v>4581</v>
      </c>
      <c r="C2259" t="s">
        <v>4619</v>
      </c>
      <c r="D2259">
        <v>3</v>
      </c>
      <c r="E2259" t="s">
        <v>1668</v>
      </c>
      <c r="F2259">
        <v>3</v>
      </c>
      <c r="G2259">
        <v>3</v>
      </c>
      <c r="H2259" s="6" t="str">
        <f t="shared" si="70"/>
        <v>1Y5.3</v>
      </c>
      <c r="I2259" s="6" t="str">
        <f t="shared" si="71"/>
        <v>S1_3_XO</v>
      </c>
    </row>
    <row r="2260" spans="1:9">
      <c r="A2260" t="s">
        <v>302</v>
      </c>
      <c r="B2260" t="s">
        <v>4581</v>
      </c>
      <c r="C2260" t="s">
        <v>4619</v>
      </c>
      <c r="D2260">
        <v>4</v>
      </c>
      <c r="E2260" t="s">
        <v>174</v>
      </c>
      <c r="F2260">
        <v>4</v>
      </c>
      <c r="G2260">
        <v>4</v>
      </c>
      <c r="H2260" s="6" t="str">
        <f t="shared" si="70"/>
        <v>1Y5.4</v>
      </c>
      <c r="I2260" s="6" t="str">
        <f t="shared" si="71"/>
        <v>DGND</v>
      </c>
    </row>
    <row r="2261" spans="1:9">
      <c r="A2261" t="s">
        <v>302</v>
      </c>
      <c r="B2261" t="s">
        <v>4581</v>
      </c>
      <c r="C2261" t="s">
        <v>1407</v>
      </c>
      <c r="D2261" t="s">
        <v>181</v>
      </c>
      <c r="E2261" t="s">
        <v>1407</v>
      </c>
      <c r="F2261">
        <v>1</v>
      </c>
      <c r="G2261" t="s">
        <v>181</v>
      </c>
      <c r="H2261" s="6" t="str">
        <f t="shared" si="70"/>
        <v>S1_LED.1</v>
      </c>
      <c r="I2261" s="6" t="str">
        <f t="shared" si="71"/>
        <v>S1_LED</v>
      </c>
    </row>
    <row r="2262" spans="1:9">
      <c r="A2262" t="s">
        <v>302</v>
      </c>
      <c r="B2262" t="s">
        <v>4581</v>
      </c>
      <c r="C2262" t="s">
        <v>3140</v>
      </c>
      <c r="D2262" t="s">
        <v>181</v>
      </c>
      <c r="E2262" t="s">
        <v>6797</v>
      </c>
      <c r="F2262">
        <v>1</v>
      </c>
      <c r="G2262" t="s">
        <v>181</v>
      </c>
      <c r="H2262" s="6" t="str">
        <f t="shared" si="70"/>
        <v>S1_MDC.1</v>
      </c>
      <c r="I2262" s="6" t="str">
        <f t="shared" si="71"/>
        <v>S1_ASCO_MDC_HSD012</v>
      </c>
    </row>
    <row r="2263" spans="1:9">
      <c r="A2263" t="s">
        <v>302</v>
      </c>
      <c r="B2263" t="s">
        <v>4581</v>
      </c>
      <c r="C2263" t="s">
        <v>4620</v>
      </c>
      <c r="D2263">
        <v>1</v>
      </c>
      <c r="E2263" t="s">
        <v>6898</v>
      </c>
      <c r="F2263">
        <v>1</v>
      </c>
      <c r="G2263">
        <v>1</v>
      </c>
      <c r="H2263" s="6" t="str">
        <f t="shared" si="70"/>
        <v>S1_MDC_PH.1</v>
      </c>
      <c r="I2263" s="6" t="str">
        <f t="shared" si="71"/>
        <v>S1_R_MDIO</v>
      </c>
    </row>
    <row r="2264" spans="1:9">
      <c r="A2264" t="s">
        <v>302</v>
      </c>
      <c r="B2264" t="s">
        <v>4581</v>
      </c>
      <c r="C2264" t="s">
        <v>4620</v>
      </c>
      <c r="D2264">
        <v>2</v>
      </c>
      <c r="E2264" t="s">
        <v>6899</v>
      </c>
      <c r="F2264">
        <v>2</v>
      </c>
      <c r="G2264">
        <v>2</v>
      </c>
      <c r="H2264" s="6" t="str">
        <f t="shared" si="70"/>
        <v>S1_MDC_PH.2</v>
      </c>
      <c r="I2264" s="6" t="str">
        <f t="shared" si="71"/>
        <v>S1_R_MDC</v>
      </c>
    </row>
    <row r="2265" spans="1:9">
      <c r="A2265" t="s">
        <v>302</v>
      </c>
      <c r="B2265" t="s">
        <v>4581</v>
      </c>
      <c r="C2265" t="s">
        <v>4620</v>
      </c>
      <c r="D2265">
        <v>3</v>
      </c>
      <c r="E2265" t="s">
        <v>174</v>
      </c>
      <c r="F2265">
        <v>3</v>
      </c>
      <c r="G2265">
        <v>3</v>
      </c>
      <c r="H2265" s="6" t="str">
        <f t="shared" si="70"/>
        <v>S1_MDC_PH.3</v>
      </c>
      <c r="I2265" s="6" t="str">
        <f t="shared" si="71"/>
        <v>DGND</v>
      </c>
    </row>
    <row r="2266" spans="1:9">
      <c r="A2266" t="s">
        <v>302</v>
      </c>
      <c r="B2266" t="s">
        <v>4581</v>
      </c>
      <c r="C2266" t="s">
        <v>3141</v>
      </c>
      <c r="D2266" t="s">
        <v>181</v>
      </c>
      <c r="E2266" t="s">
        <v>6889</v>
      </c>
      <c r="F2266">
        <v>1</v>
      </c>
      <c r="G2266" t="s">
        <v>181</v>
      </c>
      <c r="H2266" s="6" t="str">
        <f t="shared" si="70"/>
        <v>S1_MDIO.1</v>
      </c>
      <c r="I2266" s="6" t="str">
        <f t="shared" si="71"/>
        <v>S1_ASCO_DS_MDIO_HSD001</v>
      </c>
    </row>
    <row r="2267" spans="1:9">
      <c r="A2267" t="s">
        <v>302</v>
      </c>
      <c r="B2267" t="s">
        <v>4581</v>
      </c>
      <c r="C2267" t="s">
        <v>1673</v>
      </c>
      <c r="D2267" t="s">
        <v>181</v>
      </c>
      <c r="E2267" t="s">
        <v>1673</v>
      </c>
      <c r="F2267">
        <v>1</v>
      </c>
      <c r="G2267" t="s">
        <v>181</v>
      </c>
      <c r="H2267" s="6" t="str">
        <f t="shared" si="70"/>
        <v>S1_XI.1</v>
      </c>
      <c r="I2267" s="6" t="str">
        <f t="shared" si="71"/>
        <v>S1_XI</v>
      </c>
    </row>
    <row r="2268" spans="1:9">
      <c r="A2268" t="s">
        <v>302</v>
      </c>
      <c r="B2268" t="s">
        <v>4581</v>
      </c>
      <c r="C2268" t="s">
        <v>1672</v>
      </c>
      <c r="D2268" t="s">
        <v>181</v>
      </c>
      <c r="E2268" t="s">
        <v>1672</v>
      </c>
      <c r="F2268">
        <v>1</v>
      </c>
      <c r="G2268" t="s">
        <v>181</v>
      </c>
      <c r="H2268" s="6" t="str">
        <f t="shared" si="70"/>
        <v>S1_XO.1</v>
      </c>
      <c r="I2268" s="6" t="str">
        <f t="shared" si="71"/>
        <v>S1_XO</v>
      </c>
    </row>
    <row r="2269" spans="1:9">
      <c r="A2269" t="s">
        <v>302</v>
      </c>
      <c r="B2269" t="s">
        <v>4621</v>
      </c>
      <c r="C2269" t="s">
        <v>4622</v>
      </c>
      <c r="D2269">
        <v>1</v>
      </c>
      <c r="E2269" t="s">
        <v>2323</v>
      </c>
      <c r="F2269">
        <v>1</v>
      </c>
      <c r="G2269">
        <v>1</v>
      </c>
      <c r="H2269" s="6" t="str">
        <f t="shared" si="70"/>
        <v>1JK19.1</v>
      </c>
      <c r="I2269" s="6" t="str">
        <f t="shared" si="71"/>
        <v>SC0145_RLY_K019</v>
      </c>
    </row>
    <row r="2270" spans="1:9">
      <c r="A2270" t="s">
        <v>302</v>
      </c>
      <c r="B2270" t="s">
        <v>4621</v>
      </c>
      <c r="C2270" t="s">
        <v>4622</v>
      </c>
      <c r="D2270">
        <v>2</v>
      </c>
      <c r="E2270" t="s">
        <v>174</v>
      </c>
      <c r="F2270">
        <v>2</v>
      </c>
      <c r="G2270">
        <v>2</v>
      </c>
      <c r="H2270" s="6" t="str">
        <f t="shared" si="70"/>
        <v>1JK19.2</v>
      </c>
      <c r="I2270" s="6" t="str">
        <f t="shared" si="71"/>
        <v>DGND</v>
      </c>
    </row>
    <row r="2271" spans="1:9">
      <c r="A2271" t="s">
        <v>302</v>
      </c>
      <c r="B2271" t="s">
        <v>4621</v>
      </c>
      <c r="C2271" t="s">
        <v>4623</v>
      </c>
      <c r="D2271">
        <v>1</v>
      </c>
      <c r="E2271" t="s">
        <v>2324</v>
      </c>
      <c r="F2271">
        <v>1</v>
      </c>
      <c r="G2271">
        <v>1</v>
      </c>
      <c r="H2271" s="6" t="str">
        <f t="shared" si="70"/>
        <v>1JK20.1</v>
      </c>
      <c r="I2271" s="6" t="str">
        <f t="shared" si="71"/>
        <v>SC0145_RLY_K020</v>
      </c>
    </row>
    <row r="2272" spans="1:9">
      <c r="A2272" t="s">
        <v>302</v>
      </c>
      <c r="B2272" t="s">
        <v>4621</v>
      </c>
      <c r="C2272" t="s">
        <v>4623</v>
      </c>
      <c r="D2272">
        <v>2</v>
      </c>
      <c r="E2272" t="s">
        <v>174</v>
      </c>
      <c r="F2272">
        <v>2</v>
      </c>
      <c r="G2272">
        <v>2</v>
      </c>
      <c r="H2272" s="6" t="str">
        <f t="shared" si="70"/>
        <v>1JK20.2</v>
      </c>
      <c r="I2272" s="6" t="str">
        <f t="shared" si="71"/>
        <v>DGND</v>
      </c>
    </row>
    <row r="2273" spans="1:9">
      <c r="A2273" t="s">
        <v>302</v>
      </c>
      <c r="B2273" t="s">
        <v>4621</v>
      </c>
      <c r="C2273" t="s">
        <v>4624</v>
      </c>
      <c r="D2273">
        <v>1</v>
      </c>
      <c r="E2273" t="s">
        <v>2325</v>
      </c>
      <c r="F2273">
        <v>1</v>
      </c>
      <c r="G2273">
        <v>1</v>
      </c>
      <c r="H2273" s="6" t="str">
        <f t="shared" si="70"/>
        <v>1JK21.1</v>
      </c>
      <c r="I2273" s="6" t="str">
        <f t="shared" si="71"/>
        <v>SC0145_RLY_K021</v>
      </c>
    </row>
    <row r="2274" spans="1:9">
      <c r="A2274" t="s">
        <v>302</v>
      </c>
      <c r="B2274" t="s">
        <v>4621</v>
      </c>
      <c r="C2274" t="s">
        <v>4624</v>
      </c>
      <c r="D2274">
        <v>2</v>
      </c>
      <c r="E2274" t="s">
        <v>174</v>
      </c>
      <c r="F2274">
        <v>2</v>
      </c>
      <c r="G2274">
        <v>2</v>
      </c>
      <c r="H2274" s="6" t="str">
        <f t="shared" si="70"/>
        <v>1JK21.2</v>
      </c>
      <c r="I2274" s="6" t="str">
        <f t="shared" si="71"/>
        <v>DGND</v>
      </c>
    </row>
    <row r="2275" spans="1:9">
      <c r="A2275" t="s">
        <v>302</v>
      </c>
      <c r="B2275" t="s">
        <v>4621</v>
      </c>
      <c r="C2275" t="s">
        <v>4625</v>
      </c>
      <c r="D2275">
        <v>1</v>
      </c>
      <c r="E2275" t="s">
        <v>2326</v>
      </c>
      <c r="F2275">
        <v>1</v>
      </c>
      <c r="G2275">
        <v>1</v>
      </c>
      <c r="H2275" s="6" t="str">
        <f t="shared" si="70"/>
        <v>1JK22.1</v>
      </c>
      <c r="I2275" s="6" t="str">
        <f t="shared" si="71"/>
        <v>SC0145_RLY_K022</v>
      </c>
    </row>
    <row r="2276" spans="1:9">
      <c r="A2276" t="s">
        <v>302</v>
      </c>
      <c r="B2276" t="s">
        <v>4621</v>
      </c>
      <c r="C2276" t="s">
        <v>4625</v>
      </c>
      <c r="D2276">
        <v>2</v>
      </c>
      <c r="E2276" t="s">
        <v>174</v>
      </c>
      <c r="F2276">
        <v>2</v>
      </c>
      <c r="G2276">
        <v>2</v>
      </c>
      <c r="H2276" s="6" t="str">
        <f t="shared" si="70"/>
        <v>1JK22.2</v>
      </c>
      <c r="I2276" s="6" t="str">
        <f t="shared" si="71"/>
        <v>DGND</v>
      </c>
    </row>
    <row r="2277" spans="1:9">
      <c r="A2277" t="s">
        <v>302</v>
      </c>
      <c r="B2277" t="s">
        <v>4621</v>
      </c>
      <c r="C2277" t="s">
        <v>4626</v>
      </c>
      <c r="D2277">
        <v>1</v>
      </c>
      <c r="E2277" t="s">
        <v>2327</v>
      </c>
      <c r="F2277">
        <v>1</v>
      </c>
      <c r="G2277">
        <v>1</v>
      </c>
      <c r="H2277" s="6" t="str">
        <f t="shared" si="70"/>
        <v>1JK23.1</v>
      </c>
      <c r="I2277" s="6" t="str">
        <f t="shared" si="71"/>
        <v>SC0145_RLY_K023</v>
      </c>
    </row>
    <row r="2278" spans="1:9">
      <c r="A2278" t="s">
        <v>302</v>
      </c>
      <c r="B2278" t="s">
        <v>4621</v>
      </c>
      <c r="C2278" t="s">
        <v>4626</v>
      </c>
      <c r="D2278">
        <v>2</v>
      </c>
      <c r="E2278" t="s">
        <v>174</v>
      </c>
      <c r="F2278">
        <v>2</v>
      </c>
      <c r="G2278">
        <v>2</v>
      </c>
      <c r="H2278" s="6" t="str">
        <f t="shared" si="70"/>
        <v>1JK23.2</v>
      </c>
      <c r="I2278" s="6" t="str">
        <f t="shared" si="71"/>
        <v>DGND</v>
      </c>
    </row>
    <row r="2279" spans="1:9">
      <c r="A2279" t="s">
        <v>302</v>
      </c>
      <c r="B2279" t="s">
        <v>4621</v>
      </c>
      <c r="C2279" t="s">
        <v>4627</v>
      </c>
      <c r="D2279">
        <v>1</v>
      </c>
      <c r="E2279" t="s">
        <v>2328</v>
      </c>
      <c r="F2279">
        <v>1</v>
      </c>
      <c r="G2279">
        <v>1</v>
      </c>
      <c r="H2279" s="6" t="str">
        <f t="shared" si="70"/>
        <v>1JK24.1</v>
      </c>
      <c r="I2279" s="6" t="str">
        <f t="shared" si="71"/>
        <v>SC0145_RLY_K024</v>
      </c>
    </row>
    <row r="2280" spans="1:9">
      <c r="A2280" t="s">
        <v>302</v>
      </c>
      <c r="B2280" t="s">
        <v>4621</v>
      </c>
      <c r="C2280" t="s">
        <v>4627</v>
      </c>
      <c r="D2280">
        <v>2</v>
      </c>
      <c r="E2280" t="s">
        <v>174</v>
      </c>
      <c r="F2280">
        <v>2</v>
      </c>
      <c r="G2280">
        <v>2</v>
      </c>
      <c r="H2280" s="6" t="str">
        <f t="shared" si="70"/>
        <v>1JK24.2</v>
      </c>
      <c r="I2280" s="6" t="str">
        <f t="shared" si="71"/>
        <v>DGND</v>
      </c>
    </row>
    <row r="2281" spans="1:9">
      <c r="A2281" t="s">
        <v>302</v>
      </c>
      <c r="B2281" t="s">
        <v>4621</v>
      </c>
      <c r="C2281" t="s">
        <v>4628</v>
      </c>
      <c r="D2281">
        <v>1</v>
      </c>
      <c r="E2281" t="s">
        <v>2329</v>
      </c>
      <c r="F2281">
        <v>1</v>
      </c>
      <c r="G2281">
        <v>1</v>
      </c>
      <c r="H2281" s="6" t="str">
        <f t="shared" si="70"/>
        <v>1JK25.1</v>
      </c>
      <c r="I2281" s="6" t="str">
        <f t="shared" si="71"/>
        <v>SC0145_RLY_K025</v>
      </c>
    </row>
    <row r="2282" spans="1:9">
      <c r="A2282" t="s">
        <v>302</v>
      </c>
      <c r="B2282" t="s">
        <v>4621</v>
      </c>
      <c r="C2282" t="s">
        <v>4628</v>
      </c>
      <c r="D2282">
        <v>2</v>
      </c>
      <c r="E2282" t="s">
        <v>174</v>
      </c>
      <c r="F2282">
        <v>2</v>
      </c>
      <c r="G2282">
        <v>2</v>
      </c>
      <c r="H2282" s="6" t="str">
        <f t="shared" si="70"/>
        <v>1JK25.2</v>
      </c>
      <c r="I2282" s="6" t="str">
        <f t="shared" si="71"/>
        <v>DGND</v>
      </c>
    </row>
    <row r="2283" spans="1:9">
      <c r="A2283" t="s">
        <v>302</v>
      </c>
      <c r="B2283" t="s">
        <v>4621</v>
      </c>
      <c r="C2283" t="s">
        <v>4629</v>
      </c>
      <c r="D2283">
        <v>1</v>
      </c>
      <c r="E2283" t="s">
        <v>2330</v>
      </c>
      <c r="F2283">
        <v>1</v>
      </c>
      <c r="G2283">
        <v>1</v>
      </c>
      <c r="H2283" s="6" t="str">
        <f t="shared" si="70"/>
        <v>1JK26.1</v>
      </c>
      <c r="I2283" s="6" t="str">
        <f t="shared" si="71"/>
        <v>SC0145_RLY_K026</v>
      </c>
    </row>
    <row r="2284" spans="1:9">
      <c r="A2284" t="s">
        <v>302</v>
      </c>
      <c r="B2284" t="s">
        <v>4621</v>
      </c>
      <c r="C2284" t="s">
        <v>4629</v>
      </c>
      <c r="D2284">
        <v>2</v>
      </c>
      <c r="E2284" t="s">
        <v>174</v>
      </c>
      <c r="F2284">
        <v>2</v>
      </c>
      <c r="G2284">
        <v>2</v>
      </c>
      <c r="H2284" s="6" t="str">
        <f t="shared" si="70"/>
        <v>1JK26.2</v>
      </c>
      <c r="I2284" s="6" t="str">
        <f t="shared" si="71"/>
        <v>DGND</v>
      </c>
    </row>
    <row r="2285" spans="1:9">
      <c r="A2285" t="s">
        <v>302</v>
      </c>
      <c r="B2285" t="s">
        <v>4621</v>
      </c>
      <c r="C2285" t="s">
        <v>4630</v>
      </c>
      <c r="D2285">
        <v>1</v>
      </c>
      <c r="E2285" t="s">
        <v>2331</v>
      </c>
      <c r="F2285">
        <v>1</v>
      </c>
      <c r="G2285">
        <v>1</v>
      </c>
      <c r="H2285" s="6" t="str">
        <f t="shared" si="70"/>
        <v>1JK27.1</v>
      </c>
      <c r="I2285" s="6" t="str">
        <f t="shared" si="71"/>
        <v>SC0145_RLY_K027</v>
      </c>
    </row>
    <row r="2286" spans="1:9">
      <c r="A2286" t="s">
        <v>302</v>
      </c>
      <c r="B2286" t="s">
        <v>4621</v>
      </c>
      <c r="C2286" t="s">
        <v>4630</v>
      </c>
      <c r="D2286">
        <v>2</v>
      </c>
      <c r="E2286" t="s">
        <v>174</v>
      </c>
      <c r="F2286">
        <v>2</v>
      </c>
      <c r="G2286">
        <v>2</v>
      </c>
      <c r="H2286" s="6" t="str">
        <f t="shared" si="70"/>
        <v>1JK27.2</v>
      </c>
      <c r="I2286" s="6" t="str">
        <f t="shared" si="71"/>
        <v>DGND</v>
      </c>
    </row>
    <row r="2287" spans="1:9">
      <c r="A2287" t="s">
        <v>302</v>
      </c>
      <c r="B2287" t="s">
        <v>4621</v>
      </c>
      <c r="C2287" t="s">
        <v>4631</v>
      </c>
      <c r="D2287">
        <v>1</v>
      </c>
      <c r="E2287" t="s">
        <v>2332</v>
      </c>
      <c r="F2287">
        <v>1</v>
      </c>
      <c r="G2287">
        <v>1</v>
      </c>
      <c r="H2287" s="6" t="str">
        <f t="shared" si="70"/>
        <v>1JK28.1</v>
      </c>
      <c r="I2287" s="6" t="str">
        <f t="shared" si="71"/>
        <v>SC0145_RLY_K028</v>
      </c>
    </row>
    <row r="2288" spans="1:9">
      <c r="A2288" t="s">
        <v>302</v>
      </c>
      <c r="B2288" t="s">
        <v>4621</v>
      </c>
      <c r="C2288" t="s">
        <v>4631</v>
      </c>
      <c r="D2288">
        <v>2</v>
      </c>
      <c r="E2288" t="s">
        <v>174</v>
      </c>
      <c r="F2288">
        <v>2</v>
      </c>
      <c r="G2288">
        <v>2</v>
      </c>
      <c r="H2288" s="6" t="str">
        <f t="shared" si="70"/>
        <v>1JK28.2</v>
      </c>
      <c r="I2288" s="6" t="str">
        <f t="shared" si="71"/>
        <v>DGND</v>
      </c>
    </row>
    <row r="2289" spans="1:9">
      <c r="A2289" t="s">
        <v>302</v>
      </c>
      <c r="B2289" t="s">
        <v>4621</v>
      </c>
      <c r="C2289" t="s">
        <v>4632</v>
      </c>
      <c r="D2289">
        <v>1</v>
      </c>
      <c r="E2289" t="s">
        <v>2333</v>
      </c>
      <c r="F2289">
        <v>1</v>
      </c>
      <c r="G2289">
        <v>1</v>
      </c>
      <c r="H2289" s="6" t="str">
        <f t="shared" si="70"/>
        <v>1JK29.1</v>
      </c>
      <c r="I2289" s="6" t="str">
        <f t="shared" si="71"/>
        <v>SC0145_RLY_K029</v>
      </c>
    </row>
    <row r="2290" spans="1:9">
      <c r="A2290" t="s">
        <v>302</v>
      </c>
      <c r="B2290" t="s">
        <v>4621</v>
      </c>
      <c r="C2290" t="s">
        <v>4632</v>
      </c>
      <c r="D2290">
        <v>2</v>
      </c>
      <c r="E2290" t="s">
        <v>174</v>
      </c>
      <c r="F2290">
        <v>2</v>
      </c>
      <c r="G2290">
        <v>2</v>
      </c>
      <c r="H2290" s="6" t="str">
        <f t="shared" si="70"/>
        <v>1JK29.2</v>
      </c>
      <c r="I2290" s="6" t="str">
        <f t="shared" si="71"/>
        <v>DGND</v>
      </c>
    </row>
    <row r="2291" spans="1:9">
      <c r="A2291" t="s">
        <v>302</v>
      </c>
      <c r="B2291" t="s">
        <v>4621</v>
      </c>
      <c r="C2291" t="s">
        <v>4633</v>
      </c>
      <c r="D2291">
        <v>1</v>
      </c>
      <c r="E2291" t="s">
        <v>2652</v>
      </c>
      <c r="F2291">
        <v>1</v>
      </c>
      <c r="G2291">
        <v>1</v>
      </c>
      <c r="H2291" s="6" t="str">
        <f t="shared" si="70"/>
        <v>1JK53.1</v>
      </c>
      <c r="I2291" s="6" t="str">
        <f t="shared" si="71"/>
        <v>SC0145_RLY_K053</v>
      </c>
    </row>
    <row r="2292" spans="1:9">
      <c r="A2292" t="s">
        <v>302</v>
      </c>
      <c r="B2292" t="s">
        <v>4621</v>
      </c>
      <c r="C2292" t="s">
        <v>4633</v>
      </c>
      <c r="D2292">
        <v>2</v>
      </c>
      <c r="E2292" t="s">
        <v>174</v>
      </c>
      <c r="F2292">
        <v>2</v>
      </c>
      <c r="G2292">
        <v>2</v>
      </c>
      <c r="H2292" s="6" t="str">
        <f t="shared" si="70"/>
        <v>1JK53.2</v>
      </c>
      <c r="I2292" s="6" t="str">
        <f t="shared" si="71"/>
        <v>DGND</v>
      </c>
    </row>
    <row r="2293" spans="1:9">
      <c r="A2293" t="s">
        <v>302</v>
      </c>
      <c r="B2293" t="s">
        <v>4621</v>
      </c>
      <c r="C2293" t="s">
        <v>4634</v>
      </c>
      <c r="D2293">
        <v>2</v>
      </c>
      <c r="E2293" t="s">
        <v>3225</v>
      </c>
      <c r="F2293">
        <v>2</v>
      </c>
      <c r="G2293">
        <v>2</v>
      </c>
      <c r="H2293" s="6" t="str">
        <f t="shared" si="70"/>
        <v>1K19.2</v>
      </c>
      <c r="I2293" s="6" t="str">
        <f t="shared" si="71"/>
        <v>S1_TXD0_SG_RXD0</v>
      </c>
    </row>
    <row r="2294" spans="1:9">
      <c r="A2294" t="s">
        <v>302</v>
      </c>
      <c r="B2294" t="s">
        <v>4621</v>
      </c>
      <c r="C2294" t="s">
        <v>4634</v>
      </c>
      <c r="D2294">
        <v>3</v>
      </c>
      <c r="E2294" t="s">
        <v>1684</v>
      </c>
      <c r="F2294">
        <v>3</v>
      </c>
      <c r="G2294">
        <v>3</v>
      </c>
      <c r="H2294" s="6" t="str">
        <f t="shared" si="70"/>
        <v>1K19.3</v>
      </c>
      <c r="I2294" s="6" t="str">
        <f t="shared" si="71"/>
        <v>S1_TXD0</v>
      </c>
    </row>
    <row r="2295" spans="1:9">
      <c r="A2295" t="s">
        <v>302</v>
      </c>
      <c r="B2295" t="s">
        <v>4621</v>
      </c>
      <c r="C2295" t="s">
        <v>4634</v>
      </c>
      <c r="D2295">
        <v>4</v>
      </c>
      <c r="F2295">
        <v>4</v>
      </c>
      <c r="G2295">
        <v>4</v>
      </c>
      <c r="H2295" s="6" t="str">
        <f t="shared" si="70"/>
        <v>1K19.4</v>
      </c>
      <c r="I2295" s="6">
        <f t="shared" si="71"/>
        <v>0</v>
      </c>
    </row>
    <row r="2296" spans="1:9">
      <c r="A2296" t="s">
        <v>302</v>
      </c>
      <c r="B2296" t="s">
        <v>4621</v>
      </c>
      <c r="C2296" t="s">
        <v>4634</v>
      </c>
      <c r="D2296">
        <v>5</v>
      </c>
      <c r="F2296">
        <v>5</v>
      </c>
      <c r="G2296">
        <v>5</v>
      </c>
      <c r="H2296" s="6" t="str">
        <f t="shared" si="70"/>
        <v>1K19.5</v>
      </c>
      <c r="I2296" s="6">
        <f t="shared" si="71"/>
        <v>0</v>
      </c>
    </row>
    <row r="2297" spans="1:9">
      <c r="A2297" t="s">
        <v>302</v>
      </c>
      <c r="B2297" t="s">
        <v>4621</v>
      </c>
      <c r="C2297" t="s">
        <v>4634</v>
      </c>
      <c r="D2297">
        <v>6</v>
      </c>
      <c r="E2297" t="s">
        <v>1685</v>
      </c>
      <c r="F2297">
        <v>6</v>
      </c>
      <c r="G2297">
        <v>6</v>
      </c>
      <c r="H2297" s="6" t="str">
        <f t="shared" si="70"/>
        <v>1K19.6</v>
      </c>
      <c r="I2297" s="6" t="str">
        <f t="shared" si="71"/>
        <v>S1_TXD1</v>
      </c>
    </row>
    <row r="2298" spans="1:9">
      <c r="A2298" t="s">
        <v>302</v>
      </c>
      <c r="B2298" t="s">
        <v>4621</v>
      </c>
      <c r="C2298" t="s">
        <v>4634</v>
      </c>
      <c r="D2298">
        <v>7</v>
      </c>
      <c r="E2298" t="s">
        <v>3226</v>
      </c>
      <c r="F2298">
        <v>7</v>
      </c>
      <c r="G2298">
        <v>7</v>
      </c>
      <c r="H2298" s="6" t="str">
        <f t="shared" si="70"/>
        <v>1K19.7</v>
      </c>
      <c r="I2298" s="6" t="str">
        <f t="shared" si="71"/>
        <v>S1_TXD1_SG_RXD1</v>
      </c>
    </row>
    <row r="2299" spans="1:9">
      <c r="A2299" t="s">
        <v>302</v>
      </c>
      <c r="B2299" t="s">
        <v>4621</v>
      </c>
      <c r="C2299" t="s">
        <v>4634</v>
      </c>
      <c r="D2299" t="s">
        <v>175</v>
      </c>
      <c r="E2299" t="s">
        <v>429</v>
      </c>
      <c r="F2299">
        <v>1</v>
      </c>
      <c r="G2299" t="s">
        <v>175</v>
      </c>
      <c r="H2299" s="6" t="str">
        <f t="shared" si="70"/>
        <v>1K19.1</v>
      </c>
      <c r="I2299" s="6" t="str">
        <f t="shared" si="71"/>
        <v>VP12</v>
      </c>
    </row>
    <row r="2300" spans="1:9">
      <c r="A2300" t="s">
        <v>302</v>
      </c>
      <c r="B2300" t="s">
        <v>4621</v>
      </c>
      <c r="C2300" t="s">
        <v>4634</v>
      </c>
      <c r="D2300" t="s">
        <v>176</v>
      </c>
      <c r="E2300" t="s">
        <v>2323</v>
      </c>
      <c r="F2300">
        <v>8</v>
      </c>
      <c r="G2300" t="s">
        <v>176</v>
      </c>
      <c r="H2300" s="6" t="str">
        <f t="shared" si="70"/>
        <v>1K19.8</v>
      </c>
      <c r="I2300" s="6" t="str">
        <f t="shared" si="71"/>
        <v>SC0145_RLY_K019</v>
      </c>
    </row>
    <row r="2301" spans="1:9">
      <c r="A2301" t="s">
        <v>302</v>
      </c>
      <c r="B2301" t="s">
        <v>4621</v>
      </c>
      <c r="C2301" t="s">
        <v>4635</v>
      </c>
      <c r="D2301">
        <v>2</v>
      </c>
      <c r="E2301" t="s">
        <v>1725</v>
      </c>
      <c r="F2301">
        <v>2</v>
      </c>
      <c r="G2301">
        <v>2</v>
      </c>
      <c r="H2301" s="6" t="str">
        <f t="shared" si="70"/>
        <v>1K20.2</v>
      </c>
      <c r="I2301" s="6" t="str">
        <f t="shared" si="71"/>
        <v>SG1_RXD1</v>
      </c>
    </row>
    <row r="2302" spans="1:9">
      <c r="A2302" t="s">
        <v>302</v>
      </c>
      <c r="B2302" t="s">
        <v>4621</v>
      </c>
      <c r="C2302" t="s">
        <v>4635</v>
      </c>
      <c r="D2302">
        <v>3</v>
      </c>
      <c r="E2302" t="s">
        <v>3226</v>
      </c>
      <c r="F2302">
        <v>3</v>
      </c>
      <c r="G2302">
        <v>3</v>
      </c>
      <c r="H2302" s="6" t="str">
        <f t="shared" si="70"/>
        <v>1K20.3</v>
      </c>
      <c r="I2302" s="6" t="str">
        <f t="shared" si="71"/>
        <v>S1_TXD1_SG_RXD1</v>
      </c>
    </row>
    <row r="2303" spans="1:9">
      <c r="A2303" t="s">
        <v>302</v>
      </c>
      <c r="B2303" t="s">
        <v>4621</v>
      </c>
      <c r="C2303" t="s">
        <v>4635</v>
      </c>
      <c r="D2303">
        <v>4</v>
      </c>
      <c r="E2303" t="s">
        <v>3227</v>
      </c>
      <c r="F2303">
        <v>4</v>
      </c>
      <c r="G2303">
        <v>4</v>
      </c>
      <c r="H2303" s="6" t="str">
        <f t="shared" si="70"/>
        <v>1K20.4</v>
      </c>
      <c r="I2303" s="6" t="str">
        <f t="shared" si="71"/>
        <v>S1_CH_TXD1</v>
      </c>
    </row>
    <row r="2304" spans="1:9">
      <c r="A2304" t="s">
        <v>302</v>
      </c>
      <c r="B2304" t="s">
        <v>4621</v>
      </c>
      <c r="C2304" t="s">
        <v>4635</v>
      </c>
      <c r="D2304">
        <v>5</v>
      </c>
      <c r="E2304" t="s">
        <v>3228</v>
      </c>
      <c r="F2304">
        <v>5</v>
      </c>
      <c r="G2304">
        <v>5</v>
      </c>
      <c r="H2304" s="6" t="str">
        <f t="shared" si="70"/>
        <v>1K20.5</v>
      </c>
      <c r="I2304" s="6" t="str">
        <f t="shared" si="71"/>
        <v>S1_CH_TXD2</v>
      </c>
    </row>
    <row r="2305" spans="1:9">
      <c r="A2305" t="s">
        <v>302</v>
      </c>
      <c r="B2305" t="s">
        <v>4621</v>
      </c>
      <c r="C2305" t="s">
        <v>4635</v>
      </c>
      <c r="D2305">
        <v>6</v>
      </c>
      <c r="E2305" t="s">
        <v>3229</v>
      </c>
      <c r="F2305">
        <v>6</v>
      </c>
      <c r="G2305">
        <v>6</v>
      </c>
      <c r="H2305" s="6" t="str">
        <f t="shared" si="70"/>
        <v>1K20.6</v>
      </c>
      <c r="I2305" s="6" t="str">
        <f t="shared" si="71"/>
        <v>S1_TXD2_SG_RXD2</v>
      </c>
    </row>
    <row r="2306" spans="1:9">
      <c r="A2306" t="s">
        <v>302</v>
      </c>
      <c r="B2306" t="s">
        <v>4621</v>
      </c>
      <c r="C2306" t="s">
        <v>4635</v>
      </c>
      <c r="D2306">
        <v>7</v>
      </c>
      <c r="E2306" t="s">
        <v>1726</v>
      </c>
      <c r="F2306">
        <v>7</v>
      </c>
      <c r="G2306">
        <v>7</v>
      </c>
      <c r="H2306" s="6" t="str">
        <f t="shared" ref="H2306:H2369" si="72">CONCATENATE(C2306,".",F2306)</f>
        <v>1K20.7</v>
      </c>
      <c r="I2306" s="6" t="str">
        <f t="shared" ref="I2306:I2369" si="73">E2306</f>
        <v>SG1_RXD2</v>
      </c>
    </row>
    <row r="2307" spans="1:9">
      <c r="A2307" t="s">
        <v>302</v>
      </c>
      <c r="B2307" t="s">
        <v>4621</v>
      </c>
      <c r="C2307" t="s">
        <v>4635</v>
      </c>
      <c r="D2307" t="s">
        <v>175</v>
      </c>
      <c r="E2307" t="s">
        <v>429</v>
      </c>
      <c r="F2307">
        <v>1</v>
      </c>
      <c r="G2307" t="s">
        <v>175</v>
      </c>
      <c r="H2307" s="6" t="str">
        <f t="shared" si="72"/>
        <v>1K20.1</v>
      </c>
      <c r="I2307" s="6" t="str">
        <f t="shared" si="73"/>
        <v>VP12</v>
      </c>
    </row>
    <row r="2308" spans="1:9">
      <c r="A2308" t="s">
        <v>302</v>
      </c>
      <c r="B2308" t="s">
        <v>4621</v>
      </c>
      <c r="C2308" t="s">
        <v>4635</v>
      </c>
      <c r="D2308" t="s">
        <v>176</v>
      </c>
      <c r="E2308" t="s">
        <v>2324</v>
      </c>
      <c r="F2308">
        <v>8</v>
      </c>
      <c r="G2308" t="s">
        <v>176</v>
      </c>
      <c r="H2308" s="6" t="str">
        <f t="shared" si="72"/>
        <v>1K20.8</v>
      </c>
      <c r="I2308" s="6" t="str">
        <f t="shared" si="73"/>
        <v>SC0145_RLY_K020</v>
      </c>
    </row>
    <row r="2309" spans="1:9">
      <c r="A2309" t="s">
        <v>302</v>
      </c>
      <c r="B2309" t="s">
        <v>4621</v>
      </c>
      <c r="C2309" t="s">
        <v>4636</v>
      </c>
      <c r="D2309">
        <v>2</v>
      </c>
      <c r="E2309" t="s">
        <v>3229</v>
      </c>
      <c r="F2309">
        <v>2</v>
      </c>
      <c r="G2309">
        <v>2</v>
      </c>
      <c r="H2309" s="6" t="str">
        <f t="shared" si="72"/>
        <v>1K21.2</v>
      </c>
      <c r="I2309" s="6" t="str">
        <f t="shared" si="73"/>
        <v>S1_TXD2_SG_RXD2</v>
      </c>
    </row>
    <row r="2310" spans="1:9">
      <c r="A2310" t="s">
        <v>302</v>
      </c>
      <c r="B2310" t="s">
        <v>4621</v>
      </c>
      <c r="C2310" t="s">
        <v>4636</v>
      </c>
      <c r="D2310">
        <v>3</v>
      </c>
      <c r="E2310" t="s">
        <v>1686</v>
      </c>
      <c r="F2310">
        <v>3</v>
      </c>
      <c r="G2310">
        <v>3</v>
      </c>
      <c r="H2310" s="6" t="str">
        <f t="shared" si="72"/>
        <v>1K21.3</v>
      </c>
      <c r="I2310" s="6" t="str">
        <f t="shared" si="73"/>
        <v>S1_TXD2</v>
      </c>
    </row>
    <row r="2311" spans="1:9">
      <c r="A2311" t="s">
        <v>302</v>
      </c>
      <c r="B2311" t="s">
        <v>4621</v>
      </c>
      <c r="C2311" t="s">
        <v>4636</v>
      </c>
      <c r="D2311">
        <v>4</v>
      </c>
      <c r="F2311">
        <v>4</v>
      </c>
      <c r="G2311">
        <v>4</v>
      </c>
      <c r="H2311" s="6" t="str">
        <f t="shared" si="72"/>
        <v>1K21.4</v>
      </c>
      <c r="I2311" s="6">
        <f t="shared" si="73"/>
        <v>0</v>
      </c>
    </row>
    <row r="2312" spans="1:9">
      <c r="A2312" t="s">
        <v>302</v>
      </c>
      <c r="B2312" t="s">
        <v>4621</v>
      </c>
      <c r="C2312" t="s">
        <v>4636</v>
      </c>
      <c r="D2312">
        <v>5</v>
      </c>
      <c r="F2312">
        <v>5</v>
      </c>
      <c r="G2312">
        <v>5</v>
      </c>
      <c r="H2312" s="6" t="str">
        <f t="shared" si="72"/>
        <v>1K21.5</v>
      </c>
      <c r="I2312" s="6">
        <f t="shared" si="73"/>
        <v>0</v>
      </c>
    </row>
    <row r="2313" spans="1:9">
      <c r="A2313" t="s">
        <v>302</v>
      </c>
      <c r="B2313" t="s">
        <v>4621</v>
      </c>
      <c r="C2313" t="s">
        <v>4636</v>
      </c>
      <c r="D2313">
        <v>6</v>
      </c>
      <c r="E2313" t="s">
        <v>1687</v>
      </c>
      <c r="F2313">
        <v>6</v>
      </c>
      <c r="G2313">
        <v>6</v>
      </c>
      <c r="H2313" s="6" t="str">
        <f t="shared" si="72"/>
        <v>1K21.6</v>
      </c>
      <c r="I2313" s="6" t="str">
        <f t="shared" si="73"/>
        <v>S1_TXD3</v>
      </c>
    </row>
    <row r="2314" spans="1:9">
      <c r="A2314" t="s">
        <v>302</v>
      </c>
      <c r="B2314" t="s">
        <v>4621</v>
      </c>
      <c r="C2314" t="s">
        <v>4636</v>
      </c>
      <c r="D2314">
        <v>7</v>
      </c>
      <c r="E2314" t="s">
        <v>3230</v>
      </c>
      <c r="F2314">
        <v>7</v>
      </c>
      <c r="G2314">
        <v>7</v>
      </c>
      <c r="H2314" s="6" t="str">
        <f t="shared" si="72"/>
        <v>1K21.7</v>
      </c>
      <c r="I2314" s="6" t="str">
        <f t="shared" si="73"/>
        <v>S1_TXD3_SG_RXD3</v>
      </c>
    </row>
    <row r="2315" spans="1:9">
      <c r="A2315" t="s">
        <v>302</v>
      </c>
      <c r="B2315" t="s">
        <v>4621</v>
      </c>
      <c r="C2315" t="s">
        <v>4636</v>
      </c>
      <c r="D2315" t="s">
        <v>175</v>
      </c>
      <c r="E2315" t="s">
        <v>429</v>
      </c>
      <c r="F2315">
        <v>1</v>
      </c>
      <c r="G2315" t="s">
        <v>175</v>
      </c>
      <c r="H2315" s="6" t="str">
        <f t="shared" si="72"/>
        <v>1K21.1</v>
      </c>
      <c r="I2315" s="6" t="str">
        <f t="shared" si="73"/>
        <v>VP12</v>
      </c>
    </row>
    <row r="2316" spans="1:9">
      <c r="A2316" t="s">
        <v>302</v>
      </c>
      <c r="B2316" t="s">
        <v>4621</v>
      </c>
      <c r="C2316" t="s">
        <v>4636</v>
      </c>
      <c r="D2316" t="s">
        <v>176</v>
      </c>
      <c r="E2316" t="s">
        <v>2325</v>
      </c>
      <c r="F2316">
        <v>8</v>
      </c>
      <c r="G2316" t="s">
        <v>176</v>
      </c>
      <c r="H2316" s="6" t="str">
        <f t="shared" si="72"/>
        <v>1K21.8</v>
      </c>
      <c r="I2316" s="6" t="str">
        <f t="shared" si="73"/>
        <v>SC0145_RLY_K021</v>
      </c>
    </row>
    <row r="2317" spans="1:9">
      <c r="A2317" t="s">
        <v>302</v>
      </c>
      <c r="B2317" t="s">
        <v>4621</v>
      </c>
      <c r="C2317" t="s">
        <v>4637</v>
      </c>
      <c r="D2317">
        <v>2</v>
      </c>
      <c r="E2317" t="s">
        <v>1727</v>
      </c>
      <c r="F2317">
        <v>2</v>
      </c>
      <c r="G2317">
        <v>2</v>
      </c>
      <c r="H2317" s="6" t="str">
        <f t="shared" si="72"/>
        <v>1K22.2</v>
      </c>
      <c r="I2317" s="6" t="str">
        <f t="shared" si="73"/>
        <v>SG1_RXD3</v>
      </c>
    </row>
    <row r="2318" spans="1:9">
      <c r="A2318" t="s">
        <v>302</v>
      </c>
      <c r="B2318" t="s">
        <v>4621</v>
      </c>
      <c r="C2318" t="s">
        <v>4637</v>
      </c>
      <c r="D2318">
        <v>3</v>
      </c>
      <c r="E2318" t="s">
        <v>3230</v>
      </c>
      <c r="F2318">
        <v>3</v>
      </c>
      <c r="G2318">
        <v>3</v>
      </c>
      <c r="H2318" s="6" t="str">
        <f t="shared" si="72"/>
        <v>1K22.3</v>
      </c>
      <c r="I2318" s="6" t="str">
        <f t="shared" si="73"/>
        <v>S1_TXD3_SG_RXD3</v>
      </c>
    </row>
    <row r="2319" spans="1:9">
      <c r="A2319" t="s">
        <v>302</v>
      </c>
      <c r="B2319" t="s">
        <v>4621</v>
      </c>
      <c r="C2319" t="s">
        <v>4637</v>
      </c>
      <c r="D2319">
        <v>4</v>
      </c>
      <c r="E2319" t="s">
        <v>3231</v>
      </c>
      <c r="F2319">
        <v>4</v>
      </c>
      <c r="G2319">
        <v>4</v>
      </c>
      <c r="H2319" s="6" t="str">
        <f t="shared" si="72"/>
        <v>1K22.4</v>
      </c>
      <c r="I2319" s="6" t="str">
        <f t="shared" si="73"/>
        <v>S1_CH_TXD3</v>
      </c>
    </row>
    <row r="2320" spans="1:9">
      <c r="A2320" t="s">
        <v>302</v>
      </c>
      <c r="B2320" t="s">
        <v>4621</v>
      </c>
      <c r="C2320" t="s">
        <v>4637</v>
      </c>
      <c r="D2320">
        <v>5</v>
      </c>
      <c r="E2320" t="s">
        <v>3232</v>
      </c>
      <c r="F2320">
        <v>5</v>
      </c>
      <c r="G2320">
        <v>5</v>
      </c>
      <c r="H2320" s="6" t="str">
        <f t="shared" si="72"/>
        <v>1K22.5</v>
      </c>
      <c r="I2320" s="6" t="str">
        <f t="shared" si="73"/>
        <v>S1_CH_TXD0</v>
      </c>
    </row>
    <row r="2321" spans="1:9">
      <c r="A2321" t="s">
        <v>302</v>
      </c>
      <c r="B2321" t="s">
        <v>4621</v>
      </c>
      <c r="C2321" t="s">
        <v>4637</v>
      </c>
      <c r="D2321">
        <v>6</v>
      </c>
      <c r="E2321" t="s">
        <v>3225</v>
      </c>
      <c r="F2321">
        <v>6</v>
      </c>
      <c r="G2321">
        <v>6</v>
      </c>
      <c r="H2321" s="6" t="str">
        <f t="shared" si="72"/>
        <v>1K22.6</v>
      </c>
      <c r="I2321" s="6" t="str">
        <f t="shared" si="73"/>
        <v>S1_TXD0_SG_RXD0</v>
      </c>
    </row>
    <row r="2322" spans="1:9">
      <c r="A2322" t="s">
        <v>302</v>
      </c>
      <c r="B2322" t="s">
        <v>4621</v>
      </c>
      <c r="C2322" t="s">
        <v>4637</v>
      </c>
      <c r="D2322">
        <v>7</v>
      </c>
      <c r="E2322" t="s">
        <v>1728</v>
      </c>
      <c r="F2322">
        <v>7</v>
      </c>
      <c r="G2322">
        <v>7</v>
      </c>
      <c r="H2322" s="6" t="str">
        <f t="shared" si="72"/>
        <v>1K22.7</v>
      </c>
      <c r="I2322" s="6" t="str">
        <f t="shared" si="73"/>
        <v>SG1_RXD0</v>
      </c>
    </row>
    <row r="2323" spans="1:9">
      <c r="A2323" t="s">
        <v>302</v>
      </c>
      <c r="B2323" t="s">
        <v>4621</v>
      </c>
      <c r="C2323" t="s">
        <v>4637</v>
      </c>
      <c r="D2323" t="s">
        <v>175</v>
      </c>
      <c r="E2323" t="s">
        <v>429</v>
      </c>
      <c r="F2323">
        <v>1</v>
      </c>
      <c r="G2323" t="s">
        <v>175</v>
      </c>
      <c r="H2323" s="6" t="str">
        <f t="shared" si="72"/>
        <v>1K22.1</v>
      </c>
      <c r="I2323" s="6" t="str">
        <f t="shared" si="73"/>
        <v>VP12</v>
      </c>
    </row>
    <row r="2324" spans="1:9">
      <c r="A2324" t="s">
        <v>302</v>
      </c>
      <c r="B2324" t="s">
        <v>4621</v>
      </c>
      <c r="C2324" t="s">
        <v>4637</v>
      </c>
      <c r="D2324" t="s">
        <v>176</v>
      </c>
      <c r="E2324" t="s">
        <v>2326</v>
      </c>
      <c r="F2324">
        <v>8</v>
      </c>
      <c r="G2324" t="s">
        <v>176</v>
      </c>
      <c r="H2324" s="6" t="str">
        <f t="shared" si="72"/>
        <v>1K22.8</v>
      </c>
      <c r="I2324" s="6" t="str">
        <f t="shared" si="73"/>
        <v>SC0145_RLY_K022</v>
      </c>
    </row>
    <row r="2325" spans="1:9">
      <c r="A2325" t="s">
        <v>302</v>
      </c>
      <c r="B2325" t="s">
        <v>4621</v>
      </c>
      <c r="C2325" t="s">
        <v>4638</v>
      </c>
      <c r="D2325">
        <v>2</v>
      </c>
      <c r="E2325" t="s">
        <v>3233</v>
      </c>
      <c r="F2325">
        <v>2</v>
      </c>
      <c r="G2325">
        <v>2</v>
      </c>
      <c r="H2325" s="6" t="str">
        <f t="shared" si="72"/>
        <v>1K23.2</v>
      </c>
      <c r="I2325" s="6" t="str">
        <f t="shared" si="73"/>
        <v>S1_TXC_SG_RXC</v>
      </c>
    </row>
    <row r="2326" spans="1:9">
      <c r="A2326" t="s">
        <v>302</v>
      </c>
      <c r="B2326" t="s">
        <v>4621</v>
      </c>
      <c r="C2326" t="s">
        <v>4638</v>
      </c>
      <c r="D2326">
        <v>3</v>
      </c>
      <c r="E2326" t="s">
        <v>1683</v>
      </c>
      <c r="F2326">
        <v>3</v>
      </c>
      <c r="G2326">
        <v>3</v>
      </c>
      <c r="H2326" s="6" t="str">
        <f t="shared" si="72"/>
        <v>1K23.3</v>
      </c>
      <c r="I2326" s="6" t="str">
        <f t="shared" si="73"/>
        <v>S1_TXC</v>
      </c>
    </row>
    <row r="2327" spans="1:9">
      <c r="A2327" t="s">
        <v>302</v>
      </c>
      <c r="B2327" t="s">
        <v>4621</v>
      </c>
      <c r="C2327" t="s">
        <v>4638</v>
      </c>
      <c r="D2327">
        <v>4</v>
      </c>
      <c r="E2327" t="s">
        <v>1729</v>
      </c>
      <c r="F2327">
        <v>4</v>
      </c>
      <c r="G2327">
        <v>4</v>
      </c>
      <c r="H2327" s="6" t="str">
        <f t="shared" si="72"/>
        <v>1K23.4</v>
      </c>
      <c r="I2327" s="6" t="str">
        <f t="shared" si="73"/>
        <v>SD1_DSPCHIP_TXC</v>
      </c>
    </row>
    <row r="2328" spans="1:9">
      <c r="A2328" t="s">
        <v>302</v>
      </c>
      <c r="B2328" t="s">
        <v>4621</v>
      </c>
      <c r="C2328" t="s">
        <v>4638</v>
      </c>
      <c r="D2328">
        <v>5</v>
      </c>
      <c r="F2328">
        <v>5</v>
      </c>
      <c r="G2328">
        <v>5</v>
      </c>
      <c r="H2328" s="6" t="str">
        <f t="shared" si="72"/>
        <v>1K23.5</v>
      </c>
      <c r="I2328" s="6">
        <f t="shared" si="73"/>
        <v>0</v>
      </c>
    </row>
    <row r="2329" spans="1:9">
      <c r="A2329" t="s">
        <v>302</v>
      </c>
      <c r="B2329" t="s">
        <v>4621</v>
      </c>
      <c r="C2329" t="s">
        <v>4638</v>
      </c>
      <c r="D2329">
        <v>6</v>
      </c>
      <c r="E2329" t="s">
        <v>1688</v>
      </c>
      <c r="F2329">
        <v>6</v>
      </c>
      <c r="G2329">
        <v>6</v>
      </c>
      <c r="H2329" s="6" t="str">
        <f t="shared" si="72"/>
        <v>1K23.6</v>
      </c>
      <c r="I2329" s="6" t="str">
        <f t="shared" si="73"/>
        <v>S1_TXEN</v>
      </c>
    </row>
    <row r="2330" spans="1:9">
      <c r="A2330" t="s">
        <v>302</v>
      </c>
      <c r="B2330" t="s">
        <v>4621</v>
      </c>
      <c r="C2330" t="s">
        <v>4638</v>
      </c>
      <c r="D2330">
        <v>7</v>
      </c>
      <c r="E2330" t="s">
        <v>3234</v>
      </c>
      <c r="F2330">
        <v>7</v>
      </c>
      <c r="G2330">
        <v>7</v>
      </c>
      <c r="H2330" s="6" t="str">
        <f t="shared" si="72"/>
        <v>1K23.7</v>
      </c>
      <c r="I2330" s="6" t="str">
        <f t="shared" si="73"/>
        <v>S1_TXEN_SG_RXDV</v>
      </c>
    </row>
    <row r="2331" spans="1:9">
      <c r="A2331" t="s">
        <v>302</v>
      </c>
      <c r="B2331" t="s">
        <v>4621</v>
      </c>
      <c r="C2331" t="s">
        <v>4638</v>
      </c>
      <c r="D2331" t="s">
        <v>175</v>
      </c>
      <c r="E2331" t="s">
        <v>429</v>
      </c>
      <c r="F2331">
        <v>1</v>
      </c>
      <c r="G2331" t="s">
        <v>175</v>
      </c>
      <c r="H2331" s="6" t="str">
        <f t="shared" si="72"/>
        <v>1K23.1</v>
      </c>
      <c r="I2331" s="6" t="str">
        <f t="shared" si="73"/>
        <v>VP12</v>
      </c>
    </row>
    <row r="2332" spans="1:9">
      <c r="A2332" t="s">
        <v>302</v>
      </c>
      <c r="B2332" t="s">
        <v>4621</v>
      </c>
      <c r="C2332" t="s">
        <v>4638</v>
      </c>
      <c r="D2332" t="s">
        <v>176</v>
      </c>
      <c r="E2332" t="s">
        <v>2327</v>
      </c>
      <c r="F2332">
        <v>8</v>
      </c>
      <c r="G2332" t="s">
        <v>176</v>
      </c>
      <c r="H2332" s="6" t="str">
        <f t="shared" si="72"/>
        <v>1K23.8</v>
      </c>
      <c r="I2332" s="6" t="str">
        <f t="shared" si="73"/>
        <v>SC0145_RLY_K023</v>
      </c>
    </row>
    <row r="2333" spans="1:9">
      <c r="A2333" t="s">
        <v>302</v>
      </c>
      <c r="B2333" t="s">
        <v>4621</v>
      </c>
      <c r="C2333" t="s">
        <v>4639</v>
      </c>
      <c r="D2333">
        <v>2</v>
      </c>
      <c r="E2333" t="s">
        <v>1730</v>
      </c>
      <c r="F2333">
        <v>2</v>
      </c>
      <c r="G2333">
        <v>2</v>
      </c>
      <c r="H2333" s="6" t="str">
        <f t="shared" si="72"/>
        <v>1K24.2</v>
      </c>
      <c r="I2333" s="6" t="str">
        <f t="shared" si="73"/>
        <v>SG1_RXC</v>
      </c>
    </row>
    <row r="2334" spans="1:9">
      <c r="A2334" t="s">
        <v>302</v>
      </c>
      <c r="B2334" t="s">
        <v>4621</v>
      </c>
      <c r="C2334" t="s">
        <v>4639</v>
      </c>
      <c r="D2334">
        <v>3</v>
      </c>
      <c r="E2334" t="s">
        <v>3233</v>
      </c>
      <c r="F2334">
        <v>3</v>
      </c>
      <c r="G2334">
        <v>3</v>
      </c>
      <c r="H2334" s="6" t="str">
        <f t="shared" si="72"/>
        <v>1K24.3</v>
      </c>
      <c r="I2334" s="6" t="str">
        <f t="shared" si="73"/>
        <v>S1_TXC_SG_RXC</v>
      </c>
    </row>
    <row r="2335" spans="1:9">
      <c r="A2335" t="s">
        <v>302</v>
      </c>
      <c r="B2335" t="s">
        <v>4621</v>
      </c>
      <c r="C2335" t="s">
        <v>4639</v>
      </c>
      <c r="D2335">
        <v>4</v>
      </c>
      <c r="E2335" t="s">
        <v>3235</v>
      </c>
      <c r="F2335">
        <v>4</v>
      </c>
      <c r="G2335">
        <v>4</v>
      </c>
      <c r="H2335" s="6" t="str">
        <f t="shared" si="72"/>
        <v>1K24.4</v>
      </c>
      <c r="I2335" s="6" t="str">
        <f t="shared" si="73"/>
        <v>S1_CH_TXC</v>
      </c>
    </row>
    <row r="2336" spans="1:9">
      <c r="A2336" t="s">
        <v>302</v>
      </c>
      <c r="B2336" t="s">
        <v>4621</v>
      </c>
      <c r="C2336" t="s">
        <v>4639</v>
      </c>
      <c r="D2336">
        <v>5</v>
      </c>
      <c r="E2336" t="s">
        <v>3236</v>
      </c>
      <c r="F2336">
        <v>5</v>
      </c>
      <c r="G2336">
        <v>5</v>
      </c>
      <c r="H2336" s="6" t="str">
        <f t="shared" si="72"/>
        <v>1K24.5</v>
      </c>
      <c r="I2336" s="6" t="str">
        <f t="shared" si="73"/>
        <v>S1_CH_TXEN</v>
      </c>
    </row>
    <row r="2337" spans="1:9">
      <c r="A2337" t="s">
        <v>302</v>
      </c>
      <c r="B2337" t="s">
        <v>4621</v>
      </c>
      <c r="C2337" t="s">
        <v>4639</v>
      </c>
      <c r="D2337">
        <v>6</v>
      </c>
      <c r="E2337" t="s">
        <v>3234</v>
      </c>
      <c r="F2337">
        <v>6</v>
      </c>
      <c r="G2337">
        <v>6</v>
      </c>
      <c r="H2337" s="6" t="str">
        <f t="shared" si="72"/>
        <v>1K24.6</v>
      </c>
      <c r="I2337" s="6" t="str">
        <f t="shared" si="73"/>
        <v>S1_TXEN_SG_RXDV</v>
      </c>
    </row>
    <row r="2338" spans="1:9">
      <c r="A2338" t="s">
        <v>302</v>
      </c>
      <c r="B2338" t="s">
        <v>4621</v>
      </c>
      <c r="C2338" t="s">
        <v>4639</v>
      </c>
      <c r="D2338">
        <v>7</v>
      </c>
      <c r="E2338" t="s">
        <v>1731</v>
      </c>
      <c r="F2338">
        <v>7</v>
      </c>
      <c r="G2338">
        <v>7</v>
      </c>
      <c r="H2338" s="6" t="str">
        <f t="shared" si="72"/>
        <v>1K24.7</v>
      </c>
      <c r="I2338" s="6" t="str">
        <f t="shared" si="73"/>
        <v>SG1_RXDV</v>
      </c>
    </row>
    <row r="2339" spans="1:9">
      <c r="A2339" t="s">
        <v>302</v>
      </c>
      <c r="B2339" t="s">
        <v>4621</v>
      </c>
      <c r="C2339" t="s">
        <v>4639</v>
      </c>
      <c r="D2339" t="s">
        <v>175</v>
      </c>
      <c r="E2339" t="s">
        <v>429</v>
      </c>
      <c r="F2339">
        <v>1</v>
      </c>
      <c r="G2339" t="s">
        <v>175</v>
      </c>
      <c r="H2339" s="6" t="str">
        <f t="shared" si="72"/>
        <v>1K24.1</v>
      </c>
      <c r="I2339" s="6" t="str">
        <f t="shared" si="73"/>
        <v>VP12</v>
      </c>
    </row>
    <row r="2340" spans="1:9">
      <c r="A2340" t="s">
        <v>302</v>
      </c>
      <c r="B2340" t="s">
        <v>4621</v>
      </c>
      <c r="C2340" t="s">
        <v>4639</v>
      </c>
      <c r="D2340" t="s">
        <v>176</v>
      </c>
      <c r="E2340" t="s">
        <v>2328</v>
      </c>
      <c r="F2340">
        <v>8</v>
      </c>
      <c r="G2340" t="s">
        <v>176</v>
      </c>
      <c r="H2340" s="6" t="str">
        <f t="shared" si="72"/>
        <v>1K24.8</v>
      </c>
      <c r="I2340" s="6" t="str">
        <f t="shared" si="73"/>
        <v>SC0145_RLY_K024</v>
      </c>
    </row>
    <row r="2341" spans="1:9">
      <c r="A2341" t="s">
        <v>302</v>
      </c>
      <c r="B2341" t="s">
        <v>4621</v>
      </c>
      <c r="C2341" t="s">
        <v>4640</v>
      </c>
      <c r="D2341">
        <v>2</v>
      </c>
      <c r="E2341" t="s">
        <v>3237</v>
      </c>
      <c r="F2341">
        <v>2</v>
      </c>
      <c r="G2341">
        <v>2</v>
      </c>
      <c r="H2341" s="6" t="str">
        <f t="shared" si="72"/>
        <v>1K25.2</v>
      </c>
      <c r="I2341" s="6" t="str">
        <f t="shared" si="73"/>
        <v>S1_RXC_SG_TXC</v>
      </c>
    </row>
    <row r="2342" spans="1:9">
      <c r="A2342" t="s">
        <v>302</v>
      </c>
      <c r="B2342" t="s">
        <v>4621</v>
      </c>
      <c r="C2342" t="s">
        <v>4640</v>
      </c>
      <c r="D2342">
        <v>3</v>
      </c>
      <c r="E2342" t="s">
        <v>1677</v>
      </c>
      <c r="F2342">
        <v>3</v>
      </c>
      <c r="G2342">
        <v>3</v>
      </c>
      <c r="H2342" s="6" t="str">
        <f t="shared" si="72"/>
        <v>1K25.3</v>
      </c>
      <c r="I2342" s="6" t="str">
        <f t="shared" si="73"/>
        <v>S1_RXC</v>
      </c>
    </row>
    <row r="2343" spans="1:9">
      <c r="A2343" t="s">
        <v>302</v>
      </c>
      <c r="B2343" t="s">
        <v>4621</v>
      </c>
      <c r="C2343" t="s">
        <v>4640</v>
      </c>
      <c r="D2343">
        <v>4</v>
      </c>
      <c r="E2343" t="s">
        <v>1732</v>
      </c>
      <c r="F2343">
        <v>4</v>
      </c>
      <c r="G2343">
        <v>4</v>
      </c>
      <c r="H2343" s="6" t="str">
        <f t="shared" si="72"/>
        <v>1K25.4</v>
      </c>
      <c r="I2343" s="6" t="str">
        <f t="shared" si="73"/>
        <v>SD1_DSPCHIP_RXC</v>
      </c>
    </row>
    <row r="2344" spans="1:9">
      <c r="A2344" t="s">
        <v>302</v>
      </c>
      <c r="B2344" t="s">
        <v>4621</v>
      </c>
      <c r="C2344" t="s">
        <v>4640</v>
      </c>
      <c r="D2344">
        <v>5</v>
      </c>
      <c r="E2344" t="s">
        <v>1733</v>
      </c>
      <c r="F2344">
        <v>5</v>
      </c>
      <c r="G2344">
        <v>5</v>
      </c>
      <c r="H2344" s="6" t="str">
        <f t="shared" si="72"/>
        <v>1K25.5</v>
      </c>
      <c r="I2344" s="6" t="str">
        <f t="shared" si="73"/>
        <v>SD1_DSPCHIP_RXD0</v>
      </c>
    </row>
    <row r="2345" spans="1:9">
      <c r="A2345" t="s">
        <v>302</v>
      </c>
      <c r="B2345" t="s">
        <v>4621</v>
      </c>
      <c r="C2345" t="s">
        <v>4640</v>
      </c>
      <c r="D2345">
        <v>6</v>
      </c>
      <c r="E2345" t="s">
        <v>1678</v>
      </c>
      <c r="F2345">
        <v>6</v>
      </c>
      <c r="G2345">
        <v>6</v>
      </c>
      <c r="H2345" s="6" t="str">
        <f t="shared" si="72"/>
        <v>1K25.6</v>
      </c>
      <c r="I2345" s="6" t="str">
        <f t="shared" si="73"/>
        <v>S1_RXD0</v>
      </c>
    </row>
    <row r="2346" spans="1:9">
      <c r="A2346" t="s">
        <v>302</v>
      </c>
      <c r="B2346" t="s">
        <v>4621</v>
      </c>
      <c r="C2346" t="s">
        <v>4640</v>
      </c>
      <c r="D2346">
        <v>7</v>
      </c>
      <c r="E2346" t="s">
        <v>3238</v>
      </c>
      <c r="F2346">
        <v>7</v>
      </c>
      <c r="G2346">
        <v>7</v>
      </c>
      <c r="H2346" s="6" t="str">
        <f t="shared" si="72"/>
        <v>1K25.7</v>
      </c>
      <c r="I2346" s="6" t="str">
        <f t="shared" si="73"/>
        <v>S1_RXD0_SG_TXD0</v>
      </c>
    </row>
    <row r="2347" spans="1:9">
      <c r="A2347" t="s">
        <v>302</v>
      </c>
      <c r="B2347" t="s">
        <v>4621</v>
      </c>
      <c r="C2347" t="s">
        <v>4640</v>
      </c>
      <c r="D2347" t="s">
        <v>175</v>
      </c>
      <c r="E2347" t="s">
        <v>429</v>
      </c>
      <c r="F2347">
        <v>1</v>
      </c>
      <c r="G2347" t="s">
        <v>175</v>
      </c>
      <c r="H2347" s="6" t="str">
        <f t="shared" si="72"/>
        <v>1K25.1</v>
      </c>
      <c r="I2347" s="6" t="str">
        <f t="shared" si="73"/>
        <v>VP12</v>
      </c>
    </row>
    <row r="2348" spans="1:9">
      <c r="A2348" t="s">
        <v>302</v>
      </c>
      <c r="B2348" t="s">
        <v>4621</v>
      </c>
      <c r="C2348" t="s">
        <v>4640</v>
      </c>
      <c r="D2348" t="s">
        <v>176</v>
      </c>
      <c r="E2348" t="s">
        <v>2329</v>
      </c>
      <c r="F2348">
        <v>8</v>
      </c>
      <c r="G2348" t="s">
        <v>176</v>
      </c>
      <c r="H2348" s="6" t="str">
        <f t="shared" si="72"/>
        <v>1K25.8</v>
      </c>
      <c r="I2348" s="6" t="str">
        <f t="shared" si="73"/>
        <v>SC0145_RLY_K025</v>
      </c>
    </row>
    <row r="2349" spans="1:9">
      <c r="A2349" t="s">
        <v>302</v>
      </c>
      <c r="B2349" t="s">
        <v>4621</v>
      </c>
      <c r="C2349" t="s">
        <v>4641</v>
      </c>
      <c r="D2349">
        <v>2</v>
      </c>
      <c r="E2349" t="s">
        <v>1734</v>
      </c>
      <c r="F2349">
        <v>2</v>
      </c>
      <c r="G2349">
        <v>2</v>
      </c>
      <c r="H2349" s="6" t="str">
        <f t="shared" si="72"/>
        <v>1K26.2</v>
      </c>
      <c r="I2349" s="6" t="str">
        <f t="shared" si="73"/>
        <v>SG1_TXEN</v>
      </c>
    </row>
    <row r="2350" spans="1:9">
      <c r="A2350" t="s">
        <v>302</v>
      </c>
      <c r="B2350" t="s">
        <v>4621</v>
      </c>
      <c r="C2350" t="s">
        <v>4641</v>
      </c>
      <c r="D2350">
        <v>3</v>
      </c>
      <c r="E2350" t="s">
        <v>3239</v>
      </c>
      <c r="F2350">
        <v>3</v>
      </c>
      <c r="G2350">
        <v>3</v>
      </c>
      <c r="H2350" s="6" t="str">
        <f t="shared" si="72"/>
        <v>1K26.3</v>
      </c>
      <c r="I2350" s="6" t="str">
        <f t="shared" si="73"/>
        <v>S1_RXDV_SG_TXEN</v>
      </c>
    </row>
    <row r="2351" spans="1:9">
      <c r="A2351" t="s">
        <v>302</v>
      </c>
      <c r="B2351" t="s">
        <v>4621</v>
      </c>
      <c r="C2351" t="s">
        <v>4641</v>
      </c>
      <c r="D2351">
        <v>4</v>
      </c>
      <c r="E2351" t="s">
        <v>3240</v>
      </c>
      <c r="F2351">
        <v>4</v>
      </c>
      <c r="G2351">
        <v>4</v>
      </c>
      <c r="H2351" s="6" t="str">
        <f t="shared" si="72"/>
        <v>1K26.4</v>
      </c>
      <c r="I2351" s="6" t="str">
        <f t="shared" si="73"/>
        <v>S1_CH_RXDV</v>
      </c>
    </row>
    <row r="2352" spans="1:9">
      <c r="A2352" t="s">
        <v>302</v>
      </c>
      <c r="B2352" t="s">
        <v>4621</v>
      </c>
      <c r="C2352" t="s">
        <v>4641</v>
      </c>
      <c r="D2352">
        <v>5</v>
      </c>
      <c r="E2352" t="s">
        <v>3241</v>
      </c>
      <c r="F2352">
        <v>5</v>
      </c>
      <c r="G2352">
        <v>5</v>
      </c>
      <c r="H2352" s="6" t="str">
        <f t="shared" si="72"/>
        <v>1K26.5</v>
      </c>
      <c r="I2352" s="6" t="str">
        <f t="shared" si="73"/>
        <v>S1_CH_RXC</v>
      </c>
    </row>
    <row r="2353" spans="1:9">
      <c r="A2353" t="s">
        <v>302</v>
      </c>
      <c r="B2353" t="s">
        <v>4621</v>
      </c>
      <c r="C2353" t="s">
        <v>4641</v>
      </c>
      <c r="D2353">
        <v>6</v>
      </c>
      <c r="E2353" t="s">
        <v>3237</v>
      </c>
      <c r="F2353">
        <v>6</v>
      </c>
      <c r="G2353">
        <v>6</v>
      </c>
      <c r="H2353" s="6" t="str">
        <f t="shared" si="72"/>
        <v>1K26.6</v>
      </c>
      <c r="I2353" s="6" t="str">
        <f t="shared" si="73"/>
        <v>S1_RXC_SG_TXC</v>
      </c>
    </row>
    <row r="2354" spans="1:9">
      <c r="A2354" t="s">
        <v>302</v>
      </c>
      <c r="B2354" t="s">
        <v>4621</v>
      </c>
      <c r="C2354" t="s">
        <v>4641</v>
      </c>
      <c r="D2354">
        <v>7</v>
      </c>
      <c r="E2354" t="s">
        <v>1735</v>
      </c>
      <c r="F2354">
        <v>7</v>
      </c>
      <c r="G2354">
        <v>7</v>
      </c>
      <c r="H2354" s="6" t="str">
        <f t="shared" si="72"/>
        <v>1K26.7</v>
      </c>
      <c r="I2354" s="6" t="str">
        <f t="shared" si="73"/>
        <v>SG1_TXC</v>
      </c>
    </row>
    <row r="2355" spans="1:9">
      <c r="A2355" t="s">
        <v>302</v>
      </c>
      <c r="B2355" t="s">
        <v>4621</v>
      </c>
      <c r="C2355" t="s">
        <v>4641</v>
      </c>
      <c r="D2355" t="s">
        <v>175</v>
      </c>
      <c r="E2355" t="s">
        <v>429</v>
      </c>
      <c r="F2355">
        <v>1</v>
      </c>
      <c r="G2355" t="s">
        <v>175</v>
      </c>
      <c r="H2355" s="6" t="str">
        <f t="shared" si="72"/>
        <v>1K26.1</v>
      </c>
      <c r="I2355" s="6" t="str">
        <f t="shared" si="73"/>
        <v>VP12</v>
      </c>
    </row>
    <row r="2356" spans="1:9">
      <c r="A2356" t="s">
        <v>302</v>
      </c>
      <c r="B2356" t="s">
        <v>4621</v>
      </c>
      <c r="C2356" t="s">
        <v>4641</v>
      </c>
      <c r="D2356" t="s">
        <v>176</v>
      </c>
      <c r="E2356" t="s">
        <v>2330</v>
      </c>
      <c r="F2356">
        <v>8</v>
      </c>
      <c r="G2356" t="s">
        <v>176</v>
      </c>
      <c r="H2356" s="6" t="str">
        <f t="shared" si="72"/>
        <v>1K26.8</v>
      </c>
      <c r="I2356" s="6" t="str">
        <f t="shared" si="73"/>
        <v>SC0145_RLY_K026</v>
      </c>
    </row>
    <row r="2357" spans="1:9">
      <c r="A2357" t="s">
        <v>302</v>
      </c>
      <c r="B2357" t="s">
        <v>4621</v>
      </c>
      <c r="C2357" t="s">
        <v>4642</v>
      </c>
      <c r="D2357">
        <v>2</v>
      </c>
      <c r="E2357" t="s">
        <v>3242</v>
      </c>
      <c r="F2357">
        <v>2</v>
      </c>
      <c r="G2357">
        <v>2</v>
      </c>
      <c r="H2357" s="6" t="str">
        <f t="shared" si="72"/>
        <v>1K27.2</v>
      </c>
      <c r="I2357" s="6" t="str">
        <f t="shared" si="73"/>
        <v>S1_RXD1_SG_TXD1</v>
      </c>
    </row>
    <row r="2358" spans="1:9">
      <c r="A2358" t="s">
        <v>302</v>
      </c>
      <c r="B2358" t="s">
        <v>4621</v>
      </c>
      <c r="C2358" t="s">
        <v>4642</v>
      </c>
      <c r="D2358">
        <v>3</v>
      </c>
      <c r="E2358" t="s">
        <v>1679</v>
      </c>
      <c r="F2358">
        <v>3</v>
      </c>
      <c r="G2358">
        <v>3</v>
      </c>
      <c r="H2358" s="6" t="str">
        <f t="shared" si="72"/>
        <v>1K27.3</v>
      </c>
      <c r="I2358" s="6" t="str">
        <f t="shared" si="73"/>
        <v>S1_RXD1</v>
      </c>
    </row>
    <row r="2359" spans="1:9">
      <c r="A2359" t="s">
        <v>302</v>
      </c>
      <c r="B2359" t="s">
        <v>4621</v>
      </c>
      <c r="C2359" t="s">
        <v>4642</v>
      </c>
      <c r="D2359">
        <v>4</v>
      </c>
      <c r="E2359" t="s">
        <v>1736</v>
      </c>
      <c r="F2359">
        <v>4</v>
      </c>
      <c r="G2359">
        <v>4</v>
      </c>
      <c r="H2359" s="6" t="str">
        <f t="shared" si="72"/>
        <v>1K27.4</v>
      </c>
      <c r="I2359" s="6" t="str">
        <f t="shared" si="73"/>
        <v>SD1_DSPCHIP_RXD1</v>
      </c>
    </row>
    <row r="2360" spans="1:9">
      <c r="A2360" t="s">
        <v>302</v>
      </c>
      <c r="B2360" t="s">
        <v>4621</v>
      </c>
      <c r="C2360" t="s">
        <v>4642</v>
      </c>
      <c r="D2360">
        <v>5</v>
      </c>
      <c r="E2360" t="s">
        <v>1737</v>
      </c>
      <c r="F2360">
        <v>5</v>
      </c>
      <c r="G2360">
        <v>5</v>
      </c>
      <c r="H2360" s="6" t="str">
        <f t="shared" si="72"/>
        <v>1K27.5</v>
      </c>
      <c r="I2360" s="6" t="str">
        <f t="shared" si="73"/>
        <v>SD1_DSPCHIP_RXD2</v>
      </c>
    </row>
    <row r="2361" spans="1:9">
      <c r="A2361" t="s">
        <v>302</v>
      </c>
      <c r="B2361" t="s">
        <v>4621</v>
      </c>
      <c r="C2361" t="s">
        <v>4642</v>
      </c>
      <c r="D2361">
        <v>6</v>
      </c>
      <c r="E2361" t="s">
        <v>1680</v>
      </c>
      <c r="F2361">
        <v>6</v>
      </c>
      <c r="G2361">
        <v>6</v>
      </c>
      <c r="H2361" s="6" t="str">
        <f t="shared" si="72"/>
        <v>1K27.6</v>
      </c>
      <c r="I2361" s="6" t="str">
        <f t="shared" si="73"/>
        <v>S1_RXD2</v>
      </c>
    </row>
    <row r="2362" spans="1:9">
      <c r="A2362" t="s">
        <v>302</v>
      </c>
      <c r="B2362" t="s">
        <v>4621</v>
      </c>
      <c r="C2362" t="s">
        <v>4642</v>
      </c>
      <c r="D2362">
        <v>7</v>
      </c>
      <c r="E2362" t="s">
        <v>3243</v>
      </c>
      <c r="F2362">
        <v>7</v>
      </c>
      <c r="G2362">
        <v>7</v>
      </c>
      <c r="H2362" s="6" t="str">
        <f t="shared" si="72"/>
        <v>1K27.7</v>
      </c>
      <c r="I2362" s="6" t="str">
        <f t="shared" si="73"/>
        <v>S1_RXD2_SG_TXD2</v>
      </c>
    </row>
    <row r="2363" spans="1:9">
      <c r="A2363" t="s">
        <v>302</v>
      </c>
      <c r="B2363" t="s">
        <v>4621</v>
      </c>
      <c r="C2363" t="s">
        <v>4642</v>
      </c>
      <c r="D2363" t="s">
        <v>175</v>
      </c>
      <c r="E2363" t="s">
        <v>429</v>
      </c>
      <c r="F2363">
        <v>1</v>
      </c>
      <c r="G2363" t="s">
        <v>175</v>
      </c>
      <c r="H2363" s="6" t="str">
        <f t="shared" si="72"/>
        <v>1K27.1</v>
      </c>
      <c r="I2363" s="6" t="str">
        <f t="shared" si="73"/>
        <v>VP12</v>
      </c>
    </row>
    <row r="2364" spans="1:9">
      <c r="A2364" t="s">
        <v>302</v>
      </c>
      <c r="B2364" t="s">
        <v>4621</v>
      </c>
      <c r="C2364" t="s">
        <v>4642</v>
      </c>
      <c r="D2364" t="s">
        <v>176</v>
      </c>
      <c r="E2364" t="s">
        <v>2331</v>
      </c>
      <c r="F2364">
        <v>8</v>
      </c>
      <c r="G2364" t="s">
        <v>176</v>
      </c>
      <c r="H2364" s="6" t="str">
        <f t="shared" si="72"/>
        <v>1K27.8</v>
      </c>
      <c r="I2364" s="6" t="str">
        <f t="shared" si="73"/>
        <v>SC0145_RLY_K027</v>
      </c>
    </row>
    <row r="2365" spans="1:9">
      <c r="A2365" t="s">
        <v>302</v>
      </c>
      <c r="B2365" t="s">
        <v>4621</v>
      </c>
      <c r="C2365" t="s">
        <v>4643</v>
      </c>
      <c r="D2365">
        <v>2</v>
      </c>
      <c r="E2365" t="s">
        <v>1738</v>
      </c>
      <c r="F2365">
        <v>2</v>
      </c>
      <c r="G2365">
        <v>2</v>
      </c>
      <c r="H2365" s="6" t="str">
        <f t="shared" si="72"/>
        <v>1K28.2</v>
      </c>
      <c r="I2365" s="6" t="str">
        <f t="shared" si="73"/>
        <v>SG1_TXD0</v>
      </c>
    </row>
    <row r="2366" spans="1:9">
      <c r="A2366" t="s">
        <v>302</v>
      </c>
      <c r="B2366" t="s">
        <v>4621</v>
      </c>
      <c r="C2366" t="s">
        <v>4643</v>
      </c>
      <c r="D2366">
        <v>3</v>
      </c>
      <c r="E2366" t="s">
        <v>3238</v>
      </c>
      <c r="F2366">
        <v>3</v>
      </c>
      <c r="G2366">
        <v>3</v>
      </c>
      <c r="H2366" s="6" t="str">
        <f t="shared" si="72"/>
        <v>1K28.3</v>
      </c>
      <c r="I2366" s="6" t="str">
        <f t="shared" si="73"/>
        <v>S1_RXD0_SG_TXD0</v>
      </c>
    </row>
    <row r="2367" spans="1:9">
      <c r="A2367" t="s">
        <v>302</v>
      </c>
      <c r="B2367" t="s">
        <v>4621</v>
      </c>
      <c r="C2367" t="s">
        <v>4643</v>
      </c>
      <c r="D2367">
        <v>4</v>
      </c>
      <c r="E2367" t="s">
        <v>3244</v>
      </c>
      <c r="F2367">
        <v>4</v>
      </c>
      <c r="G2367">
        <v>4</v>
      </c>
      <c r="H2367" s="6" t="str">
        <f t="shared" si="72"/>
        <v>1K28.4</v>
      </c>
      <c r="I2367" s="6" t="str">
        <f t="shared" si="73"/>
        <v>S1_CH_RXD0</v>
      </c>
    </row>
    <row r="2368" spans="1:9">
      <c r="A2368" t="s">
        <v>302</v>
      </c>
      <c r="B2368" t="s">
        <v>4621</v>
      </c>
      <c r="C2368" t="s">
        <v>4643</v>
      </c>
      <c r="D2368">
        <v>5</v>
      </c>
      <c r="E2368" t="s">
        <v>3245</v>
      </c>
      <c r="F2368">
        <v>5</v>
      </c>
      <c r="G2368">
        <v>5</v>
      </c>
      <c r="H2368" s="6" t="str">
        <f t="shared" si="72"/>
        <v>1K28.5</v>
      </c>
      <c r="I2368" s="6" t="str">
        <f t="shared" si="73"/>
        <v>S1_CH_RXD1</v>
      </c>
    </row>
    <row r="2369" spans="1:9">
      <c r="A2369" t="s">
        <v>302</v>
      </c>
      <c r="B2369" t="s">
        <v>4621</v>
      </c>
      <c r="C2369" t="s">
        <v>4643</v>
      </c>
      <c r="D2369">
        <v>6</v>
      </c>
      <c r="E2369" t="s">
        <v>3242</v>
      </c>
      <c r="F2369">
        <v>6</v>
      </c>
      <c r="G2369">
        <v>6</v>
      </c>
      <c r="H2369" s="6" t="str">
        <f t="shared" si="72"/>
        <v>1K28.6</v>
      </c>
      <c r="I2369" s="6" t="str">
        <f t="shared" si="73"/>
        <v>S1_RXD1_SG_TXD1</v>
      </c>
    </row>
    <row r="2370" spans="1:9">
      <c r="A2370" t="s">
        <v>302</v>
      </c>
      <c r="B2370" t="s">
        <v>4621</v>
      </c>
      <c r="C2370" t="s">
        <v>4643</v>
      </c>
      <c r="D2370">
        <v>7</v>
      </c>
      <c r="E2370" t="s">
        <v>1739</v>
      </c>
      <c r="F2370">
        <v>7</v>
      </c>
      <c r="G2370">
        <v>7</v>
      </c>
      <c r="H2370" s="6" t="str">
        <f t="shared" ref="H2370:H2433" si="74">CONCATENATE(C2370,".",F2370)</f>
        <v>1K28.7</v>
      </c>
      <c r="I2370" s="6" t="str">
        <f t="shared" ref="I2370:I2433" si="75">E2370</f>
        <v>SG1_TXD1</v>
      </c>
    </row>
    <row r="2371" spans="1:9">
      <c r="A2371" t="s">
        <v>302</v>
      </c>
      <c r="B2371" t="s">
        <v>4621</v>
      </c>
      <c r="C2371" t="s">
        <v>4643</v>
      </c>
      <c r="D2371" t="s">
        <v>175</v>
      </c>
      <c r="E2371" t="s">
        <v>429</v>
      </c>
      <c r="F2371">
        <v>1</v>
      </c>
      <c r="G2371" t="s">
        <v>175</v>
      </c>
      <c r="H2371" s="6" t="str">
        <f t="shared" si="74"/>
        <v>1K28.1</v>
      </c>
      <c r="I2371" s="6" t="str">
        <f t="shared" si="75"/>
        <v>VP12</v>
      </c>
    </row>
    <row r="2372" spans="1:9">
      <c r="A2372" t="s">
        <v>302</v>
      </c>
      <c r="B2372" t="s">
        <v>4621</v>
      </c>
      <c r="C2372" t="s">
        <v>4643</v>
      </c>
      <c r="D2372" t="s">
        <v>176</v>
      </c>
      <c r="E2372" t="s">
        <v>2332</v>
      </c>
      <c r="F2372">
        <v>8</v>
      </c>
      <c r="G2372" t="s">
        <v>176</v>
      </c>
      <c r="H2372" s="6" t="str">
        <f t="shared" si="74"/>
        <v>1K28.8</v>
      </c>
      <c r="I2372" s="6" t="str">
        <f t="shared" si="75"/>
        <v>SC0145_RLY_K028</v>
      </c>
    </row>
    <row r="2373" spans="1:9">
      <c r="A2373" t="s">
        <v>302</v>
      </c>
      <c r="B2373" t="s">
        <v>4621</v>
      </c>
      <c r="C2373" t="s">
        <v>4644</v>
      </c>
      <c r="D2373">
        <v>2</v>
      </c>
      <c r="E2373" t="s">
        <v>3246</v>
      </c>
      <c r="F2373">
        <v>2</v>
      </c>
      <c r="G2373">
        <v>2</v>
      </c>
      <c r="H2373" s="6" t="str">
        <f t="shared" si="74"/>
        <v>1K29.2</v>
      </c>
      <c r="I2373" s="6" t="str">
        <f t="shared" si="75"/>
        <v>S1_RXD3_SG_TXD3</v>
      </c>
    </row>
    <row r="2374" spans="1:9">
      <c r="A2374" t="s">
        <v>302</v>
      </c>
      <c r="B2374" t="s">
        <v>4621</v>
      </c>
      <c r="C2374" t="s">
        <v>4644</v>
      </c>
      <c r="D2374">
        <v>3</v>
      </c>
      <c r="E2374" t="s">
        <v>1681</v>
      </c>
      <c r="F2374">
        <v>3</v>
      </c>
      <c r="G2374">
        <v>3</v>
      </c>
      <c r="H2374" s="6" t="str">
        <f t="shared" si="74"/>
        <v>1K29.3</v>
      </c>
      <c r="I2374" s="6" t="str">
        <f t="shared" si="75"/>
        <v>S1_RXD3</v>
      </c>
    </row>
    <row r="2375" spans="1:9">
      <c r="A2375" t="s">
        <v>302</v>
      </c>
      <c r="B2375" t="s">
        <v>4621</v>
      </c>
      <c r="C2375" t="s">
        <v>4644</v>
      </c>
      <c r="D2375">
        <v>4</v>
      </c>
      <c r="E2375" t="s">
        <v>1740</v>
      </c>
      <c r="F2375">
        <v>4</v>
      </c>
      <c r="G2375">
        <v>4</v>
      </c>
      <c r="H2375" s="6" t="str">
        <f t="shared" si="74"/>
        <v>1K29.4</v>
      </c>
      <c r="I2375" s="6" t="str">
        <f t="shared" si="75"/>
        <v>SD1_DSPCHIP_RXD3</v>
      </c>
    </row>
    <row r="2376" spans="1:9">
      <c r="A2376" t="s">
        <v>302</v>
      </c>
      <c r="B2376" t="s">
        <v>4621</v>
      </c>
      <c r="C2376" t="s">
        <v>4644</v>
      </c>
      <c r="D2376">
        <v>5</v>
      </c>
      <c r="E2376" t="s">
        <v>1741</v>
      </c>
      <c r="F2376">
        <v>5</v>
      </c>
      <c r="G2376">
        <v>5</v>
      </c>
      <c r="H2376" s="6" t="str">
        <f t="shared" si="74"/>
        <v>1K29.5</v>
      </c>
      <c r="I2376" s="6" t="str">
        <f t="shared" si="75"/>
        <v>SD1_DSPCHIP_RXDV</v>
      </c>
    </row>
    <row r="2377" spans="1:9">
      <c r="A2377" t="s">
        <v>302</v>
      </c>
      <c r="B2377" t="s">
        <v>4621</v>
      </c>
      <c r="C2377" t="s">
        <v>4644</v>
      </c>
      <c r="D2377">
        <v>6</v>
      </c>
      <c r="E2377" t="s">
        <v>1682</v>
      </c>
      <c r="F2377">
        <v>6</v>
      </c>
      <c r="G2377">
        <v>6</v>
      </c>
      <c r="H2377" s="6" t="str">
        <f t="shared" si="74"/>
        <v>1K29.6</v>
      </c>
      <c r="I2377" s="6" t="str">
        <f t="shared" si="75"/>
        <v>S1_RXDV</v>
      </c>
    </row>
    <row r="2378" spans="1:9">
      <c r="A2378" t="s">
        <v>302</v>
      </c>
      <c r="B2378" t="s">
        <v>4621</v>
      </c>
      <c r="C2378" t="s">
        <v>4644</v>
      </c>
      <c r="D2378">
        <v>7</v>
      </c>
      <c r="E2378" t="s">
        <v>3239</v>
      </c>
      <c r="F2378">
        <v>7</v>
      </c>
      <c r="G2378">
        <v>7</v>
      </c>
      <c r="H2378" s="6" t="str">
        <f t="shared" si="74"/>
        <v>1K29.7</v>
      </c>
      <c r="I2378" s="6" t="str">
        <f t="shared" si="75"/>
        <v>S1_RXDV_SG_TXEN</v>
      </c>
    </row>
    <row r="2379" spans="1:9">
      <c r="A2379" t="s">
        <v>302</v>
      </c>
      <c r="B2379" t="s">
        <v>4621</v>
      </c>
      <c r="C2379" t="s">
        <v>4644</v>
      </c>
      <c r="D2379" t="s">
        <v>175</v>
      </c>
      <c r="E2379" t="s">
        <v>429</v>
      </c>
      <c r="F2379">
        <v>1</v>
      </c>
      <c r="G2379" t="s">
        <v>175</v>
      </c>
      <c r="H2379" s="6" t="str">
        <f t="shared" si="74"/>
        <v>1K29.1</v>
      </c>
      <c r="I2379" s="6" t="str">
        <f t="shared" si="75"/>
        <v>VP12</v>
      </c>
    </row>
    <row r="2380" spans="1:9">
      <c r="A2380" t="s">
        <v>302</v>
      </c>
      <c r="B2380" t="s">
        <v>4621</v>
      </c>
      <c r="C2380" t="s">
        <v>4644</v>
      </c>
      <c r="D2380" t="s">
        <v>176</v>
      </c>
      <c r="E2380" t="s">
        <v>2333</v>
      </c>
      <c r="F2380">
        <v>8</v>
      </c>
      <c r="G2380" t="s">
        <v>176</v>
      </c>
      <c r="H2380" s="6" t="str">
        <f t="shared" si="74"/>
        <v>1K29.8</v>
      </c>
      <c r="I2380" s="6" t="str">
        <f t="shared" si="75"/>
        <v>SC0145_RLY_K029</v>
      </c>
    </row>
    <row r="2381" spans="1:9">
      <c r="A2381" t="s">
        <v>302</v>
      </c>
      <c r="B2381" t="s">
        <v>4621</v>
      </c>
      <c r="C2381" t="s">
        <v>4645</v>
      </c>
      <c r="D2381">
        <v>2</v>
      </c>
      <c r="E2381" t="s">
        <v>1742</v>
      </c>
      <c r="F2381">
        <v>2</v>
      </c>
      <c r="G2381">
        <v>2</v>
      </c>
      <c r="H2381" s="6" t="str">
        <f t="shared" si="74"/>
        <v>1K53.2</v>
      </c>
      <c r="I2381" s="6" t="str">
        <f t="shared" si="75"/>
        <v>SG1_TXD2</v>
      </c>
    </row>
    <row r="2382" spans="1:9">
      <c r="A2382" t="s">
        <v>302</v>
      </c>
      <c r="B2382" t="s">
        <v>4621</v>
      </c>
      <c r="C2382" t="s">
        <v>4645</v>
      </c>
      <c r="D2382">
        <v>3</v>
      </c>
      <c r="E2382" t="s">
        <v>3243</v>
      </c>
      <c r="F2382">
        <v>3</v>
      </c>
      <c r="G2382">
        <v>3</v>
      </c>
      <c r="H2382" s="6" t="str">
        <f t="shared" si="74"/>
        <v>1K53.3</v>
      </c>
      <c r="I2382" s="6" t="str">
        <f t="shared" si="75"/>
        <v>S1_RXD2_SG_TXD2</v>
      </c>
    </row>
    <row r="2383" spans="1:9">
      <c r="A2383" t="s">
        <v>302</v>
      </c>
      <c r="B2383" t="s">
        <v>4621</v>
      </c>
      <c r="C2383" t="s">
        <v>4645</v>
      </c>
      <c r="D2383">
        <v>4</v>
      </c>
      <c r="E2383" t="s">
        <v>3247</v>
      </c>
      <c r="F2383">
        <v>4</v>
      </c>
      <c r="G2383">
        <v>4</v>
      </c>
      <c r="H2383" s="6" t="str">
        <f t="shared" si="74"/>
        <v>1K53.4</v>
      </c>
      <c r="I2383" s="6" t="str">
        <f t="shared" si="75"/>
        <v>S1_CH_RXD2</v>
      </c>
    </row>
    <row r="2384" spans="1:9">
      <c r="A2384" t="s">
        <v>302</v>
      </c>
      <c r="B2384" t="s">
        <v>4621</v>
      </c>
      <c r="C2384" t="s">
        <v>4645</v>
      </c>
      <c r="D2384">
        <v>5</v>
      </c>
      <c r="E2384" t="s">
        <v>3248</v>
      </c>
      <c r="F2384">
        <v>5</v>
      </c>
      <c r="G2384">
        <v>5</v>
      </c>
      <c r="H2384" s="6" t="str">
        <f t="shared" si="74"/>
        <v>1K53.5</v>
      </c>
      <c r="I2384" s="6" t="str">
        <f t="shared" si="75"/>
        <v>S1_CH_RXD3</v>
      </c>
    </row>
    <row r="2385" spans="1:9">
      <c r="A2385" t="s">
        <v>302</v>
      </c>
      <c r="B2385" t="s">
        <v>4621</v>
      </c>
      <c r="C2385" t="s">
        <v>4645</v>
      </c>
      <c r="D2385">
        <v>6</v>
      </c>
      <c r="E2385" t="s">
        <v>3246</v>
      </c>
      <c r="F2385">
        <v>6</v>
      </c>
      <c r="G2385">
        <v>6</v>
      </c>
      <c r="H2385" s="6" t="str">
        <f t="shared" si="74"/>
        <v>1K53.6</v>
      </c>
      <c r="I2385" s="6" t="str">
        <f t="shared" si="75"/>
        <v>S1_RXD3_SG_TXD3</v>
      </c>
    </row>
    <row r="2386" spans="1:9">
      <c r="A2386" t="s">
        <v>302</v>
      </c>
      <c r="B2386" t="s">
        <v>4621</v>
      </c>
      <c r="C2386" t="s">
        <v>4645</v>
      </c>
      <c r="D2386">
        <v>7</v>
      </c>
      <c r="E2386" t="s">
        <v>1743</v>
      </c>
      <c r="F2386">
        <v>7</v>
      </c>
      <c r="G2386">
        <v>7</v>
      </c>
      <c r="H2386" s="6" t="str">
        <f t="shared" si="74"/>
        <v>1K53.7</v>
      </c>
      <c r="I2386" s="6" t="str">
        <f t="shared" si="75"/>
        <v>SG1_TXD3</v>
      </c>
    </row>
    <row r="2387" spans="1:9">
      <c r="A2387" t="s">
        <v>302</v>
      </c>
      <c r="B2387" t="s">
        <v>4621</v>
      </c>
      <c r="C2387" t="s">
        <v>4645</v>
      </c>
      <c r="D2387" t="s">
        <v>175</v>
      </c>
      <c r="E2387" t="s">
        <v>429</v>
      </c>
      <c r="F2387">
        <v>1</v>
      </c>
      <c r="G2387" t="s">
        <v>175</v>
      </c>
      <c r="H2387" s="6" t="str">
        <f t="shared" si="74"/>
        <v>1K53.1</v>
      </c>
      <c r="I2387" s="6" t="str">
        <f t="shared" si="75"/>
        <v>VP12</v>
      </c>
    </row>
    <row r="2388" spans="1:9">
      <c r="A2388" t="s">
        <v>302</v>
      </c>
      <c r="B2388" t="s">
        <v>4621</v>
      </c>
      <c r="C2388" t="s">
        <v>4645</v>
      </c>
      <c r="D2388" t="s">
        <v>176</v>
      </c>
      <c r="E2388" t="s">
        <v>2652</v>
      </c>
      <c r="F2388">
        <v>8</v>
      </c>
      <c r="G2388" t="s">
        <v>176</v>
      </c>
      <c r="H2388" s="6" t="str">
        <f t="shared" si="74"/>
        <v>1K53.8</v>
      </c>
      <c r="I2388" s="6" t="str">
        <f t="shared" si="75"/>
        <v>SC0145_RLY_K053</v>
      </c>
    </row>
    <row r="2389" spans="1:9">
      <c r="A2389" t="s">
        <v>302</v>
      </c>
      <c r="B2389" t="s">
        <v>4621</v>
      </c>
      <c r="C2389" t="s">
        <v>4646</v>
      </c>
      <c r="D2389">
        <v>1</v>
      </c>
      <c r="E2389" t="s">
        <v>3227</v>
      </c>
      <c r="F2389">
        <v>1</v>
      </c>
      <c r="G2389">
        <v>1</v>
      </c>
      <c r="H2389" s="6" t="str">
        <f t="shared" si="74"/>
        <v>1R15.1</v>
      </c>
      <c r="I2389" s="6" t="str">
        <f t="shared" si="75"/>
        <v>S1_CH_TXD1</v>
      </c>
    </row>
    <row r="2390" spans="1:9">
      <c r="A2390" t="s">
        <v>302</v>
      </c>
      <c r="B2390" t="s">
        <v>4621</v>
      </c>
      <c r="C2390" t="s">
        <v>4646</v>
      </c>
      <c r="D2390">
        <v>2</v>
      </c>
      <c r="E2390" t="s">
        <v>6802</v>
      </c>
      <c r="F2390">
        <v>2</v>
      </c>
      <c r="G2390">
        <v>2</v>
      </c>
      <c r="H2390" s="6" t="str">
        <f t="shared" si="74"/>
        <v>1R15.2</v>
      </c>
      <c r="I2390" s="6" t="str">
        <f t="shared" si="75"/>
        <v>S1_SCO_TX_HSD028</v>
      </c>
    </row>
    <row r="2391" spans="1:9">
      <c r="A2391" t="s">
        <v>302</v>
      </c>
      <c r="B2391" t="s">
        <v>4621</v>
      </c>
      <c r="C2391" t="s">
        <v>4647</v>
      </c>
      <c r="D2391">
        <v>1</v>
      </c>
      <c r="E2391" t="s">
        <v>3228</v>
      </c>
      <c r="F2391">
        <v>1</v>
      </c>
      <c r="G2391">
        <v>1</v>
      </c>
      <c r="H2391" s="6" t="str">
        <f t="shared" si="74"/>
        <v>1R16.1</v>
      </c>
      <c r="I2391" s="6" t="str">
        <f t="shared" si="75"/>
        <v>S1_CH_TXD2</v>
      </c>
    </row>
    <row r="2392" spans="1:9">
      <c r="A2392" t="s">
        <v>302</v>
      </c>
      <c r="B2392" t="s">
        <v>4621</v>
      </c>
      <c r="C2392" t="s">
        <v>4647</v>
      </c>
      <c r="D2392">
        <v>2</v>
      </c>
      <c r="E2392" t="s">
        <v>2367</v>
      </c>
      <c r="F2392">
        <v>2</v>
      </c>
      <c r="G2392">
        <v>2</v>
      </c>
      <c r="H2392" s="6" t="str">
        <f t="shared" si="74"/>
        <v>1R16.2</v>
      </c>
      <c r="I2392" s="6" t="str">
        <f t="shared" si="75"/>
        <v>S1_TX_HSD029</v>
      </c>
    </row>
    <row r="2393" spans="1:9">
      <c r="A2393" t="s">
        <v>302</v>
      </c>
      <c r="B2393" t="s">
        <v>4621</v>
      </c>
      <c r="C2393" t="s">
        <v>4648</v>
      </c>
      <c r="D2393">
        <v>1</v>
      </c>
      <c r="E2393" t="s">
        <v>3236</v>
      </c>
      <c r="F2393">
        <v>1</v>
      </c>
      <c r="G2393">
        <v>1</v>
      </c>
      <c r="H2393" s="6" t="str">
        <f t="shared" si="74"/>
        <v>1R17.1</v>
      </c>
      <c r="I2393" s="6" t="str">
        <f t="shared" si="75"/>
        <v>S1_CH_TXEN</v>
      </c>
    </row>
    <row r="2394" spans="1:9">
      <c r="A2394" t="s">
        <v>302</v>
      </c>
      <c r="B2394" t="s">
        <v>4621</v>
      </c>
      <c r="C2394" t="s">
        <v>4648</v>
      </c>
      <c r="D2394">
        <v>2</v>
      </c>
      <c r="E2394" t="s">
        <v>6803</v>
      </c>
      <c r="F2394">
        <v>2</v>
      </c>
      <c r="G2394">
        <v>2</v>
      </c>
      <c r="H2394" s="6" t="str">
        <f t="shared" si="74"/>
        <v>1R17.2</v>
      </c>
      <c r="I2394" s="6" t="str">
        <f t="shared" si="75"/>
        <v>S1_TX_HSD033</v>
      </c>
    </row>
    <row r="2395" spans="1:9">
      <c r="A2395" t="s">
        <v>302</v>
      </c>
      <c r="B2395" t="s">
        <v>4621</v>
      </c>
      <c r="C2395" t="s">
        <v>4649</v>
      </c>
      <c r="D2395">
        <v>1</v>
      </c>
      <c r="E2395" t="s">
        <v>3244</v>
      </c>
      <c r="F2395">
        <v>1</v>
      </c>
      <c r="G2395">
        <v>1</v>
      </c>
      <c r="H2395" s="6" t="str">
        <f t="shared" si="74"/>
        <v>1R18.1</v>
      </c>
      <c r="I2395" s="6" t="str">
        <f t="shared" si="75"/>
        <v>S1_CH_RXD0</v>
      </c>
    </row>
    <row r="2396" spans="1:9">
      <c r="A2396" t="s">
        <v>302</v>
      </c>
      <c r="B2396" t="s">
        <v>4621</v>
      </c>
      <c r="C2396" t="s">
        <v>4649</v>
      </c>
      <c r="D2396">
        <v>2</v>
      </c>
      <c r="E2396" t="s">
        <v>6804</v>
      </c>
      <c r="F2396">
        <v>2</v>
      </c>
      <c r="G2396">
        <v>2</v>
      </c>
      <c r="H2396" s="6" t="str">
        <f t="shared" si="74"/>
        <v>1R18.2</v>
      </c>
      <c r="I2396" s="6" t="str">
        <f t="shared" si="75"/>
        <v>S1_SCO_RX_HSD036</v>
      </c>
    </row>
    <row r="2397" spans="1:9">
      <c r="A2397" t="s">
        <v>302</v>
      </c>
      <c r="B2397" t="s">
        <v>4621</v>
      </c>
      <c r="C2397" t="s">
        <v>4650</v>
      </c>
      <c r="D2397">
        <v>1</v>
      </c>
      <c r="E2397" t="s">
        <v>1725</v>
      </c>
      <c r="F2397">
        <v>1</v>
      </c>
      <c r="G2397">
        <v>1</v>
      </c>
      <c r="H2397" s="6" t="str">
        <f t="shared" si="74"/>
        <v>1R578.1</v>
      </c>
      <c r="I2397" s="6" t="str">
        <f t="shared" si="75"/>
        <v>SG1_RXD1</v>
      </c>
    </row>
    <row r="2398" spans="1:9">
      <c r="A2398" t="s">
        <v>302</v>
      </c>
      <c r="B2398" t="s">
        <v>4621</v>
      </c>
      <c r="C2398" t="s">
        <v>4650</v>
      </c>
      <c r="D2398">
        <v>2</v>
      </c>
      <c r="E2398" t="s">
        <v>3249</v>
      </c>
      <c r="F2398">
        <v>2</v>
      </c>
      <c r="G2398">
        <v>2</v>
      </c>
      <c r="H2398" s="6" t="str">
        <f t="shared" si="74"/>
        <v>1R578.2</v>
      </c>
      <c r="I2398" s="6" t="str">
        <f t="shared" si="75"/>
        <v>SG1_VDD33</v>
      </c>
    </row>
    <row r="2399" spans="1:9">
      <c r="A2399" t="s">
        <v>302</v>
      </c>
      <c r="B2399" t="s">
        <v>4621</v>
      </c>
      <c r="C2399" t="s">
        <v>4651</v>
      </c>
      <c r="D2399">
        <v>1</v>
      </c>
      <c r="E2399" t="s">
        <v>3231</v>
      </c>
      <c r="F2399">
        <v>1</v>
      </c>
      <c r="G2399">
        <v>1</v>
      </c>
      <c r="H2399" s="6" t="str">
        <f t="shared" si="74"/>
        <v>1R586.1</v>
      </c>
      <c r="I2399" s="6" t="str">
        <f t="shared" si="75"/>
        <v>S1_CH_TXD3</v>
      </c>
    </row>
    <row r="2400" spans="1:9">
      <c r="A2400" t="s">
        <v>302</v>
      </c>
      <c r="B2400" t="s">
        <v>4621</v>
      </c>
      <c r="C2400" t="s">
        <v>4651</v>
      </c>
      <c r="D2400">
        <v>2</v>
      </c>
      <c r="E2400" t="s">
        <v>3250</v>
      </c>
      <c r="F2400">
        <v>2</v>
      </c>
      <c r="G2400">
        <v>2</v>
      </c>
      <c r="H2400" s="6" t="str">
        <f t="shared" si="74"/>
        <v>1R586.2</v>
      </c>
      <c r="I2400" s="6" t="str">
        <f t="shared" si="75"/>
        <v>S1_SCI_TX_HSD030</v>
      </c>
    </row>
    <row r="2401" spans="1:9">
      <c r="A2401" t="s">
        <v>302</v>
      </c>
      <c r="B2401" t="s">
        <v>4621</v>
      </c>
      <c r="C2401" t="s">
        <v>4652</v>
      </c>
      <c r="D2401">
        <v>1</v>
      </c>
      <c r="E2401" t="s">
        <v>3235</v>
      </c>
      <c r="F2401">
        <v>1</v>
      </c>
      <c r="G2401">
        <v>1</v>
      </c>
      <c r="H2401" s="6" t="str">
        <f t="shared" si="74"/>
        <v>1R587.1</v>
      </c>
      <c r="I2401" s="6" t="str">
        <f t="shared" si="75"/>
        <v>S1_CH_TXC</v>
      </c>
    </row>
    <row r="2402" spans="1:9">
      <c r="A2402" t="s">
        <v>302</v>
      </c>
      <c r="B2402" t="s">
        <v>4621</v>
      </c>
      <c r="C2402" t="s">
        <v>4652</v>
      </c>
      <c r="D2402">
        <v>2</v>
      </c>
      <c r="E2402" t="s">
        <v>3251</v>
      </c>
      <c r="F2402">
        <v>2</v>
      </c>
      <c r="G2402">
        <v>2</v>
      </c>
      <c r="H2402" s="6" t="str">
        <f t="shared" si="74"/>
        <v>1R587.2</v>
      </c>
      <c r="I2402" s="6" t="str">
        <f t="shared" si="75"/>
        <v>S1_SCI_TX_HSD032</v>
      </c>
    </row>
    <row r="2403" spans="1:9">
      <c r="A2403" t="s">
        <v>302</v>
      </c>
      <c r="B2403" t="s">
        <v>4621</v>
      </c>
      <c r="C2403" t="s">
        <v>4653</v>
      </c>
      <c r="D2403">
        <v>1</v>
      </c>
      <c r="E2403" t="s">
        <v>3240</v>
      </c>
      <c r="F2403">
        <v>1</v>
      </c>
      <c r="G2403">
        <v>1</v>
      </c>
      <c r="H2403" s="6" t="str">
        <f t="shared" si="74"/>
        <v>1R588.1</v>
      </c>
      <c r="I2403" s="6" t="str">
        <f t="shared" si="75"/>
        <v>S1_CH_RXDV</v>
      </c>
    </row>
    <row r="2404" spans="1:9">
      <c r="A2404" t="s">
        <v>302</v>
      </c>
      <c r="B2404" t="s">
        <v>4621</v>
      </c>
      <c r="C2404" t="s">
        <v>4653</v>
      </c>
      <c r="D2404">
        <v>2</v>
      </c>
      <c r="E2404" t="s">
        <v>3252</v>
      </c>
      <c r="F2404">
        <v>2</v>
      </c>
      <c r="G2404">
        <v>2</v>
      </c>
      <c r="H2404" s="6" t="str">
        <f t="shared" si="74"/>
        <v>1R588.2</v>
      </c>
      <c r="I2404" s="6" t="str">
        <f t="shared" si="75"/>
        <v>S1_SCO_RX_HSD034</v>
      </c>
    </row>
    <row r="2405" spans="1:9">
      <c r="A2405" t="s">
        <v>302</v>
      </c>
      <c r="B2405" t="s">
        <v>4621</v>
      </c>
      <c r="C2405" t="s">
        <v>4654</v>
      </c>
      <c r="D2405">
        <v>1</v>
      </c>
      <c r="E2405" t="s">
        <v>3241</v>
      </c>
      <c r="F2405">
        <v>1</v>
      </c>
      <c r="G2405">
        <v>1</v>
      </c>
      <c r="H2405" s="6" t="str">
        <f t="shared" si="74"/>
        <v>1R589.1</v>
      </c>
      <c r="I2405" s="6" t="str">
        <f t="shared" si="75"/>
        <v>S1_CH_RXC</v>
      </c>
    </row>
    <row r="2406" spans="1:9">
      <c r="A2406" t="s">
        <v>302</v>
      </c>
      <c r="B2406" t="s">
        <v>4621</v>
      </c>
      <c r="C2406" t="s">
        <v>4654</v>
      </c>
      <c r="D2406">
        <v>2</v>
      </c>
      <c r="E2406" t="s">
        <v>3253</v>
      </c>
      <c r="F2406">
        <v>2</v>
      </c>
      <c r="G2406">
        <v>2</v>
      </c>
      <c r="H2406" s="6" t="str">
        <f t="shared" si="74"/>
        <v>1R589.2</v>
      </c>
      <c r="I2406" s="6" t="str">
        <f t="shared" si="75"/>
        <v>S1_SCO_RX_HSD035</v>
      </c>
    </row>
    <row r="2407" spans="1:9">
      <c r="A2407" t="s">
        <v>302</v>
      </c>
      <c r="B2407" t="s">
        <v>4621</v>
      </c>
      <c r="C2407" t="s">
        <v>4655</v>
      </c>
      <c r="D2407">
        <v>1</v>
      </c>
      <c r="E2407" t="s">
        <v>3245</v>
      </c>
      <c r="F2407">
        <v>1</v>
      </c>
      <c r="G2407">
        <v>1</v>
      </c>
      <c r="H2407" s="6" t="str">
        <f t="shared" si="74"/>
        <v>1R590.1</v>
      </c>
      <c r="I2407" s="6" t="str">
        <f t="shared" si="75"/>
        <v>S1_CH_RXD1</v>
      </c>
    </row>
    <row r="2408" spans="1:9">
      <c r="A2408" t="s">
        <v>302</v>
      </c>
      <c r="B2408" t="s">
        <v>4621</v>
      </c>
      <c r="C2408" t="s">
        <v>4655</v>
      </c>
      <c r="D2408">
        <v>2</v>
      </c>
      <c r="E2408" t="s">
        <v>3254</v>
      </c>
      <c r="F2408">
        <v>2</v>
      </c>
      <c r="G2408">
        <v>2</v>
      </c>
      <c r="H2408" s="6" t="str">
        <f t="shared" si="74"/>
        <v>1R590.2</v>
      </c>
      <c r="I2408" s="6" t="str">
        <f t="shared" si="75"/>
        <v>S1_SCO_RX_HSD037</v>
      </c>
    </row>
    <row r="2409" spans="1:9">
      <c r="A2409" t="s">
        <v>302</v>
      </c>
      <c r="B2409" t="s">
        <v>4621</v>
      </c>
      <c r="C2409" t="s">
        <v>4656</v>
      </c>
      <c r="D2409">
        <v>1</v>
      </c>
      <c r="E2409" t="s">
        <v>3247</v>
      </c>
      <c r="F2409">
        <v>1</v>
      </c>
      <c r="G2409">
        <v>1</v>
      </c>
      <c r="H2409" s="6" t="str">
        <f t="shared" si="74"/>
        <v>1R591.1</v>
      </c>
      <c r="I2409" s="6" t="str">
        <f t="shared" si="75"/>
        <v>S1_CH_RXD2</v>
      </c>
    </row>
    <row r="2410" spans="1:9">
      <c r="A2410" t="s">
        <v>302</v>
      </c>
      <c r="B2410" t="s">
        <v>4621</v>
      </c>
      <c r="C2410" t="s">
        <v>4656</v>
      </c>
      <c r="D2410">
        <v>2</v>
      </c>
      <c r="E2410" t="s">
        <v>3255</v>
      </c>
      <c r="F2410">
        <v>2</v>
      </c>
      <c r="G2410">
        <v>2</v>
      </c>
      <c r="H2410" s="6" t="str">
        <f t="shared" si="74"/>
        <v>1R591.2</v>
      </c>
      <c r="I2410" s="6" t="str">
        <f t="shared" si="75"/>
        <v>S1_SCO_RX_HSD038</v>
      </c>
    </row>
    <row r="2411" spans="1:9">
      <c r="A2411" t="s">
        <v>302</v>
      </c>
      <c r="B2411" t="s">
        <v>4621</v>
      </c>
      <c r="C2411" t="s">
        <v>4657</v>
      </c>
      <c r="D2411">
        <v>1</v>
      </c>
      <c r="E2411" t="s">
        <v>3248</v>
      </c>
      <c r="F2411">
        <v>1</v>
      </c>
      <c r="G2411">
        <v>1</v>
      </c>
      <c r="H2411" s="6" t="str">
        <f t="shared" si="74"/>
        <v>1R592.1</v>
      </c>
      <c r="I2411" s="6" t="str">
        <f t="shared" si="75"/>
        <v>S1_CH_RXD3</v>
      </c>
    </row>
    <row r="2412" spans="1:9">
      <c r="A2412" t="s">
        <v>302</v>
      </c>
      <c r="B2412" t="s">
        <v>4621</v>
      </c>
      <c r="C2412" t="s">
        <v>4657</v>
      </c>
      <c r="D2412">
        <v>2</v>
      </c>
      <c r="E2412" t="s">
        <v>3256</v>
      </c>
      <c r="F2412">
        <v>2</v>
      </c>
      <c r="G2412">
        <v>2</v>
      </c>
      <c r="H2412" s="6" t="str">
        <f t="shared" si="74"/>
        <v>1R592.2</v>
      </c>
      <c r="I2412" s="6" t="str">
        <f t="shared" si="75"/>
        <v>S1_SCO_RX_HSD039</v>
      </c>
    </row>
    <row r="2413" spans="1:9">
      <c r="A2413" t="s">
        <v>302</v>
      </c>
      <c r="B2413" t="s">
        <v>4621</v>
      </c>
      <c r="C2413" t="s">
        <v>4658</v>
      </c>
      <c r="D2413">
        <v>1</v>
      </c>
      <c r="E2413" t="s">
        <v>3232</v>
      </c>
      <c r="F2413">
        <v>1</v>
      </c>
      <c r="G2413">
        <v>1</v>
      </c>
      <c r="H2413" s="6" t="str">
        <f t="shared" si="74"/>
        <v>1R593.1</v>
      </c>
      <c r="I2413" s="6" t="str">
        <f t="shared" si="75"/>
        <v>S1_CH_TXD0</v>
      </c>
    </row>
    <row r="2414" spans="1:9">
      <c r="A2414" t="s">
        <v>302</v>
      </c>
      <c r="B2414" t="s">
        <v>4621</v>
      </c>
      <c r="C2414" t="s">
        <v>4658</v>
      </c>
      <c r="D2414">
        <v>2</v>
      </c>
      <c r="E2414" t="s">
        <v>3257</v>
      </c>
      <c r="F2414">
        <v>2</v>
      </c>
      <c r="G2414">
        <v>2</v>
      </c>
      <c r="H2414" s="6" t="str">
        <f t="shared" si="74"/>
        <v>1R593.2</v>
      </c>
      <c r="I2414" s="6" t="str">
        <f t="shared" si="75"/>
        <v>S1_SCO_TX_HSD031</v>
      </c>
    </row>
    <row r="2415" spans="1:9">
      <c r="A2415" t="s">
        <v>302</v>
      </c>
      <c r="B2415" t="s">
        <v>4659</v>
      </c>
      <c r="C2415" t="s">
        <v>4660</v>
      </c>
      <c r="D2415">
        <v>1</v>
      </c>
      <c r="E2415" t="s">
        <v>174</v>
      </c>
      <c r="F2415">
        <v>1</v>
      </c>
      <c r="G2415">
        <v>1</v>
      </c>
      <c r="H2415" s="6" t="str">
        <f t="shared" si="74"/>
        <v>1C343.1</v>
      </c>
      <c r="I2415" s="6" t="str">
        <f t="shared" si="75"/>
        <v>DGND</v>
      </c>
    </row>
    <row r="2416" spans="1:9">
      <c r="A2416" t="s">
        <v>302</v>
      </c>
      <c r="B2416" t="s">
        <v>4659</v>
      </c>
      <c r="C2416" t="s">
        <v>4660</v>
      </c>
      <c r="D2416">
        <v>2</v>
      </c>
      <c r="E2416" t="s">
        <v>3258</v>
      </c>
      <c r="F2416">
        <v>2</v>
      </c>
      <c r="G2416">
        <v>2</v>
      </c>
      <c r="H2416" s="6" t="str">
        <f t="shared" si="74"/>
        <v>1C343.2</v>
      </c>
      <c r="I2416" s="6" t="str">
        <f t="shared" si="75"/>
        <v>SG1_3_XO</v>
      </c>
    </row>
    <row r="2417" spans="1:9">
      <c r="A2417" t="s">
        <v>302</v>
      </c>
      <c r="B2417" t="s">
        <v>4659</v>
      </c>
      <c r="C2417" t="s">
        <v>4661</v>
      </c>
      <c r="D2417">
        <v>1</v>
      </c>
      <c r="E2417" t="s">
        <v>174</v>
      </c>
      <c r="F2417">
        <v>1</v>
      </c>
      <c r="G2417">
        <v>1</v>
      </c>
      <c r="H2417" s="6" t="str">
        <f t="shared" si="74"/>
        <v>1C344.1</v>
      </c>
      <c r="I2417" s="6" t="str">
        <f t="shared" si="75"/>
        <v>DGND</v>
      </c>
    </row>
    <row r="2418" spans="1:9">
      <c r="A2418" t="s">
        <v>302</v>
      </c>
      <c r="B2418" t="s">
        <v>4659</v>
      </c>
      <c r="C2418" t="s">
        <v>4661</v>
      </c>
      <c r="D2418">
        <v>2</v>
      </c>
      <c r="E2418" t="s">
        <v>1745</v>
      </c>
      <c r="F2418">
        <v>2</v>
      </c>
      <c r="G2418">
        <v>2</v>
      </c>
      <c r="H2418" s="6" t="str">
        <f t="shared" si="74"/>
        <v>1C344.2</v>
      </c>
      <c r="I2418" s="6" t="str">
        <f t="shared" si="75"/>
        <v>SG1_2_XI</v>
      </c>
    </row>
    <row r="2419" spans="1:9">
      <c r="A2419" t="s">
        <v>302</v>
      </c>
      <c r="B2419" t="s">
        <v>4659</v>
      </c>
      <c r="C2419" t="s">
        <v>4662</v>
      </c>
      <c r="D2419">
        <v>1</v>
      </c>
      <c r="E2419" t="s">
        <v>2695</v>
      </c>
      <c r="F2419">
        <v>1</v>
      </c>
      <c r="G2419">
        <v>1</v>
      </c>
      <c r="H2419" s="6" t="str">
        <f t="shared" si="74"/>
        <v>1JK47.1</v>
      </c>
      <c r="I2419" s="6" t="str">
        <f t="shared" si="75"/>
        <v>SC0145_RLY_K047</v>
      </c>
    </row>
    <row r="2420" spans="1:9">
      <c r="A2420" t="s">
        <v>302</v>
      </c>
      <c r="B2420" t="s">
        <v>4659</v>
      </c>
      <c r="C2420" t="s">
        <v>4662</v>
      </c>
      <c r="D2420">
        <v>2</v>
      </c>
      <c r="E2420" t="s">
        <v>174</v>
      </c>
      <c r="F2420">
        <v>2</v>
      </c>
      <c r="G2420">
        <v>2</v>
      </c>
      <c r="H2420" s="6" t="str">
        <f t="shared" si="74"/>
        <v>1JK47.2</v>
      </c>
      <c r="I2420" s="6" t="str">
        <f t="shared" si="75"/>
        <v>DGND</v>
      </c>
    </row>
    <row r="2421" spans="1:9">
      <c r="A2421" t="s">
        <v>302</v>
      </c>
      <c r="B2421" t="s">
        <v>4659</v>
      </c>
      <c r="C2421" t="s">
        <v>4663</v>
      </c>
      <c r="D2421">
        <v>1</v>
      </c>
      <c r="E2421" t="s">
        <v>2696</v>
      </c>
      <c r="F2421">
        <v>1</v>
      </c>
      <c r="G2421">
        <v>1</v>
      </c>
      <c r="H2421" s="6" t="str">
        <f t="shared" si="74"/>
        <v>1JK48.1</v>
      </c>
      <c r="I2421" s="6" t="str">
        <f t="shared" si="75"/>
        <v>SC0145_RLY_K048</v>
      </c>
    </row>
    <row r="2422" spans="1:9">
      <c r="A2422" t="s">
        <v>302</v>
      </c>
      <c r="B2422" t="s">
        <v>4659</v>
      </c>
      <c r="C2422" t="s">
        <v>4663</v>
      </c>
      <c r="D2422">
        <v>2</v>
      </c>
      <c r="E2422" t="s">
        <v>174</v>
      </c>
      <c r="F2422">
        <v>2</v>
      </c>
      <c r="G2422">
        <v>2</v>
      </c>
      <c r="H2422" s="6" t="str">
        <f t="shared" si="74"/>
        <v>1JK48.2</v>
      </c>
      <c r="I2422" s="6" t="str">
        <f t="shared" si="75"/>
        <v>DGND</v>
      </c>
    </row>
    <row r="2423" spans="1:9">
      <c r="A2423" t="s">
        <v>302</v>
      </c>
      <c r="B2423" t="s">
        <v>4659</v>
      </c>
      <c r="C2423" t="s">
        <v>4664</v>
      </c>
      <c r="D2423">
        <v>2</v>
      </c>
      <c r="E2423" t="s">
        <v>1744</v>
      </c>
      <c r="F2423">
        <v>2</v>
      </c>
      <c r="G2423">
        <v>2</v>
      </c>
      <c r="H2423" s="6" t="str">
        <f t="shared" si="74"/>
        <v>1K47.2</v>
      </c>
      <c r="I2423" s="6" t="str">
        <f t="shared" si="75"/>
        <v>SG1_2_XO</v>
      </c>
    </row>
    <row r="2424" spans="1:9">
      <c r="A2424" t="s">
        <v>302</v>
      </c>
      <c r="B2424" t="s">
        <v>4659</v>
      </c>
      <c r="C2424" t="s">
        <v>4664</v>
      </c>
      <c r="D2424">
        <v>3</v>
      </c>
      <c r="E2424" t="s">
        <v>1746</v>
      </c>
      <c r="F2424">
        <v>3</v>
      </c>
      <c r="G2424">
        <v>3</v>
      </c>
      <c r="H2424" s="6" t="str">
        <f t="shared" si="74"/>
        <v>1K47.3</v>
      </c>
      <c r="I2424" s="6" t="str">
        <f t="shared" si="75"/>
        <v>SG1_1_XO</v>
      </c>
    </row>
    <row r="2425" spans="1:9">
      <c r="A2425" t="s">
        <v>302</v>
      </c>
      <c r="B2425" t="s">
        <v>4659</v>
      </c>
      <c r="C2425" t="s">
        <v>4664</v>
      </c>
      <c r="D2425">
        <v>4</v>
      </c>
      <c r="F2425">
        <v>4</v>
      </c>
      <c r="G2425">
        <v>4</v>
      </c>
      <c r="H2425" s="6" t="str">
        <f t="shared" si="74"/>
        <v>1K47.4</v>
      </c>
      <c r="I2425" s="6">
        <f t="shared" si="75"/>
        <v>0</v>
      </c>
    </row>
    <row r="2426" spans="1:9">
      <c r="A2426" t="s">
        <v>302</v>
      </c>
      <c r="B2426" t="s">
        <v>4659</v>
      </c>
      <c r="C2426" t="s">
        <v>4664</v>
      </c>
      <c r="D2426">
        <v>5</v>
      </c>
      <c r="F2426">
        <v>5</v>
      </c>
      <c r="G2426">
        <v>5</v>
      </c>
      <c r="H2426" s="6" t="str">
        <f t="shared" si="74"/>
        <v>1K47.5</v>
      </c>
      <c r="I2426" s="6">
        <f t="shared" si="75"/>
        <v>0</v>
      </c>
    </row>
    <row r="2427" spans="1:9">
      <c r="A2427" t="s">
        <v>302</v>
      </c>
      <c r="B2427" t="s">
        <v>4659</v>
      </c>
      <c r="C2427" t="s">
        <v>4664</v>
      </c>
      <c r="D2427">
        <v>6</v>
      </c>
      <c r="F2427">
        <v>6</v>
      </c>
      <c r="G2427">
        <v>6</v>
      </c>
      <c r="H2427" s="6" t="str">
        <f t="shared" si="74"/>
        <v>1K47.6</v>
      </c>
      <c r="I2427" s="6">
        <f t="shared" si="75"/>
        <v>0</v>
      </c>
    </row>
    <row r="2428" spans="1:9">
      <c r="A2428" t="s">
        <v>302</v>
      </c>
      <c r="B2428" t="s">
        <v>4659</v>
      </c>
      <c r="C2428" t="s">
        <v>4664</v>
      </c>
      <c r="D2428">
        <v>7</v>
      </c>
      <c r="F2428">
        <v>7</v>
      </c>
      <c r="G2428">
        <v>7</v>
      </c>
      <c r="H2428" s="6" t="str">
        <f t="shared" si="74"/>
        <v>1K47.7</v>
      </c>
      <c r="I2428" s="6">
        <f t="shared" si="75"/>
        <v>0</v>
      </c>
    </row>
    <row r="2429" spans="1:9">
      <c r="A2429" t="s">
        <v>302</v>
      </c>
      <c r="B2429" t="s">
        <v>4659</v>
      </c>
      <c r="C2429" t="s">
        <v>4664</v>
      </c>
      <c r="D2429" t="s">
        <v>175</v>
      </c>
      <c r="E2429" t="s">
        <v>429</v>
      </c>
      <c r="F2429">
        <v>1</v>
      </c>
      <c r="G2429" t="s">
        <v>175</v>
      </c>
      <c r="H2429" s="6" t="str">
        <f t="shared" si="74"/>
        <v>1K47.1</v>
      </c>
      <c r="I2429" s="6" t="str">
        <f t="shared" si="75"/>
        <v>VP12</v>
      </c>
    </row>
    <row r="2430" spans="1:9">
      <c r="A2430" t="s">
        <v>302</v>
      </c>
      <c r="B2430" t="s">
        <v>4659</v>
      </c>
      <c r="C2430" t="s">
        <v>4664</v>
      </c>
      <c r="D2430" t="s">
        <v>176</v>
      </c>
      <c r="E2430" t="s">
        <v>2695</v>
      </c>
      <c r="F2430">
        <v>8</v>
      </c>
      <c r="G2430" t="s">
        <v>176</v>
      </c>
      <c r="H2430" s="6" t="str">
        <f t="shared" si="74"/>
        <v>1K47.8</v>
      </c>
      <c r="I2430" s="6" t="str">
        <f t="shared" si="75"/>
        <v>SC0145_RLY_K047</v>
      </c>
    </row>
    <row r="2431" spans="1:9">
      <c r="A2431" t="s">
        <v>302</v>
      </c>
      <c r="B2431" t="s">
        <v>4659</v>
      </c>
      <c r="C2431" t="s">
        <v>4665</v>
      </c>
      <c r="D2431">
        <v>2</v>
      </c>
      <c r="E2431" t="s">
        <v>3258</v>
      </c>
      <c r="F2431">
        <v>2</v>
      </c>
      <c r="G2431">
        <v>2</v>
      </c>
      <c r="H2431" s="6" t="str">
        <f t="shared" si="74"/>
        <v>1K48.2</v>
      </c>
      <c r="I2431" s="6" t="str">
        <f t="shared" si="75"/>
        <v>SG1_3_XO</v>
      </c>
    </row>
    <row r="2432" spans="1:9">
      <c r="A2432" t="s">
        <v>302</v>
      </c>
      <c r="B2432" t="s">
        <v>4659</v>
      </c>
      <c r="C2432" t="s">
        <v>4665</v>
      </c>
      <c r="D2432">
        <v>3</v>
      </c>
      <c r="E2432" t="s">
        <v>1744</v>
      </c>
      <c r="F2432">
        <v>3</v>
      </c>
      <c r="G2432">
        <v>3</v>
      </c>
      <c r="H2432" s="6" t="str">
        <f t="shared" si="74"/>
        <v>1K48.3</v>
      </c>
      <c r="I2432" s="6" t="str">
        <f t="shared" si="75"/>
        <v>SG1_2_XO</v>
      </c>
    </row>
    <row r="2433" spans="1:9">
      <c r="A2433" t="s">
        <v>302</v>
      </c>
      <c r="B2433" t="s">
        <v>4659</v>
      </c>
      <c r="C2433" t="s">
        <v>4665</v>
      </c>
      <c r="D2433">
        <v>4</v>
      </c>
      <c r="E2433" t="s">
        <v>6805</v>
      </c>
      <c r="F2433">
        <v>4</v>
      </c>
      <c r="G2433">
        <v>4</v>
      </c>
      <c r="H2433" s="6" t="str">
        <f t="shared" si="74"/>
        <v>1K48.4</v>
      </c>
      <c r="I2433" s="6" t="str">
        <f t="shared" si="75"/>
        <v>S1_HSD017</v>
      </c>
    </row>
    <row r="2434" spans="1:9">
      <c r="A2434" t="s">
        <v>302</v>
      </c>
      <c r="B2434" t="s">
        <v>4659</v>
      </c>
      <c r="C2434" t="s">
        <v>4665</v>
      </c>
      <c r="D2434">
        <v>5</v>
      </c>
      <c r="E2434" t="s">
        <v>6806</v>
      </c>
      <c r="F2434">
        <v>5</v>
      </c>
      <c r="G2434">
        <v>5</v>
      </c>
      <c r="H2434" s="6" t="str">
        <f t="shared" ref="H2434:H2497" si="76">CONCATENATE(C2434,".",F2434)</f>
        <v>1K48.5</v>
      </c>
      <c r="I2434" s="6" t="str">
        <f t="shared" ref="I2434:I2497" si="77">E2434</f>
        <v>S1_HSD018</v>
      </c>
    </row>
    <row r="2435" spans="1:9">
      <c r="A2435" t="s">
        <v>302</v>
      </c>
      <c r="B2435" t="s">
        <v>4659</v>
      </c>
      <c r="C2435" t="s">
        <v>4665</v>
      </c>
      <c r="D2435">
        <v>6</v>
      </c>
      <c r="E2435" t="s">
        <v>1747</v>
      </c>
      <c r="F2435">
        <v>6</v>
      </c>
      <c r="G2435">
        <v>6</v>
      </c>
      <c r="H2435" s="6" t="str">
        <f t="shared" si="76"/>
        <v>1K48.6</v>
      </c>
      <c r="I2435" s="6" t="str">
        <f t="shared" si="77"/>
        <v>SG1_1_XI</v>
      </c>
    </row>
    <row r="2436" spans="1:9">
      <c r="A2436" t="s">
        <v>302</v>
      </c>
      <c r="B2436" t="s">
        <v>4659</v>
      </c>
      <c r="C2436" t="s">
        <v>4665</v>
      </c>
      <c r="D2436">
        <v>7</v>
      </c>
      <c r="E2436" t="s">
        <v>1745</v>
      </c>
      <c r="F2436">
        <v>7</v>
      </c>
      <c r="G2436">
        <v>7</v>
      </c>
      <c r="H2436" s="6" t="str">
        <f t="shared" si="76"/>
        <v>1K48.7</v>
      </c>
      <c r="I2436" s="6" t="str">
        <f t="shared" si="77"/>
        <v>SG1_2_XI</v>
      </c>
    </row>
    <row r="2437" spans="1:9">
      <c r="A2437" t="s">
        <v>302</v>
      </c>
      <c r="B2437" t="s">
        <v>4659</v>
      </c>
      <c r="C2437" t="s">
        <v>4665</v>
      </c>
      <c r="D2437" t="s">
        <v>175</v>
      </c>
      <c r="E2437" t="s">
        <v>429</v>
      </c>
      <c r="F2437">
        <v>1</v>
      </c>
      <c r="G2437" t="s">
        <v>175</v>
      </c>
      <c r="H2437" s="6" t="str">
        <f t="shared" si="76"/>
        <v>1K48.1</v>
      </c>
      <c r="I2437" s="6" t="str">
        <f t="shared" si="77"/>
        <v>VP12</v>
      </c>
    </row>
    <row r="2438" spans="1:9">
      <c r="A2438" t="s">
        <v>302</v>
      </c>
      <c r="B2438" t="s">
        <v>4659</v>
      </c>
      <c r="C2438" t="s">
        <v>4665</v>
      </c>
      <c r="D2438" t="s">
        <v>176</v>
      </c>
      <c r="E2438" t="s">
        <v>2696</v>
      </c>
      <c r="F2438">
        <v>8</v>
      </c>
      <c r="G2438" t="s">
        <v>176</v>
      </c>
      <c r="H2438" s="6" t="str">
        <f t="shared" si="76"/>
        <v>1K48.8</v>
      </c>
      <c r="I2438" s="6" t="str">
        <f t="shared" si="77"/>
        <v>SC0145_RLY_K048</v>
      </c>
    </row>
    <row r="2439" spans="1:9">
      <c r="A2439" t="s">
        <v>302</v>
      </c>
      <c r="B2439" t="s">
        <v>4659</v>
      </c>
      <c r="C2439" t="s">
        <v>4666</v>
      </c>
      <c r="D2439" t="s">
        <v>177</v>
      </c>
      <c r="E2439" t="s">
        <v>3259</v>
      </c>
      <c r="F2439">
        <v>1</v>
      </c>
      <c r="G2439" t="s">
        <v>177</v>
      </c>
      <c r="H2439" s="6" t="str">
        <f t="shared" si="76"/>
        <v>1LD4.1</v>
      </c>
      <c r="I2439" s="6" t="str">
        <f t="shared" si="77"/>
        <v>SG1_H_LED</v>
      </c>
    </row>
    <row r="2440" spans="1:9">
      <c r="A2440" t="s">
        <v>302</v>
      </c>
      <c r="B2440" t="s">
        <v>4659</v>
      </c>
      <c r="C2440" t="s">
        <v>4666</v>
      </c>
      <c r="D2440" t="s">
        <v>178</v>
      </c>
      <c r="E2440" t="s">
        <v>1750</v>
      </c>
      <c r="F2440">
        <v>2</v>
      </c>
      <c r="G2440" t="s">
        <v>178</v>
      </c>
      <c r="H2440" s="6" t="str">
        <f t="shared" si="76"/>
        <v>1LD4.2</v>
      </c>
      <c r="I2440" s="6" t="str">
        <f t="shared" si="77"/>
        <v>SG1_LED</v>
      </c>
    </row>
    <row r="2441" spans="1:9">
      <c r="A2441" t="s">
        <v>302</v>
      </c>
      <c r="B2441" t="s">
        <v>4659</v>
      </c>
      <c r="C2441" t="s">
        <v>4667</v>
      </c>
      <c r="D2441">
        <v>1</v>
      </c>
      <c r="E2441" t="s">
        <v>1746</v>
      </c>
      <c r="F2441">
        <v>1</v>
      </c>
      <c r="G2441">
        <v>1</v>
      </c>
      <c r="H2441" s="6" t="str">
        <f t="shared" si="76"/>
        <v>1R549.1</v>
      </c>
      <c r="I2441" s="6" t="str">
        <f t="shared" si="77"/>
        <v>SG1_1_XO</v>
      </c>
    </row>
    <row r="2442" spans="1:9">
      <c r="A2442" t="s">
        <v>302</v>
      </c>
      <c r="B2442" t="s">
        <v>4659</v>
      </c>
      <c r="C2442" t="s">
        <v>4667</v>
      </c>
      <c r="D2442">
        <v>2</v>
      </c>
      <c r="E2442" t="s">
        <v>1748</v>
      </c>
      <c r="F2442">
        <v>2</v>
      </c>
      <c r="G2442">
        <v>2</v>
      </c>
      <c r="H2442" s="6" t="str">
        <f t="shared" si="76"/>
        <v>1R549.2</v>
      </c>
      <c r="I2442" s="6" t="str">
        <f t="shared" si="77"/>
        <v>SG1_XO</v>
      </c>
    </row>
    <row r="2443" spans="1:9">
      <c r="A2443" t="s">
        <v>302</v>
      </c>
      <c r="B2443" t="s">
        <v>4659</v>
      </c>
      <c r="C2443" t="s">
        <v>4668</v>
      </c>
      <c r="D2443">
        <v>1</v>
      </c>
      <c r="E2443" t="s">
        <v>1747</v>
      </c>
      <c r="F2443">
        <v>1</v>
      </c>
      <c r="G2443">
        <v>1</v>
      </c>
      <c r="H2443" s="6" t="str">
        <f t="shared" si="76"/>
        <v>1R550.1</v>
      </c>
      <c r="I2443" s="6" t="str">
        <f t="shared" si="77"/>
        <v>SG1_1_XI</v>
      </c>
    </row>
    <row r="2444" spans="1:9">
      <c r="A2444" t="s">
        <v>302</v>
      </c>
      <c r="B2444" t="s">
        <v>4659</v>
      </c>
      <c r="C2444" t="s">
        <v>4668</v>
      </c>
      <c r="D2444">
        <v>2</v>
      </c>
      <c r="E2444" t="s">
        <v>1749</v>
      </c>
      <c r="F2444">
        <v>2</v>
      </c>
      <c r="G2444">
        <v>2</v>
      </c>
      <c r="H2444" s="6" t="str">
        <f t="shared" si="76"/>
        <v>1R550.2</v>
      </c>
      <c r="I2444" s="6" t="str">
        <f t="shared" si="77"/>
        <v>SG1_XI</v>
      </c>
    </row>
    <row r="2445" spans="1:9">
      <c r="A2445" t="s">
        <v>302</v>
      </c>
      <c r="B2445" t="s">
        <v>4659</v>
      </c>
      <c r="C2445" t="s">
        <v>4669</v>
      </c>
      <c r="D2445">
        <v>1</v>
      </c>
      <c r="E2445" t="s">
        <v>174</v>
      </c>
      <c r="F2445">
        <v>1</v>
      </c>
      <c r="G2445">
        <v>1</v>
      </c>
      <c r="H2445" s="6" t="str">
        <f t="shared" si="76"/>
        <v>1R551.1</v>
      </c>
      <c r="I2445" s="6" t="str">
        <f t="shared" si="77"/>
        <v>DGND</v>
      </c>
    </row>
    <row r="2446" spans="1:9">
      <c r="A2446" t="s">
        <v>302</v>
      </c>
      <c r="B2446" t="s">
        <v>4659</v>
      </c>
      <c r="C2446" t="s">
        <v>4669</v>
      </c>
      <c r="D2446">
        <v>2</v>
      </c>
      <c r="E2446" t="s">
        <v>3260</v>
      </c>
      <c r="F2446">
        <v>2</v>
      </c>
      <c r="G2446">
        <v>2</v>
      </c>
      <c r="H2446" s="6" t="str">
        <f t="shared" si="76"/>
        <v>1R551.2</v>
      </c>
      <c r="I2446" s="6" t="str">
        <f t="shared" si="77"/>
        <v>SG1_RSET</v>
      </c>
    </row>
    <row r="2447" spans="1:9">
      <c r="A2447" t="s">
        <v>302</v>
      </c>
      <c r="B2447" t="s">
        <v>4659</v>
      </c>
      <c r="C2447" t="s">
        <v>4670</v>
      </c>
      <c r="D2447">
        <v>1</v>
      </c>
      <c r="E2447" t="s">
        <v>413</v>
      </c>
      <c r="F2447">
        <v>1</v>
      </c>
      <c r="G2447">
        <v>1</v>
      </c>
      <c r="H2447" s="6" t="str">
        <f t="shared" si="76"/>
        <v>1R577.1</v>
      </c>
      <c r="I2447" s="6" t="str">
        <f t="shared" si="77"/>
        <v>VDD33_ATX</v>
      </c>
    </row>
    <row r="2448" spans="1:9">
      <c r="A2448" t="s">
        <v>302</v>
      </c>
      <c r="B2448" t="s">
        <v>4659</v>
      </c>
      <c r="C2448" t="s">
        <v>4670</v>
      </c>
      <c r="D2448">
        <v>2</v>
      </c>
      <c r="E2448" t="s">
        <v>3261</v>
      </c>
      <c r="F2448">
        <v>2</v>
      </c>
      <c r="G2448">
        <v>2</v>
      </c>
      <c r="H2448" s="6" t="str">
        <f t="shared" si="76"/>
        <v>1R577.2</v>
      </c>
      <c r="I2448" s="6" t="str">
        <f t="shared" si="77"/>
        <v>SG1_DISB</v>
      </c>
    </row>
    <row r="2449" spans="1:9">
      <c r="A2449" t="s">
        <v>302</v>
      </c>
      <c r="B2449" t="s">
        <v>4659</v>
      </c>
      <c r="C2449" t="s">
        <v>4671</v>
      </c>
      <c r="D2449">
        <v>1</v>
      </c>
      <c r="E2449" t="s">
        <v>413</v>
      </c>
      <c r="F2449">
        <v>1</v>
      </c>
      <c r="G2449">
        <v>1</v>
      </c>
      <c r="H2449" s="6" t="str">
        <f t="shared" si="76"/>
        <v>1R581.1</v>
      </c>
      <c r="I2449" s="6" t="str">
        <f t="shared" si="77"/>
        <v>VDD33_ATX</v>
      </c>
    </row>
    <row r="2450" spans="1:9">
      <c r="A2450" t="s">
        <v>302</v>
      </c>
      <c r="B2450" t="s">
        <v>4659</v>
      </c>
      <c r="C2450" t="s">
        <v>4671</v>
      </c>
      <c r="D2450">
        <v>2</v>
      </c>
      <c r="E2450" t="s">
        <v>3259</v>
      </c>
      <c r="F2450">
        <v>2</v>
      </c>
      <c r="G2450">
        <v>2</v>
      </c>
      <c r="H2450" s="6" t="str">
        <f t="shared" si="76"/>
        <v>1R581.2</v>
      </c>
      <c r="I2450" s="6" t="str">
        <f t="shared" si="77"/>
        <v>SG1_H_LED</v>
      </c>
    </row>
    <row r="2451" spans="1:9">
      <c r="A2451" t="s">
        <v>302</v>
      </c>
      <c r="B2451" t="s">
        <v>4659</v>
      </c>
      <c r="C2451" t="s">
        <v>4672</v>
      </c>
      <c r="D2451">
        <v>1</v>
      </c>
      <c r="E2451" t="s">
        <v>1745</v>
      </c>
      <c r="F2451">
        <v>1</v>
      </c>
      <c r="G2451">
        <v>1</v>
      </c>
      <c r="H2451" s="6" t="str">
        <f t="shared" si="76"/>
        <v>1Y6.1</v>
      </c>
      <c r="I2451" s="6" t="str">
        <f t="shared" si="77"/>
        <v>SG1_2_XI</v>
      </c>
    </row>
    <row r="2452" spans="1:9">
      <c r="A2452" t="s">
        <v>302</v>
      </c>
      <c r="B2452" t="s">
        <v>4659</v>
      </c>
      <c r="C2452" t="s">
        <v>4672</v>
      </c>
      <c r="D2452">
        <v>2</v>
      </c>
      <c r="E2452" t="s">
        <v>174</v>
      </c>
      <c r="F2452">
        <v>2</v>
      </c>
      <c r="G2452">
        <v>2</v>
      </c>
      <c r="H2452" s="6" t="str">
        <f t="shared" si="76"/>
        <v>1Y6.2</v>
      </c>
      <c r="I2452" s="6" t="str">
        <f t="shared" si="77"/>
        <v>DGND</v>
      </c>
    </row>
    <row r="2453" spans="1:9">
      <c r="A2453" t="s">
        <v>302</v>
      </c>
      <c r="B2453" t="s">
        <v>4659</v>
      </c>
      <c r="C2453" t="s">
        <v>4672</v>
      </c>
      <c r="D2453">
        <v>3</v>
      </c>
      <c r="E2453" t="s">
        <v>3258</v>
      </c>
      <c r="F2453">
        <v>3</v>
      </c>
      <c r="G2453">
        <v>3</v>
      </c>
      <c r="H2453" s="6" t="str">
        <f t="shared" si="76"/>
        <v>1Y6.3</v>
      </c>
      <c r="I2453" s="6" t="str">
        <f t="shared" si="77"/>
        <v>SG1_3_XO</v>
      </c>
    </row>
    <row r="2454" spans="1:9">
      <c r="A2454" t="s">
        <v>302</v>
      </c>
      <c r="B2454" t="s">
        <v>4659</v>
      </c>
      <c r="C2454" t="s">
        <v>4672</v>
      </c>
      <c r="D2454">
        <v>4</v>
      </c>
      <c r="E2454" t="s">
        <v>174</v>
      </c>
      <c r="F2454">
        <v>4</v>
      </c>
      <c r="G2454">
        <v>4</v>
      </c>
      <c r="H2454" s="6" t="str">
        <f t="shared" si="76"/>
        <v>1Y6.4</v>
      </c>
      <c r="I2454" s="6" t="str">
        <f t="shared" si="77"/>
        <v>DGND</v>
      </c>
    </row>
    <row r="2455" spans="1:9">
      <c r="A2455" t="s">
        <v>302</v>
      </c>
      <c r="B2455" t="s">
        <v>4659</v>
      </c>
      <c r="C2455" t="s">
        <v>3048</v>
      </c>
      <c r="D2455" t="s">
        <v>2213</v>
      </c>
      <c r="E2455" t="s">
        <v>3262</v>
      </c>
      <c r="F2455">
        <v>15</v>
      </c>
      <c r="G2455" t="s">
        <v>2213</v>
      </c>
      <c r="H2455" s="6" t="str">
        <f t="shared" si="76"/>
        <v>GOLD1.15</v>
      </c>
      <c r="I2455" s="6" t="str">
        <f t="shared" si="77"/>
        <v>SG1_AVDD09</v>
      </c>
    </row>
    <row r="2456" spans="1:9">
      <c r="A2456" t="s">
        <v>302</v>
      </c>
      <c r="B2456" t="s">
        <v>4659</v>
      </c>
      <c r="C2456" t="s">
        <v>3048</v>
      </c>
      <c r="D2456" t="s">
        <v>2220</v>
      </c>
      <c r="E2456" t="s">
        <v>3263</v>
      </c>
      <c r="F2456">
        <v>40</v>
      </c>
      <c r="G2456" t="s">
        <v>2220</v>
      </c>
      <c r="H2456" s="6" t="str">
        <f t="shared" si="76"/>
        <v>GOLD1.40</v>
      </c>
      <c r="I2456" s="6" t="str">
        <f t="shared" si="77"/>
        <v>SG1_AVDD09_SDS</v>
      </c>
    </row>
    <row r="2457" spans="1:9">
      <c r="A2457" t="s">
        <v>302</v>
      </c>
      <c r="B2457" t="s">
        <v>4659</v>
      </c>
      <c r="C2457" t="s">
        <v>3048</v>
      </c>
      <c r="D2457" t="s">
        <v>1551</v>
      </c>
      <c r="E2457" t="s">
        <v>3264</v>
      </c>
      <c r="F2457">
        <v>9</v>
      </c>
      <c r="G2457" t="s">
        <v>1551</v>
      </c>
      <c r="H2457" s="6" t="str">
        <f t="shared" si="76"/>
        <v>GOLD1.9</v>
      </c>
      <c r="I2457" s="6" t="str">
        <f t="shared" si="77"/>
        <v>SG1_AVDD33_XTAL</v>
      </c>
    </row>
    <row r="2458" spans="1:9">
      <c r="A2458" t="s">
        <v>302</v>
      </c>
      <c r="B2458" t="s">
        <v>4659</v>
      </c>
      <c r="C2458" t="s">
        <v>3048</v>
      </c>
      <c r="D2458" t="s">
        <v>1560</v>
      </c>
      <c r="E2458" t="s">
        <v>3265</v>
      </c>
      <c r="F2458">
        <v>17</v>
      </c>
      <c r="G2458" t="s">
        <v>1560</v>
      </c>
      <c r="H2458" s="6" t="str">
        <f t="shared" si="76"/>
        <v>GOLD1.17</v>
      </c>
      <c r="I2458" s="6" t="str">
        <f t="shared" si="77"/>
        <v>SG1_AVDD33_TX_CEN</v>
      </c>
    </row>
    <row r="2459" spans="1:9">
      <c r="A2459" t="s">
        <v>302</v>
      </c>
      <c r="B2459" t="s">
        <v>4659</v>
      </c>
      <c r="C2459" t="s">
        <v>3048</v>
      </c>
      <c r="D2459" t="s">
        <v>1563</v>
      </c>
      <c r="E2459" t="s">
        <v>3265</v>
      </c>
      <c r="F2459">
        <v>20</v>
      </c>
      <c r="G2459" t="s">
        <v>1563</v>
      </c>
      <c r="H2459" s="6" t="str">
        <f t="shared" si="76"/>
        <v>GOLD1.20</v>
      </c>
      <c r="I2459" s="6" t="str">
        <f t="shared" si="77"/>
        <v>SG1_AVDD33_TX_CEN</v>
      </c>
    </row>
    <row r="2460" spans="1:9">
      <c r="A2460" t="s">
        <v>302</v>
      </c>
      <c r="B2460" t="s">
        <v>4659</v>
      </c>
      <c r="C2460" t="s">
        <v>3048</v>
      </c>
      <c r="D2460" t="s">
        <v>2223</v>
      </c>
      <c r="E2460" t="s">
        <v>3266</v>
      </c>
      <c r="F2460">
        <v>37</v>
      </c>
      <c r="G2460" t="s">
        <v>2223</v>
      </c>
      <c r="H2460" s="6" t="str">
        <f t="shared" si="76"/>
        <v>GOLD1.37</v>
      </c>
      <c r="I2460" s="6" t="str">
        <f t="shared" si="77"/>
        <v>SG1_AVDD33_SDS</v>
      </c>
    </row>
    <row r="2461" spans="1:9">
      <c r="A2461" t="s">
        <v>302</v>
      </c>
      <c r="B2461" t="s">
        <v>4659</v>
      </c>
      <c r="C2461" t="s">
        <v>3048</v>
      </c>
      <c r="D2461" t="s">
        <v>389</v>
      </c>
      <c r="E2461" t="s">
        <v>3261</v>
      </c>
      <c r="F2461">
        <v>44</v>
      </c>
      <c r="G2461" t="s">
        <v>389</v>
      </c>
      <c r="H2461" s="6" t="str">
        <f t="shared" si="76"/>
        <v>GOLD1.44</v>
      </c>
      <c r="I2461" s="6" t="str">
        <f t="shared" si="77"/>
        <v>SG1_DISB</v>
      </c>
    </row>
    <row r="2462" spans="1:9">
      <c r="A2462" t="s">
        <v>302</v>
      </c>
      <c r="B2462" t="s">
        <v>4659</v>
      </c>
      <c r="C2462" t="s">
        <v>3048</v>
      </c>
      <c r="D2462" t="s">
        <v>2224</v>
      </c>
      <c r="E2462" t="s">
        <v>3267</v>
      </c>
      <c r="F2462">
        <v>6</v>
      </c>
      <c r="G2462" t="s">
        <v>2224</v>
      </c>
      <c r="H2462" s="6" t="str">
        <f t="shared" si="76"/>
        <v>GOLD1.6</v>
      </c>
      <c r="I2462" s="6" t="str">
        <f t="shared" si="77"/>
        <v>SG1_DVDD09</v>
      </c>
    </row>
    <row r="2463" spans="1:9">
      <c r="A2463" t="s">
        <v>302</v>
      </c>
      <c r="B2463" t="s">
        <v>4659</v>
      </c>
      <c r="C2463" t="s">
        <v>3048</v>
      </c>
      <c r="D2463" t="s">
        <v>2536</v>
      </c>
      <c r="E2463" t="s">
        <v>3267</v>
      </c>
      <c r="F2463">
        <v>21</v>
      </c>
      <c r="G2463" t="s">
        <v>2536</v>
      </c>
      <c r="H2463" s="6" t="str">
        <f t="shared" si="76"/>
        <v>GOLD1.21</v>
      </c>
      <c r="I2463" s="6" t="str">
        <f t="shared" si="77"/>
        <v>SG1_DVDD09</v>
      </c>
    </row>
    <row r="2464" spans="1:9">
      <c r="A2464" t="s">
        <v>302</v>
      </c>
      <c r="B2464" t="s">
        <v>4659</v>
      </c>
      <c r="C2464" t="s">
        <v>3048</v>
      </c>
      <c r="D2464" t="s">
        <v>2532</v>
      </c>
      <c r="E2464" t="s">
        <v>3267</v>
      </c>
      <c r="F2464">
        <v>47</v>
      </c>
      <c r="G2464" t="s">
        <v>2532</v>
      </c>
      <c r="H2464" s="6" t="str">
        <f t="shared" si="76"/>
        <v>GOLD1.47</v>
      </c>
      <c r="I2464" s="6" t="str">
        <f t="shared" si="77"/>
        <v>SG1_DVDD09</v>
      </c>
    </row>
    <row r="2465" spans="1:9">
      <c r="A2465" t="s">
        <v>302</v>
      </c>
      <c r="B2465" t="s">
        <v>4659</v>
      </c>
      <c r="C2465" t="s">
        <v>3048</v>
      </c>
      <c r="D2465" t="s">
        <v>2225</v>
      </c>
      <c r="E2465" t="s">
        <v>3268</v>
      </c>
      <c r="F2465">
        <v>24</v>
      </c>
      <c r="G2465" t="s">
        <v>2225</v>
      </c>
      <c r="H2465" s="6" t="str">
        <f t="shared" si="76"/>
        <v>GOLD1.24</v>
      </c>
      <c r="I2465" s="6" t="str">
        <f t="shared" si="77"/>
        <v>SG1_DVDD33</v>
      </c>
    </row>
    <row r="2466" spans="1:9">
      <c r="A2466" t="s">
        <v>302</v>
      </c>
      <c r="B2466" t="s">
        <v>4659</v>
      </c>
      <c r="C2466" t="s">
        <v>3048</v>
      </c>
      <c r="D2466" t="s">
        <v>2216</v>
      </c>
      <c r="E2466" t="s">
        <v>3268</v>
      </c>
      <c r="F2466">
        <v>30</v>
      </c>
      <c r="G2466" t="s">
        <v>2216</v>
      </c>
      <c r="H2466" s="6" t="str">
        <f t="shared" si="76"/>
        <v>GOLD1.30</v>
      </c>
      <c r="I2466" s="6" t="str">
        <f t="shared" si="77"/>
        <v>SG1_DVDD33</v>
      </c>
    </row>
    <row r="2467" spans="1:9">
      <c r="A2467" t="s">
        <v>302</v>
      </c>
      <c r="B2467" t="s">
        <v>4659</v>
      </c>
      <c r="C2467" t="s">
        <v>3048</v>
      </c>
      <c r="D2467" t="s">
        <v>2276</v>
      </c>
      <c r="E2467" t="s">
        <v>174</v>
      </c>
      <c r="F2467" t="s">
        <v>2276</v>
      </c>
      <c r="G2467" t="s">
        <v>2276</v>
      </c>
      <c r="H2467" s="6" t="str">
        <f t="shared" si="76"/>
        <v>GOLD1.EP1</v>
      </c>
      <c r="I2467" s="6" t="str">
        <f t="shared" si="77"/>
        <v>DGND</v>
      </c>
    </row>
    <row r="2468" spans="1:9">
      <c r="A2468" t="s">
        <v>302</v>
      </c>
      <c r="B2468" t="s">
        <v>4659</v>
      </c>
      <c r="C2468" t="s">
        <v>3048</v>
      </c>
      <c r="D2468" t="s">
        <v>2277</v>
      </c>
      <c r="E2468" t="s">
        <v>174</v>
      </c>
      <c r="F2468" t="s">
        <v>2277</v>
      </c>
      <c r="G2468" t="s">
        <v>2277</v>
      </c>
      <c r="H2468" s="6" t="str">
        <f t="shared" si="76"/>
        <v>GOLD1.EP2</v>
      </c>
      <c r="I2468" s="6" t="str">
        <f t="shared" si="77"/>
        <v>DGND</v>
      </c>
    </row>
    <row r="2469" spans="1:9">
      <c r="A2469" t="s">
        <v>302</v>
      </c>
      <c r="B2469" t="s">
        <v>4659</v>
      </c>
      <c r="C2469" t="s">
        <v>3048</v>
      </c>
      <c r="D2469" t="s">
        <v>2278</v>
      </c>
      <c r="E2469" t="s">
        <v>174</v>
      </c>
      <c r="F2469" t="s">
        <v>2278</v>
      </c>
      <c r="G2469" t="s">
        <v>2278</v>
      </c>
      <c r="H2469" s="6" t="str">
        <f t="shared" si="76"/>
        <v>GOLD1.EP3</v>
      </c>
      <c r="I2469" s="6" t="str">
        <f t="shared" si="77"/>
        <v>DGND</v>
      </c>
    </row>
    <row r="2470" spans="1:9">
      <c r="A2470" t="s">
        <v>302</v>
      </c>
      <c r="B2470" t="s">
        <v>4659</v>
      </c>
      <c r="C2470" t="s">
        <v>3048</v>
      </c>
      <c r="D2470" t="s">
        <v>2279</v>
      </c>
      <c r="E2470" t="s">
        <v>174</v>
      </c>
      <c r="F2470" t="s">
        <v>2279</v>
      </c>
      <c r="G2470" t="s">
        <v>2279</v>
      </c>
      <c r="H2470" s="6" t="str">
        <f t="shared" si="76"/>
        <v>GOLD1.EP4</v>
      </c>
      <c r="I2470" s="6" t="str">
        <f t="shared" si="77"/>
        <v>DGND</v>
      </c>
    </row>
    <row r="2471" spans="1:9">
      <c r="A2471" t="s">
        <v>302</v>
      </c>
      <c r="B2471" t="s">
        <v>4659</v>
      </c>
      <c r="C2471" t="s">
        <v>3048</v>
      </c>
      <c r="D2471" t="s">
        <v>2280</v>
      </c>
      <c r="E2471" t="s">
        <v>174</v>
      </c>
      <c r="F2471" t="s">
        <v>2280</v>
      </c>
      <c r="G2471" t="s">
        <v>2280</v>
      </c>
      <c r="H2471" s="6" t="str">
        <f t="shared" si="76"/>
        <v>GOLD1.EP5</v>
      </c>
      <c r="I2471" s="6" t="str">
        <f t="shared" si="77"/>
        <v>DGND</v>
      </c>
    </row>
    <row r="2472" spans="1:9">
      <c r="A2472" t="s">
        <v>302</v>
      </c>
      <c r="B2472" t="s">
        <v>4659</v>
      </c>
      <c r="C2472" t="s">
        <v>3048</v>
      </c>
      <c r="D2472" t="s">
        <v>2281</v>
      </c>
      <c r="E2472" t="s">
        <v>174</v>
      </c>
      <c r="F2472" t="s">
        <v>2281</v>
      </c>
      <c r="G2472" t="s">
        <v>2281</v>
      </c>
      <c r="H2472" s="6" t="str">
        <f t="shared" si="76"/>
        <v>GOLD1.EP6</v>
      </c>
      <c r="I2472" s="6" t="str">
        <f t="shared" si="77"/>
        <v>DGND</v>
      </c>
    </row>
    <row r="2473" spans="1:9">
      <c r="A2473" t="s">
        <v>302</v>
      </c>
      <c r="B2473" t="s">
        <v>4659</v>
      </c>
      <c r="C2473" t="s">
        <v>3048</v>
      </c>
      <c r="D2473" t="s">
        <v>2282</v>
      </c>
      <c r="E2473" t="s">
        <v>174</v>
      </c>
      <c r="F2473" t="s">
        <v>2282</v>
      </c>
      <c r="G2473" t="s">
        <v>2282</v>
      </c>
      <c r="H2473" s="6" t="str">
        <f t="shared" si="76"/>
        <v>GOLD1.EP7</v>
      </c>
      <c r="I2473" s="6" t="str">
        <f t="shared" si="77"/>
        <v>DGND</v>
      </c>
    </row>
    <row r="2474" spans="1:9">
      <c r="A2474" t="s">
        <v>302</v>
      </c>
      <c r="B2474" t="s">
        <v>4659</v>
      </c>
      <c r="C2474" t="s">
        <v>3048</v>
      </c>
      <c r="D2474" t="s">
        <v>2283</v>
      </c>
      <c r="E2474" t="s">
        <v>174</v>
      </c>
      <c r="F2474" t="s">
        <v>2283</v>
      </c>
      <c r="G2474" t="s">
        <v>2283</v>
      </c>
      <c r="H2474" s="6" t="str">
        <f t="shared" si="76"/>
        <v>GOLD1.EP8</v>
      </c>
      <c r="I2474" s="6" t="str">
        <f t="shared" si="77"/>
        <v>DGND</v>
      </c>
    </row>
    <row r="2475" spans="1:9">
      <c r="A2475" t="s">
        <v>302</v>
      </c>
      <c r="B2475" t="s">
        <v>4659</v>
      </c>
      <c r="C2475" t="s">
        <v>3048</v>
      </c>
      <c r="D2475" t="s">
        <v>2284</v>
      </c>
      <c r="E2475" t="s">
        <v>174</v>
      </c>
      <c r="F2475" t="s">
        <v>2284</v>
      </c>
      <c r="G2475" t="s">
        <v>2284</v>
      </c>
      <c r="H2475" s="6" t="str">
        <f t="shared" si="76"/>
        <v>GOLD1.EP9</v>
      </c>
      <c r="I2475" s="6" t="str">
        <f t="shared" si="77"/>
        <v>DGND</v>
      </c>
    </row>
    <row r="2476" spans="1:9">
      <c r="A2476" t="s">
        <v>302</v>
      </c>
      <c r="B2476" t="s">
        <v>4659</v>
      </c>
      <c r="C2476" t="s">
        <v>3048</v>
      </c>
      <c r="D2476" t="s">
        <v>2285</v>
      </c>
      <c r="E2476" t="s">
        <v>174</v>
      </c>
      <c r="F2476" t="s">
        <v>2285</v>
      </c>
      <c r="G2476" t="s">
        <v>2285</v>
      </c>
      <c r="H2476" s="6" t="str">
        <f t="shared" si="76"/>
        <v>GOLD1.EP10</v>
      </c>
      <c r="I2476" s="6" t="str">
        <f t="shared" si="77"/>
        <v>DGND</v>
      </c>
    </row>
    <row r="2477" spans="1:9">
      <c r="A2477" t="s">
        <v>302</v>
      </c>
      <c r="B2477" t="s">
        <v>4659</v>
      </c>
      <c r="C2477" t="s">
        <v>3048</v>
      </c>
      <c r="D2477" t="s">
        <v>2286</v>
      </c>
      <c r="E2477" t="s">
        <v>174</v>
      </c>
      <c r="F2477" t="s">
        <v>2286</v>
      </c>
      <c r="G2477" t="s">
        <v>2286</v>
      </c>
      <c r="H2477" s="6" t="str">
        <f t="shared" si="76"/>
        <v>GOLD1.EP11</v>
      </c>
      <c r="I2477" s="6" t="str">
        <f t="shared" si="77"/>
        <v>DGND</v>
      </c>
    </row>
    <row r="2478" spans="1:9">
      <c r="A2478" t="s">
        <v>302</v>
      </c>
      <c r="B2478" t="s">
        <v>4659</v>
      </c>
      <c r="C2478" t="s">
        <v>3048</v>
      </c>
      <c r="D2478" t="s">
        <v>2287</v>
      </c>
      <c r="E2478" t="s">
        <v>174</v>
      </c>
      <c r="F2478" t="s">
        <v>2287</v>
      </c>
      <c r="G2478" t="s">
        <v>2287</v>
      </c>
      <c r="H2478" s="6" t="str">
        <f t="shared" si="76"/>
        <v>GOLD1.EP12</v>
      </c>
      <c r="I2478" s="6" t="str">
        <f t="shared" si="77"/>
        <v>DGND</v>
      </c>
    </row>
    <row r="2479" spans="1:9">
      <c r="A2479" t="s">
        <v>302</v>
      </c>
      <c r="B2479" t="s">
        <v>4659</v>
      </c>
      <c r="C2479" t="s">
        <v>3048</v>
      </c>
      <c r="D2479" t="s">
        <v>2288</v>
      </c>
      <c r="E2479" t="s">
        <v>174</v>
      </c>
      <c r="F2479" t="s">
        <v>2288</v>
      </c>
      <c r="G2479" t="s">
        <v>2288</v>
      </c>
      <c r="H2479" s="6" t="str">
        <f t="shared" si="76"/>
        <v>GOLD1.EP13</v>
      </c>
      <c r="I2479" s="6" t="str">
        <f t="shared" si="77"/>
        <v>DGND</v>
      </c>
    </row>
    <row r="2480" spans="1:9">
      <c r="A2480" t="s">
        <v>302</v>
      </c>
      <c r="B2480" t="s">
        <v>4659</v>
      </c>
      <c r="C2480" t="s">
        <v>3048</v>
      </c>
      <c r="D2480" t="s">
        <v>2289</v>
      </c>
      <c r="E2480" t="s">
        <v>174</v>
      </c>
      <c r="F2480" t="s">
        <v>2289</v>
      </c>
      <c r="G2480" t="s">
        <v>2289</v>
      </c>
      <c r="H2480" s="6" t="str">
        <f t="shared" si="76"/>
        <v>GOLD1.EP14</v>
      </c>
      <c r="I2480" s="6" t="str">
        <f t="shared" si="77"/>
        <v>DGND</v>
      </c>
    </row>
    <row r="2481" spans="1:9">
      <c r="A2481" t="s">
        <v>302</v>
      </c>
      <c r="B2481" t="s">
        <v>4659</v>
      </c>
      <c r="C2481" t="s">
        <v>3048</v>
      </c>
      <c r="D2481" t="s">
        <v>2290</v>
      </c>
      <c r="E2481" t="s">
        <v>174</v>
      </c>
      <c r="F2481" t="s">
        <v>2290</v>
      </c>
      <c r="G2481" t="s">
        <v>2290</v>
      </c>
      <c r="H2481" s="6" t="str">
        <f t="shared" si="76"/>
        <v>GOLD1.EP15</v>
      </c>
      <c r="I2481" s="6" t="str">
        <f t="shared" si="77"/>
        <v>DGND</v>
      </c>
    </row>
    <row r="2482" spans="1:9">
      <c r="A2482" t="s">
        <v>302</v>
      </c>
      <c r="B2482" t="s">
        <v>4659</v>
      </c>
      <c r="C2482" t="s">
        <v>3048</v>
      </c>
      <c r="D2482" t="s">
        <v>2291</v>
      </c>
      <c r="E2482" t="s">
        <v>174</v>
      </c>
      <c r="F2482" t="s">
        <v>2291</v>
      </c>
      <c r="G2482" t="s">
        <v>2291</v>
      </c>
      <c r="H2482" s="6" t="str">
        <f t="shared" si="76"/>
        <v>GOLD1.EP16</v>
      </c>
      <c r="I2482" s="6" t="str">
        <f t="shared" si="77"/>
        <v>DGND</v>
      </c>
    </row>
    <row r="2483" spans="1:9">
      <c r="A2483" t="s">
        <v>302</v>
      </c>
      <c r="B2483" t="s">
        <v>4659</v>
      </c>
      <c r="C2483" t="s">
        <v>3048</v>
      </c>
      <c r="D2483" t="s">
        <v>2292</v>
      </c>
      <c r="E2483" t="s">
        <v>174</v>
      </c>
      <c r="F2483" t="s">
        <v>2292</v>
      </c>
      <c r="G2483" t="s">
        <v>2292</v>
      </c>
      <c r="H2483" s="6" t="str">
        <f t="shared" si="76"/>
        <v>GOLD1.EP17</v>
      </c>
      <c r="I2483" s="6" t="str">
        <f t="shared" si="77"/>
        <v>DGND</v>
      </c>
    </row>
    <row r="2484" spans="1:9">
      <c r="A2484" t="s">
        <v>302</v>
      </c>
      <c r="B2484" t="s">
        <v>4659</v>
      </c>
      <c r="C2484" t="s">
        <v>3048</v>
      </c>
      <c r="D2484" t="s">
        <v>2293</v>
      </c>
      <c r="E2484" t="s">
        <v>174</v>
      </c>
      <c r="F2484" t="s">
        <v>2293</v>
      </c>
      <c r="G2484" t="s">
        <v>2293</v>
      </c>
      <c r="H2484" s="6" t="str">
        <f t="shared" si="76"/>
        <v>GOLD1.EP18</v>
      </c>
      <c r="I2484" s="6" t="str">
        <f t="shared" si="77"/>
        <v>DGND</v>
      </c>
    </row>
    <row r="2485" spans="1:9">
      <c r="A2485" t="s">
        <v>302</v>
      </c>
      <c r="B2485" t="s">
        <v>4659</v>
      </c>
      <c r="C2485" t="s">
        <v>3048</v>
      </c>
      <c r="D2485" t="s">
        <v>2294</v>
      </c>
      <c r="E2485" t="s">
        <v>174</v>
      </c>
      <c r="F2485" t="s">
        <v>2294</v>
      </c>
      <c r="G2485" t="s">
        <v>2294</v>
      </c>
      <c r="H2485" s="6" t="str">
        <f t="shared" si="76"/>
        <v>GOLD1.EP19</v>
      </c>
      <c r="I2485" s="6" t="str">
        <f t="shared" si="77"/>
        <v>DGND</v>
      </c>
    </row>
    <row r="2486" spans="1:9">
      <c r="A2486" t="s">
        <v>302</v>
      </c>
      <c r="B2486" t="s">
        <v>4659</v>
      </c>
      <c r="C2486" t="s">
        <v>3048</v>
      </c>
      <c r="D2486" t="s">
        <v>2295</v>
      </c>
      <c r="E2486" t="s">
        <v>174</v>
      </c>
      <c r="F2486" t="s">
        <v>2295</v>
      </c>
      <c r="G2486" t="s">
        <v>2295</v>
      </c>
      <c r="H2486" s="6" t="str">
        <f t="shared" si="76"/>
        <v>GOLD1.EP20</v>
      </c>
      <c r="I2486" s="6" t="str">
        <f t="shared" si="77"/>
        <v>DGND</v>
      </c>
    </row>
    <row r="2487" spans="1:9">
      <c r="A2487" t="s">
        <v>302</v>
      </c>
      <c r="B2487" t="s">
        <v>4659</v>
      </c>
      <c r="C2487" t="s">
        <v>3048</v>
      </c>
      <c r="D2487" t="s">
        <v>2296</v>
      </c>
      <c r="E2487" t="s">
        <v>174</v>
      </c>
      <c r="F2487" t="s">
        <v>2296</v>
      </c>
      <c r="G2487" t="s">
        <v>2296</v>
      </c>
      <c r="H2487" s="6" t="str">
        <f t="shared" si="76"/>
        <v>GOLD1.EP21</v>
      </c>
      <c r="I2487" s="6" t="str">
        <f t="shared" si="77"/>
        <v>DGND</v>
      </c>
    </row>
    <row r="2488" spans="1:9">
      <c r="A2488" t="s">
        <v>302</v>
      </c>
      <c r="B2488" t="s">
        <v>4659</v>
      </c>
      <c r="C2488" t="s">
        <v>3048</v>
      </c>
      <c r="D2488" t="s">
        <v>2297</v>
      </c>
      <c r="E2488" t="s">
        <v>174</v>
      </c>
      <c r="F2488" t="s">
        <v>2297</v>
      </c>
      <c r="G2488" t="s">
        <v>2297</v>
      </c>
      <c r="H2488" s="6" t="str">
        <f t="shared" si="76"/>
        <v>GOLD1.EP22</v>
      </c>
      <c r="I2488" s="6" t="str">
        <f t="shared" si="77"/>
        <v>DGND</v>
      </c>
    </row>
    <row r="2489" spans="1:9">
      <c r="A2489" t="s">
        <v>302</v>
      </c>
      <c r="B2489" t="s">
        <v>4659</v>
      </c>
      <c r="C2489" t="s">
        <v>3048</v>
      </c>
      <c r="D2489" t="s">
        <v>2298</v>
      </c>
      <c r="E2489" t="s">
        <v>174</v>
      </c>
      <c r="F2489" t="s">
        <v>2298</v>
      </c>
      <c r="G2489" t="s">
        <v>2298</v>
      </c>
      <c r="H2489" s="6" t="str">
        <f t="shared" si="76"/>
        <v>GOLD1.EP23</v>
      </c>
      <c r="I2489" s="6" t="str">
        <f t="shared" si="77"/>
        <v>DGND</v>
      </c>
    </row>
    <row r="2490" spans="1:9">
      <c r="A2490" t="s">
        <v>302</v>
      </c>
      <c r="B2490" t="s">
        <v>4659</v>
      </c>
      <c r="C2490" t="s">
        <v>3048</v>
      </c>
      <c r="D2490" t="s">
        <v>2299</v>
      </c>
      <c r="E2490" t="s">
        <v>174</v>
      </c>
      <c r="F2490" t="s">
        <v>2299</v>
      </c>
      <c r="G2490" t="s">
        <v>2299</v>
      </c>
      <c r="H2490" s="6" t="str">
        <f t="shared" si="76"/>
        <v>GOLD1.EP24</v>
      </c>
      <c r="I2490" s="6" t="str">
        <f t="shared" si="77"/>
        <v>DGND</v>
      </c>
    </row>
    <row r="2491" spans="1:9">
      <c r="A2491" t="s">
        <v>302</v>
      </c>
      <c r="B2491" t="s">
        <v>4659</v>
      </c>
      <c r="C2491" t="s">
        <v>3048</v>
      </c>
      <c r="D2491" t="s">
        <v>2300</v>
      </c>
      <c r="E2491" t="s">
        <v>174</v>
      </c>
      <c r="F2491" t="s">
        <v>2300</v>
      </c>
      <c r="G2491" t="s">
        <v>2300</v>
      </c>
      <c r="H2491" s="6" t="str">
        <f t="shared" si="76"/>
        <v>GOLD1.EP25</v>
      </c>
      <c r="I2491" s="6" t="str">
        <f t="shared" si="77"/>
        <v>DGND</v>
      </c>
    </row>
    <row r="2492" spans="1:9">
      <c r="A2492" t="s">
        <v>302</v>
      </c>
      <c r="B2492" t="s">
        <v>4659</v>
      </c>
      <c r="C2492" t="s">
        <v>3048</v>
      </c>
      <c r="D2492" t="s">
        <v>2301</v>
      </c>
      <c r="E2492" t="s">
        <v>174</v>
      </c>
      <c r="F2492" t="s">
        <v>2301</v>
      </c>
      <c r="G2492" t="s">
        <v>2301</v>
      </c>
      <c r="H2492" s="6" t="str">
        <f t="shared" si="76"/>
        <v>GOLD1.EP26</v>
      </c>
      <c r="I2492" s="6" t="str">
        <f t="shared" si="77"/>
        <v>DGND</v>
      </c>
    </row>
    <row r="2493" spans="1:9">
      <c r="A2493" t="s">
        <v>302</v>
      </c>
      <c r="B2493" t="s">
        <v>4659</v>
      </c>
      <c r="C2493" t="s">
        <v>3048</v>
      </c>
      <c r="D2493" t="s">
        <v>2302</v>
      </c>
      <c r="E2493" t="s">
        <v>174</v>
      </c>
      <c r="F2493" t="s">
        <v>2302</v>
      </c>
      <c r="G2493" t="s">
        <v>2302</v>
      </c>
      <c r="H2493" s="6" t="str">
        <f t="shared" si="76"/>
        <v>GOLD1.EP27</v>
      </c>
      <c r="I2493" s="6" t="str">
        <f t="shared" si="77"/>
        <v>DGND</v>
      </c>
    </row>
    <row r="2494" spans="1:9">
      <c r="A2494" t="s">
        <v>302</v>
      </c>
      <c r="B2494" t="s">
        <v>4659</v>
      </c>
      <c r="C2494" t="s">
        <v>3048</v>
      </c>
      <c r="D2494" t="s">
        <v>2303</v>
      </c>
      <c r="E2494" t="s">
        <v>174</v>
      </c>
      <c r="F2494" t="s">
        <v>2303</v>
      </c>
      <c r="G2494" t="s">
        <v>2303</v>
      </c>
      <c r="H2494" s="6" t="str">
        <f t="shared" si="76"/>
        <v>GOLD1.EP28</v>
      </c>
      <c r="I2494" s="6" t="str">
        <f t="shared" si="77"/>
        <v>DGND</v>
      </c>
    </row>
    <row r="2495" spans="1:9">
      <c r="A2495" t="s">
        <v>302</v>
      </c>
      <c r="B2495" t="s">
        <v>4659</v>
      </c>
      <c r="C2495" t="s">
        <v>3048</v>
      </c>
      <c r="D2495" t="s">
        <v>2304</v>
      </c>
      <c r="E2495" t="s">
        <v>174</v>
      </c>
      <c r="F2495" t="s">
        <v>2304</v>
      </c>
      <c r="G2495" t="s">
        <v>2304</v>
      </c>
      <c r="H2495" s="6" t="str">
        <f t="shared" si="76"/>
        <v>GOLD1.EP29</v>
      </c>
      <c r="I2495" s="6" t="str">
        <f t="shared" si="77"/>
        <v>DGND</v>
      </c>
    </row>
    <row r="2496" spans="1:9">
      <c r="A2496" t="s">
        <v>302</v>
      </c>
      <c r="B2496" t="s">
        <v>4659</v>
      </c>
      <c r="C2496" t="s">
        <v>3048</v>
      </c>
      <c r="D2496" t="s">
        <v>2305</v>
      </c>
      <c r="E2496" t="s">
        <v>174</v>
      </c>
      <c r="F2496" t="s">
        <v>2305</v>
      </c>
      <c r="G2496" t="s">
        <v>2305</v>
      </c>
      <c r="H2496" s="6" t="str">
        <f t="shared" si="76"/>
        <v>GOLD1.EP30</v>
      </c>
      <c r="I2496" s="6" t="str">
        <f t="shared" si="77"/>
        <v>DGND</v>
      </c>
    </row>
    <row r="2497" spans="1:9">
      <c r="A2497" t="s">
        <v>302</v>
      </c>
      <c r="B2497" t="s">
        <v>4659</v>
      </c>
      <c r="C2497" t="s">
        <v>3048</v>
      </c>
      <c r="D2497" t="s">
        <v>2306</v>
      </c>
      <c r="E2497" t="s">
        <v>174</v>
      </c>
      <c r="F2497" t="s">
        <v>2306</v>
      </c>
      <c r="G2497" t="s">
        <v>2306</v>
      </c>
      <c r="H2497" s="6" t="str">
        <f t="shared" si="76"/>
        <v>GOLD1.EP31</v>
      </c>
      <c r="I2497" s="6" t="str">
        <f t="shared" si="77"/>
        <v>DGND</v>
      </c>
    </row>
    <row r="2498" spans="1:9">
      <c r="A2498" t="s">
        <v>302</v>
      </c>
      <c r="B2498" t="s">
        <v>4659</v>
      </c>
      <c r="C2498" t="s">
        <v>3048</v>
      </c>
      <c r="D2498" t="s">
        <v>2307</v>
      </c>
      <c r="E2498" t="s">
        <v>174</v>
      </c>
      <c r="F2498" t="s">
        <v>2307</v>
      </c>
      <c r="G2498" t="s">
        <v>2307</v>
      </c>
      <c r="H2498" s="6" t="str">
        <f t="shared" ref="H2498:H2561" si="78">CONCATENATE(C2498,".",F2498)</f>
        <v>GOLD1.EP32</v>
      </c>
      <c r="I2498" s="6" t="str">
        <f t="shared" ref="I2498:I2561" si="79">E2498</f>
        <v>DGND</v>
      </c>
    </row>
    <row r="2499" spans="1:9">
      <c r="A2499" t="s">
        <v>302</v>
      </c>
      <c r="B2499" t="s">
        <v>4659</v>
      </c>
      <c r="C2499" t="s">
        <v>3048</v>
      </c>
      <c r="D2499" t="s">
        <v>2308</v>
      </c>
      <c r="E2499" t="s">
        <v>174</v>
      </c>
      <c r="F2499" t="s">
        <v>2308</v>
      </c>
      <c r="G2499" t="s">
        <v>2308</v>
      </c>
      <c r="H2499" s="6" t="str">
        <f t="shared" si="78"/>
        <v>GOLD1.EP33</v>
      </c>
      <c r="I2499" s="6" t="str">
        <f t="shared" si="79"/>
        <v>DGND</v>
      </c>
    </row>
    <row r="2500" spans="1:9">
      <c r="A2500" t="s">
        <v>302</v>
      </c>
      <c r="B2500" t="s">
        <v>4659</v>
      </c>
      <c r="C2500" t="s">
        <v>3048</v>
      </c>
      <c r="D2500" t="s">
        <v>2309</v>
      </c>
      <c r="E2500" t="s">
        <v>174</v>
      </c>
      <c r="F2500" t="s">
        <v>2309</v>
      </c>
      <c r="G2500" t="s">
        <v>2309</v>
      </c>
      <c r="H2500" s="6" t="str">
        <f t="shared" si="78"/>
        <v>GOLD1.EP34</v>
      </c>
      <c r="I2500" s="6" t="str">
        <f t="shared" si="79"/>
        <v>DGND</v>
      </c>
    </row>
    <row r="2501" spans="1:9">
      <c r="A2501" t="s">
        <v>302</v>
      </c>
      <c r="B2501" t="s">
        <v>4659</v>
      </c>
      <c r="C2501" t="s">
        <v>3048</v>
      </c>
      <c r="D2501" t="s">
        <v>2310</v>
      </c>
      <c r="E2501" t="s">
        <v>174</v>
      </c>
      <c r="F2501" t="s">
        <v>2310</v>
      </c>
      <c r="G2501" t="s">
        <v>2310</v>
      </c>
      <c r="H2501" s="6" t="str">
        <f t="shared" si="78"/>
        <v>GOLD1.EP35</v>
      </c>
      <c r="I2501" s="6" t="str">
        <f t="shared" si="79"/>
        <v>DGND</v>
      </c>
    </row>
    <row r="2502" spans="1:9">
      <c r="A2502" t="s">
        <v>302</v>
      </c>
      <c r="B2502" t="s">
        <v>4659</v>
      </c>
      <c r="C2502" t="s">
        <v>3048</v>
      </c>
      <c r="D2502" t="s">
        <v>2311</v>
      </c>
      <c r="E2502" t="s">
        <v>174</v>
      </c>
      <c r="F2502" t="s">
        <v>2311</v>
      </c>
      <c r="G2502" t="s">
        <v>2311</v>
      </c>
      <c r="H2502" s="6" t="str">
        <f t="shared" si="78"/>
        <v>GOLD1.EP36</v>
      </c>
      <c r="I2502" s="6" t="str">
        <f t="shared" si="79"/>
        <v>DGND</v>
      </c>
    </row>
    <row r="2503" spans="1:9">
      <c r="A2503" t="s">
        <v>302</v>
      </c>
      <c r="B2503" t="s">
        <v>4659</v>
      </c>
      <c r="C2503" t="s">
        <v>3048</v>
      </c>
      <c r="D2503" t="s">
        <v>2312</v>
      </c>
      <c r="E2503" t="s">
        <v>174</v>
      </c>
      <c r="F2503" t="s">
        <v>2312</v>
      </c>
      <c r="G2503" t="s">
        <v>2312</v>
      </c>
      <c r="H2503" s="6" t="str">
        <f t="shared" si="78"/>
        <v>GOLD1.EP37</v>
      </c>
      <c r="I2503" s="6" t="str">
        <f t="shared" si="79"/>
        <v>DGND</v>
      </c>
    </row>
    <row r="2504" spans="1:9">
      <c r="A2504" t="s">
        <v>302</v>
      </c>
      <c r="B2504" t="s">
        <v>4659</v>
      </c>
      <c r="C2504" t="s">
        <v>3048</v>
      </c>
      <c r="D2504" t="s">
        <v>2313</v>
      </c>
      <c r="E2504" t="s">
        <v>174</v>
      </c>
      <c r="F2504" t="s">
        <v>2313</v>
      </c>
      <c r="G2504" t="s">
        <v>2313</v>
      </c>
      <c r="H2504" s="6" t="str">
        <f t="shared" si="78"/>
        <v>GOLD1.EP38</v>
      </c>
      <c r="I2504" s="6" t="str">
        <f t="shared" si="79"/>
        <v>DGND</v>
      </c>
    </row>
    <row r="2505" spans="1:9">
      <c r="A2505" t="s">
        <v>302</v>
      </c>
      <c r="B2505" t="s">
        <v>4659</v>
      </c>
      <c r="C2505" t="s">
        <v>3048</v>
      </c>
      <c r="D2505" t="s">
        <v>2314</v>
      </c>
      <c r="E2505" t="s">
        <v>174</v>
      </c>
      <c r="F2505" t="s">
        <v>2314</v>
      </c>
      <c r="G2505" t="s">
        <v>2314</v>
      </c>
      <c r="H2505" s="6" t="str">
        <f t="shared" si="78"/>
        <v>GOLD1.EP39</v>
      </c>
      <c r="I2505" s="6" t="str">
        <f t="shared" si="79"/>
        <v>DGND</v>
      </c>
    </row>
    <row r="2506" spans="1:9">
      <c r="A2506" t="s">
        <v>302</v>
      </c>
      <c r="B2506" t="s">
        <v>4659</v>
      </c>
      <c r="C2506" t="s">
        <v>3048</v>
      </c>
      <c r="D2506" t="s">
        <v>2315</v>
      </c>
      <c r="E2506" t="s">
        <v>174</v>
      </c>
      <c r="F2506" t="s">
        <v>2315</v>
      </c>
      <c r="G2506" t="s">
        <v>2315</v>
      </c>
      <c r="H2506" s="6" t="str">
        <f t="shared" si="78"/>
        <v>GOLD1.EP40</v>
      </c>
      <c r="I2506" s="6" t="str">
        <f t="shared" si="79"/>
        <v>DGND</v>
      </c>
    </row>
    <row r="2507" spans="1:9">
      <c r="A2507" t="s">
        <v>302</v>
      </c>
      <c r="B2507" t="s">
        <v>4659</v>
      </c>
      <c r="C2507" t="s">
        <v>3048</v>
      </c>
      <c r="D2507" t="s">
        <v>190</v>
      </c>
      <c r="F2507" t="s">
        <v>190</v>
      </c>
      <c r="G2507" t="s">
        <v>190</v>
      </c>
      <c r="H2507" s="6" t="str">
        <f t="shared" si="78"/>
        <v>GOLD1.GH1</v>
      </c>
      <c r="I2507" s="6">
        <f t="shared" si="79"/>
        <v>0</v>
      </c>
    </row>
    <row r="2508" spans="1:9">
      <c r="A2508" t="s">
        <v>302</v>
      </c>
      <c r="B2508" t="s">
        <v>4659</v>
      </c>
      <c r="C2508" t="s">
        <v>3048</v>
      </c>
      <c r="D2508" t="s">
        <v>191</v>
      </c>
      <c r="F2508" t="s">
        <v>191</v>
      </c>
      <c r="G2508" t="s">
        <v>191</v>
      </c>
      <c r="H2508" s="6" t="str">
        <f t="shared" si="78"/>
        <v>GOLD1.GH2</v>
      </c>
      <c r="I2508" s="6">
        <f t="shared" si="79"/>
        <v>0</v>
      </c>
    </row>
    <row r="2509" spans="1:9">
      <c r="A2509" t="s">
        <v>302</v>
      </c>
      <c r="B2509" t="s">
        <v>4659</v>
      </c>
      <c r="C2509" t="s">
        <v>3048</v>
      </c>
      <c r="D2509" t="s">
        <v>192</v>
      </c>
      <c r="F2509" t="s">
        <v>192</v>
      </c>
      <c r="G2509" t="s">
        <v>192</v>
      </c>
      <c r="H2509" s="6" t="str">
        <f t="shared" si="78"/>
        <v>GOLD1.GH3</v>
      </c>
      <c r="I2509" s="6">
        <f t="shared" si="79"/>
        <v>0</v>
      </c>
    </row>
    <row r="2510" spans="1:9">
      <c r="A2510" t="s">
        <v>302</v>
      </c>
      <c r="B2510" t="s">
        <v>4659</v>
      </c>
      <c r="C2510" t="s">
        <v>3048</v>
      </c>
      <c r="D2510" t="s">
        <v>193</v>
      </c>
      <c r="F2510" t="s">
        <v>193</v>
      </c>
      <c r="G2510" t="s">
        <v>193</v>
      </c>
      <c r="H2510" s="6" t="str">
        <f t="shared" si="78"/>
        <v>GOLD1.GH4</v>
      </c>
      <c r="I2510" s="6">
        <f t="shared" si="79"/>
        <v>0</v>
      </c>
    </row>
    <row r="2511" spans="1:9">
      <c r="A2511" t="s">
        <v>302</v>
      </c>
      <c r="B2511" t="s">
        <v>4659</v>
      </c>
      <c r="C2511" t="s">
        <v>3048</v>
      </c>
      <c r="D2511" t="s">
        <v>179</v>
      </c>
      <c r="E2511" t="s">
        <v>174</v>
      </c>
      <c r="F2511">
        <v>48</v>
      </c>
      <c r="G2511" t="s">
        <v>179</v>
      </c>
      <c r="H2511" s="6" t="str">
        <f t="shared" si="78"/>
        <v>GOLD1.48</v>
      </c>
      <c r="I2511" s="6" t="str">
        <f t="shared" si="79"/>
        <v>DGND</v>
      </c>
    </row>
    <row r="2512" spans="1:9">
      <c r="A2512" t="s">
        <v>302</v>
      </c>
      <c r="B2512" t="s">
        <v>4659</v>
      </c>
      <c r="C2512" t="s">
        <v>3048</v>
      </c>
      <c r="D2512" t="s">
        <v>2219</v>
      </c>
      <c r="E2512" t="s">
        <v>3202</v>
      </c>
      <c r="F2512">
        <v>41</v>
      </c>
      <c r="G2512" t="s">
        <v>2219</v>
      </c>
      <c r="H2512" s="6" t="str">
        <f t="shared" si="78"/>
        <v>GOLD1.41</v>
      </c>
      <c r="I2512" s="6" t="str">
        <f t="shared" si="79"/>
        <v>SG1_HSI-</v>
      </c>
    </row>
    <row r="2513" spans="1:9">
      <c r="A2513" t="s">
        <v>302</v>
      </c>
      <c r="B2513" t="s">
        <v>4659</v>
      </c>
      <c r="C2513" t="s">
        <v>3048</v>
      </c>
      <c r="D2513" t="s">
        <v>2218</v>
      </c>
      <c r="E2513" t="s">
        <v>3200</v>
      </c>
      <c r="F2513">
        <v>42</v>
      </c>
      <c r="G2513" t="s">
        <v>2218</v>
      </c>
      <c r="H2513" s="6" t="str">
        <f t="shared" si="78"/>
        <v>GOLD1.42</v>
      </c>
      <c r="I2513" s="6" t="str">
        <f t="shared" si="79"/>
        <v>SG1_HSI+</v>
      </c>
    </row>
    <row r="2514" spans="1:9">
      <c r="A2514" t="s">
        <v>302</v>
      </c>
      <c r="B2514" t="s">
        <v>4659</v>
      </c>
      <c r="C2514" t="s">
        <v>3048</v>
      </c>
      <c r="D2514" t="s">
        <v>2222</v>
      </c>
      <c r="E2514" t="s">
        <v>3205</v>
      </c>
      <c r="F2514">
        <v>38</v>
      </c>
      <c r="G2514" t="s">
        <v>2222</v>
      </c>
      <c r="H2514" s="6" t="str">
        <f t="shared" si="78"/>
        <v>GOLD1.38</v>
      </c>
      <c r="I2514" s="6" t="str">
        <f t="shared" si="79"/>
        <v>SG1_HSO-</v>
      </c>
    </row>
    <row r="2515" spans="1:9">
      <c r="A2515" t="s">
        <v>302</v>
      </c>
      <c r="B2515" t="s">
        <v>4659</v>
      </c>
      <c r="C2515" t="s">
        <v>3048</v>
      </c>
      <c r="D2515" t="s">
        <v>2221</v>
      </c>
      <c r="E2515" t="s">
        <v>3203</v>
      </c>
      <c r="F2515">
        <v>39</v>
      </c>
      <c r="G2515" t="s">
        <v>2221</v>
      </c>
      <c r="H2515" s="6" t="str">
        <f t="shared" si="78"/>
        <v>GOLD1.39</v>
      </c>
      <c r="I2515" s="6" t="str">
        <f t="shared" si="79"/>
        <v>SG1_HSO+</v>
      </c>
    </row>
    <row r="2516" spans="1:9">
      <c r="A2516" t="s">
        <v>302</v>
      </c>
      <c r="B2516" t="s">
        <v>4659</v>
      </c>
      <c r="C2516" t="s">
        <v>3048</v>
      </c>
      <c r="D2516" t="s">
        <v>371</v>
      </c>
      <c r="E2516" t="s">
        <v>3269</v>
      </c>
      <c r="F2516">
        <v>12</v>
      </c>
      <c r="G2516" t="s">
        <v>371</v>
      </c>
      <c r="H2516" s="6" t="str">
        <f t="shared" si="78"/>
        <v>GOLD1.12</v>
      </c>
      <c r="I2516" s="6" t="str">
        <f t="shared" si="79"/>
        <v>SG1_INH</v>
      </c>
    </row>
    <row r="2517" spans="1:9">
      <c r="A2517" t="s">
        <v>302</v>
      </c>
      <c r="B2517" t="s">
        <v>4659</v>
      </c>
      <c r="C2517" t="s">
        <v>3048</v>
      </c>
      <c r="D2517" t="s">
        <v>1549</v>
      </c>
      <c r="F2517">
        <v>4</v>
      </c>
      <c r="G2517" t="s">
        <v>1549</v>
      </c>
      <c r="H2517" s="6" t="str">
        <f t="shared" si="78"/>
        <v>GOLD1.4</v>
      </c>
      <c r="I2517" s="6">
        <f t="shared" si="79"/>
        <v>0</v>
      </c>
    </row>
    <row r="2518" spans="1:9">
      <c r="A2518" t="s">
        <v>302</v>
      </c>
      <c r="B2518" t="s">
        <v>4659</v>
      </c>
      <c r="C2518" t="s">
        <v>3048</v>
      </c>
      <c r="D2518" t="s">
        <v>2217</v>
      </c>
      <c r="E2518" t="s">
        <v>1750</v>
      </c>
      <c r="F2518">
        <v>43</v>
      </c>
      <c r="G2518" t="s">
        <v>2217</v>
      </c>
      <c r="H2518" s="6" t="str">
        <f t="shared" si="78"/>
        <v>GOLD1.43</v>
      </c>
      <c r="I2518" s="6" t="str">
        <f t="shared" si="79"/>
        <v>SG1_LED</v>
      </c>
    </row>
    <row r="2519" spans="1:9">
      <c r="A2519" t="s">
        <v>302</v>
      </c>
      <c r="B2519" t="s">
        <v>4659</v>
      </c>
      <c r="C2519" t="s">
        <v>3048</v>
      </c>
      <c r="D2519" t="s">
        <v>2525</v>
      </c>
      <c r="E2519" t="s">
        <v>3270</v>
      </c>
      <c r="F2519">
        <v>1</v>
      </c>
      <c r="G2519" t="s">
        <v>2525</v>
      </c>
      <c r="H2519" s="6" t="str">
        <f t="shared" si="78"/>
        <v>GOLD1.1</v>
      </c>
      <c r="I2519" s="6" t="str">
        <f t="shared" si="79"/>
        <v>SG1_LX_OUT</v>
      </c>
    </row>
    <row r="2520" spans="1:9">
      <c r="A2520" t="s">
        <v>302</v>
      </c>
      <c r="B2520" t="s">
        <v>4659</v>
      </c>
      <c r="C2520" t="s">
        <v>3048</v>
      </c>
      <c r="D2520" t="s">
        <v>1548</v>
      </c>
      <c r="E2520" t="s">
        <v>1665</v>
      </c>
      <c r="F2520">
        <v>46</v>
      </c>
      <c r="G2520" t="s">
        <v>1548</v>
      </c>
      <c r="H2520" s="6" t="str">
        <f t="shared" si="78"/>
        <v>GOLD1.46</v>
      </c>
      <c r="I2520" s="6" t="str">
        <f t="shared" si="79"/>
        <v>SG1_MDC</v>
      </c>
    </row>
    <row r="2521" spans="1:9">
      <c r="A2521" t="s">
        <v>302</v>
      </c>
      <c r="B2521" t="s">
        <v>4659</v>
      </c>
      <c r="C2521" t="s">
        <v>3048</v>
      </c>
      <c r="D2521" t="s">
        <v>1562</v>
      </c>
      <c r="E2521" t="s">
        <v>1723</v>
      </c>
      <c r="F2521">
        <v>19</v>
      </c>
      <c r="G2521" t="s">
        <v>1562</v>
      </c>
      <c r="H2521" s="6" t="str">
        <f t="shared" si="78"/>
        <v>GOLD1.19</v>
      </c>
      <c r="I2521" s="6" t="str">
        <f t="shared" si="79"/>
        <v>SG1_MDI-</v>
      </c>
    </row>
    <row r="2522" spans="1:9">
      <c r="A2522" t="s">
        <v>302</v>
      </c>
      <c r="B2522" t="s">
        <v>4659</v>
      </c>
      <c r="C2522" t="s">
        <v>3048</v>
      </c>
      <c r="D2522" t="s">
        <v>1553</v>
      </c>
      <c r="E2522" t="s">
        <v>1664</v>
      </c>
      <c r="F2522">
        <v>45</v>
      </c>
      <c r="G2522" t="s">
        <v>1553</v>
      </c>
      <c r="H2522" s="6" t="str">
        <f t="shared" si="78"/>
        <v>GOLD1.45</v>
      </c>
      <c r="I2522" s="6" t="str">
        <f t="shared" si="79"/>
        <v>SG1_MDIO</v>
      </c>
    </row>
    <row r="2523" spans="1:9">
      <c r="A2523" t="s">
        <v>302</v>
      </c>
      <c r="B2523" t="s">
        <v>4659</v>
      </c>
      <c r="C2523" t="s">
        <v>3048</v>
      </c>
      <c r="D2523" t="s">
        <v>1561</v>
      </c>
      <c r="E2523" t="s">
        <v>1724</v>
      </c>
      <c r="F2523">
        <v>18</v>
      </c>
      <c r="G2523" t="s">
        <v>1561</v>
      </c>
      <c r="H2523" s="6" t="str">
        <f t="shared" si="78"/>
        <v>GOLD1.18</v>
      </c>
      <c r="I2523" s="6" t="str">
        <f t="shared" si="79"/>
        <v>SG1_MDI+</v>
      </c>
    </row>
    <row r="2524" spans="1:9">
      <c r="A2524" t="s">
        <v>302</v>
      </c>
      <c r="B2524" t="s">
        <v>4659</v>
      </c>
      <c r="C2524" t="s">
        <v>3048</v>
      </c>
      <c r="D2524" t="s">
        <v>550</v>
      </c>
      <c r="F2524">
        <v>22</v>
      </c>
      <c r="G2524" t="s">
        <v>550</v>
      </c>
      <c r="H2524" s="6" t="str">
        <f t="shared" si="78"/>
        <v>GOLD1.22</v>
      </c>
      <c r="I2524" s="6">
        <f t="shared" si="79"/>
        <v>0</v>
      </c>
    </row>
    <row r="2525" spans="1:9">
      <c r="A2525" t="s">
        <v>302</v>
      </c>
      <c r="B2525" t="s">
        <v>4659</v>
      </c>
      <c r="C2525" t="s">
        <v>3048</v>
      </c>
      <c r="D2525" t="s">
        <v>194</v>
      </c>
      <c r="F2525" t="s">
        <v>194</v>
      </c>
      <c r="G2525" t="s">
        <v>194</v>
      </c>
      <c r="H2525" s="6" t="str">
        <f t="shared" si="78"/>
        <v>GOLD1.NUT1</v>
      </c>
      <c r="I2525" s="6">
        <f t="shared" si="79"/>
        <v>0</v>
      </c>
    </row>
    <row r="2526" spans="1:9">
      <c r="A2526" t="s">
        <v>302</v>
      </c>
      <c r="B2526" t="s">
        <v>4659</v>
      </c>
      <c r="C2526" t="s">
        <v>3048</v>
      </c>
      <c r="D2526" t="s">
        <v>195</v>
      </c>
      <c r="F2526" t="s">
        <v>195</v>
      </c>
      <c r="G2526" t="s">
        <v>195</v>
      </c>
      <c r="H2526" s="6" t="str">
        <f t="shared" si="78"/>
        <v>GOLD1.NUT2</v>
      </c>
      <c r="I2526" s="6">
        <f t="shared" si="79"/>
        <v>0</v>
      </c>
    </row>
    <row r="2527" spans="1:9">
      <c r="A2527" t="s">
        <v>302</v>
      </c>
      <c r="B2527" t="s">
        <v>4659</v>
      </c>
      <c r="C2527" t="s">
        <v>3048</v>
      </c>
      <c r="D2527" t="s">
        <v>196</v>
      </c>
      <c r="F2527" t="s">
        <v>196</v>
      </c>
      <c r="G2527" t="s">
        <v>196</v>
      </c>
      <c r="H2527" s="6" t="str">
        <f t="shared" si="78"/>
        <v>GOLD1.NUT3</v>
      </c>
      <c r="I2527" s="6">
        <f t="shared" si="79"/>
        <v>0</v>
      </c>
    </row>
    <row r="2528" spans="1:9">
      <c r="A2528" t="s">
        <v>302</v>
      </c>
      <c r="B2528" t="s">
        <v>4659</v>
      </c>
      <c r="C2528" t="s">
        <v>3048</v>
      </c>
      <c r="D2528" t="s">
        <v>197</v>
      </c>
      <c r="F2528" t="s">
        <v>197</v>
      </c>
      <c r="G2528" t="s">
        <v>197</v>
      </c>
      <c r="H2528" s="6" t="str">
        <f t="shared" si="78"/>
        <v>GOLD1.NUT4</v>
      </c>
      <c r="I2528" s="6">
        <f t="shared" si="79"/>
        <v>0</v>
      </c>
    </row>
    <row r="2529" spans="1:9">
      <c r="A2529" t="s">
        <v>302</v>
      </c>
      <c r="B2529" t="s">
        <v>4659</v>
      </c>
      <c r="C2529" t="s">
        <v>3048</v>
      </c>
      <c r="D2529" t="s">
        <v>1550</v>
      </c>
      <c r="E2529" t="s">
        <v>6807</v>
      </c>
      <c r="F2529">
        <v>5</v>
      </c>
      <c r="G2529" t="s">
        <v>1550</v>
      </c>
      <c r="H2529" s="6" t="str">
        <f t="shared" si="78"/>
        <v>GOLD1.5</v>
      </c>
      <c r="I2529" s="6" t="str">
        <f t="shared" si="79"/>
        <v>SG1_HSD015</v>
      </c>
    </row>
    <row r="2530" spans="1:9">
      <c r="A2530" t="s">
        <v>302</v>
      </c>
      <c r="B2530" t="s">
        <v>4659</v>
      </c>
      <c r="C2530" t="s">
        <v>3048</v>
      </c>
      <c r="D2530" t="s">
        <v>2535</v>
      </c>
      <c r="E2530" t="s">
        <v>3260</v>
      </c>
      <c r="F2530">
        <v>16</v>
      </c>
      <c r="G2530" t="s">
        <v>2535</v>
      </c>
      <c r="H2530" s="6" t="str">
        <f t="shared" si="78"/>
        <v>GOLD1.16</v>
      </c>
      <c r="I2530" s="6" t="str">
        <f t="shared" si="79"/>
        <v>SG1_RSET</v>
      </c>
    </row>
    <row r="2531" spans="1:9">
      <c r="A2531" t="s">
        <v>302</v>
      </c>
      <c r="B2531" t="s">
        <v>4659</v>
      </c>
      <c r="C2531" t="s">
        <v>3048</v>
      </c>
      <c r="D2531" t="s">
        <v>1552</v>
      </c>
      <c r="E2531" t="s">
        <v>1730</v>
      </c>
      <c r="F2531">
        <v>29</v>
      </c>
      <c r="G2531" t="s">
        <v>1552</v>
      </c>
      <c r="H2531" s="6" t="str">
        <f t="shared" si="78"/>
        <v>GOLD1.29</v>
      </c>
      <c r="I2531" s="6" t="str">
        <f t="shared" si="79"/>
        <v>SG1_RXC</v>
      </c>
    </row>
    <row r="2532" spans="1:9">
      <c r="A2532" t="s">
        <v>302</v>
      </c>
      <c r="B2532" t="s">
        <v>4659</v>
      </c>
      <c r="C2532" t="s">
        <v>3048</v>
      </c>
      <c r="D2532" t="s">
        <v>2528</v>
      </c>
      <c r="E2532" t="s">
        <v>1728</v>
      </c>
      <c r="F2532">
        <v>28</v>
      </c>
      <c r="G2532" t="s">
        <v>2528</v>
      </c>
      <c r="H2532" s="6" t="str">
        <f t="shared" si="78"/>
        <v>GOLD1.28</v>
      </c>
      <c r="I2532" s="6" t="str">
        <f t="shared" si="79"/>
        <v>SG1_RXD0</v>
      </c>
    </row>
    <row r="2533" spans="1:9">
      <c r="A2533" t="s">
        <v>302</v>
      </c>
      <c r="B2533" t="s">
        <v>4659</v>
      </c>
      <c r="C2533" t="s">
        <v>3048</v>
      </c>
      <c r="D2533" t="s">
        <v>2529</v>
      </c>
      <c r="E2533" t="s">
        <v>1725</v>
      </c>
      <c r="F2533">
        <v>27</v>
      </c>
      <c r="G2533" t="s">
        <v>2529</v>
      </c>
      <c r="H2533" s="6" t="str">
        <f t="shared" si="78"/>
        <v>GOLD1.27</v>
      </c>
      <c r="I2533" s="6" t="str">
        <f t="shared" si="79"/>
        <v>SG1_RXD1</v>
      </c>
    </row>
    <row r="2534" spans="1:9">
      <c r="A2534" t="s">
        <v>302</v>
      </c>
      <c r="B2534" t="s">
        <v>4659</v>
      </c>
      <c r="C2534" t="s">
        <v>3048</v>
      </c>
      <c r="D2534" t="s">
        <v>2530</v>
      </c>
      <c r="E2534" t="s">
        <v>1726</v>
      </c>
      <c r="F2534">
        <v>26</v>
      </c>
      <c r="G2534" t="s">
        <v>2530</v>
      </c>
      <c r="H2534" s="6" t="str">
        <f t="shared" si="78"/>
        <v>GOLD1.26</v>
      </c>
      <c r="I2534" s="6" t="str">
        <f t="shared" si="79"/>
        <v>SG1_RXD2</v>
      </c>
    </row>
    <row r="2535" spans="1:9">
      <c r="A2535" t="s">
        <v>302</v>
      </c>
      <c r="B2535" t="s">
        <v>4659</v>
      </c>
      <c r="C2535" t="s">
        <v>3048</v>
      </c>
      <c r="D2535" t="s">
        <v>2531</v>
      </c>
      <c r="E2535" t="s">
        <v>1727</v>
      </c>
      <c r="F2535">
        <v>25</v>
      </c>
      <c r="G2535" t="s">
        <v>2531</v>
      </c>
      <c r="H2535" s="6" t="str">
        <f t="shared" si="78"/>
        <v>GOLD1.25</v>
      </c>
      <c r="I2535" s="6" t="str">
        <f t="shared" si="79"/>
        <v>SG1_RXD3</v>
      </c>
    </row>
    <row r="2536" spans="1:9">
      <c r="A2536" t="s">
        <v>302</v>
      </c>
      <c r="B2536" t="s">
        <v>4659</v>
      </c>
      <c r="C2536" t="s">
        <v>3048</v>
      </c>
      <c r="D2536" t="s">
        <v>2537</v>
      </c>
      <c r="E2536" t="s">
        <v>1731</v>
      </c>
      <c r="F2536">
        <v>23</v>
      </c>
      <c r="G2536" t="s">
        <v>2537</v>
      </c>
      <c r="H2536" s="6" t="str">
        <f t="shared" si="78"/>
        <v>GOLD1.23</v>
      </c>
      <c r="I2536" s="6" t="str">
        <f t="shared" si="79"/>
        <v>SG1_RXDV</v>
      </c>
    </row>
    <row r="2537" spans="1:9">
      <c r="A2537" t="s">
        <v>302</v>
      </c>
      <c r="B2537" t="s">
        <v>4659</v>
      </c>
      <c r="C2537" t="s">
        <v>3048</v>
      </c>
      <c r="D2537" t="s">
        <v>2534</v>
      </c>
      <c r="F2537">
        <v>14</v>
      </c>
      <c r="G2537" t="s">
        <v>2534</v>
      </c>
      <c r="H2537" s="6" t="str">
        <f t="shared" si="78"/>
        <v>GOLD1.14</v>
      </c>
      <c r="I2537" s="6">
        <f t="shared" si="79"/>
        <v>0</v>
      </c>
    </row>
    <row r="2538" spans="1:9">
      <c r="A2538" t="s">
        <v>302</v>
      </c>
      <c r="B2538" t="s">
        <v>4659</v>
      </c>
      <c r="C2538" t="s">
        <v>3048</v>
      </c>
      <c r="D2538" t="s">
        <v>2533</v>
      </c>
      <c r="F2538">
        <v>13</v>
      </c>
      <c r="G2538" t="s">
        <v>2533</v>
      </c>
      <c r="H2538" s="6" t="str">
        <f t="shared" si="78"/>
        <v>GOLD1.13</v>
      </c>
      <c r="I2538" s="6">
        <f t="shared" si="79"/>
        <v>0</v>
      </c>
    </row>
    <row r="2539" spans="1:9">
      <c r="A2539" t="s">
        <v>302</v>
      </c>
      <c r="B2539" t="s">
        <v>4659</v>
      </c>
      <c r="C2539" t="s">
        <v>3048</v>
      </c>
      <c r="D2539" t="s">
        <v>1559</v>
      </c>
      <c r="E2539" t="s">
        <v>1735</v>
      </c>
      <c r="F2539">
        <v>31</v>
      </c>
      <c r="G2539" t="s">
        <v>1559</v>
      </c>
      <c r="H2539" s="6" t="str">
        <f t="shared" si="78"/>
        <v>GOLD1.31</v>
      </c>
      <c r="I2539" s="6" t="str">
        <f t="shared" si="79"/>
        <v>SG1_TXC</v>
      </c>
    </row>
    <row r="2540" spans="1:9">
      <c r="A2540" t="s">
        <v>302</v>
      </c>
      <c r="B2540" t="s">
        <v>4659</v>
      </c>
      <c r="C2540" t="s">
        <v>3048</v>
      </c>
      <c r="D2540" t="s">
        <v>1554</v>
      </c>
      <c r="E2540" t="s">
        <v>1738</v>
      </c>
      <c r="F2540">
        <v>36</v>
      </c>
      <c r="G2540" t="s">
        <v>1554</v>
      </c>
      <c r="H2540" s="6" t="str">
        <f t="shared" si="78"/>
        <v>GOLD1.36</v>
      </c>
      <c r="I2540" s="6" t="str">
        <f t="shared" si="79"/>
        <v>SG1_TXD0</v>
      </c>
    </row>
    <row r="2541" spans="1:9">
      <c r="A2541" t="s">
        <v>302</v>
      </c>
      <c r="B2541" t="s">
        <v>4659</v>
      </c>
      <c r="C2541" t="s">
        <v>3048</v>
      </c>
      <c r="D2541" t="s">
        <v>1555</v>
      </c>
      <c r="E2541" t="s">
        <v>1739</v>
      </c>
      <c r="F2541">
        <v>35</v>
      </c>
      <c r="G2541" t="s">
        <v>1555</v>
      </c>
      <c r="H2541" s="6" t="str">
        <f t="shared" si="78"/>
        <v>GOLD1.35</v>
      </c>
      <c r="I2541" s="6" t="str">
        <f t="shared" si="79"/>
        <v>SG1_TXD1</v>
      </c>
    </row>
    <row r="2542" spans="1:9">
      <c r="A2542" t="s">
        <v>302</v>
      </c>
      <c r="B2542" t="s">
        <v>4659</v>
      </c>
      <c r="C2542" t="s">
        <v>3048</v>
      </c>
      <c r="D2542" t="s">
        <v>1556</v>
      </c>
      <c r="E2542" t="s">
        <v>1742</v>
      </c>
      <c r="F2542">
        <v>34</v>
      </c>
      <c r="G2542" t="s">
        <v>1556</v>
      </c>
      <c r="H2542" s="6" t="str">
        <f t="shared" si="78"/>
        <v>GOLD1.34</v>
      </c>
      <c r="I2542" s="6" t="str">
        <f t="shared" si="79"/>
        <v>SG1_TXD2</v>
      </c>
    </row>
    <row r="2543" spans="1:9">
      <c r="A2543" t="s">
        <v>302</v>
      </c>
      <c r="B2543" t="s">
        <v>4659</v>
      </c>
      <c r="C2543" t="s">
        <v>3048</v>
      </c>
      <c r="D2543" t="s">
        <v>1557</v>
      </c>
      <c r="E2543" t="s">
        <v>1743</v>
      </c>
      <c r="F2543">
        <v>33</v>
      </c>
      <c r="G2543" t="s">
        <v>1557</v>
      </c>
      <c r="H2543" s="6" t="str">
        <f t="shared" si="78"/>
        <v>GOLD1.33</v>
      </c>
      <c r="I2543" s="6" t="str">
        <f t="shared" si="79"/>
        <v>SG1_TXD3</v>
      </c>
    </row>
    <row r="2544" spans="1:9">
      <c r="A2544" t="s">
        <v>302</v>
      </c>
      <c r="B2544" t="s">
        <v>4659</v>
      </c>
      <c r="C2544" t="s">
        <v>3048</v>
      </c>
      <c r="D2544" t="s">
        <v>1558</v>
      </c>
      <c r="E2544" t="s">
        <v>1734</v>
      </c>
      <c r="F2544">
        <v>32</v>
      </c>
      <c r="G2544" t="s">
        <v>1558</v>
      </c>
      <c r="H2544" s="6" t="str">
        <f t="shared" si="78"/>
        <v>GOLD1.32</v>
      </c>
      <c r="I2544" s="6" t="str">
        <f t="shared" si="79"/>
        <v>SG1_TXEN</v>
      </c>
    </row>
    <row r="2545" spans="1:9">
      <c r="A2545" t="s">
        <v>302</v>
      </c>
      <c r="B2545" t="s">
        <v>4659</v>
      </c>
      <c r="C2545" t="s">
        <v>3048</v>
      </c>
      <c r="D2545" t="s">
        <v>167</v>
      </c>
      <c r="E2545" t="s">
        <v>3271</v>
      </c>
      <c r="F2545">
        <v>11</v>
      </c>
      <c r="G2545" t="s">
        <v>167</v>
      </c>
      <c r="H2545" s="6" t="str">
        <f t="shared" si="78"/>
        <v>GOLD1.11</v>
      </c>
      <c r="I2545" s="6" t="str">
        <f t="shared" si="79"/>
        <v>SG1_VBAT</v>
      </c>
    </row>
    <row r="2546" spans="1:9">
      <c r="A2546" t="s">
        <v>302</v>
      </c>
      <c r="B2546" t="s">
        <v>4659</v>
      </c>
      <c r="C2546" t="s">
        <v>3048</v>
      </c>
      <c r="D2546" t="s">
        <v>2526</v>
      </c>
      <c r="E2546" t="s">
        <v>3249</v>
      </c>
      <c r="F2546">
        <v>2</v>
      </c>
      <c r="G2546" t="s">
        <v>2526</v>
      </c>
      <c r="H2546" s="6" t="str">
        <f t="shared" si="78"/>
        <v>GOLD1.2</v>
      </c>
      <c r="I2546" s="6" t="str">
        <f t="shared" si="79"/>
        <v>SG1_VDD33</v>
      </c>
    </row>
    <row r="2547" spans="1:9">
      <c r="A2547" t="s">
        <v>302</v>
      </c>
      <c r="B2547" t="s">
        <v>4659</v>
      </c>
      <c r="C2547" t="s">
        <v>3048</v>
      </c>
      <c r="D2547" t="s">
        <v>2527</v>
      </c>
      <c r="E2547" t="s">
        <v>3249</v>
      </c>
      <c r="F2547">
        <v>3</v>
      </c>
      <c r="G2547" t="s">
        <v>2527</v>
      </c>
      <c r="H2547" s="6" t="str">
        <f t="shared" si="78"/>
        <v>GOLD1.3</v>
      </c>
      <c r="I2547" s="6" t="str">
        <f t="shared" si="79"/>
        <v>SG1_VDD33</v>
      </c>
    </row>
    <row r="2548" spans="1:9">
      <c r="A2548" t="s">
        <v>302</v>
      </c>
      <c r="B2548" t="s">
        <v>4659</v>
      </c>
      <c r="C2548" t="s">
        <v>3048</v>
      </c>
      <c r="D2548" t="s">
        <v>372</v>
      </c>
      <c r="E2548" t="s">
        <v>6808</v>
      </c>
      <c r="F2548">
        <v>10</v>
      </c>
      <c r="G2548" t="s">
        <v>372</v>
      </c>
      <c r="H2548" s="6" t="str">
        <f t="shared" si="78"/>
        <v>GOLD1.10</v>
      </c>
      <c r="I2548" s="6" t="str">
        <f t="shared" si="79"/>
        <v>SG1_HSD019</v>
      </c>
    </row>
    <row r="2549" spans="1:9">
      <c r="A2549" t="s">
        <v>302</v>
      </c>
      <c r="B2549" t="s">
        <v>4659</v>
      </c>
      <c r="C2549" t="s">
        <v>3048</v>
      </c>
      <c r="D2549" t="s">
        <v>2215</v>
      </c>
      <c r="E2549" t="s">
        <v>1749</v>
      </c>
      <c r="F2549">
        <v>8</v>
      </c>
      <c r="G2549" t="s">
        <v>2215</v>
      </c>
      <c r="H2549" s="6" t="str">
        <f t="shared" si="78"/>
        <v>GOLD1.8</v>
      </c>
      <c r="I2549" s="6" t="str">
        <f t="shared" si="79"/>
        <v>SG1_XI</v>
      </c>
    </row>
    <row r="2550" spans="1:9">
      <c r="A2550" t="s">
        <v>302</v>
      </c>
      <c r="B2550" t="s">
        <v>4659</v>
      </c>
      <c r="C2550" t="s">
        <v>3048</v>
      </c>
      <c r="D2550" t="s">
        <v>2214</v>
      </c>
      <c r="E2550" t="s">
        <v>1748</v>
      </c>
      <c r="F2550">
        <v>7</v>
      </c>
      <c r="G2550" t="s">
        <v>2214</v>
      </c>
      <c r="H2550" s="6" t="str">
        <f t="shared" si="78"/>
        <v>GOLD1.7</v>
      </c>
      <c r="I2550" s="6" t="str">
        <f t="shared" si="79"/>
        <v>SG1_XO</v>
      </c>
    </row>
    <row r="2551" spans="1:9">
      <c r="A2551" t="s">
        <v>302</v>
      </c>
      <c r="B2551" t="s">
        <v>4659</v>
      </c>
      <c r="C2551" t="s">
        <v>4673</v>
      </c>
      <c r="D2551" t="s">
        <v>181</v>
      </c>
      <c r="E2551" t="s">
        <v>174</v>
      </c>
      <c r="F2551">
        <v>1</v>
      </c>
      <c r="G2551" t="s">
        <v>181</v>
      </c>
      <c r="H2551" s="6" t="str">
        <f t="shared" si="78"/>
        <v>SG1_DGND1.1</v>
      </c>
      <c r="I2551" s="6" t="str">
        <f t="shared" si="79"/>
        <v>DGND</v>
      </c>
    </row>
    <row r="2552" spans="1:9">
      <c r="A2552" t="s">
        <v>302</v>
      </c>
      <c r="B2552" t="s">
        <v>4659</v>
      </c>
      <c r="C2552" t="s">
        <v>4674</v>
      </c>
      <c r="D2552" t="s">
        <v>181</v>
      </c>
      <c r="E2552" t="s">
        <v>174</v>
      </c>
      <c r="F2552">
        <v>1</v>
      </c>
      <c r="G2552" t="s">
        <v>181</v>
      </c>
      <c r="H2552" s="6" t="str">
        <f t="shared" si="78"/>
        <v>SG1_DGND2.1</v>
      </c>
      <c r="I2552" s="6" t="str">
        <f t="shared" si="79"/>
        <v>DGND</v>
      </c>
    </row>
    <row r="2553" spans="1:9">
      <c r="A2553" t="s">
        <v>302</v>
      </c>
      <c r="B2553" t="s">
        <v>4659</v>
      </c>
      <c r="C2553" t="s">
        <v>4675</v>
      </c>
      <c r="D2553" t="s">
        <v>181</v>
      </c>
      <c r="E2553" t="s">
        <v>174</v>
      </c>
      <c r="F2553">
        <v>1</v>
      </c>
      <c r="G2553" t="s">
        <v>181</v>
      </c>
      <c r="H2553" s="6" t="str">
        <f t="shared" si="78"/>
        <v>SG1_DGND3.1</v>
      </c>
      <c r="I2553" s="6" t="str">
        <f t="shared" si="79"/>
        <v>DGND</v>
      </c>
    </row>
    <row r="2554" spans="1:9">
      <c r="A2554" t="s">
        <v>302</v>
      </c>
      <c r="B2554" t="s">
        <v>4659</v>
      </c>
      <c r="C2554" t="s">
        <v>4676</v>
      </c>
      <c r="D2554" t="s">
        <v>181</v>
      </c>
      <c r="E2554" t="s">
        <v>174</v>
      </c>
      <c r="F2554">
        <v>1</v>
      </c>
      <c r="G2554" t="s">
        <v>181</v>
      </c>
      <c r="H2554" s="6" t="str">
        <f t="shared" si="78"/>
        <v>SG1_DGND4.1</v>
      </c>
      <c r="I2554" s="6" t="str">
        <f t="shared" si="79"/>
        <v>DGND</v>
      </c>
    </row>
    <row r="2555" spans="1:9">
      <c r="A2555" t="s">
        <v>302</v>
      </c>
      <c r="B2555" t="s">
        <v>4659</v>
      </c>
      <c r="C2555" t="s">
        <v>3269</v>
      </c>
      <c r="D2555" t="s">
        <v>181</v>
      </c>
      <c r="E2555" t="s">
        <v>3269</v>
      </c>
      <c r="F2555">
        <v>1</v>
      </c>
      <c r="G2555" t="s">
        <v>181</v>
      </c>
      <c r="H2555" s="6" t="str">
        <f t="shared" si="78"/>
        <v>SG1_INH.1</v>
      </c>
      <c r="I2555" s="6" t="str">
        <f t="shared" si="79"/>
        <v>SG1_INH</v>
      </c>
    </row>
    <row r="2556" spans="1:9">
      <c r="A2556" t="s">
        <v>302</v>
      </c>
      <c r="B2556" t="s">
        <v>4659</v>
      </c>
      <c r="C2556" t="s">
        <v>4677</v>
      </c>
      <c r="D2556">
        <v>1</v>
      </c>
      <c r="E2556" t="s">
        <v>6807</v>
      </c>
      <c r="F2556">
        <v>1</v>
      </c>
      <c r="G2556">
        <v>1</v>
      </c>
      <c r="H2556" s="6" t="str">
        <f t="shared" si="78"/>
        <v>SG1_PHYRSTB.1</v>
      </c>
      <c r="I2556" s="6" t="str">
        <f t="shared" si="79"/>
        <v>SG1_HSD015</v>
      </c>
    </row>
    <row r="2557" spans="1:9">
      <c r="A2557" t="s">
        <v>302</v>
      </c>
      <c r="B2557" t="s">
        <v>4659</v>
      </c>
      <c r="C2557" t="s">
        <v>464</v>
      </c>
      <c r="D2557" t="s">
        <v>181</v>
      </c>
      <c r="E2557" t="s">
        <v>6808</v>
      </c>
      <c r="F2557">
        <v>1</v>
      </c>
      <c r="G2557" t="s">
        <v>181</v>
      </c>
      <c r="H2557" s="6" t="str">
        <f t="shared" si="78"/>
        <v>SG1_WAKE.1</v>
      </c>
      <c r="I2557" s="6" t="str">
        <f t="shared" si="79"/>
        <v>SG1_HSD019</v>
      </c>
    </row>
    <row r="2558" spans="1:9">
      <c r="A2558" t="s">
        <v>302</v>
      </c>
      <c r="B2558" t="s">
        <v>4659</v>
      </c>
      <c r="C2558" t="s">
        <v>4678</v>
      </c>
      <c r="D2558">
        <v>1</v>
      </c>
      <c r="F2558">
        <v>1</v>
      </c>
      <c r="G2558">
        <v>1</v>
      </c>
      <c r="H2558" s="6" t="str">
        <f t="shared" si="78"/>
        <v>SITE1_To_GOLDEN0.1</v>
      </c>
      <c r="I2558" s="6">
        <f t="shared" si="79"/>
        <v>0</v>
      </c>
    </row>
    <row r="2559" spans="1:9">
      <c r="A2559" t="s">
        <v>302</v>
      </c>
      <c r="B2559" t="s">
        <v>4679</v>
      </c>
      <c r="C2559" t="s">
        <v>4680</v>
      </c>
      <c r="D2559">
        <v>1</v>
      </c>
      <c r="E2559" t="s">
        <v>3272</v>
      </c>
      <c r="F2559">
        <v>1</v>
      </c>
      <c r="G2559">
        <v>1</v>
      </c>
      <c r="H2559" s="6" t="str">
        <f t="shared" si="78"/>
        <v>1CG1.1</v>
      </c>
      <c r="I2559" s="6" t="str">
        <f t="shared" si="79"/>
        <v>SG1_LX_OUT_VDD09</v>
      </c>
    </row>
    <row r="2560" spans="1:9">
      <c r="A2560" t="s">
        <v>302</v>
      </c>
      <c r="B2560" t="s">
        <v>4679</v>
      </c>
      <c r="C2560" t="s">
        <v>4680</v>
      </c>
      <c r="D2560">
        <v>2</v>
      </c>
      <c r="E2560" t="s">
        <v>174</v>
      </c>
      <c r="F2560">
        <v>2</v>
      </c>
      <c r="G2560">
        <v>2</v>
      </c>
      <c r="H2560" s="6" t="str">
        <f t="shared" si="78"/>
        <v>1CG1.2</v>
      </c>
      <c r="I2560" s="6" t="str">
        <f t="shared" si="79"/>
        <v>DGND</v>
      </c>
    </row>
    <row r="2561" spans="1:9">
      <c r="A2561" t="s">
        <v>302</v>
      </c>
      <c r="B2561" t="s">
        <v>4679</v>
      </c>
      <c r="C2561" t="s">
        <v>4681</v>
      </c>
      <c r="D2561">
        <v>1</v>
      </c>
      <c r="E2561" t="s">
        <v>3272</v>
      </c>
      <c r="F2561">
        <v>1</v>
      </c>
      <c r="G2561">
        <v>1</v>
      </c>
      <c r="H2561" s="6" t="str">
        <f t="shared" si="78"/>
        <v>1CG2.1</v>
      </c>
      <c r="I2561" s="6" t="str">
        <f t="shared" si="79"/>
        <v>SG1_LX_OUT_VDD09</v>
      </c>
    </row>
    <row r="2562" spans="1:9">
      <c r="A2562" t="s">
        <v>302</v>
      </c>
      <c r="B2562" t="s">
        <v>4679</v>
      </c>
      <c r="C2562" t="s">
        <v>4681</v>
      </c>
      <c r="D2562">
        <v>2</v>
      </c>
      <c r="E2562" t="s">
        <v>174</v>
      </c>
      <c r="F2562">
        <v>2</v>
      </c>
      <c r="G2562">
        <v>2</v>
      </c>
      <c r="H2562" s="6" t="str">
        <f t="shared" ref="H2562:H2625" si="80">CONCATENATE(C2562,".",F2562)</f>
        <v>1CG2.2</v>
      </c>
      <c r="I2562" s="6" t="str">
        <f t="shared" ref="I2562:I2625" si="81">E2562</f>
        <v>DGND</v>
      </c>
    </row>
    <row r="2563" spans="1:9">
      <c r="A2563" t="s">
        <v>302</v>
      </c>
      <c r="B2563" t="s">
        <v>4679</v>
      </c>
      <c r="C2563" t="s">
        <v>4682</v>
      </c>
      <c r="D2563">
        <v>1</v>
      </c>
      <c r="E2563" t="s">
        <v>3249</v>
      </c>
      <c r="F2563">
        <v>1</v>
      </c>
      <c r="G2563">
        <v>1</v>
      </c>
      <c r="H2563" s="6" t="str">
        <f t="shared" si="80"/>
        <v>1CG3.1</v>
      </c>
      <c r="I2563" s="6" t="str">
        <f t="shared" si="81"/>
        <v>SG1_VDD33</v>
      </c>
    </row>
    <row r="2564" spans="1:9">
      <c r="A2564" t="s">
        <v>302</v>
      </c>
      <c r="B2564" t="s">
        <v>4679</v>
      </c>
      <c r="C2564" t="s">
        <v>4682</v>
      </c>
      <c r="D2564">
        <v>2</v>
      </c>
      <c r="E2564" t="s">
        <v>174</v>
      </c>
      <c r="F2564">
        <v>2</v>
      </c>
      <c r="G2564">
        <v>2</v>
      </c>
      <c r="H2564" s="6" t="str">
        <f t="shared" si="80"/>
        <v>1CG3.2</v>
      </c>
      <c r="I2564" s="6" t="str">
        <f t="shared" si="81"/>
        <v>DGND</v>
      </c>
    </row>
    <row r="2565" spans="1:9">
      <c r="A2565" t="s">
        <v>302</v>
      </c>
      <c r="B2565" t="s">
        <v>4679</v>
      </c>
      <c r="C2565" t="s">
        <v>4683</v>
      </c>
      <c r="D2565">
        <v>1</v>
      </c>
      <c r="E2565" t="s">
        <v>3249</v>
      </c>
      <c r="F2565">
        <v>1</v>
      </c>
      <c r="G2565">
        <v>1</v>
      </c>
      <c r="H2565" s="6" t="str">
        <f t="shared" si="80"/>
        <v>1CG4.1</v>
      </c>
      <c r="I2565" s="6" t="str">
        <f t="shared" si="81"/>
        <v>SG1_VDD33</v>
      </c>
    </row>
    <row r="2566" spans="1:9">
      <c r="A2566" t="s">
        <v>302</v>
      </c>
      <c r="B2566" t="s">
        <v>4679</v>
      </c>
      <c r="C2566" t="s">
        <v>4683</v>
      </c>
      <c r="D2566">
        <v>2</v>
      </c>
      <c r="E2566" t="s">
        <v>174</v>
      </c>
      <c r="F2566">
        <v>2</v>
      </c>
      <c r="G2566">
        <v>2</v>
      </c>
      <c r="H2566" s="6" t="str">
        <f t="shared" si="80"/>
        <v>1CG4.2</v>
      </c>
      <c r="I2566" s="6" t="str">
        <f t="shared" si="81"/>
        <v>DGND</v>
      </c>
    </row>
    <row r="2567" spans="1:9">
      <c r="A2567" t="s">
        <v>302</v>
      </c>
      <c r="B2567" t="s">
        <v>4679</v>
      </c>
      <c r="C2567" t="s">
        <v>4684</v>
      </c>
      <c r="D2567">
        <v>1</v>
      </c>
      <c r="E2567" t="s">
        <v>413</v>
      </c>
      <c r="F2567">
        <v>1</v>
      </c>
      <c r="G2567">
        <v>1</v>
      </c>
      <c r="H2567" s="6" t="str">
        <f t="shared" si="80"/>
        <v>1CG5.1</v>
      </c>
      <c r="I2567" s="6" t="str">
        <f t="shared" si="81"/>
        <v>VDD33_ATX</v>
      </c>
    </row>
    <row r="2568" spans="1:9">
      <c r="A2568" t="s">
        <v>302</v>
      </c>
      <c r="B2568" t="s">
        <v>4679</v>
      </c>
      <c r="C2568" t="s">
        <v>4684</v>
      </c>
      <c r="D2568">
        <v>2</v>
      </c>
      <c r="E2568" t="s">
        <v>174</v>
      </c>
      <c r="F2568">
        <v>2</v>
      </c>
      <c r="G2568">
        <v>2</v>
      </c>
      <c r="H2568" s="6" t="str">
        <f t="shared" si="80"/>
        <v>1CG5.2</v>
      </c>
      <c r="I2568" s="6" t="str">
        <f t="shared" si="81"/>
        <v>DGND</v>
      </c>
    </row>
    <row r="2569" spans="1:9">
      <c r="A2569" t="s">
        <v>302</v>
      </c>
      <c r="B2569" t="s">
        <v>4679</v>
      </c>
      <c r="C2569" t="s">
        <v>4685</v>
      </c>
      <c r="D2569">
        <v>1</v>
      </c>
      <c r="E2569" t="s">
        <v>413</v>
      </c>
      <c r="F2569">
        <v>1</v>
      </c>
      <c r="G2569">
        <v>1</v>
      </c>
      <c r="H2569" s="6" t="str">
        <f t="shared" si="80"/>
        <v>1CG6.1</v>
      </c>
      <c r="I2569" s="6" t="str">
        <f t="shared" si="81"/>
        <v>VDD33_ATX</v>
      </c>
    </row>
    <row r="2570" spans="1:9">
      <c r="A2570" t="s">
        <v>302</v>
      </c>
      <c r="B2570" t="s">
        <v>4679</v>
      </c>
      <c r="C2570" t="s">
        <v>4685</v>
      </c>
      <c r="D2570">
        <v>2</v>
      </c>
      <c r="E2570" t="s">
        <v>174</v>
      </c>
      <c r="F2570">
        <v>2</v>
      </c>
      <c r="G2570">
        <v>2</v>
      </c>
      <c r="H2570" s="6" t="str">
        <f t="shared" si="80"/>
        <v>1CG6.2</v>
      </c>
      <c r="I2570" s="6" t="str">
        <f t="shared" si="81"/>
        <v>DGND</v>
      </c>
    </row>
    <row r="2571" spans="1:9">
      <c r="A2571" t="s">
        <v>302</v>
      </c>
      <c r="B2571" t="s">
        <v>4679</v>
      </c>
      <c r="C2571" t="s">
        <v>4686</v>
      </c>
      <c r="D2571">
        <v>1</v>
      </c>
      <c r="E2571" t="s">
        <v>3267</v>
      </c>
      <c r="F2571">
        <v>1</v>
      </c>
      <c r="G2571">
        <v>1</v>
      </c>
      <c r="H2571" s="6" t="str">
        <f t="shared" si="80"/>
        <v>1CG11.1</v>
      </c>
      <c r="I2571" s="6" t="str">
        <f t="shared" si="81"/>
        <v>SG1_DVDD09</v>
      </c>
    </row>
    <row r="2572" spans="1:9">
      <c r="A2572" t="s">
        <v>302</v>
      </c>
      <c r="B2572" t="s">
        <v>4679</v>
      </c>
      <c r="C2572" t="s">
        <v>4686</v>
      </c>
      <c r="D2572">
        <v>2</v>
      </c>
      <c r="E2572" t="s">
        <v>174</v>
      </c>
      <c r="F2572">
        <v>2</v>
      </c>
      <c r="G2572">
        <v>2</v>
      </c>
      <c r="H2572" s="6" t="str">
        <f t="shared" si="80"/>
        <v>1CG11.2</v>
      </c>
      <c r="I2572" s="6" t="str">
        <f t="shared" si="81"/>
        <v>DGND</v>
      </c>
    </row>
    <row r="2573" spans="1:9">
      <c r="A2573" t="s">
        <v>302</v>
      </c>
      <c r="B2573" t="s">
        <v>4679</v>
      </c>
      <c r="C2573" t="s">
        <v>4687</v>
      </c>
      <c r="D2573">
        <v>1</v>
      </c>
      <c r="E2573" t="s">
        <v>3272</v>
      </c>
      <c r="F2573">
        <v>1</v>
      </c>
      <c r="G2573">
        <v>1</v>
      </c>
      <c r="H2573" s="6" t="str">
        <f t="shared" si="80"/>
        <v>1CG12.1</v>
      </c>
      <c r="I2573" s="6" t="str">
        <f t="shared" si="81"/>
        <v>SG1_LX_OUT_VDD09</v>
      </c>
    </row>
    <row r="2574" spans="1:9">
      <c r="A2574" t="s">
        <v>302</v>
      </c>
      <c r="B2574" t="s">
        <v>4679</v>
      </c>
      <c r="C2574" t="s">
        <v>4687</v>
      </c>
      <c r="D2574">
        <v>2</v>
      </c>
      <c r="E2574" t="s">
        <v>174</v>
      </c>
      <c r="F2574">
        <v>2</v>
      </c>
      <c r="G2574">
        <v>2</v>
      </c>
      <c r="H2574" s="6" t="str">
        <f t="shared" si="80"/>
        <v>1CG12.2</v>
      </c>
      <c r="I2574" s="6" t="str">
        <f t="shared" si="81"/>
        <v>DGND</v>
      </c>
    </row>
    <row r="2575" spans="1:9">
      <c r="A2575" t="s">
        <v>302</v>
      </c>
      <c r="B2575" t="s">
        <v>4679</v>
      </c>
      <c r="C2575" t="s">
        <v>4688</v>
      </c>
      <c r="D2575">
        <v>1</v>
      </c>
      <c r="E2575" t="s">
        <v>3267</v>
      </c>
      <c r="F2575">
        <v>1</v>
      </c>
      <c r="G2575">
        <v>1</v>
      </c>
      <c r="H2575" s="6" t="str">
        <f t="shared" si="80"/>
        <v>1CG13.1</v>
      </c>
      <c r="I2575" s="6" t="str">
        <f t="shared" si="81"/>
        <v>SG1_DVDD09</v>
      </c>
    </row>
    <row r="2576" spans="1:9">
      <c r="A2576" t="s">
        <v>302</v>
      </c>
      <c r="B2576" t="s">
        <v>4679</v>
      </c>
      <c r="C2576" t="s">
        <v>4688</v>
      </c>
      <c r="D2576">
        <v>2</v>
      </c>
      <c r="E2576" t="s">
        <v>174</v>
      </c>
      <c r="F2576">
        <v>2</v>
      </c>
      <c r="G2576">
        <v>2</v>
      </c>
      <c r="H2576" s="6" t="str">
        <f t="shared" si="80"/>
        <v>1CG13.2</v>
      </c>
      <c r="I2576" s="6" t="str">
        <f t="shared" si="81"/>
        <v>DGND</v>
      </c>
    </row>
    <row r="2577" spans="1:9">
      <c r="A2577" t="s">
        <v>302</v>
      </c>
      <c r="B2577" t="s">
        <v>4679</v>
      </c>
      <c r="C2577" t="s">
        <v>4689</v>
      </c>
      <c r="D2577">
        <v>1</v>
      </c>
      <c r="E2577" t="s">
        <v>3267</v>
      </c>
      <c r="F2577">
        <v>1</v>
      </c>
      <c r="G2577">
        <v>1</v>
      </c>
      <c r="H2577" s="6" t="str">
        <f t="shared" si="80"/>
        <v>1CG14.1</v>
      </c>
      <c r="I2577" s="6" t="str">
        <f t="shared" si="81"/>
        <v>SG1_DVDD09</v>
      </c>
    </row>
    <row r="2578" spans="1:9">
      <c r="A2578" t="s">
        <v>302</v>
      </c>
      <c r="B2578" t="s">
        <v>4679</v>
      </c>
      <c r="C2578" t="s">
        <v>4689</v>
      </c>
      <c r="D2578">
        <v>2</v>
      </c>
      <c r="E2578" t="s">
        <v>174</v>
      </c>
      <c r="F2578">
        <v>2</v>
      </c>
      <c r="G2578">
        <v>2</v>
      </c>
      <c r="H2578" s="6" t="str">
        <f t="shared" si="80"/>
        <v>1CG14.2</v>
      </c>
      <c r="I2578" s="6" t="str">
        <f t="shared" si="81"/>
        <v>DGND</v>
      </c>
    </row>
    <row r="2579" spans="1:9">
      <c r="A2579" t="s">
        <v>302</v>
      </c>
      <c r="B2579" t="s">
        <v>4679</v>
      </c>
      <c r="C2579" t="s">
        <v>4690</v>
      </c>
      <c r="D2579">
        <v>1</v>
      </c>
      <c r="E2579" t="s">
        <v>3267</v>
      </c>
      <c r="F2579">
        <v>1</v>
      </c>
      <c r="G2579">
        <v>1</v>
      </c>
      <c r="H2579" s="6" t="str">
        <f t="shared" si="80"/>
        <v>1CG15.1</v>
      </c>
      <c r="I2579" s="6" t="str">
        <f t="shared" si="81"/>
        <v>SG1_DVDD09</v>
      </c>
    </row>
    <row r="2580" spans="1:9">
      <c r="A2580" t="s">
        <v>302</v>
      </c>
      <c r="B2580" t="s">
        <v>4679</v>
      </c>
      <c r="C2580" t="s">
        <v>4690</v>
      </c>
      <c r="D2580">
        <v>2</v>
      </c>
      <c r="E2580" t="s">
        <v>174</v>
      </c>
      <c r="F2580">
        <v>2</v>
      </c>
      <c r="G2580">
        <v>2</v>
      </c>
      <c r="H2580" s="6" t="str">
        <f t="shared" si="80"/>
        <v>1CG15.2</v>
      </c>
      <c r="I2580" s="6" t="str">
        <f t="shared" si="81"/>
        <v>DGND</v>
      </c>
    </row>
    <row r="2581" spans="1:9">
      <c r="A2581" t="s">
        <v>302</v>
      </c>
      <c r="B2581" t="s">
        <v>4679</v>
      </c>
      <c r="C2581" t="s">
        <v>4691</v>
      </c>
      <c r="D2581">
        <v>1</v>
      </c>
      <c r="E2581" t="s">
        <v>3267</v>
      </c>
      <c r="F2581">
        <v>1</v>
      </c>
      <c r="G2581">
        <v>1</v>
      </c>
      <c r="H2581" s="6" t="str">
        <f t="shared" si="80"/>
        <v>1CG16.1</v>
      </c>
      <c r="I2581" s="6" t="str">
        <f t="shared" si="81"/>
        <v>SG1_DVDD09</v>
      </c>
    </row>
    <row r="2582" spans="1:9">
      <c r="A2582" t="s">
        <v>302</v>
      </c>
      <c r="B2582" t="s">
        <v>4679</v>
      </c>
      <c r="C2582" t="s">
        <v>4691</v>
      </c>
      <c r="D2582">
        <v>2</v>
      </c>
      <c r="E2582" t="s">
        <v>174</v>
      </c>
      <c r="F2582">
        <v>2</v>
      </c>
      <c r="G2582">
        <v>2</v>
      </c>
      <c r="H2582" s="6" t="str">
        <f t="shared" si="80"/>
        <v>1CG16.2</v>
      </c>
      <c r="I2582" s="6" t="str">
        <f t="shared" si="81"/>
        <v>DGND</v>
      </c>
    </row>
    <row r="2583" spans="1:9">
      <c r="A2583" t="s">
        <v>302</v>
      </c>
      <c r="B2583" t="s">
        <v>4679</v>
      </c>
      <c r="C2583" t="s">
        <v>4692</v>
      </c>
      <c r="D2583">
        <v>1</v>
      </c>
      <c r="E2583" t="s">
        <v>3264</v>
      </c>
      <c r="F2583">
        <v>1</v>
      </c>
      <c r="G2583">
        <v>1</v>
      </c>
      <c r="H2583" s="6" t="str">
        <f t="shared" si="80"/>
        <v>1CG21.1</v>
      </c>
      <c r="I2583" s="6" t="str">
        <f t="shared" si="81"/>
        <v>SG1_AVDD33_XTAL</v>
      </c>
    </row>
    <row r="2584" spans="1:9">
      <c r="A2584" t="s">
        <v>302</v>
      </c>
      <c r="B2584" t="s">
        <v>4679</v>
      </c>
      <c r="C2584" t="s">
        <v>4692</v>
      </c>
      <c r="D2584">
        <v>2</v>
      </c>
      <c r="E2584" t="s">
        <v>174</v>
      </c>
      <c r="F2584">
        <v>2</v>
      </c>
      <c r="G2584">
        <v>2</v>
      </c>
      <c r="H2584" s="6" t="str">
        <f t="shared" si="80"/>
        <v>1CG21.2</v>
      </c>
      <c r="I2584" s="6" t="str">
        <f t="shared" si="81"/>
        <v>DGND</v>
      </c>
    </row>
    <row r="2585" spans="1:9">
      <c r="A2585" t="s">
        <v>302</v>
      </c>
      <c r="B2585" t="s">
        <v>4679</v>
      </c>
      <c r="C2585" t="s">
        <v>4693</v>
      </c>
      <c r="D2585">
        <v>1</v>
      </c>
      <c r="E2585" t="s">
        <v>3273</v>
      </c>
      <c r="F2585">
        <v>1</v>
      </c>
      <c r="G2585">
        <v>1</v>
      </c>
      <c r="H2585" s="6" t="str">
        <f t="shared" si="80"/>
        <v>1CG22.1</v>
      </c>
      <c r="I2585" s="6" t="str">
        <f t="shared" si="81"/>
        <v>SG1_AVDD33_XTAL_1</v>
      </c>
    </row>
    <row r="2586" spans="1:9">
      <c r="A2586" t="s">
        <v>302</v>
      </c>
      <c r="B2586" t="s">
        <v>4679</v>
      </c>
      <c r="C2586" t="s">
        <v>4693</v>
      </c>
      <c r="D2586">
        <v>2</v>
      </c>
      <c r="E2586" t="s">
        <v>174</v>
      </c>
      <c r="F2586">
        <v>2</v>
      </c>
      <c r="G2586">
        <v>2</v>
      </c>
      <c r="H2586" s="6" t="str">
        <f t="shared" si="80"/>
        <v>1CG22.2</v>
      </c>
      <c r="I2586" s="6" t="str">
        <f t="shared" si="81"/>
        <v>DGND</v>
      </c>
    </row>
    <row r="2587" spans="1:9">
      <c r="A2587" t="s">
        <v>302</v>
      </c>
      <c r="B2587" t="s">
        <v>4679</v>
      </c>
      <c r="C2587" t="s">
        <v>4694</v>
      </c>
      <c r="D2587">
        <v>1</v>
      </c>
      <c r="E2587" t="s">
        <v>3265</v>
      </c>
      <c r="F2587">
        <v>1</v>
      </c>
      <c r="G2587">
        <v>1</v>
      </c>
      <c r="H2587" s="6" t="str">
        <f t="shared" si="80"/>
        <v>1CG23.1</v>
      </c>
      <c r="I2587" s="6" t="str">
        <f t="shared" si="81"/>
        <v>SG1_AVDD33_TX_CEN</v>
      </c>
    </row>
    <row r="2588" spans="1:9">
      <c r="A2588" t="s">
        <v>302</v>
      </c>
      <c r="B2588" t="s">
        <v>4679</v>
      </c>
      <c r="C2588" t="s">
        <v>4694</v>
      </c>
      <c r="D2588">
        <v>2</v>
      </c>
      <c r="E2588" t="s">
        <v>174</v>
      </c>
      <c r="F2588">
        <v>2</v>
      </c>
      <c r="G2588">
        <v>2</v>
      </c>
      <c r="H2588" s="6" t="str">
        <f t="shared" si="80"/>
        <v>1CG23.2</v>
      </c>
      <c r="I2588" s="6" t="str">
        <f t="shared" si="81"/>
        <v>DGND</v>
      </c>
    </row>
    <row r="2589" spans="1:9">
      <c r="A2589" t="s">
        <v>302</v>
      </c>
      <c r="B2589" t="s">
        <v>4679</v>
      </c>
      <c r="C2589" t="s">
        <v>4695</v>
      </c>
      <c r="D2589">
        <v>1</v>
      </c>
      <c r="E2589" t="s">
        <v>3265</v>
      </c>
      <c r="F2589">
        <v>1</v>
      </c>
      <c r="G2589">
        <v>1</v>
      </c>
      <c r="H2589" s="6" t="str">
        <f t="shared" si="80"/>
        <v>1CG24.1</v>
      </c>
      <c r="I2589" s="6" t="str">
        <f t="shared" si="81"/>
        <v>SG1_AVDD33_TX_CEN</v>
      </c>
    </row>
    <row r="2590" spans="1:9">
      <c r="A2590" t="s">
        <v>302</v>
      </c>
      <c r="B2590" t="s">
        <v>4679</v>
      </c>
      <c r="C2590" t="s">
        <v>4695</v>
      </c>
      <c r="D2590">
        <v>2</v>
      </c>
      <c r="E2590" t="s">
        <v>174</v>
      </c>
      <c r="F2590">
        <v>2</v>
      </c>
      <c r="G2590">
        <v>2</v>
      </c>
      <c r="H2590" s="6" t="str">
        <f t="shared" si="80"/>
        <v>1CG24.2</v>
      </c>
      <c r="I2590" s="6" t="str">
        <f t="shared" si="81"/>
        <v>DGND</v>
      </c>
    </row>
    <row r="2591" spans="1:9">
      <c r="A2591" t="s">
        <v>302</v>
      </c>
      <c r="B2591" t="s">
        <v>4679</v>
      </c>
      <c r="C2591" t="s">
        <v>4696</v>
      </c>
      <c r="D2591">
        <v>1</v>
      </c>
      <c r="E2591" t="s">
        <v>3265</v>
      </c>
      <c r="F2591">
        <v>1</v>
      </c>
      <c r="G2591">
        <v>1</v>
      </c>
      <c r="H2591" s="6" t="str">
        <f t="shared" si="80"/>
        <v>1CG25.1</v>
      </c>
      <c r="I2591" s="6" t="str">
        <f t="shared" si="81"/>
        <v>SG1_AVDD33_TX_CEN</v>
      </c>
    </row>
    <row r="2592" spans="1:9">
      <c r="A2592" t="s">
        <v>302</v>
      </c>
      <c r="B2592" t="s">
        <v>4679</v>
      </c>
      <c r="C2592" t="s">
        <v>4696</v>
      </c>
      <c r="D2592">
        <v>2</v>
      </c>
      <c r="E2592" t="s">
        <v>174</v>
      </c>
      <c r="F2592">
        <v>2</v>
      </c>
      <c r="G2592">
        <v>2</v>
      </c>
      <c r="H2592" s="6" t="str">
        <f t="shared" si="80"/>
        <v>1CG25.2</v>
      </c>
      <c r="I2592" s="6" t="str">
        <f t="shared" si="81"/>
        <v>DGND</v>
      </c>
    </row>
    <row r="2593" spans="1:9">
      <c r="A2593" t="s">
        <v>302</v>
      </c>
      <c r="B2593" t="s">
        <v>4679</v>
      </c>
      <c r="C2593" t="s">
        <v>4697</v>
      </c>
      <c r="D2593">
        <v>1</v>
      </c>
      <c r="E2593" t="s">
        <v>3265</v>
      </c>
      <c r="F2593">
        <v>1</v>
      </c>
      <c r="G2593">
        <v>1</v>
      </c>
      <c r="H2593" s="6" t="str">
        <f t="shared" si="80"/>
        <v>1CG26.1</v>
      </c>
      <c r="I2593" s="6" t="str">
        <f t="shared" si="81"/>
        <v>SG1_AVDD33_TX_CEN</v>
      </c>
    </row>
    <row r="2594" spans="1:9">
      <c r="A2594" t="s">
        <v>302</v>
      </c>
      <c r="B2594" t="s">
        <v>4679</v>
      </c>
      <c r="C2594" t="s">
        <v>4697</v>
      </c>
      <c r="D2594">
        <v>2</v>
      </c>
      <c r="E2594" t="s">
        <v>174</v>
      </c>
      <c r="F2594">
        <v>2</v>
      </c>
      <c r="G2594">
        <v>2</v>
      </c>
      <c r="H2594" s="6" t="str">
        <f t="shared" si="80"/>
        <v>1CG26.2</v>
      </c>
      <c r="I2594" s="6" t="str">
        <f t="shared" si="81"/>
        <v>DGND</v>
      </c>
    </row>
    <row r="2595" spans="1:9">
      <c r="A2595" t="s">
        <v>302</v>
      </c>
      <c r="B2595" t="s">
        <v>4679</v>
      </c>
      <c r="C2595" t="s">
        <v>4698</v>
      </c>
      <c r="D2595">
        <v>1</v>
      </c>
      <c r="E2595" t="s">
        <v>3274</v>
      </c>
      <c r="F2595">
        <v>1</v>
      </c>
      <c r="G2595">
        <v>1</v>
      </c>
      <c r="H2595" s="6" t="str">
        <f t="shared" si="80"/>
        <v>1CG27.1</v>
      </c>
      <c r="I2595" s="6" t="str">
        <f t="shared" si="81"/>
        <v>SG1_AVDD33_TX_CEN_1</v>
      </c>
    </row>
    <row r="2596" spans="1:9">
      <c r="A2596" t="s">
        <v>302</v>
      </c>
      <c r="B2596" t="s">
        <v>4679</v>
      </c>
      <c r="C2596" t="s">
        <v>4698</v>
      </c>
      <c r="D2596">
        <v>2</v>
      </c>
      <c r="E2596" t="s">
        <v>174</v>
      </c>
      <c r="F2596">
        <v>2</v>
      </c>
      <c r="G2596">
        <v>2</v>
      </c>
      <c r="H2596" s="6" t="str">
        <f t="shared" si="80"/>
        <v>1CG27.2</v>
      </c>
      <c r="I2596" s="6" t="str">
        <f t="shared" si="81"/>
        <v>DGND</v>
      </c>
    </row>
    <row r="2597" spans="1:9">
      <c r="A2597" t="s">
        <v>302</v>
      </c>
      <c r="B2597" t="s">
        <v>4679</v>
      </c>
      <c r="C2597" t="s">
        <v>4699</v>
      </c>
      <c r="D2597">
        <v>1</v>
      </c>
      <c r="E2597" t="s">
        <v>3266</v>
      </c>
      <c r="F2597">
        <v>1</v>
      </c>
      <c r="G2597">
        <v>1</v>
      </c>
      <c r="H2597" s="6" t="str">
        <f t="shared" si="80"/>
        <v>1CG28.1</v>
      </c>
      <c r="I2597" s="6" t="str">
        <f t="shared" si="81"/>
        <v>SG1_AVDD33_SDS</v>
      </c>
    </row>
    <row r="2598" spans="1:9">
      <c r="A2598" t="s">
        <v>302</v>
      </c>
      <c r="B2598" t="s">
        <v>4679</v>
      </c>
      <c r="C2598" t="s">
        <v>4699</v>
      </c>
      <c r="D2598">
        <v>2</v>
      </c>
      <c r="E2598" t="s">
        <v>174</v>
      </c>
      <c r="F2598">
        <v>2</v>
      </c>
      <c r="G2598">
        <v>2</v>
      </c>
      <c r="H2598" s="6" t="str">
        <f t="shared" si="80"/>
        <v>1CG28.2</v>
      </c>
      <c r="I2598" s="6" t="str">
        <f t="shared" si="81"/>
        <v>DGND</v>
      </c>
    </row>
    <row r="2599" spans="1:9">
      <c r="A2599" t="s">
        <v>302</v>
      </c>
      <c r="B2599" t="s">
        <v>4679</v>
      </c>
      <c r="C2599" t="s">
        <v>4700</v>
      </c>
      <c r="D2599">
        <v>1</v>
      </c>
      <c r="E2599" t="s">
        <v>3275</v>
      </c>
      <c r="F2599">
        <v>1</v>
      </c>
      <c r="G2599">
        <v>1</v>
      </c>
      <c r="H2599" s="6" t="str">
        <f t="shared" si="80"/>
        <v>1CG29.1</v>
      </c>
      <c r="I2599" s="6" t="str">
        <f t="shared" si="81"/>
        <v>SG1_AVDD33_SDS_1</v>
      </c>
    </row>
    <row r="2600" spans="1:9">
      <c r="A2600" t="s">
        <v>302</v>
      </c>
      <c r="B2600" t="s">
        <v>4679</v>
      </c>
      <c r="C2600" t="s">
        <v>4700</v>
      </c>
      <c r="D2600">
        <v>2</v>
      </c>
      <c r="E2600" t="s">
        <v>174</v>
      </c>
      <c r="F2600">
        <v>2</v>
      </c>
      <c r="G2600">
        <v>2</v>
      </c>
      <c r="H2600" s="6" t="str">
        <f t="shared" si="80"/>
        <v>1CG29.2</v>
      </c>
      <c r="I2600" s="6" t="str">
        <f t="shared" si="81"/>
        <v>DGND</v>
      </c>
    </row>
    <row r="2601" spans="1:9">
      <c r="A2601" t="s">
        <v>302</v>
      </c>
      <c r="B2601" t="s">
        <v>4679</v>
      </c>
      <c r="C2601" t="s">
        <v>4701</v>
      </c>
      <c r="D2601">
        <v>1</v>
      </c>
      <c r="E2601" t="s">
        <v>3263</v>
      </c>
      <c r="F2601">
        <v>1</v>
      </c>
      <c r="G2601">
        <v>1</v>
      </c>
      <c r="H2601" s="6" t="str">
        <f t="shared" si="80"/>
        <v>1CG32.1</v>
      </c>
      <c r="I2601" s="6" t="str">
        <f t="shared" si="81"/>
        <v>SG1_AVDD09_SDS</v>
      </c>
    </row>
    <row r="2602" spans="1:9">
      <c r="A2602" t="s">
        <v>302</v>
      </c>
      <c r="B2602" t="s">
        <v>4679</v>
      </c>
      <c r="C2602" t="s">
        <v>4701</v>
      </c>
      <c r="D2602">
        <v>2</v>
      </c>
      <c r="E2602" t="s">
        <v>174</v>
      </c>
      <c r="F2602">
        <v>2</v>
      </c>
      <c r="G2602">
        <v>2</v>
      </c>
      <c r="H2602" s="6" t="str">
        <f t="shared" si="80"/>
        <v>1CG32.2</v>
      </c>
      <c r="I2602" s="6" t="str">
        <f t="shared" si="81"/>
        <v>DGND</v>
      </c>
    </row>
    <row r="2603" spans="1:9">
      <c r="A2603" t="s">
        <v>302</v>
      </c>
      <c r="B2603" t="s">
        <v>4679</v>
      </c>
      <c r="C2603" t="s">
        <v>4702</v>
      </c>
      <c r="D2603">
        <v>1</v>
      </c>
      <c r="E2603" t="s">
        <v>3262</v>
      </c>
      <c r="F2603">
        <v>1</v>
      </c>
      <c r="G2603">
        <v>1</v>
      </c>
      <c r="H2603" s="6" t="str">
        <f t="shared" si="80"/>
        <v>1CG33.1</v>
      </c>
      <c r="I2603" s="6" t="str">
        <f t="shared" si="81"/>
        <v>SG1_AVDD09</v>
      </c>
    </row>
    <row r="2604" spans="1:9">
      <c r="A2604" t="s">
        <v>302</v>
      </c>
      <c r="B2604" t="s">
        <v>4679</v>
      </c>
      <c r="C2604" t="s">
        <v>4702</v>
      </c>
      <c r="D2604">
        <v>2</v>
      </c>
      <c r="E2604" t="s">
        <v>174</v>
      </c>
      <c r="F2604">
        <v>2</v>
      </c>
      <c r="G2604">
        <v>2</v>
      </c>
      <c r="H2604" s="6" t="str">
        <f t="shared" si="80"/>
        <v>1CG33.2</v>
      </c>
      <c r="I2604" s="6" t="str">
        <f t="shared" si="81"/>
        <v>DGND</v>
      </c>
    </row>
    <row r="2605" spans="1:9">
      <c r="A2605" t="s">
        <v>302</v>
      </c>
      <c r="B2605" t="s">
        <v>4679</v>
      </c>
      <c r="C2605" t="s">
        <v>4703</v>
      </c>
      <c r="D2605">
        <v>1</v>
      </c>
      <c r="E2605" t="s">
        <v>3262</v>
      </c>
      <c r="F2605">
        <v>1</v>
      </c>
      <c r="G2605">
        <v>1</v>
      </c>
      <c r="H2605" s="6" t="str">
        <f t="shared" si="80"/>
        <v>1CG34.1</v>
      </c>
      <c r="I2605" s="6" t="str">
        <f t="shared" si="81"/>
        <v>SG1_AVDD09</v>
      </c>
    </row>
    <row r="2606" spans="1:9">
      <c r="A2606" t="s">
        <v>302</v>
      </c>
      <c r="B2606" t="s">
        <v>4679</v>
      </c>
      <c r="C2606" t="s">
        <v>4703</v>
      </c>
      <c r="D2606">
        <v>2</v>
      </c>
      <c r="E2606" t="s">
        <v>174</v>
      </c>
      <c r="F2606">
        <v>2</v>
      </c>
      <c r="G2606">
        <v>2</v>
      </c>
      <c r="H2606" s="6" t="str">
        <f t="shared" si="80"/>
        <v>1CG34.2</v>
      </c>
      <c r="I2606" s="6" t="str">
        <f t="shared" si="81"/>
        <v>DGND</v>
      </c>
    </row>
    <row r="2607" spans="1:9">
      <c r="A2607" t="s">
        <v>302</v>
      </c>
      <c r="B2607" t="s">
        <v>4679</v>
      </c>
      <c r="C2607" t="s">
        <v>4704</v>
      </c>
      <c r="D2607">
        <v>1</v>
      </c>
      <c r="E2607" t="s">
        <v>413</v>
      </c>
      <c r="F2607">
        <v>1</v>
      </c>
      <c r="G2607">
        <v>1</v>
      </c>
      <c r="H2607" s="6" t="str">
        <f t="shared" si="80"/>
        <v>1CG39.1</v>
      </c>
      <c r="I2607" s="6" t="str">
        <f t="shared" si="81"/>
        <v>VDD33_ATX</v>
      </c>
    </row>
    <row r="2608" spans="1:9">
      <c r="A2608" t="s">
        <v>302</v>
      </c>
      <c r="B2608" t="s">
        <v>4679</v>
      </c>
      <c r="C2608" t="s">
        <v>4704</v>
      </c>
      <c r="D2608">
        <v>2</v>
      </c>
      <c r="E2608" t="s">
        <v>174</v>
      </c>
      <c r="F2608">
        <v>2</v>
      </c>
      <c r="G2608">
        <v>2</v>
      </c>
      <c r="H2608" s="6" t="str">
        <f t="shared" si="80"/>
        <v>1CG39.2</v>
      </c>
      <c r="I2608" s="6" t="str">
        <f t="shared" si="81"/>
        <v>DGND</v>
      </c>
    </row>
    <row r="2609" spans="1:9">
      <c r="A2609" t="s">
        <v>302</v>
      </c>
      <c r="B2609" t="s">
        <v>4679</v>
      </c>
      <c r="C2609" t="s">
        <v>4705</v>
      </c>
      <c r="D2609">
        <v>1</v>
      </c>
      <c r="E2609" t="s">
        <v>413</v>
      </c>
      <c r="F2609">
        <v>1</v>
      </c>
      <c r="G2609">
        <v>1</v>
      </c>
      <c r="H2609" s="6" t="str">
        <f t="shared" si="80"/>
        <v>1CG40.1</v>
      </c>
      <c r="I2609" s="6" t="str">
        <f t="shared" si="81"/>
        <v>VDD33_ATX</v>
      </c>
    </row>
    <row r="2610" spans="1:9">
      <c r="A2610" t="s">
        <v>302</v>
      </c>
      <c r="B2610" t="s">
        <v>4679</v>
      </c>
      <c r="C2610" t="s">
        <v>4705</v>
      </c>
      <c r="D2610">
        <v>2</v>
      </c>
      <c r="E2610" t="s">
        <v>174</v>
      </c>
      <c r="F2610">
        <v>2</v>
      </c>
      <c r="G2610">
        <v>2</v>
      </c>
      <c r="H2610" s="6" t="str">
        <f t="shared" si="80"/>
        <v>1CG40.2</v>
      </c>
      <c r="I2610" s="6" t="str">
        <f t="shared" si="81"/>
        <v>DGND</v>
      </c>
    </row>
    <row r="2611" spans="1:9">
      <c r="A2611" t="s">
        <v>302</v>
      </c>
      <c r="B2611" t="s">
        <v>4679</v>
      </c>
      <c r="C2611" t="s">
        <v>4706</v>
      </c>
      <c r="D2611">
        <v>1</v>
      </c>
      <c r="E2611" t="s">
        <v>3268</v>
      </c>
      <c r="F2611">
        <v>1</v>
      </c>
      <c r="G2611">
        <v>1</v>
      </c>
      <c r="H2611" s="6" t="str">
        <f t="shared" si="80"/>
        <v>1CG41.1</v>
      </c>
      <c r="I2611" s="6" t="str">
        <f t="shared" si="81"/>
        <v>SG1_DVDD33</v>
      </c>
    </row>
    <row r="2612" spans="1:9">
      <c r="A2612" t="s">
        <v>302</v>
      </c>
      <c r="B2612" t="s">
        <v>4679</v>
      </c>
      <c r="C2612" t="s">
        <v>4706</v>
      </c>
      <c r="D2612">
        <v>2</v>
      </c>
      <c r="E2612" t="s">
        <v>174</v>
      </c>
      <c r="F2612">
        <v>2</v>
      </c>
      <c r="G2612">
        <v>2</v>
      </c>
      <c r="H2612" s="6" t="str">
        <f t="shared" si="80"/>
        <v>1CG41.2</v>
      </c>
      <c r="I2612" s="6" t="str">
        <f t="shared" si="81"/>
        <v>DGND</v>
      </c>
    </row>
    <row r="2613" spans="1:9">
      <c r="A2613" t="s">
        <v>302</v>
      </c>
      <c r="B2613" t="s">
        <v>4679</v>
      </c>
      <c r="C2613" t="s">
        <v>4707</v>
      </c>
      <c r="D2613">
        <v>1</v>
      </c>
      <c r="E2613" t="s">
        <v>3268</v>
      </c>
      <c r="F2613">
        <v>1</v>
      </c>
      <c r="G2613">
        <v>1</v>
      </c>
      <c r="H2613" s="6" t="str">
        <f t="shared" si="80"/>
        <v>1CG42.1</v>
      </c>
      <c r="I2613" s="6" t="str">
        <f t="shared" si="81"/>
        <v>SG1_DVDD33</v>
      </c>
    </row>
    <row r="2614" spans="1:9">
      <c r="A2614" t="s">
        <v>302</v>
      </c>
      <c r="B2614" t="s">
        <v>4679</v>
      </c>
      <c r="C2614" t="s">
        <v>4707</v>
      </c>
      <c r="D2614">
        <v>2</v>
      </c>
      <c r="E2614" t="s">
        <v>174</v>
      </c>
      <c r="F2614">
        <v>2</v>
      </c>
      <c r="G2614">
        <v>2</v>
      </c>
      <c r="H2614" s="6" t="str">
        <f t="shared" si="80"/>
        <v>1CG42.2</v>
      </c>
      <c r="I2614" s="6" t="str">
        <f t="shared" si="81"/>
        <v>DGND</v>
      </c>
    </row>
    <row r="2615" spans="1:9">
      <c r="A2615" t="s">
        <v>302</v>
      </c>
      <c r="B2615" t="s">
        <v>4679</v>
      </c>
      <c r="C2615" t="s">
        <v>4708</v>
      </c>
      <c r="D2615">
        <v>1</v>
      </c>
      <c r="E2615" t="s">
        <v>3268</v>
      </c>
      <c r="F2615">
        <v>1</v>
      </c>
      <c r="G2615">
        <v>1</v>
      </c>
      <c r="H2615" s="6" t="str">
        <f t="shared" si="80"/>
        <v>1CG43.1</v>
      </c>
      <c r="I2615" s="6" t="str">
        <f t="shared" si="81"/>
        <v>SG1_DVDD33</v>
      </c>
    </row>
    <row r="2616" spans="1:9">
      <c r="A2616" t="s">
        <v>302</v>
      </c>
      <c r="B2616" t="s">
        <v>4679</v>
      </c>
      <c r="C2616" t="s">
        <v>4708</v>
      </c>
      <c r="D2616">
        <v>2</v>
      </c>
      <c r="E2616" t="s">
        <v>174</v>
      </c>
      <c r="F2616">
        <v>2</v>
      </c>
      <c r="G2616">
        <v>2</v>
      </c>
      <c r="H2616" s="6" t="str">
        <f t="shared" si="80"/>
        <v>1CG43.2</v>
      </c>
      <c r="I2616" s="6" t="str">
        <f t="shared" si="81"/>
        <v>DGND</v>
      </c>
    </row>
    <row r="2617" spans="1:9">
      <c r="A2617" t="s">
        <v>302</v>
      </c>
      <c r="B2617" t="s">
        <v>4679</v>
      </c>
      <c r="C2617" t="s">
        <v>4709</v>
      </c>
      <c r="D2617">
        <v>1</v>
      </c>
      <c r="E2617" t="s">
        <v>3268</v>
      </c>
      <c r="F2617">
        <v>1</v>
      </c>
      <c r="G2617">
        <v>1</v>
      </c>
      <c r="H2617" s="6" t="str">
        <f t="shared" si="80"/>
        <v>1CG44.1</v>
      </c>
      <c r="I2617" s="6" t="str">
        <f t="shared" si="81"/>
        <v>SG1_DVDD33</v>
      </c>
    </row>
    <row r="2618" spans="1:9">
      <c r="A2618" t="s">
        <v>302</v>
      </c>
      <c r="B2618" t="s">
        <v>4679</v>
      </c>
      <c r="C2618" t="s">
        <v>4709</v>
      </c>
      <c r="D2618">
        <v>2</v>
      </c>
      <c r="E2618" t="s">
        <v>174</v>
      </c>
      <c r="F2618">
        <v>2</v>
      </c>
      <c r="G2618">
        <v>2</v>
      </c>
      <c r="H2618" s="6" t="str">
        <f t="shared" si="80"/>
        <v>1CG44.2</v>
      </c>
      <c r="I2618" s="6" t="str">
        <f t="shared" si="81"/>
        <v>DGND</v>
      </c>
    </row>
    <row r="2619" spans="1:9">
      <c r="A2619" t="s">
        <v>302</v>
      </c>
      <c r="B2619" t="s">
        <v>4679</v>
      </c>
      <c r="C2619" t="s">
        <v>4710</v>
      </c>
      <c r="D2619">
        <v>1</v>
      </c>
      <c r="E2619" t="s">
        <v>413</v>
      </c>
      <c r="F2619">
        <v>1</v>
      </c>
      <c r="G2619">
        <v>1</v>
      </c>
      <c r="H2619" s="6" t="str">
        <f t="shared" si="80"/>
        <v>1CG45.1</v>
      </c>
      <c r="I2619" s="6" t="str">
        <f t="shared" si="81"/>
        <v>VDD33_ATX</v>
      </c>
    </row>
    <row r="2620" spans="1:9">
      <c r="A2620" t="s">
        <v>302</v>
      </c>
      <c r="B2620" t="s">
        <v>4679</v>
      </c>
      <c r="C2620" t="s">
        <v>4710</v>
      </c>
      <c r="D2620">
        <v>2</v>
      </c>
      <c r="E2620" t="s">
        <v>174</v>
      </c>
      <c r="F2620">
        <v>2</v>
      </c>
      <c r="G2620">
        <v>2</v>
      </c>
      <c r="H2620" s="6" t="str">
        <f t="shared" si="80"/>
        <v>1CG45.2</v>
      </c>
      <c r="I2620" s="6" t="str">
        <f t="shared" si="81"/>
        <v>DGND</v>
      </c>
    </row>
    <row r="2621" spans="1:9">
      <c r="A2621" t="s">
        <v>302</v>
      </c>
      <c r="B2621" t="s">
        <v>4679</v>
      </c>
      <c r="C2621" t="s">
        <v>4711</v>
      </c>
      <c r="D2621">
        <v>1</v>
      </c>
      <c r="E2621" t="s">
        <v>3272</v>
      </c>
      <c r="F2621">
        <v>1</v>
      </c>
      <c r="G2621">
        <v>1</v>
      </c>
      <c r="H2621" s="6" t="str">
        <f t="shared" si="80"/>
        <v>1CG47.1</v>
      </c>
      <c r="I2621" s="6" t="str">
        <f t="shared" si="81"/>
        <v>SG1_LX_OUT_VDD09</v>
      </c>
    </row>
    <row r="2622" spans="1:9">
      <c r="A2622" t="s">
        <v>302</v>
      </c>
      <c r="B2622" t="s">
        <v>4679</v>
      </c>
      <c r="C2622" t="s">
        <v>4711</v>
      </c>
      <c r="D2622">
        <v>2</v>
      </c>
      <c r="E2622" t="s">
        <v>174</v>
      </c>
      <c r="F2622">
        <v>2</v>
      </c>
      <c r="G2622">
        <v>2</v>
      </c>
      <c r="H2622" s="6" t="str">
        <f t="shared" si="80"/>
        <v>1CG47.2</v>
      </c>
      <c r="I2622" s="6" t="str">
        <f t="shared" si="81"/>
        <v>DGND</v>
      </c>
    </row>
    <row r="2623" spans="1:9">
      <c r="A2623" t="s">
        <v>302</v>
      </c>
      <c r="B2623" t="s">
        <v>4679</v>
      </c>
      <c r="C2623" t="s">
        <v>4712</v>
      </c>
      <c r="D2623">
        <v>1</v>
      </c>
      <c r="E2623" t="s">
        <v>3272</v>
      </c>
      <c r="F2623">
        <v>1</v>
      </c>
      <c r="G2623">
        <v>1</v>
      </c>
      <c r="H2623" s="6" t="str">
        <f t="shared" si="80"/>
        <v>1CG48.1</v>
      </c>
      <c r="I2623" s="6" t="str">
        <f t="shared" si="81"/>
        <v>SG1_LX_OUT_VDD09</v>
      </c>
    </row>
    <row r="2624" spans="1:9">
      <c r="A2624" t="s">
        <v>302</v>
      </c>
      <c r="B2624" t="s">
        <v>4679</v>
      </c>
      <c r="C2624" t="s">
        <v>4712</v>
      </c>
      <c r="D2624">
        <v>2</v>
      </c>
      <c r="E2624" t="s">
        <v>174</v>
      </c>
      <c r="F2624">
        <v>2</v>
      </c>
      <c r="G2624">
        <v>2</v>
      </c>
      <c r="H2624" s="6" t="str">
        <f t="shared" si="80"/>
        <v>1CG48.2</v>
      </c>
      <c r="I2624" s="6" t="str">
        <f t="shared" si="81"/>
        <v>DGND</v>
      </c>
    </row>
    <row r="2625" spans="1:9">
      <c r="A2625" t="s">
        <v>302</v>
      </c>
      <c r="B2625" t="s">
        <v>4679</v>
      </c>
      <c r="C2625" t="s">
        <v>4713</v>
      </c>
      <c r="D2625">
        <v>1</v>
      </c>
      <c r="E2625" t="s">
        <v>3271</v>
      </c>
      <c r="F2625">
        <v>1</v>
      </c>
      <c r="G2625">
        <v>1</v>
      </c>
      <c r="H2625" s="6" t="str">
        <f t="shared" si="80"/>
        <v>1CG49.1</v>
      </c>
      <c r="I2625" s="6" t="str">
        <f t="shared" si="81"/>
        <v>SG1_VBAT</v>
      </c>
    </row>
    <row r="2626" spans="1:9">
      <c r="A2626" t="s">
        <v>302</v>
      </c>
      <c r="B2626" t="s">
        <v>4679</v>
      </c>
      <c r="C2626" t="s">
        <v>4713</v>
      </c>
      <c r="D2626">
        <v>2</v>
      </c>
      <c r="E2626" t="s">
        <v>174</v>
      </c>
      <c r="F2626">
        <v>2</v>
      </c>
      <c r="G2626">
        <v>2</v>
      </c>
      <c r="H2626" s="6" t="str">
        <f t="shared" ref="H2626:H2689" si="82">CONCATENATE(C2626,".",F2626)</f>
        <v>1CG49.2</v>
      </c>
      <c r="I2626" s="6" t="str">
        <f t="shared" ref="I2626:I2689" si="83">E2626</f>
        <v>DGND</v>
      </c>
    </row>
    <row r="2627" spans="1:9">
      <c r="A2627" t="s">
        <v>302</v>
      </c>
      <c r="B2627" t="s">
        <v>4679</v>
      </c>
      <c r="C2627" t="s">
        <v>4714</v>
      </c>
      <c r="D2627">
        <v>1</v>
      </c>
      <c r="E2627" t="s">
        <v>413</v>
      </c>
      <c r="F2627">
        <v>1</v>
      </c>
      <c r="G2627">
        <v>1</v>
      </c>
      <c r="H2627" s="6" t="str">
        <f t="shared" si="82"/>
        <v>1CG371.1</v>
      </c>
      <c r="I2627" s="6" t="str">
        <f t="shared" si="83"/>
        <v>VDD33_ATX</v>
      </c>
    </row>
    <row r="2628" spans="1:9">
      <c r="A2628" t="s">
        <v>302</v>
      </c>
      <c r="B2628" t="s">
        <v>4679</v>
      </c>
      <c r="C2628" t="s">
        <v>4714</v>
      </c>
      <c r="D2628">
        <v>2</v>
      </c>
      <c r="E2628" t="s">
        <v>174</v>
      </c>
      <c r="F2628">
        <v>2</v>
      </c>
      <c r="G2628">
        <v>2</v>
      </c>
      <c r="H2628" s="6" t="str">
        <f t="shared" si="82"/>
        <v>1CG371.2</v>
      </c>
      <c r="I2628" s="6" t="str">
        <f t="shared" si="83"/>
        <v>DGND</v>
      </c>
    </row>
    <row r="2629" spans="1:9">
      <c r="A2629" t="s">
        <v>302</v>
      </c>
      <c r="B2629" t="s">
        <v>4679</v>
      </c>
      <c r="C2629" t="s">
        <v>4715</v>
      </c>
      <c r="D2629">
        <v>1</v>
      </c>
      <c r="E2629" t="s">
        <v>413</v>
      </c>
      <c r="F2629">
        <v>1</v>
      </c>
      <c r="G2629">
        <v>1</v>
      </c>
      <c r="H2629" s="6" t="str">
        <f t="shared" si="82"/>
        <v>1CG372.1</v>
      </c>
      <c r="I2629" s="6" t="str">
        <f t="shared" si="83"/>
        <v>VDD33_ATX</v>
      </c>
    </row>
    <row r="2630" spans="1:9">
      <c r="A2630" t="s">
        <v>302</v>
      </c>
      <c r="B2630" t="s">
        <v>4679</v>
      </c>
      <c r="C2630" t="s">
        <v>4715</v>
      </c>
      <c r="D2630">
        <v>2</v>
      </c>
      <c r="E2630" t="s">
        <v>174</v>
      </c>
      <c r="F2630">
        <v>2</v>
      </c>
      <c r="G2630">
        <v>2</v>
      </c>
      <c r="H2630" s="6" t="str">
        <f t="shared" si="82"/>
        <v>1CG372.2</v>
      </c>
      <c r="I2630" s="6" t="str">
        <f t="shared" si="83"/>
        <v>DGND</v>
      </c>
    </row>
    <row r="2631" spans="1:9">
      <c r="A2631" t="s">
        <v>302</v>
      </c>
      <c r="B2631" t="s">
        <v>4679</v>
      </c>
      <c r="C2631" t="s">
        <v>4716</v>
      </c>
      <c r="D2631">
        <v>1</v>
      </c>
      <c r="E2631" t="s">
        <v>3274</v>
      </c>
      <c r="F2631">
        <v>1</v>
      </c>
      <c r="G2631">
        <v>1</v>
      </c>
      <c r="H2631" s="6" t="str">
        <f t="shared" si="82"/>
        <v>1CG373.1</v>
      </c>
      <c r="I2631" s="6" t="str">
        <f t="shared" si="83"/>
        <v>SG1_AVDD33_TX_CEN_1</v>
      </c>
    </row>
    <row r="2632" spans="1:9">
      <c r="A2632" t="s">
        <v>302</v>
      </c>
      <c r="B2632" t="s">
        <v>4679</v>
      </c>
      <c r="C2632" t="s">
        <v>4716</v>
      </c>
      <c r="D2632">
        <v>2</v>
      </c>
      <c r="E2632" t="s">
        <v>174</v>
      </c>
      <c r="F2632">
        <v>2</v>
      </c>
      <c r="G2632">
        <v>2</v>
      </c>
      <c r="H2632" s="6" t="str">
        <f t="shared" si="82"/>
        <v>1CG373.2</v>
      </c>
      <c r="I2632" s="6" t="str">
        <f t="shared" si="83"/>
        <v>DGND</v>
      </c>
    </row>
    <row r="2633" spans="1:9">
      <c r="A2633" t="s">
        <v>302</v>
      </c>
      <c r="B2633" t="s">
        <v>4679</v>
      </c>
      <c r="C2633" t="s">
        <v>4717</v>
      </c>
      <c r="D2633">
        <v>1</v>
      </c>
      <c r="E2633" t="s">
        <v>3272</v>
      </c>
      <c r="F2633">
        <v>1</v>
      </c>
      <c r="G2633">
        <v>1</v>
      </c>
      <c r="H2633" s="6" t="str">
        <f t="shared" si="82"/>
        <v>1CG374.1</v>
      </c>
      <c r="I2633" s="6" t="str">
        <f t="shared" si="83"/>
        <v>SG1_LX_OUT_VDD09</v>
      </c>
    </row>
    <row r="2634" spans="1:9">
      <c r="A2634" t="s">
        <v>302</v>
      </c>
      <c r="B2634" t="s">
        <v>4679</v>
      </c>
      <c r="C2634" t="s">
        <v>4717</v>
      </c>
      <c r="D2634">
        <v>2</v>
      </c>
      <c r="E2634" t="s">
        <v>174</v>
      </c>
      <c r="F2634">
        <v>2</v>
      </c>
      <c r="G2634">
        <v>2</v>
      </c>
      <c r="H2634" s="6" t="str">
        <f t="shared" si="82"/>
        <v>1CG374.2</v>
      </c>
      <c r="I2634" s="6" t="str">
        <f t="shared" si="83"/>
        <v>DGND</v>
      </c>
    </row>
    <row r="2635" spans="1:9">
      <c r="A2635" t="s">
        <v>302</v>
      </c>
      <c r="B2635" t="s">
        <v>4679</v>
      </c>
      <c r="C2635" t="s">
        <v>4718</v>
      </c>
      <c r="D2635">
        <v>1</v>
      </c>
      <c r="E2635" t="s">
        <v>3272</v>
      </c>
      <c r="F2635">
        <v>1</v>
      </c>
      <c r="G2635">
        <v>1</v>
      </c>
      <c r="H2635" s="6" t="str">
        <f t="shared" si="82"/>
        <v>1CG375.1</v>
      </c>
      <c r="I2635" s="6" t="str">
        <f t="shared" si="83"/>
        <v>SG1_LX_OUT_VDD09</v>
      </c>
    </row>
    <row r="2636" spans="1:9">
      <c r="A2636" t="s">
        <v>302</v>
      </c>
      <c r="B2636" t="s">
        <v>4679</v>
      </c>
      <c r="C2636" t="s">
        <v>4718</v>
      </c>
      <c r="D2636">
        <v>2</v>
      </c>
      <c r="E2636" t="s">
        <v>174</v>
      </c>
      <c r="F2636">
        <v>2</v>
      </c>
      <c r="G2636">
        <v>2</v>
      </c>
      <c r="H2636" s="6" t="str">
        <f t="shared" si="82"/>
        <v>1CG375.2</v>
      </c>
      <c r="I2636" s="6" t="str">
        <f t="shared" si="83"/>
        <v>DGND</v>
      </c>
    </row>
    <row r="2637" spans="1:9">
      <c r="A2637" t="s">
        <v>302</v>
      </c>
      <c r="B2637" t="s">
        <v>4679</v>
      </c>
      <c r="C2637" t="s">
        <v>4719</v>
      </c>
      <c r="D2637">
        <v>1</v>
      </c>
      <c r="E2637" t="s">
        <v>3272</v>
      </c>
      <c r="F2637">
        <v>1</v>
      </c>
      <c r="G2637">
        <v>1</v>
      </c>
      <c r="H2637" s="6" t="str">
        <f t="shared" si="82"/>
        <v>1CG376.1</v>
      </c>
      <c r="I2637" s="6" t="str">
        <f t="shared" si="83"/>
        <v>SG1_LX_OUT_VDD09</v>
      </c>
    </row>
    <row r="2638" spans="1:9">
      <c r="A2638" t="s">
        <v>302</v>
      </c>
      <c r="B2638" t="s">
        <v>4679</v>
      </c>
      <c r="C2638" t="s">
        <v>4719</v>
      </c>
      <c r="D2638">
        <v>2</v>
      </c>
      <c r="E2638" t="s">
        <v>174</v>
      </c>
      <c r="F2638">
        <v>2</v>
      </c>
      <c r="G2638">
        <v>2</v>
      </c>
      <c r="H2638" s="6" t="str">
        <f t="shared" si="82"/>
        <v>1CG376.2</v>
      </c>
      <c r="I2638" s="6" t="str">
        <f t="shared" si="83"/>
        <v>DGND</v>
      </c>
    </row>
    <row r="2639" spans="1:9">
      <c r="A2639" t="s">
        <v>302</v>
      </c>
      <c r="B2639" t="s">
        <v>4679</v>
      </c>
      <c r="C2639" t="s">
        <v>4720</v>
      </c>
      <c r="D2639">
        <v>1</v>
      </c>
      <c r="E2639" t="s">
        <v>3272</v>
      </c>
      <c r="F2639">
        <v>1</v>
      </c>
      <c r="G2639">
        <v>1</v>
      </c>
      <c r="H2639" s="6" t="str">
        <f t="shared" si="82"/>
        <v>1CG377.1</v>
      </c>
      <c r="I2639" s="6" t="str">
        <f t="shared" si="83"/>
        <v>SG1_LX_OUT_VDD09</v>
      </c>
    </row>
    <row r="2640" spans="1:9">
      <c r="A2640" t="s">
        <v>302</v>
      </c>
      <c r="B2640" t="s">
        <v>4679</v>
      </c>
      <c r="C2640" t="s">
        <v>4720</v>
      </c>
      <c r="D2640">
        <v>2</v>
      </c>
      <c r="E2640" t="s">
        <v>174</v>
      </c>
      <c r="F2640">
        <v>2</v>
      </c>
      <c r="G2640">
        <v>2</v>
      </c>
      <c r="H2640" s="6" t="str">
        <f t="shared" si="82"/>
        <v>1CG377.2</v>
      </c>
      <c r="I2640" s="6" t="str">
        <f t="shared" si="83"/>
        <v>DGND</v>
      </c>
    </row>
    <row r="2641" spans="1:9">
      <c r="A2641" t="s">
        <v>302</v>
      </c>
      <c r="B2641" t="s">
        <v>4679</v>
      </c>
      <c r="C2641" t="s">
        <v>4721</v>
      </c>
      <c r="D2641">
        <v>1</v>
      </c>
      <c r="E2641" t="s">
        <v>3272</v>
      </c>
      <c r="F2641">
        <v>1</v>
      </c>
      <c r="G2641">
        <v>1</v>
      </c>
      <c r="H2641" s="6" t="str">
        <f t="shared" si="82"/>
        <v>1CG378.1</v>
      </c>
      <c r="I2641" s="6" t="str">
        <f t="shared" si="83"/>
        <v>SG1_LX_OUT_VDD09</v>
      </c>
    </row>
    <row r="2642" spans="1:9">
      <c r="A2642" t="s">
        <v>302</v>
      </c>
      <c r="B2642" t="s">
        <v>4679</v>
      </c>
      <c r="C2642" t="s">
        <v>4721</v>
      </c>
      <c r="D2642">
        <v>2</v>
      </c>
      <c r="E2642" t="s">
        <v>174</v>
      </c>
      <c r="F2642">
        <v>2</v>
      </c>
      <c r="G2642">
        <v>2</v>
      </c>
      <c r="H2642" s="6" t="str">
        <f t="shared" si="82"/>
        <v>1CG378.2</v>
      </c>
      <c r="I2642" s="6" t="str">
        <f t="shared" si="83"/>
        <v>DGND</v>
      </c>
    </row>
    <row r="2643" spans="1:9">
      <c r="A2643" t="s">
        <v>302</v>
      </c>
      <c r="B2643" t="s">
        <v>4679</v>
      </c>
      <c r="C2643" t="s">
        <v>4722</v>
      </c>
      <c r="D2643">
        <v>1</v>
      </c>
      <c r="E2643" t="s">
        <v>3270</v>
      </c>
      <c r="F2643">
        <v>1</v>
      </c>
      <c r="G2643">
        <v>1</v>
      </c>
      <c r="H2643" s="6" t="str">
        <f t="shared" si="82"/>
        <v>1LG1.1</v>
      </c>
      <c r="I2643" s="6" t="str">
        <f t="shared" si="83"/>
        <v>SG1_LX_OUT</v>
      </c>
    </row>
    <row r="2644" spans="1:9">
      <c r="A2644" t="s">
        <v>302</v>
      </c>
      <c r="B2644" t="s">
        <v>4679</v>
      </c>
      <c r="C2644" t="s">
        <v>4722</v>
      </c>
      <c r="D2644">
        <v>2</v>
      </c>
      <c r="E2644" t="s">
        <v>3272</v>
      </c>
      <c r="F2644">
        <v>2</v>
      </c>
      <c r="G2644">
        <v>2</v>
      </c>
      <c r="H2644" s="6" t="str">
        <f t="shared" si="82"/>
        <v>1LG1.2</v>
      </c>
      <c r="I2644" s="6" t="str">
        <f t="shared" si="83"/>
        <v>SG1_LX_OUT_VDD09</v>
      </c>
    </row>
    <row r="2645" spans="1:9">
      <c r="A2645" t="s">
        <v>302</v>
      </c>
      <c r="B2645" t="s">
        <v>4679</v>
      </c>
      <c r="C2645" t="s">
        <v>4723</v>
      </c>
      <c r="D2645">
        <v>1</v>
      </c>
      <c r="E2645" t="s">
        <v>413</v>
      </c>
      <c r="F2645">
        <v>1</v>
      </c>
      <c r="G2645">
        <v>1</v>
      </c>
      <c r="H2645" s="6" t="str">
        <f t="shared" si="82"/>
        <v>1LG2.1</v>
      </c>
      <c r="I2645" s="6" t="str">
        <f t="shared" si="83"/>
        <v>VDD33_ATX</v>
      </c>
    </row>
    <row r="2646" spans="1:9">
      <c r="A2646" t="s">
        <v>302</v>
      </c>
      <c r="B2646" t="s">
        <v>4679</v>
      </c>
      <c r="C2646" t="s">
        <v>4723</v>
      </c>
      <c r="D2646">
        <v>2</v>
      </c>
      <c r="E2646" t="s">
        <v>3249</v>
      </c>
      <c r="F2646">
        <v>2</v>
      </c>
      <c r="G2646">
        <v>2</v>
      </c>
      <c r="H2646" s="6" t="str">
        <f t="shared" si="82"/>
        <v>1LG2.2</v>
      </c>
      <c r="I2646" s="6" t="str">
        <f t="shared" si="83"/>
        <v>SG1_VDD33</v>
      </c>
    </row>
    <row r="2647" spans="1:9">
      <c r="A2647" t="s">
        <v>302</v>
      </c>
      <c r="B2647" t="s">
        <v>4679</v>
      </c>
      <c r="C2647" t="s">
        <v>4724</v>
      </c>
      <c r="D2647">
        <v>1</v>
      </c>
      <c r="E2647" t="s">
        <v>3272</v>
      </c>
      <c r="F2647">
        <v>1</v>
      </c>
      <c r="G2647">
        <v>1</v>
      </c>
      <c r="H2647" s="6" t="str">
        <f t="shared" si="82"/>
        <v>1LG3.1</v>
      </c>
      <c r="I2647" s="6" t="str">
        <f t="shared" si="83"/>
        <v>SG1_LX_OUT_VDD09</v>
      </c>
    </row>
    <row r="2648" spans="1:9">
      <c r="A2648" t="s">
        <v>302</v>
      </c>
      <c r="B2648" t="s">
        <v>4679</v>
      </c>
      <c r="C2648" t="s">
        <v>4724</v>
      </c>
      <c r="D2648">
        <v>2</v>
      </c>
      <c r="E2648" t="s">
        <v>3267</v>
      </c>
      <c r="F2648">
        <v>2</v>
      </c>
      <c r="G2648">
        <v>2</v>
      </c>
      <c r="H2648" s="6" t="str">
        <f t="shared" si="82"/>
        <v>1LG3.2</v>
      </c>
      <c r="I2648" s="6" t="str">
        <f t="shared" si="83"/>
        <v>SG1_DVDD09</v>
      </c>
    </row>
    <row r="2649" spans="1:9">
      <c r="A2649" t="s">
        <v>302</v>
      </c>
      <c r="B2649" t="s">
        <v>4679</v>
      </c>
      <c r="C2649" t="s">
        <v>4725</v>
      </c>
      <c r="D2649">
        <v>1</v>
      </c>
      <c r="E2649" t="s">
        <v>3273</v>
      </c>
      <c r="F2649">
        <v>1</v>
      </c>
      <c r="G2649">
        <v>1</v>
      </c>
      <c r="H2649" s="6" t="str">
        <f t="shared" si="82"/>
        <v>1LG4.1</v>
      </c>
      <c r="I2649" s="6" t="str">
        <f t="shared" si="83"/>
        <v>SG1_AVDD33_XTAL_1</v>
      </c>
    </row>
    <row r="2650" spans="1:9">
      <c r="A2650" t="s">
        <v>302</v>
      </c>
      <c r="B2650" t="s">
        <v>4679</v>
      </c>
      <c r="C2650" t="s">
        <v>4725</v>
      </c>
      <c r="D2650">
        <v>2</v>
      </c>
      <c r="E2650" t="s">
        <v>3264</v>
      </c>
      <c r="F2650">
        <v>2</v>
      </c>
      <c r="G2650">
        <v>2</v>
      </c>
      <c r="H2650" s="6" t="str">
        <f t="shared" si="82"/>
        <v>1LG4.2</v>
      </c>
      <c r="I2650" s="6" t="str">
        <f t="shared" si="83"/>
        <v>SG1_AVDD33_XTAL</v>
      </c>
    </row>
    <row r="2651" spans="1:9">
      <c r="A2651" t="s">
        <v>302</v>
      </c>
      <c r="B2651" t="s">
        <v>4679</v>
      </c>
      <c r="C2651" t="s">
        <v>4726</v>
      </c>
      <c r="D2651">
        <v>1</v>
      </c>
      <c r="E2651" t="s">
        <v>413</v>
      </c>
      <c r="F2651">
        <v>1</v>
      </c>
      <c r="G2651">
        <v>1</v>
      </c>
      <c r="H2651" s="6" t="str">
        <f t="shared" si="82"/>
        <v>1LG5.1</v>
      </c>
      <c r="I2651" s="6" t="str">
        <f t="shared" si="83"/>
        <v>VDD33_ATX</v>
      </c>
    </row>
    <row r="2652" spans="1:9">
      <c r="A2652" t="s">
        <v>302</v>
      </c>
      <c r="B2652" t="s">
        <v>4679</v>
      </c>
      <c r="C2652" t="s">
        <v>4726</v>
      </c>
      <c r="D2652">
        <v>2</v>
      </c>
      <c r="E2652" t="s">
        <v>3273</v>
      </c>
      <c r="F2652">
        <v>2</v>
      </c>
      <c r="G2652">
        <v>2</v>
      </c>
      <c r="H2652" s="6" t="str">
        <f t="shared" si="82"/>
        <v>1LG5.2</v>
      </c>
      <c r="I2652" s="6" t="str">
        <f t="shared" si="83"/>
        <v>SG1_AVDD33_XTAL_1</v>
      </c>
    </row>
    <row r="2653" spans="1:9">
      <c r="A2653" t="s">
        <v>302</v>
      </c>
      <c r="B2653" t="s">
        <v>4679</v>
      </c>
      <c r="C2653" t="s">
        <v>4727</v>
      </c>
      <c r="D2653">
        <v>1</v>
      </c>
      <c r="E2653" t="s">
        <v>3274</v>
      </c>
      <c r="F2653">
        <v>1</v>
      </c>
      <c r="G2653">
        <v>1</v>
      </c>
      <c r="H2653" s="6" t="str">
        <f t="shared" si="82"/>
        <v>1LG6.1</v>
      </c>
      <c r="I2653" s="6" t="str">
        <f t="shared" si="83"/>
        <v>SG1_AVDD33_TX_CEN_1</v>
      </c>
    </row>
    <row r="2654" spans="1:9">
      <c r="A2654" t="s">
        <v>302</v>
      </c>
      <c r="B2654" t="s">
        <v>4679</v>
      </c>
      <c r="C2654" t="s">
        <v>4727</v>
      </c>
      <c r="D2654">
        <v>2</v>
      </c>
      <c r="E2654" t="s">
        <v>3265</v>
      </c>
      <c r="F2654">
        <v>2</v>
      </c>
      <c r="G2654">
        <v>2</v>
      </c>
      <c r="H2654" s="6" t="str">
        <f t="shared" si="82"/>
        <v>1LG6.2</v>
      </c>
      <c r="I2654" s="6" t="str">
        <f t="shared" si="83"/>
        <v>SG1_AVDD33_TX_CEN</v>
      </c>
    </row>
    <row r="2655" spans="1:9">
      <c r="A2655" t="s">
        <v>302</v>
      </c>
      <c r="B2655" t="s">
        <v>4679</v>
      </c>
      <c r="C2655" t="s">
        <v>4728</v>
      </c>
      <c r="D2655">
        <v>1</v>
      </c>
      <c r="E2655" t="s">
        <v>413</v>
      </c>
      <c r="F2655">
        <v>1</v>
      </c>
      <c r="G2655">
        <v>1</v>
      </c>
      <c r="H2655" s="6" t="str">
        <f t="shared" si="82"/>
        <v>1LG7.1</v>
      </c>
      <c r="I2655" s="6" t="str">
        <f t="shared" si="83"/>
        <v>VDD33_ATX</v>
      </c>
    </row>
    <row r="2656" spans="1:9">
      <c r="A2656" t="s">
        <v>302</v>
      </c>
      <c r="B2656" t="s">
        <v>4679</v>
      </c>
      <c r="C2656" t="s">
        <v>4728</v>
      </c>
      <c r="D2656">
        <v>2</v>
      </c>
      <c r="E2656" t="s">
        <v>3274</v>
      </c>
      <c r="F2656">
        <v>2</v>
      </c>
      <c r="G2656">
        <v>2</v>
      </c>
      <c r="H2656" s="6" t="str">
        <f t="shared" si="82"/>
        <v>1LG7.2</v>
      </c>
      <c r="I2656" s="6" t="str">
        <f t="shared" si="83"/>
        <v>SG1_AVDD33_TX_CEN_1</v>
      </c>
    </row>
    <row r="2657" spans="1:9">
      <c r="A2657" t="s">
        <v>302</v>
      </c>
      <c r="B2657" t="s">
        <v>4679</v>
      </c>
      <c r="C2657" t="s">
        <v>4729</v>
      </c>
      <c r="D2657">
        <v>1</v>
      </c>
      <c r="E2657" t="s">
        <v>3275</v>
      </c>
      <c r="F2657">
        <v>1</v>
      </c>
      <c r="G2657">
        <v>1</v>
      </c>
      <c r="H2657" s="6" t="str">
        <f t="shared" si="82"/>
        <v>1LG8.1</v>
      </c>
      <c r="I2657" s="6" t="str">
        <f t="shared" si="83"/>
        <v>SG1_AVDD33_SDS_1</v>
      </c>
    </row>
    <row r="2658" spans="1:9">
      <c r="A2658" t="s">
        <v>302</v>
      </c>
      <c r="B2658" t="s">
        <v>4679</v>
      </c>
      <c r="C2658" t="s">
        <v>4729</v>
      </c>
      <c r="D2658">
        <v>2</v>
      </c>
      <c r="E2658" t="s">
        <v>3266</v>
      </c>
      <c r="F2658">
        <v>2</v>
      </c>
      <c r="G2658">
        <v>2</v>
      </c>
      <c r="H2658" s="6" t="str">
        <f t="shared" si="82"/>
        <v>1LG8.2</v>
      </c>
      <c r="I2658" s="6" t="str">
        <f t="shared" si="83"/>
        <v>SG1_AVDD33_SDS</v>
      </c>
    </row>
    <row r="2659" spans="1:9">
      <c r="A2659" t="s">
        <v>302</v>
      </c>
      <c r="B2659" t="s">
        <v>4679</v>
      </c>
      <c r="C2659" t="s">
        <v>4730</v>
      </c>
      <c r="D2659">
        <v>1</v>
      </c>
      <c r="E2659" t="s">
        <v>413</v>
      </c>
      <c r="F2659">
        <v>1</v>
      </c>
      <c r="G2659">
        <v>1</v>
      </c>
      <c r="H2659" s="6" t="str">
        <f t="shared" si="82"/>
        <v>1LG9.1</v>
      </c>
      <c r="I2659" s="6" t="str">
        <f t="shared" si="83"/>
        <v>VDD33_ATX</v>
      </c>
    </row>
    <row r="2660" spans="1:9">
      <c r="A2660" t="s">
        <v>302</v>
      </c>
      <c r="B2660" t="s">
        <v>4679</v>
      </c>
      <c r="C2660" t="s">
        <v>4730</v>
      </c>
      <c r="D2660">
        <v>2</v>
      </c>
      <c r="E2660" t="s">
        <v>3275</v>
      </c>
      <c r="F2660">
        <v>2</v>
      </c>
      <c r="G2660">
        <v>2</v>
      </c>
      <c r="H2660" s="6" t="str">
        <f t="shared" si="82"/>
        <v>1LG9.2</v>
      </c>
      <c r="I2660" s="6" t="str">
        <f t="shared" si="83"/>
        <v>SG1_AVDD33_SDS_1</v>
      </c>
    </row>
    <row r="2661" spans="1:9">
      <c r="A2661" t="s">
        <v>302</v>
      </c>
      <c r="B2661" t="s">
        <v>4679</v>
      </c>
      <c r="C2661" t="s">
        <v>4731</v>
      </c>
      <c r="D2661">
        <v>1</v>
      </c>
      <c r="E2661" t="s">
        <v>3272</v>
      </c>
      <c r="F2661">
        <v>1</v>
      </c>
      <c r="G2661">
        <v>1</v>
      </c>
      <c r="H2661" s="6" t="str">
        <f t="shared" si="82"/>
        <v>1LG10.1</v>
      </c>
      <c r="I2661" s="6" t="str">
        <f t="shared" si="83"/>
        <v>SG1_LX_OUT_VDD09</v>
      </c>
    </row>
    <row r="2662" spans="1:9">
      <c r="A2662" t="s">
        <v>302</v>
      </c>
      <c r="B2662" t="s">
        <v>4679</v>
      </c>
      <c r="C2662" t="s">
        <v>4731</v>
      </c>
      <c r="D2662">
        <v>2</v>
      </c>
      <c r="E2662" t="s">
        <v>3263</v>
      </c>
      <c r="F2662">
        <v>2</v>
      </c>
      <c r="G2662">
        <v>2</v>
      </c>
      <c r="H2662" s="6" t="str">
        <f t="shared" si="82"/>
        <v>1LG10.2</v>
      </c>
      <c r="I2662" s="6" t="str">
        <f t="shared" si="83"/>
        <v>SG1_AVDD09_SDS</v>
      </c>
    </row>
    <row r="2663" spans="1:9">
      <c r="A2663" t="s">
        <v>302</v>
      </c>
      <c r="B2663" t="s">
        <v>4679</v>
      </c>
      <c r="C2663" t="s">
        <v>4732</v>
      </c>
      <c r="D2663">
        <v>1</v>
      </c>
      <c r="E2663" t="s">
        <v>3272</v>
      </c>
      <c r="F2663">
        <v>1</v>
      </c>
      <c r="G2663">
        <v>1</v>
      </c>
      <c r="H2663" s="6" t="str">
        <f t="shared" si="82"/>
        <v>1LG11.1</v>
      </c>
      <c r="I2663" s="6" t="str">
        <f t="shared" si="83"/>
        <v>SG1_LX_OUT_VDD09</v>
      </c>
    </row>
    <row r="2664" spans="1:9">
      <c r="A2664" t="s">
        <v>302</v>
      </c>
      <c r="B2664" t="s">
        <v>4679</v>
      </c>
      <c r="C2664" t="s">
        <v>4732</v>
      </c>
      <c r="D2664">
        <v>2</v>
      </c>
      <c r="E2664" t="s">
        <v>3262</v>
      </c>
      <c r="F2664">
        <v>2</v>
      </c>
      <c r="G2664">
        <v>2</v>
      </c>
      <c r="H2664" s="6" t="str">
        <f t="shared" si="82"/>
        <v>1LG11.2</v>
      </c>
      <c r="I2664" s="6" t="str">
        <f t="shared" si="83"/>
        <v>SG1_AVDD09</v>
      </c>
    </row>
    <row r="2665" spans="1:9">
      <c r="A2665" t="s">
        <v>302</v>
      </c>
      <c r="B2665" t="s">
        <v>4679</v>
      </c>
      <c r="C2665" t="s">
        <v>4733</v>
      </c>
      <c r="D2665">
        <v>1</v>
      </c>
      <c r="E2665" t="s">
        <v>413</v>
      </c>
      <c r="F2665">
        <v>1</v>
      </c>
      <c r="G2665">
        <v>1</v>
      </c>
      <c r="H2665" s="6" t="str">
        <f t="shared" si="82"/>
        <v>1LG12.1</v>
      </c>
      <c r="I2665" s="6" t="str">
        <f t="shared" si="83"/>
        <v>VDD33_ATX</v>
      </c>
    </row>
    <row r="2666" spans="1:9">
      <c r="A2666" t="s">
        <v>302</v>
      </c>
      <c r="B2666" t="s">
        <v>4679</v>
      </c>
      <c r="C2666" t="s">
        <v>4733</v>
      </c>
      <c r="D2666">
        <v>2</v>
      </c>
      <c r="E2666" t="s">
        <v>3268</v>
      </c>
      <c r="F2666">
        <v>2</v>
      </c>
      <c r="G2666">
        <v>2</v>
      </c>
      <c r="H2666" s="6" t="str">
        <f t="shared" si="82"/>
        <v>1LG12.2</v>
      </c>
      <c r="I2666" s="6" t="str">
        <f t="shared" si="83"/>
        <v>SG1_DVDD33</v>
      </c>
    </row>
    <row r="2667" spans="1:9">
      <c r="A2667" t="s">
        <v>302</v>
      </c>
      <c r="B2667" t="s">
        <v>4679</v>
      </c>
      <c r="C2667" t="s">
        <v>4734</v>
      </c>
      <c r="D2667">
        <v>1</v>
      </c>
      <c r="E2667" t="s">
        <v>413</v>
      </c>
      <c r="F2667">
        <v>1</v>
      </c>
      <c r="G2667">
        <v>1</v>
      </c>
      <c r="H2667" s="6" t="str">
        <f t="shared" si="82"/>
        <v>1LG14.1</v>
      </c>
      <c r="I2667" s="6" t="str">
        <f t="shared" si="83"/>
        <v>VDD33_ATX</v>
      </c>
    </row>
    <row r="2668" spans="1:9">
      <c r="A2668" t="s">
        <v>302</v>
      </c>
      <c r="B2668" t="s">
        <v>4679</v>
      </c>
      <c r="C2668" t="s">
        <v>4734</v>
      </c>
      <c r="D2668">
        <v>2</v>
      </c>
      <c r="E2668" t="s">
        <v>3271</v>
      </c>
      <c r="F2668">
        <v>2</v>
      </c>
      <c r="G2668">
        <v>2</v>
      </c>
      <c r="H2668" s="6" t="str">
        <f t="shared" si="82"/>
        <v>1LG14.2</v>
      </c>
      <c r="I2668" s="6" t="str">
        <f t="shared" si="83"/>
        <v>SG1_VBAT</v>
      </c>
    </row>
    <row r="2669" spans="1:9">
      <c r="A2669" t="s">
        <v>302</v>
      </c>
      <c r="B2669" t="s">
        <v>4679</v>
      </c>
      <c r="C2669" t="s">
        <v>4735</v>
      </c>
      <c r="D2669">
        <v>1</v>
      </c>
      <c r="E2669" t="s">
        <v>413</v>
      </c>
      <c r="F2669">
        <v>1</v>
      </c>
      <c r="G2669">
        <v>1</v>
      </c>
      <c r="H2669" s="6" t="str">
        <f t="shared" si="82"/>
        <v>1RG11.1</v>
      </c>
      <c r="I2669" s="6" t="str">
        <f t="shared" si="83"/>
        <v>VDD33_ATX</v>
      </c>
    </row>
    <row r="2670" spans="1:9">
      <c r="A2670" t="s">
        <v>302</v>
      </c>
      <c r="B2670" t="s">
        <v>4679</v>
      </c>
      <c r="C2670" t="s">
        <v>4735</v>
      </c>
      <c r="D2670">
        <v>2</v>
      </c>
      <c r="E2670" t="s">
        <v>174</v>
      </c>
      <c r="F2670">
        <v>2</v>
      </c>
      <c r="G2670">
        <v>2</v>
      </c>
      <c r="H2670" s="6" t="str">
        <f t="shared" si="82"/>
        <v>1RG11.2</v>
      </c>
      <c r="I2670" s="6" t="str">
        <f t="shared" si="83"/>
        <v>DGND</v>
      </c>
    </row>
    <row r="2671" spans="1:9">
      <c r="A2671" t="s">
        <v>302</v>
      </c>
      <c r="B2671" t="s">
        <v>4679</v>
      </c>
      <c r="C2671" t="s">
        <v>3262</v>
      </c>
      <c r="D2671" t="s">
        <v>181</v>
      </c>
      <c r="E2671" t="s">
        <v>3262</v>
      </c>
      <c r="F2671">
        <v>1</v>
      </c>
      <c r="G2671" t="s">
        <v>181</v>
      </c>
      <c r="H2671" s="6" t="str">
        <f t="shared" si="82"/>
        <v>SG1_AVDD09.1</v>
      </c>
      <c r="I2671" s="6" t="str">
        <f t="shared" si="83"/>
        <v>SG1_AVDD09</v>
      </c>
    </row>
    <row r="2672" spans="1:9">
      <c r="A2672" t="s">
        <v>302</v>
      </c>
      <c r="B2672" t="s">
        <v>4679</v>
      </c>
      <c r="C2672" t="s">
        <v>3263</v>
      </c>
      <c r="D2672" t="s">
        <v>181</v>
      </c>
      <c r="E2672" t="s">
        <v>3263</v>
      </c>
      <c r="F2672">
        <v>1</v>
      </c>
      <c r="G2672" t="s">
        <v>181</v>
      </c>
      <c r="H2672" s="6" t="str">
        <f t="shared" si="82"/>
        <v>SG1_AVDD09_SDS.1</v>
      </c>
      <c r="I2672" s="6" t="str">
        <f t="shared" si="83"/>
        <v>SG1_AVDD09_SDS</v>
      </c>
    </row>
    <row r="2673" spans="1:9">
      <c r="A2673" t="s">
        <v>302</v>
      </c>
      <c r="B2673" t="s">
        <v>4679</v>
      </c>
      <c r="C2673" t="s">
        <v>3266</v>
      </c>
      <c r="D2673" t="s">
        <v>181</v>
      </c>
      <c r="E2673" t="s">
        <v>3266</v>
      </c>
      <c r="F2673">
        <v>1</v>
      </c>
      <c r="G2673" t="s">
        <v>181</v>
      </c>
      <c r="H2673" s="6" t="str">
        <f t="shared" si="82"/>
        <v>SG1_AVDD33_SDS.1</v>
      </c>
      <c r="I2673" s="6" t="str">
        <f t="shared" si="83"/>
        <v>SG1_AVDD33_SDS</v>
      </c>
    </row>
    <row r="2674" spans="1:9">
      <c r="A2674" t="s">
        <v>302</v>
      </c>
      <c r="B2674" t="s">
        <v>4679</v>
      </c>
      <c r="C2674" t="s">
        <v>3265</v>
      </c>
      <c r="D2674" t="s">
        <v>181</v>
      </c>
      <c r="E2674" t="s">
        <v>3265</v>
      </c>
      <c r="F2674">
        <v>1</v>
      </c>
      <c r="G2674" t="s">
        <v>181</v>
      </c>
      <c r="H2674" s="6" t="str">
        <f t="shared" si="82"/>
        <v>SG1_AVDD33_TX_CEN.1</v>
      </c>
      <c r="I2674" s="6" t="str">
        <f t="shared" si="83"/>
        <v>SG1_AVDD33_TX_CEN</v>
      </c>
    </row>
    <row r="2675" spans="1:9">
      <c r="A2675" t="s">
        <v>302</v>
      </c>
      <c r="B2675" t="s">
        <v>4679</v>
      </c>
      <c r="C2675" t="s">
        <v>3264</v>
      </c>
      <c r="D2675" t="s">
        <v>181</v>
      </c>
      <c r="E2675" t="s">
        <v>3264</v>
      </c>
      <c r="F2675">
        <v>1</v>
      </c>
      <c r="G2675" t="s">
        <v>181</v>
      </c>
      <c r="H2675" s="6" t="str">
        <f t="shared" si="82"/>
        <v>SG1_AVDD33_XTAL.1</v>
      </c>
      <c r="I2675" s="6" t="str">
        <f t="shared" si="83"/>
        <v>SG1_AVDD33_XTAL</v>
      </c>
    </row>
    <row r="2676" spans="1:9">
      <c r="A2676" t="s">
        <v>302</v>
      </c>
      <c r="B2676" t="s">
        <v>4679</v>
      </c>
      <c r="C2676" t="s">
        <v>3267</v>
      </c>
      <c r="D2676" t="s">
        <v>181</v>
      </c>
      <c r="E2676" t="s">
        <v>3267</v>
      </c>
      <c r="F2676">
        <v>1</v>
      </c>
      <c r="G2676" t="s">
        <v>181</v>
      </c>
      <c r="H2676" s="6" t="str">
        <f t="shared" si="82"/>
        <v>SG1_DVDD09.1</v>
      </c>
      <c r="I2676" s="6" t="str">
        <f t="shared" si="83"/>
        <v>SG1_DVDD09</v>
      </c>
    </row>
    <row r="2677" spans="1:9">
      <c r="A2677" t="s">
        <v>302</v>
      </c>
      <c r="B2677" t="s">
        <v>4679</v>
      </c>
      <c r="C2677" t="s">
        <v>3268</v>
      </c>
      <c r="D2677" t="s">
        <v>181</v>
      </c>
      <c r="E2677" t="s">
        <v>3268</v>
      </c>
      <c r="F2677">
        <v>1</v>
      </c>
      <c r="G2677" t="s">
        <v>181</v>
      </c>
      <c r="H2677" s="6" t="str">
        <f t="shared" si="82"/>
        <v>SG1_DVDD33.1</v>
      </c>
      <c r="I2677" s="6" t="str">
        <f t="shared" si="83"/>
        <v>SG1_DVDD33</v>
      </c>
    </row>
    <row r="2678" spans="1:9">
      <c r="A2678" t="s">
        <v>302</v>
      </c>
      <c r="B2678" t="s">
        <v>4679</v>
      </c>
      <c r="C2678" t="s">
        <v>3271</v>
      </c>
      <c r="D2678" t="s">
        <v>181</v>
      </c>
      <c r="E2678" t="s">
        <v>3271</v>
      </c>
      <c r="F2678">
        <v>1</v>
      </c>
      <c r="G2678" t="s">
        <v>181</v>
      </c>
      <c r="H2678" s="6" t="str">
        <f t="shared" si="82"/>
        <v>SG1_VBAT.1</v>
      </c>
      <c r="I2678" s="6" t="str">
        <f t="shared" si="83"/>
        <v>SG1_VBAT</v>
      </c>
    </row>
    <row r="2679" spans="1:9">
      <c r="A2679" t="s">
        <v>302</v>
      </c>
      <c r="B2679" t="s">
        <v>4679</v>
      </c>
      <c r="C2679" t="s">
        <v>3249</v>
      </c>
      <c r="D2679" t="s">
        <v>181</v>
      </c>
      <c r="E2679" t="s">
        <v>3249</v>
      </c>
      <c r="F2679">
        <v>1</v>
      </c>
      <c r="G2679" t="s">
        <v>181</v>
      </c>
      <c r="H2679" s="6" t="str">
        <f t="shared" si="82"/>
        <v>SG1_VDD33.1</v>
      </c>
      <c r="I2679" s="6" t="str">
        <f t="shared" si="83"/>
        <v>SG1_VDD33</v>
      </c>
    </row>
    <row r="2680" spans="1:9">
      <c r="A2680" t="s">
        <v>302</v>
      </c>
      <c r="B2680" t="s">
        <v>4736</v>
      </c>
      <c r="C2680" t="s">
        <v>4737</v>
      </c>
      <c r="D2680">
        <v>1</v>
      </c>
      <c r="E2680" t="s">
        <v>3276</v>
      </c>
      <c r="F2680">
        <v>1</v>
      </c>
      <c r="G2680">
        <v>1</v>
      </c>
      <c r="H2680" s="6" t="str">
        <f t="shared" si="82"/>
        <v>2JK54.1</v>
      </c>
      <c r="I2680" s="6" t="str">
        <f t="shared" si="83"/>
        <v>SC2367_RLY_K054</v>
      </c>
    </row>
    <row r="2681" spans="1:9">
      <c r="A2681" t="s">
        <v>302</v>
      </c>
      <c r="B2681" t="s">
        <v>4736</v>
      </c>
      <c r="C2681" t="s">
        <v>4737</v>
      </c>
      <c r="D2681">
        <v>2</v>
      </c>
      <c r="E2681" t="s">
        <v>174</v>
      </c>
      <c r="F2681">
        <v>2</v>
      </c>
      <c r="G2681">
        <v>2</v>
      </c>
      <c r="H2681" s="6" t="str">
        <f t="shared" si="82"/>
        <v>2JK54.2</v>
      </c>
      <c r="I2681" s="6" t="str">
        <f t="shared" si="83"/>
        <v>DGND</v>
      </c>
    </row>
    <row r="2682" spans="1:9">
      <c r="A2682" t="s">
        <v>302</v>
      </c>
      <c r="B2682" t="s">
        <v>4736</v>
      </c>
      <c r="C2682" t="s">
        <v>4738</v>
      </c>
      <c r="D2682">
        <v>2</v>
      </c>
      <c r="F2682">
        <v>2</v>
      </c>
      <c r="G2682">
        <v>2</v>
      </c>
      <c r="H2682" s="6" t="str">
        <f t="shared" si="82"/>
        <v>2K54.2</v>
      </c>
      <c r="I2682" s="6">
        <f t="shared" si="83"/>
        <v>0</v>
      </c>
    </row>
    <row r="2683" spans="1:9">
      <c r="A2683" t="s">
        <v>302</v>
      </c>
      <c r="B2683" t="s">
        <v>4736</v>
      </c>
      <c r="C2683" t="s">
        <v>4738</v>
      </c>
      <c r="D2683">
        <v>3</v>
      </c>
      <c r="F2683">
        <v>3</v>
      </c>
      <c r="G2683">
        <v>3</v>
      </c>
      <c r="H2683" s="6" t="str">
        <f t="shared" si="82"/>
        <v>2K54.3</v>
      </c>
      <c r="I2683" s="6">
        <f t="shared" si="83"/>
        <v>0</v>
      </c>
    </row>
    <row r="2684" spans="1:9">
      <c r="A2684" t="s">
        <v>302</v>
      </c>
      <c r="B2684" t="s">
        <v>4736</v>
      </c>
      <c r="C2684" t="s">
        <v>4738</v>
      </c>
      <c r="D2684">
        <v>4</v>
      </c>
      <c r="F2684">
        <v>4</v>
      </c>
      <c r="G2684">
        <v>4</v>
      </c>
      <c r="H2684" s="6" t="str">
        <f t="shared" si="82"/>
        <v>2K54.4</v>
      </c>
      <c r="I2684" s="6">
        <f t="shared" si="83"/>
        <v>0</v>
      </c>
    </row>
    <row r="2685" spans="1:9">
      <c r="A2685" t="s">
        <v>302</v>
      </c>
      <c r="B2685" t="s">
        <v>4736</v>
      </c>
      <c r="C2685" t="s">
        <v>4738</v>
      </c>
      <c r="D2685">
        <v>5</v>
      </c>
      <c r="E2685" t="s">
        <v>3277</v>
      </c>
      <c r="F2685">
        <v>5</v>
      </c>
      <c r="G2685">
        <v>5</v>
      </c>
      <c r="H2685" s="6" t="str">
        <f t="shared" si="82"/>
        <v>2K54.5</v>
      </c>
      <c r="I2685" s="6" t="str">
        <f t="shared" si="83"/>
        <v>S2_WAKE_HSD050</v>
      </c>
    </row>
    <row r="2686" spans="1:9">
      <c r="A2686" t="s">
        <v>302</v>
      </c>
      <c r="B2686" t="s">
        <v>4736</v>
      </c>
      <c r="C2686" t="s">
        <v>4738</v>
      </c>
      <c r="D2686">
        <v>6</v>
      </c>
      <c r="E2686" t="s">
        <v>452</v>
      </c>
      <c r="F2686">
        <v>6</v>
      </c>
      <c r="G2686">
        <v>6</v>
      </c>
      <c r="H2686" s="6" t="str">
        <f t="shared" si="82"/>
        <v>2K54.6</v>
      </c>
      <c r="I2686" s="6" t="str">
        <f t="shared" si="83"/>
        <v>S2_WAKE</v>
      </c>
    </row>
    <row r="2687" spans="1:9">
      <c r="A2687" t="s">
        <v>302</v>
      </c>
      <c r="B2687" t="s">
        <v>4736</v>
      </c>
      <c r="C2687" t="s">
        <v>4738</v>
      </c>
      <c r="D2687">
        <v>7</v>
      </c>
      <c r="E2687" t="s">
        <v>3278</v>
      </c>
      <c r="F2687">
        <v>7</v>
      </c>
      <c r="G2687">
        <v>7</v>
      </c>
      <c r="H2687" s="6" t="str">
        <f t="shared" si="82"/>
        <v>2K54.7</v>
      </c>
      <c r="I2687" s="6" t="str">
        <f t="shared" si="83"/>
        <v>S2_1WAKE</v>
      </c>
    </row>
    <row r="2688" spans="1:9">
      <c r="A2688" t="s">
        <v>302</v>
      </c>
      <c r="B2688" t="s">
        <v>4736</v>
      </c>
      <c r="C2688" t="s">
        <v>4738</v>
      </c>
      <c r="D2688" t="s">
        <v>175</v>
      </c>
      <c r="E2688" t="s">
        <v>429</v>
      </c>
      <c r="F2688">
        <v>1</v>
      </c>
      <c r="G2688" t="s">
        <v>175</v>
      </c>
      <c r="H2688" s="6" t="str">
        <f t="shared" si="82"/>
        <v>2K54.1</v>
      </c>
      <c r="I2688" s="6" t="str">
        <f t="shared" si="83"/>
        <v>VP12</v>
      </c>
    </row>
    <row r="2689" spans="1:9">
      <c r="A2689" t="s">
        <v>302</v>
      </c>
      <c r="B2689" t="s">
        <v>4736</v>
      </c>
      <c r="C2689" t="s">
        <v>4738</v>
      </c>
      <c r="D2689" t="s">
        <v>176</v>
      </c>
      <c r="E2689" t="s">
        <v>3276</v>
      </c>
      <c r="F2689">
        <v>8</v>
      </c>
      <c r="G2689" t="s">
        <v>176</v>
      </c>
      <c r="H2689" s="6" t="str">
        <f t="shared" si="82"/>
        <v>2K54.8</v>
      </c>
      <c r="I2689" s="6" t="str">
        <f t="shared" si="83"/>
        <v>SC2367_RLY_K054</v>
      </c>
    </row>
    <row r="2690" spans="1:9">
      <c r="A2690" t="s">
        <v>302</v>
      </c>
      <c r="B2690" t="s">
        <v>4736</v>
      </c>
      <c r="C2690" t="s">
        <v>4739</v>
      </c>
      <c r="D2690">
        <v>1</v>
      </c>
      <c r="E2690" t="s">
        <v>1770</v>
      </c>
      <c r="F2690">
        <v>1</v>
      </c>
      <c r="G2690">
        <v>1</v>
      </c>
      <c r="H2690" s="6" t="str">
        <f t="shared" ref="H2690:H2753" si="84">CONCATENATE(C2690,".",F2690)</f>
        <v>2R12.1</v>
      </c>
      <c r="I2690" s="6" t="str">
        <f t="shared" ref="I2690:I2753" si="85">E2690</f>
        <v>S2_HSD003</v>
      </c>
    </row>
    <row r="2691" spans="1:9">
      <c r="A2691" t="s">
        <v>302</v>
      </c>
      <c r="B2691" t="s">
        <v>4736</v>
      </c>
      <c r="C2691" t="s">
        <v>4739</v>
      </c>
      <c r="D2691">
        <v>2</v>
      </c>
      <c r="E2691" t="s">
        <v>512</v>
      </c>
      <c r="F2691">
        <v>2</v>
      </c>
      <c r="G2691">
        <v>2</v>
      </c>
      <c r="H2691" s="6" t="str">
        <f t="shared" si="84"/>
        <v>2R12.2</v>
      </c>
      <c r="I2691" s="6" t="str">
        <f t="shared" si="85"/>
        <v>S2_INH</v>
      </c>
    </row>
    <row r="2692" spans="1:9">
      <c r="A2692" t="s">
        <v>302</v>
      </c>
      <c r="B2692" t="s">
        <v>4736</v>
      </c>
      <c r="C2692" t="s">
        <v>4740</v>
      </c>
      <c r="D2692">
        <v>1</v>
      </c>
      <c r="E2692" t="s">
        <v>174</v>
      </c>
      <c r="F2692">
        <v>1</v>
      </c>
      <c r="G2692">
        <v>1</v>
      </c>
      <c r="H2692" s="6" t="str">
        <f t="shared" si="84"/>
        <v>2R13.1</v>
      </c>
      <c r="I2692" s="6" t="str">
        <f t="shared" si="85"/>
        <v>DGND</v>
      </c>
    </row>
    <row r="2693" spans="1:9">
      <c r="A2693" t="s">
        <v>302</v>
      </c>
      <c r="B2693" t="s">
        <v>4736</v>
      </c>
      <c r="C2693" t="s">
        <v>4740</v>
      </c>
      <c r="D2693">
        <v>2</v>
      </c>
      <c r="E2693" t="s">
        <v>512</v>
      </c>
      <c r="F2693">
        <v>2</v>
      </c>
      <c r="G2693">
        <v>2</v>
      </c>
      <c r="H2693" s="6" t="str">
        <f t="shared" si="84"/>
        <v>2R13.2</v>
      </c>
      <c r="I2693" s="6" t="str">
        <f t="shared" si="85"/>
        <v>S2_INH</v>
      </c>
    </row>
    <row r="2694" spans="1:9">
      <c r="A2694" t="s">
        <v>302</v>
      </c>
      <c r="B2694" t="s">
        <v>4736</v>
      </c>
      <c r="C2694" t="s">
        <v>4741</v>
      </c>
      <c r="D2694">
        <v>1</v>
      </c>
      <c r="E2694" t="s">
        <v>174</v>
      </c>
      <c r="F2694">
        <v>1</v>
      </c>
      <c r="G2694">
        <v>1</v>
      </c>
      <c r="H2694" s="6" t="str">
        <f t="shared" si="84"/>
        <v>2R14.1</v>
      </c>
      <c r="I2694" s="6" t="str">
        <f t="shared" si="85"/>
        <v>DGND</v>
      </c>
    </row>
    <row r="2695" spans="1:9">
      <c r="A2695" t="s">
        <v>302</v>
      </c>
      <c r="B2695" t="s">
        <v>4736</v>
      </c>
      <c r="C2695" t="s">
        <v>4741</v>
      </c>
      <c r="D2695">
        <v>2</v>
      </c>
      <c r="E2695" t="s">
        <v>2714</v>
      </c>
      <c r="F2695">
        <v>2</v>
      </c>
      <c r="G2695">
        <v>2</v>
      </c>
      <c r="H2695" s="6" t="str">
        <f t="shared" si="84"/>
        <v>2R14.2</v>
      </c>
      <c r="I2695" s="6" t="str">
        <f t="shared" si="85"/>
        <v>S2_RSET</v>
      </c>
    </row>
    <row r="2696" spans="1:9">
      <c r="A2696" t="s">
        <v>302</v>
      </c>
      <c r="B2696" t="s">
        <v>4736</v>
      </c>
      <c r="C2696" t="s">
        <v>4742</v>
      </c>
      <c r="D2696">
        <v>1</v>
      </c>
      <c r="E2696" t="s">
        <v>174</v>
      </c>
      <c r="F2696">
        <v>1</v>
      </c>
      <c r="G2696">
        <v>1</v>
      </c>
      <c r="H2696" s="6" t="str">
        <f t="shared" si="84"/>
        <v>2R576.1</v>
      </c>
      <c r="I2696" s="6" t="str">
        <f t="shared" si="85"/>
        <v>DGND</v>
      </c>
    </row>
    <row r="2697" spans="1:9">
      <c r="A2697" t="s">
        <v>302</v>
      </c>
      <c r="B2697" t="s">
        <v>4736</v>
      </c>
      <c r="C2697" t="s">
        <v>4742</v>
      </c>
      <c r="D2697">
        <v>2</v>
      </c>
      <c r="E2697" t="s">
        <v>3278</v>
      </c>
      <c r="F2697">
        <v>2</v>
      </c>
      <c r="G2697">
        <v>2</v>
      </c>
      <c r="H2697" s="6" t="str">
        <f t="shared" si="84"/>
        <v>2R576.2</v>
      </c>
      <c r="I2697" s="6" t="str">
        <f t="shared" si="85"/>
        <v>S2_1WAKE</v>
      </c>
    </row>
    <row r="2698" spans="1:9">
      <c r="A2698" t="s">
        <v>302</v>
      </c>
      <c r="B2698" t="s">
        <v>4736</v>
      </c>
      <c r="C2698" t="s">
        <v>4743</v>
      </c>
      <c r="D2698" t="s">
        <v>181</v>
      </c>
      <c r="E2698" t="s">
        <v>174</v>
      </c>
      <c r="F2698">
        <v>1</v>
      </c>
      <c r="G2698" t="s">
        <v>181</v>
      </c>
      <c r="H2698" s="6" t="str">
        <f t="shared" si="84"/>
        <v>S2_DGND1.1</v>
      </c>
      <c r="I2698" s="6" t="str">
        <f t="shared" si="85"/>
        <v>DGND</v>
      </c>
    </row>
    <row r="2699" spans="1:9">
      <c r="A2699" t="s">
        <v>302</v>
      </c>
      <c r="B2699" t="s">
        <v>4736</v>
      </c>
      <c r="C2699" t="s">
        <v>4744</v>
      </c>
      <c r="D2699" t="s">
        <v>181</v>
      </c>
      <c r="E2699" t="s">
        <v>174</v>
      </c>
      <c r="F2699">
        <v>1</v>
      </c>
      <c r="G2699" t="s">
        <v>181</v>
      </c>
      <c r="H2699" s="6" t="str">
        <f t="shared" si="84"/>
        <v>S2_DGND2.1</v>
      </c>
      <c r="I2699" s="6" t="str">
        <f t="shared" si="85"/>
        <v>DGND</v>
      </c>
    </row>
    <row r="2700" spans="1:9">
      <c r="A2700" t="s">
        <v>302</v>
      </c>
      <c r="B2700" t="s">
        <v>4736</v>
      </c>
      <c r="C2700" t="s">
        <v>4745</v>
      </c>
      <c r="D2700" t="s">
        <v>181</v>
      </c>
      <c r="E2700" t="s">
        <v>174</v>
      </c>
      <c r="F2700">
        <v>1</v>
      </c>
      <c r="G2700" t="s">
        <v>181</v>
      </c>
      <c r="H2700" s="6" t="str">
        <f t="shared" si="84"/>
        <v>S2_DGND3.1</v>
      </c>
      <c r="I2700" s="6" t="str">
        <f t="shared" si="85"/>
        <v>DGND</v>
      </c>
    </row>
    <row r="2701" spans="1:9">
      <c r="A2701" t="s">
        <v>302</v>
      </c>
      <c r="B2701" t="s">
        <v>4736</v>
      </c>
      <c r="C2701" t="s">
        <v>4746</v>
      </c>
      <c r="D2701" t="s">
        <v>181</v>
      </c>
      <c r="E2701" t="s">
        <v>174</v>
      </c>
      <c r="F2701">
        <v>1</v>
      </c>
      <c r="G2701" t="s">
        <v>181</v>
      </c>
      <c r="H2701" s="6" t="str">
        <f t="shared" si="84"/>
        <v>S2_DGND4.1</v>
      </c>
      <c r="I2701" s="6" t="str">
        <f t="shared" si="85"/>
        <v>DGND</v>
      </c>
    </row>
    <row r="2702" spans="1:9">
      <c r="A2702" t="s">
        <v>302</v>
      </c>
      <c r="B2702" t="s">
        <v>4736</v>
      </c>
      <c r="C2702" t="s">
        <v>4747</v>
      </c>
      <c r="D2702">
        <v>1</v>
      </c>
      <c r="E2702" t="s">
        <v>3279</v>
      </c>
      <c r="F2702">
        <v>1</v>
      </c>
      <c r="G2702">
        <v>1</v>
      </c>
      <c r="H2702" s="6" t="str">
        <f t="shared" si="84"/>
        <v>S2_DISB.1</v>
      </c>
      <c r="I2702" s="6" t="str">
        <f t="shared" si="85"/>
        <v>S2_SCO_DSIB_HSD010</v>
      </c>
    </row>
    <row r="2703" spans="1:9">
      <c r="A2703" t="s">
        <v>302</v>
      </c>
      <c r="B2703" t="s">
        <v>4736</v>
      </c>
      <c r="C2703" t="s">
        <v>512</v>
      </c>
      <c r="D2703" t="s">
        <v>181</v>
      </c>
      <c r="E2703" t="s">
        <v>512</v>
      </c>
      <c r="F2703">
        <v>1</v>
      </c>
      <c r="G2703" t="s">
        <v>181</v>
      </c>
      <c r="H2703" s="6" t="str">
        <f t="shared" si="84"/>
        <v>S2_INH.1</v>
      </c>
      <c r="I2703" s="6" t="str">
        <f t="shared" si="85"/>
        <v>S2_INH</v>
      </c>
    </row>
    <row r="2704" spans="1:9">
      <c r="A2704" t="s">
        <v>302</v>
      </c>
      <c r="B2704" t="s">
        <v>4736</v>
      </c>
      <c r="C2704" t="s">
        <v>3280</v>
      </c>
      <c r="D2704" t="s">
        <v>181</v>
      </c>
      <c r="E2704" t="s">
        <v>3280</v>
      </c>
      <c r="F2704">
        <v>1</v>
      </c>
      <c r="G2704" t="s">
        <v>181</v>
      </c>
      <c r="H2704" s="6" t="str">
        <f t="shared" si="84"/>
        <v>S2_LX_OUT.1</v>
      </c>
      <c r="I2704" s="6" t="str">
        <f t="shared" si="85"/>
        <v>S2_LX_OUT</v>
      </c>
    </row>
    <row r="2705" spans="1:9">
      <c r="A2705" t="s">
        <v>302</v>
      </c>
      <c r="B2705" t="s">
        <v>4736</v>
      </c>
      <c r="C2705" t="s">
        <v>4748</v>
      </c>
      <c r="D2705">
        <v>1</v>
      </c>
      <c r="E2705" t="s">
        <v>3281</v>
      </c>
      <c r="F2705">
        <v>1</v>
      </c>
      <c r="G2705">
        <v>1</v>
      </c>
      <c r="H2705" s="6" t="str">
        <f t="shared" si="84"/>
        <v>S2_OFFLINE_0V9_12V.1</v>
      </c>
      <c r="I2705" s="6" t="str">
        <f t="shared" si="85"/>
        <v>S2_DVDD09_OFF_LINE</v>
      </c>
    </row>
    <row r="2706" spans="1:9">
      <c r="A2706" t="s">
        <v>302</v>
      </c>
      <c r="B2706" t="s">
        <v>4736</v>
      </c>
      <c r="C2706" t="s">
        <v>4748</v>
      </c>
      <c r="D2706">
        <v>2</v>
      </c>
      <c r="E2706" t="s">
        <v>3282</v>
      </c>
      <c r="F2706">
        <v>2</v>
      </c>
      <c r="G2706">
        <v>2</v>
      </c>
      <c r="H2706" s="6" t="str">
        <f t="shared" si="84"/>
        <v>S2_OFFLINE_0V9_12V.2</v>
      </c>
      <c r="I2706" s="6" t="str">
        <f t="shared" si="85"/>
        <v>S2_AVDD09_OFF_LINE</v>
      </c>
    </row>
    <row r="2707" spans="1:9">
      <c r="A2707" t="s">
        <v>302</v>
      </c>
      <c r="B2707" t="s">
        <v>4736</v>
      </c>
      <c r="C2707" t="s">
        <v>4748</v>
      </c>
      <c r="D2707">
        <v>3</v>
      </c>
      <c r="E2707" t="s">
        <v>3283</v>
      </c>
      <c r="F2707">
        <v>3</v>
      </c>
      <c r="G2707">
        <v>3</v>
      </c>
      <c r="H2707" s="6" t="str">
        <f t="shared" si="84"/>
        <v>S2_OFFLINE_0V9_12V.3</v>
      </c>
      <c r="I2707" s="6" t="str">
        <f t="shared" si="85"/>
        <v>S2_VBAT_12V_OFF_LINE</v>
      </c>
    </row>
    <row r="2708" spans="1:9">
      <c r="A2708" t="s">
        <v>302</v>
      </c>
      <c r="B2708" t="s">
        <v>4736</v>
      </c>
      <c r="C2708" t="s">
        <v>4749</v>
      </c>
      <c r="D2708">
        <v>1</v>
      </c>
      <c r="E2708" t="s">
        <v>174</v>
      </c>
      <c r="F2708">
        <v>1</v>
      </c>
      <c r="G2708">
        <v>1</v>
      </c>
      <c r="H2708" s="6" t="str">
        <f t="shared" si="84"/>
        <v>S2_OFFLINE_3V3.1</v>
      </c>
      <c r="I2708" s="6" t="str">
        <f t="shared" si="85"/>
        <v>DGND</v>
      </c>
    </row>
    <row r="2709" spans="1:9">
      <c r="A2709" t="s">
        <v>302</v>
      </c>
      <c r="B2709" t="s">
        <v>4736</v>
      </c>
      <c r="C2709" t="s">
        <v>4749</v>
      </c>
      <c r="D2709">
        <v>2</v>
      </c>
      <c r="E2709" t="s">
        <v>3284</v>
      </c>
      <c r="F2709">
        <v>2</v>
      </c>
      <c r="G2709">
        <v>2</v>
      </c>
      <c r="H2709" s="6" t="str">
        <f t="shared" si="84"/>
        <v>S2_OFFLINE_3V3.2</v>
      </c>
      <c r="I2709" s="6" t="str">
        <f t="shared" si="85"/>
        <v>S2_AVDD33_OFF_LINE</v>
      </c>
    </row>
    <row r="2710" spans="1:9">
      <c r="A2710" t="s">
        <v>302</v>
      </c>
      <c r="B2710" t="s">
        <v>4736</v>
      </c>
      <c r="C2710" t="s">
        <v>4749</v>
      </c>
      <c r="D2710">
        <v>3</v>
      </c>
      <c r="E2710" t="s">
        <v>3285</v>
      </c>
      <c r="F2710">
        <v>3</v>
      </c>
      <c r="G2710">
        <v>3</v>
      </c>
      <c r="H2710" s="6" t="str">
        <f t="shared" si="84"/>
        <v>S2_OFFLINE_3V3.3</v>
      </c>
      <c r="I2710" s="6" t="str">
        <f t="shared" si="85"/>
        <v>S2_DVDD33_OFF_LINE</v>
      </c>
    </row>
    <row r="2711" spans="1:9">
      <c r="A2711" t="s">
        <v>302</v>
      </c>
      <c r="B2711" t="s">
        <v>4736</v>
      </c>
      <c r="C2711" t="s">
        <v>4750</v>
      </c>
      <c r="D2711">
        <v>1</v>
      </c>
      <c r="E2711" t="s">
        <v>3286</v>
      </c>
      <c r="F2711">
        <v>1</v>
      </c>
      <c r="G2711">
        <v>1</v>
      </c>
      <c r="H2711" s="6" t="str">
        <f t="shared" si="84"/>
        <v>S2_OFFLINE_3V3_5V.1</v>
      </c>
      <c r="I2711" s="6" t="str">
        <f t="shared" si="85"/>
        <v>S2_VDD33_OFF_LINE</v>
      </c>
    </row>
    <row r="2712" spans="1:9">
      <c r="A2712" t="s">
        <v>302</v>
      </c>
      <c r="B2712" t="s">
        <v>4736</v>
      </c>
      <c r="C2712" t="s">
        <v>4750</v>
      </c>
      <c r="D2712">
        <v>2</v>
      </c>
      <c r="E2712" t="s">
        <v>2708</v>
      </c>
      <c r="F2712">
        <v>2</v>
      </c>
      <c r="G2712">
        <v>2</v>
      </c>
      <c r="H2712" s="6" t="str">
        <f t="shared" si="84"/>
        <v>S2_OFFLINE_3V3_5V.2</v>
      </c>
      <c r="I2712" s="6" t="str">
        <f t="shared" si="85"/>
        <v>S2_VDD33_1</v>
      </c>
    </row>
    <row r="2713" spans="1:9">
      <c r="A2713" t="s">
        <v>302</v>
      </c>
      <c r="B2713" t="s">
        <v>4736</v>
      </c>
      <c r="C2713" t="s">
        <v>4751</v>
      </c>
      <c r="D2713">
        <v>1</v>
      </c>
      <c r="E2713" t="s">
        <v>3287</v>
      </c>
      <c r="F2713">
        <v>1</v>
      </c>
      <c r="G2713">
        <v>1</v>
      </c>
      <c r="H2713" s="6" t="str">
        <f t="shared" si="84"/>
        <v>S2_PHYRSTB.1</v>
      </c>
      <c r="I2713" s="6" t="str">
        <f t="shared" si="85"/>
        <v>S2_HSD002</v>
      </c>
    </row>
    <row r="2714" spans="1:9">
      <c r="A2714" t="s">
        <v>302</v>
      </c>
      <c r="B2714" t="s">
        <v>4736</v>
      </c>
      <c r="C2714" t="s">
        <v>4752</v>
      </c>
      <c r="D2714" t="s">
        <v>181</v>
      </c>
      <c r="E2714" t="s">
        <v>2714</v>
      </c>
      <c r="F2714">
        <v>1</v>
      </c>
      <c r="G2714" t="s">
        <v>181</v>
      </c>
      <c r="H2714" s="6" t="str">
        <f t="shared" si="84"/>
        <v>S2_REST.1</v>
      </c>
      <c r="I2714" s="6" t="str">
        <f t="shared" si="85"/>
        <v>S2_RSET</v>
      </c>
    </row>
    <row r="2715" spans="1:9">
      <c r="A2715" t="s">
        <v>302</v>
      </c>
      <c r="B2715" t="s">
        <v>4736</v>
      </c>
      <c r="C2715" t="s">
        <v>169</v>
      </c>
      <c r="D2715" t="s">
        <v>2213</v>
      </c>
      <c r="E2715" t="s">
        <v>3288</v>
      </c>
      <c r="F2715">
        <v>15</v>
      </c>
      <c r="G2715" t="s">
        <v>2213</v>
      </c>
      <c r="H2715" s="6" t="str">
        <f t="shared" si="84"/>
        <v>SITE2.15</v>
      </c>
      <c r="I2715" s="6" t="str">
        <f t="shared" si="85"/>
        <v>S2_AVDD09_DUT</v>
      </c>
    </row>
    <row r="2716" spans="1:9">
      <c r="A2716" t="s">
        <v>302</v>
      </c>
      <c r="B2716" t="s">
        <v>4736</v>
      </c>
      <c r="C2716" t="s">
        <v>169</v>
      </c>
      <c r="D2716" t="s">
        <v>2220</v>
      </c>
      <c r="E2716" t="s">
        <v>3289</v>
      </c>
      <c r="F2716">
        <v>40</v>
      </c>
      <c r="G2716" t="s">
        <v>2220</v>
      </c>
      <c r="H2716" s="6" t="str">
        <f t="shared" si="84"/>
        <v>SITE2.40</v>
      </c>
      <c r="I2716" s="6" t="str">
        <f t="shared" si="85"/>
        <v>S2_AVDD09_SDS</v>
      </c>
    </row>
    <row r="2717" spans="1:9">
      <c r="A2717" t="s">
        <v>302</v>
      </c>
      <c r="B2717" t="s">
        <v>4736</v>
      </c>
      <c r="C2717" t="s">
        <v>169</v>
      </c>
      <c r="D2717" t="s">
        <v>1551</v>
      </c>
      <c r="E2717" t="s">
        <v>3290</v>
      </c>
      <c r="F2717">
        <v>9</v>
      </c>
      <c r="G2717" t="s">
        <v>1551</v>
      </c>
      <c r="H2717" s="6" t="str">
        <f t="shared" si="84"/>
        <v>SITE2.9</v>
      </c>
      <c r="I2717" s="6" t="str">
        <f t="shared" si="85"/>
        <v>S2_AVDD33_XTAL</v>
      </c>
    </row>
    <row r="2718" spans="1:9">
      <c r="A2718" t="s">
        <v>302</v>
      </c>
      <c r="B2718" t="s">
        <v>4736</v>
      </c>
      <c r="C2718" t="s">
        <v>169</v>
      </c>
      <c r="D2718" t="s">
        <v>1560</v>
      </c>
      <c r="E2718" t="s">
        <v>3291</v>
      </c>
      <c r="F2718">
        <v>17</v>
      </c>
      <c r="G2718" t="s">
        <v>1560</v>
      </c>
      <c r="H2718" s="6" t="str">
        <f t="shared" si="84"/>
        <v>SITE2.17</v>
      </c>
      <c r="I2718" s="6" t="str">
        <f t="shared" si="85"/>
        <v>S2_AVDD33_TX_CEN</v>
      </c>
    </row>
    <row r="2719" spans="1:9">
      <c r="A2719" t="s">
        <v>302</v>
      </c>
      <c r="B2719" t="s">
        <v>4736</v>
      </c>
      <c r="C2719" t="s">
        <v>169</v>
      </c>
      <c r="D2719" t="s">
        <v>1563</v>
      </c>
      <c r="E2719" t="s">
        <v>3291</v>
      </c>
      <c r="F2719">
        <v>20</v>
      </c>
      <c r="G2719" t="s">
        <v>1563</v>
      </c>
      <c r="H2719" s="6" t="str">
        <f t="shared" si="84"/>
        <v>SITE2.20</v>
      </c>
      <c r="I2719" s="6" t="str">
        <f t="shared" si="85"/>
        <v>S2_AVDD33_TX_CEN</v>
      </c>
    </row>
    <row r="2720" spans="1:9">
      <c r="A2720" t="s">
        <v>302</v>
      </c>
      <c r="B2720" t="s">
        <v>4736</v>
      </c>
      <c r="C2720" t="s">
        <v>169</v>
      </c>
      <c r="D2720" t="s">
        <v>2223</v>
      </c>
      <c r="E2720" t="s">
        <v>3292</v>
      </c>
      <c r="F2720">
        <v>37</v>
      </c>
      <c r="G2720" t="s">
        <v>2223</v>
      </c>
      <c r="H2720" s="6" t="str">
        <f t="shared" si="84"/>
        <v>SITE2.37</v>
      </c>
      <c r="I2720" s="6" t="str">
        <f t="shared" si="85"/>
        <v>S2_AVDD33_SDS</v>
      </c>
    </row>
    <row r="2721" spans="1:9">
      <c r="A2721" t="s">
        <v>302</v>
      </c>
      <c r="B2721" t="s">
        <v>4736</v>
      </c>
      <c r="C2721" t="s">
        <v>169</v>
      </c>
      <c r="D2721" t="s">
        <v>389</v>
      </c>
      <c r="E2721" t="s">
        <v>3279</v>
      </c>
      <c r="F2721">
        <v>44</v>
      </c>
      <c r="G2721" t="s">
        <v>389</v>
      </c>
      <c r="H2721" s="6" t="str">
        <f t="shared" si="84"/>
        <v>SITE2.44</v>
      </c>
      <c r="I2721" s="6" t="str">
        <f t="shared" si="85"/>
        <v>S2_SCO_DSIB_HSD010</v>
      </c>
    </row>
    <row r="2722" spans="1:9">
      <c r="A2722" t="s">
        <v>302</v>
      </c>
      <c r="B2722" t="s">
        <v>4736</v>
      </c>
      <c r="C2722" t="s">
        <v>169</v>
      </c>
      <c r="D2722" t="s">
        <v>2224</v>
      </c>
      <c r="E2722" t="s">
        <v>3293</v>
      </c>
      <c r="F2722">
        <v>6</v>
      </c>
      <c r="G2722" t="s">
        <v>2224</v>
      </c>
      <c r="H2722" s="6" t="str">
        <f t="shared" si="84"/>
        <v>SITE2.6</v>
      </c>
      <c r="I2722" s="6" t="str">
        <f t="shared" si="85"/>
        <v>S2_DVDD09_DUT</v>
      </c>
    </row>
    <row r="2723" spans="1:9">
      <c r="A2723" t="s">
        <v>302</v>
      </c>
      <c r="B2723" t="s">
        <v>4736</v>
      </c>
      <c r="C2723" t="s">
        <v>169</v>
      </c>
      <c r="D2723" t="s">
        <v>2536</v>
      </c>
      <c r="E2723" t="s">
        <v>3293</v>
      </c>
      <c r="F2723">
        <v>21</v>
      </c>
      <c r="G2723" t="s">
        <v>2536</v>
      </c>
      <c r="H2723" s="6" t="str">
        <f t="shared" si="84"/>
        <v>SITE2.21</v>
      </c>
      <c r="I2723" s="6" t="str">
        <f t="shared" si="85"/>
        <v>S2_DVDD09_DUT</v>
      </c>
    </row>
    <row r="2724" spans="1:9">
      <c r="A2724" t="s">
        <v>302</v>
      </c>
      <c r="B2724" t="s">
        <v>4736</v>
      </c>
      <c r="C2724" t="s">
        <v>169</v>
      </c>
      <c r="D2724" t="s">
        <v>2532</v>
      </c>
      <c r="E2724" t="s">
        <v>3293</v>
      </c>
      <c r="F2724">
        <v>47</v>
      </c>
      <c r="G2724" t="s">
        <v>2532</v>
      </c>
      <c r="H2724" s="6" t="str">
        <f t="shared" si="84"/>
        <v>SITE2.47</v>
      </c>
      <c r="I2724" s="6" t="str">
        <f t="shared" si="85"/>
        <v>S2_DVDD09_DUT</v>
      </c>
    </row>
    <row r="2725" spans="1:9">
      <c r="A2725" t="s">
        <v>302</v>
      </c>
      <c r="B2725" t="s">
        <v>4736</v>
      </c>
      <c r="C2725" t="s">
        <v>169</v>
      </c>
      <c r="D2725" t="s">
        <v>2225</v>
      </c>
      <c r="E2725" t="s">
        <v>3294</v>
      </c>
      <c r="F2725">
        <v>24</v>
      </c>
      <c r="G2725" t="s">
        <v>2225</v>
      </c>
      <c r="H2725" s="6" t="str">
        <f t="shared" si="84"/>
        <v>SITE2.24</v>
      </c>
      <c r="I2725" s="6" t="str">
        <f t="shared" si="85"/>
        <v>S2_DVDD33</v>
      </c>
    </row>
    <row r="2726" spans="1:9">
      <c r="A2726" t="s">
        <v>302</v>
      </c>
      <c r="B2726" t="s">
        <v>4736</v>
      </c>
      <c r="C2726" t="s">
        <v>169</v>
      </c>
      <c r="D2726" t="s">
        <v>2216</v>
      </c>
      <c r="E2726" t="s">
        <v>3294</v>
      </c>
      <c r="F2726">
        <v>30</v>
      </c>
      <c r="G2726" t="s">
        <v>2216</v>
      </c>
      <c r="H2726" s="6" t="str">
        <f t="shared" si="84"/>
        <v>SITE2.30</v>
      </c>
      <c r="I2726" s="6" t="str">
        <f t="shared" si="85"/>
        <v>S2_DVDD33</v>
      </c>
    </row>
    <row r="2727" spans="1:9">
      <c r="A2727" t="s">
        <v>302</v>
      </c>
      <c r="B2727" t="s">
        <v>4736</v>
      </c>
      <c r="C2727" t="s">
        <v>169</v>
      </c>
      <c r="D2727" t="s">
        <v>2558</v>
      </c>
      <c r="E2727" t="s">
        <v>174</v>
      </c>
      <c r="F2727" t="s">
        <v>182</v>
      </c>
      <c r="G2727" t="s">
        <v>2558</v>
      </c>
      <c r="H2727" s="6" t="str">
        <f t="shared" si="84"/>
        <v>SITE2.EP</v>
      </c>
      <c r="I2727" s="6" t="str">
        <f t="shared" si="85"/>
        <v>DGND</v>
      </c>
    </row>
    <row r="2728" spans="1:9">
      <c r="A2728" t="s">
        <v>302</v>
      </c>
      <c r="B2728" t="s">
        <v>4736</v>
      </c>
      <c r="C2728" t="s">
        <v>169</v>
      </c>
      <c r="D2728" t="s">
        <v>183</v>
      </c>
      <c r="E2728" t="s">
        <v>174</v>
      </c>
      <c r="F2728" t="s">
        <v>183</v>
      </c>
      <c r="G2728" t="s">
        <v>183</v>
      </c>
      <c r="H2728" s="6" t="str">
        <f t="shared" si="84"/>
        <v>SITE2.G1</v>
      </c>
      <c r="I2728" s="6" t="str">
        <f t="shared" si="85"/>
        <v>DGND</v>
      </c>
    </row>
    <row r="2729" spans="1:9">
      <c r="A2729" t="s">
        <v>302</v>
      </c>
      <c r="B2729" t="s">
        <v>4736</v>
      </c>
      <c r="C2729" t="s">
        <v>169</v>
      </c>
      <c r="D2729" t="s">
        <v>184</v>
      </c>
      <c r="E2729" t="s">
        <v>174</v>
      </c>
      <c r="F2729" t="s">
        <v>184</v>
      </c>
      <c r="G2729" t="s">
        <v>184</v>
      </c>
      <c r="H2729" s="6" t="str">
        <f t="shared" si="84"/>
        <v>SITE2.G2</v>
      </c>
      <c r="I2729" s="6" t="str">
        <f t="shared" si="85"/>
        <v>DGND</v>
      </c>
    </row>
    <row r="2730" spans="1:9">
      <c r="A2730" t="s">
        <v>302</v>
      </c>
      <c r="B2730" t="s">
        <v>4736</v>
      </c>
      <c r="C2730" t="s">
        <v>169</v>
      </c>
      <c r="D2730" t="s">
        <v>185</v>
      </c>
      <c r="E2730" t="s">
        <v>174</v>
      </c>
      <c r="F2730" t="s">
        <v>185</v>
      </c>
      <c r="G2730" t="s">
        <v>185</v>
      </c>
      <c r="H2730" s="6" t="str">
        <f t="shared" si="84"/>
        <v>SITE2.G3</v>
      </c>
      <c r="I2730" s="6" t="str">
        <f t="shared" si="85"/>
        <v>DGND</v>
      </c>
    </row>
    <row r="2731" spans="1:9">
      <c r="A2731" t="s">
        <v>302</v>
      </c>
      <c r="B2731" t="s">
        <v>4736</v>
      </c>
      <c r="C2731" t="s">
        <v>169</v>
      </c>
      <c r="D2731" t="s">
        <v>186</v>
      </c>
      <c r="E2731" t="s">
        <v>174</v>
      </c>
      <c r="F2731" t="s">
        <v>186</v>
      </c>
      <c r="G2731" t="s">
        <v>186</v>
      </c>
      <c r="H2731" s="6" t="str">
        <f t="shared" si="84"/>
        <v>SITE2.G4</v>
      </c>
      <c r="I2731" s="6" t="str">
        <f t="shared" si="85"/>
        <v>DGND</v>
      </c>
    </row>
    <row r="2732" spans="1:9">
      <c r="A2732" t="s">
        <v>302</v>
      </c>
      <c r="B2732" t="s">
        <v>4736</v>
      </c>
      <c r="C2732" t="s">
        <v>169</v>
      </c>
      <c r="D2732" t="s">
        <v>187</v>
      </c>
      <c r="E2732" t="s">
        <v>174</v>
      </c>
      <c r="F2732" t="s">
        <v>187</v>
      </c>
      <c r="G2732" t="s">
        <v>187</v>
      </c>
      <c r="H2732" s="6" t="str">
        <f t="shared" si="84"/>
        <v>SITE2.G5</v>
      </c>
      <c r="I2732" s="6" t="str">
        <f t="shared" si="85"/>
        <v>DGND</v>
      </c>
    </row>
    <row r="2733" spans="1:9">
      <c r="A2733" t="s">
        <v>302</v>
      </c>
      <c r="B2733" t="s">
        <v>4736</v>
      </c>
      <c r="C2733" t="s">
        <v>169</v>
      </c>
      <c r="D2733" t="s">
        <v>188</v>
      </c>
      <c r="E2733" t="s">
        <v>174</v>
      </c>
      <c r="F2733" t="s">
        <v>188</v>
      </c>
      <c r="G2733" t="s">
        <v>188</v>
      </c>
      <c r="H2733" s="6" t="str">
        <f t="shared" si="84"/>
        <v>SITE2.G6</v>
      </c>
      <c r="I2733" s="6" t="str">
        <f t="shared" si="85"/>
        <v>DGND</v>
      </c>
    </row>
    <row r="2734" spans="1:9">
      <c r="A2734" t="s">
        <v>302</v>
      </c>
      <c r="B2734" t="s">
        <v>4736</v>
      </c>
      <c r="C2734" t="s">
        <v>169</v>
      </c>
      <c r="D2734" t="s">
        <v>189</v>
      </c>
      <c r="E2734" t="s">
        <v>174</v>
      </c>
      <c r="F2734" t="s">
        <v>189</v>
      </c>
      <c r="G2734" t="s">
        <v>189</v>
      </c>
      <c r="H2734" s="6" t="str">
        <f t="shared" si="84"/>
        <v>SITE2.G7</v>
      </c>
      <c r="I2734" s="6" t="str">
        <f t="shared" si="85"/>
        <v>DGND</v>
      </c>
    </row>
    <row r="2735" spans="1:9">
      <c r="A2735" t="s">
        <v>302</v>
      </c>
      <c r="B2735" t="s">
        <v>4736</v>
      </c>
      <c r="C2735" t="s">
        <v>169</v>
      </c>
      <c r="D2735" t="s">
        <v>404</v>
      </c>
      <c r="E2735" t="s">
        <v>174</v>
      </c>
      <c r="F2735" t="s">
        <v>404</v>
      </c>
      <c r="G2735" t="s">
        <v>404</v>
      </c>
      <c r="H2735" s="6" t="str">
        <f t="shared" si="84"/>
        <v>SITE2.G8</v>
      </c>
      <c r="I2735" s="6" t="str">
        <f t="shared" si="85"/>
        <v>DGND</v>
      </c>
    </row>
    <row r="2736" spans="1:9">
      <c r="A2736" t="s">
        <v>302</v>
      </c>
      <c r="B2736" t="s">
        <v>4736</v>
      </c>
      <c r="C2736" t="s">
        <v>169</v>
      </c>
      <c r="D2736" t="s">
        <v>401</v>
      </c>
      <c r="E2736" t="s">
        <v>174</v>
      </c>
      <c r="F2736" t="s">
        <v>401</v>
      </c>
      <c r="G2736" t="s">
        <v>401</v>
      </c>
      <c r="H2736" s="6" t="str">
        <f t="shared" si="84"/>
        <v>SITE2.G9</v>
      </c>
      <c r="I2736" s="6" t="str">
        <f t="shared" si="85"/>
        <v>DGND</v>
      </c>
    </row>
    <row r="2737" spans="1:9">
      <c r="A2737" t="s">
        <v>302</v>
      </c>
      <c r="B2737" t="s">
        <v>4736</v>
      </c>
      <c r="C2737" t="s">
        <v>169</v>
      </c>
      <c r="D2737" t="s">
        <v>398</v>
      </c>
      <c r="E2737" t="s">
        <v>174</v>
      </c>
      <c r="F2737" t="s">
        <v>398</v>
      </c>
      <c r="G2737" t="s">
        <v>398</v>
      </c>
      <c r="H2737" s="6" t="str">
        <f t="shared" si="84"/>
        <v>SITE2.G10</v>
      </c>
      <c r="I2737" s="6" t="str">
        <f t="shared" si="85"/>
        <v>DGND</v>
      </c>
    </row>
    <row r="2738" spans="1:9">
      <c r="A2738" t="s">
        <v>302</v>
      </c>
      <c r="B2738" t="s">
        <v>4736</v>
      </c>
      <c r="C2738" t="s">
        <v>169</v>
      </c>
      <c r="D2738" t="s">
        <v>399</v>
      </c>
      <c r="E2738" t="s">
        <v>174</v>
      </c>
      <c r="F2738" t="s">
        <v>399</v>
      </c>
      <c r="G2738" t="s">
        <v>399</v>
      </c>
      <c r="H2738" s="6" t="str">
        <f t="shared" si="84"/>
        <v>SITE2.G11</v>
      </c>
      <c r="I2738" s="6" t="str">
        <f t="shared" si="85"/>
        <v>DGND</v>
      </c>
    </row>
    <row r="2739" spans="1:9">
      <c r="A2739" t="s">
        <v>302</v>
      </c>
      <c r="B2739" t="s">
        <v>4736</v>
      </c>
      <c r="C2739" t="s">
        <v>169</v>
      </c>
      <c r="D2739" t="s">
        <v>451</v>
      </c>
      <c r="E2739" t="s">
        <v>174</v>
      </c>
      <c r="F2739" t="s">
        <v>451</v>
      </c>
      <c r="G2739" t="s">
        <v>451</v>
      </c>
      <c r="H2739" s="6" t="str">
        <f t="shared" si="84"/>
        <v>SITE2.G12</v>
      </c>
      <c r="I2739" s="6" t="str">
        <f t="shared" si="85"/>
        <v>DGND</v>
      </c>
    </row>
    <row r="2740" spans="1:9">
      <c r="A2740" t="s">
        <v>302</v>
      </c>
      <c r="B2740" t="s">
        <v>4736</v>
      </c>
      <c r="C2740" t="s">
        <v>169</v>
      </c>
      <c r="D2740" t="s">
        <v>400</v>
      </c>
      <c r="E2740" t="s">
        <v>174</v>
      </c>
      <c r="F2740" t="s">
        <v>400</v>
      </c>
      <c r="G2740" t="s">
        <v>400</v>
      </c>
      <c r="H2740" s="6" t="str">
        <f t="shared" si="84"/>
        <v>SITE2.G13</v>
      </c>
      <c r="I2740" s="6" t="str">
        <f t="shared" si="85"/>
        <v>DGND</v>
      </c>
    </row>
    <row r="2741" spans="1:9">
      <c r="A2741" t="s">
        <v>302</v>
      </c>
      <c r="B2741" t="s">
        <v>4736</v>
      </c>
      <c r="C2741" t="s">
        <v>169</v>
      </c>
      <c r="D2741" t="s">
        <v>409</v>
      </c>
      <c r="E2741" t="s">
        <v>174</v>
      </c>
      <c r="F2741" t="s">
        <v>409</v>
      </c>
      <c r="G2741" t="s">
        <v>409</v>
      </c>
      <c r="H2741" s="6" t="str">
        <f t="shared" si="84"/>
        <v>SITE2.G14</v>
      </c>
      <c r="I2741" s="6" t="str">
        <f t="shared" si="85"/>
        <v>DGND</v>
      </c>
    </row>
    <row r="2742" spans="1:9">
      <c r="A2742" t="s">
        <v>302</v>
      </c>
      <c r="B2742" t="s">
        <v>4736</v>
      </c>
      <c r="C2742" t="s">
        <v>169</v>
      </c>
      <c r="D2742" t="s">
        <v>1564</v>
      </c>
      <c r="E2742" t="s">
        <v>174</v>
      </c>
      <c r="F2742" t="s">
        <v>1564</v>
      </c>
      <c r="G2742" t="s">
        <v>1564</v>
      </c>
      <c r="H2742" s="6" t="str">
        <f t="shared" si="84"/>
        <v>SITE2.G15</v>
      </c>
      <c r="I2742" s="6" t="str">
        <f t="shared" si="85"/>
        <v>DGND</v>
      </c>
    </row>
    <row r="2743" spans="1:9">
      <c r="A2743" t="s">
        <v>302</v>
      </c>
      <c r="B2743" t="s">
        <v>4736</v>
      </c>
      <c r="C2743" t="s">
        <v>169</v>
      </c>
      <c r="D2743" t="s">
        <v>403</v>
      </c>
      <c r="E2743" t="s">
        <v>174</v>
      </c>
      <c r="F2743" t="s">
        <v>403</v>
      </c>
      <c r="G2743" t="s">
        <v>403</v>
      </c>
      <c r="H2743" s="6" t="str">
        <f t="shared" si="84"/>
        <v>SITE2.G16</v>
      </c>
      <c r="I2743" s="6" t="str">
        <f t="shared" si="85"/>
        <v>DGND</v>
      </c>
    </row>
    <row r="2744" spans="1:9">
      <c r="A2744" t="s">
        <v>302</v>
      </c>
      <c r="B2744" t="s">
        <v>4736</v>
      </c>
      <c r="C2744" t="s">
        <v>169</v>
      </c>
      <c r="D2744" t="s">
        <v>2226</v>
      </c>
      <c r="E2744" t="s">
        <v>174</v>
      </c>
      <c r="F2744" t="s">
        <v>2226</v>
      </c>
      <c r="G2744" t="s">
        <v>2226</v>
      </c>
      <c r="H2744" s="6" t="str">
        <f t="shared" si="84"/>
        <v>SITE2.G17</v>
      </c>
      <c r="I2744" s="6" t="str">
        <f t="shared" si="85"/>
        <v>DGND</v>
      </c>
    </row>
    <row r="2745" spans="1:9">
      <c r="A2745" t="s">
        <v>302</v>
      </c>
      <c r="B2745" t="s">
        <v>4736</v>
      </c>
      <c r="C2745" t="s">
        <v>169</v>
      </c>
      <c r="D2745" t="s">
        <v>2227</v>
      </c>
      <c r="E2745" t="s">
        <v>174</v>
      </c>
      <c r="F2745" t="s">
        <v>2227</v>
      </c>
      <c r="G2745" t="s">
        <v>2227</v>
      </c>
      <c r="H2745" s="6" t="str">
        <f t="shared" si="84"/>
        <v>SITE2.G18</v>
      </c>
      <c r="I2745" s="6" t="str">
        <f t="shared" si="85"/>
        <v>DGND</v>
      </c>
    </row>
    <row r="2746" spans="1:9">
      <c r="A2746" t="s">
        <v>302</v>
      </c>
      <c r="B2746" t="s">
        <v>4736</v>
      </c>
      <c r="C2746" t="s">
        <v>169</v>
      </c>
      <c r="D2746" t="s">
        <v>2228</v>
      </c>
      <c r="E2746" t="s">
        <v>174</v>
      </c>
      <c r="F2746" t="s">
        <v>2228</v>
      </c>
      <c r="G2746" t="s">
        <v>2228</v>
      </c>
      <c r="H2746" s="6" t="str">
        <f t="shared" si="84"/>
        <v>SITE2.G19</v>
      </c>
      <c r="I2746" s="6" t="str">
        <f t="shared" si="85"/>
        <v>DGND</v>
      </c>
    </row>
    <row r="2747" spans="1:9">
      <c r="A2747" t="s">
        <v>302</v>
      </c>
      <c r="B2747" t="s">
        <v>4736</v>
      </c>
      <c r="C2747" t="s">
        <v>169</v>
      </c>
      <c r="D2747" t="s">
        <v>2229</v>
      </c>
      <c r="E2747" t="s">
        <v>174</v>
      </c>
      <c r="F2747" t="s">
        <v>2229</v>
      </c>
      <c r="G2747" t="s">
        <v>2229</v>
      </c>
      <c r="H2747" s="6" t="str">
        <f t="shared" si="84"/>
        <v>SITE2.G20</v>
      </c>
      <c r="I2747" s="6" t="str">
        <f t="shared" si="85"/>
        <v>DGND</v>
      </c>
    </row>
    <row r="2748" spans="1:9">
      <c r="A2748" t="s">
        <v>302</v>
      </c>
      <c r="B2748" t="s">
        <v>4736</v>
      </c>
      <c r="C2748" t="s">
        <v>169</v>
      </c>
      <c r="D2748" t="s">
        <v>2230</v>
      </c>
      <c r="E2748" t="s">
        <v>174</v>
      </c>
      <c r="F2748" t="s">
        <v>2230</v>
      </c>
      <c r="G2748" t="s">
        <v>2230</v>
      </c>
      <c r="H2748" s="6" t="str">
        <f t="shared" si="84"/>
        <v>SITE2.G21</v>
      </c>
      <c r="I2748" s="6" t="str">
        <f t="shared" si="85"/>
        <v>DGND</v>
      </c>
    </row>
    <row r="2749" spans="1:9">
      <c r="A2749" t="s">
        <v>302</v>
      </c>
      <c r="B2749" t="s">
        <v>4736</v>
      </c>
      <c r="C2749" t="s">
        <v>169</v>
      </c>
      <c r="D2749" t="s">
        <v>2231</v>
      </c>
      <c r="E2749" t="s">
        <v>174</v>
      </c>
      <c r="F2749" t="s">
        <v>2231</v>
      </c>
      <c r="G2749" t="s">
        <v>2231</v>
      </c>
      <c r="H2749" s="6" t="str">
        <f t="shared" si="84"/>
        <v>SITE2.G22</v>
      </c>
      <c r="I2749" s="6" t="str">
        <f t="shared" si="85"/>
        <v>DGND</v>
      </c>
    </row>
    <row r="2750" spans="1:9">
      <c r="A2750" t="s">
        <v>302</v>
      </c>
      <c r="B2750" t="s">
        <v>4736</v>
      </c>
      <c r="C2750" t="s">
        <v>169</v>
      </c>
      <c r="D2750" t="s">
        <v>2232</v>
      </c>
      <c r="E2750" t="s">
        <v>174</v>
      </c>
      <c r="F2750" t="s">
        <v>2232</v>
      </c>
      <c r="G2750" t="s">
        <v>2232</v>
      </c>
      <c r="H2750" s="6" t="str">
        <f t="shared" si="84"/>
        <v>SITE2.G23</v>
      </c>
      <c r="I2750" s="6" t="str">
        <f t="shared" si="85"/>
        <v>DGND</v>
      </c>
    </row>
    <row r="2751" spans="1:9">
      <c r="A2751" t="s">
        <v>302</v>
      </c>
      <c r="B2751" t="s">
        <v>4736</v>
      </c>
      <c r="C2751" t="s">
        <v>169</v>
      </c>
      <c r="D2751" t="s">
        <v>2233</v>
      </c>
      <c r="E2751" t="s">
        <v>174</v>
      </c>
      <c r="F2751" t="s">
        <v>2233</v>
      </c>
      <c r="G2751" t="s">
        <v>2233</v>
      </c>
      <c r="H2751" s="6" t="str">
        <f t="shared" si="84"/>
        <v>SITE2.G24</v>
      </c>
      <c r="I2751" s="6" t="str">
        <f t="shared" si="85"/>
        <v>DGND</v>
      </c>
    </row>
    <row r="2752" spans="1:9">
      <c r="A2752" t="s">
        <v>302</v>
      </c>
      <c r="B2752" t="s">
        <v>4736</v>
      </c>
      <c r="C2752" t="s">
        <v>169</v>
      </c>
      <c r="D2752" t="s">
        <v>2234</v>
      </c>
      <c r="E2752" t="s">
        <v>174</v>
      </c>
      <c r="F2752" t="s">
        <v>2234</v>
      </c>
      <c r="G2752" t="s">
        <v>2234</v>
      </c>
      <c r="H2752" s="6" t="str">
        <f t="shared" si="84"/>
        <v>SITE2.G25</v>
      </c>
      <c r="I2752" s="6" t="str">
        <f t="shared" si="85"/>
        <v>DGND</v>
      </c>
    </row>
    <row r="2753" spans="1:9">
      <c r="A2753" t="s">
        <v>302</v>
      </c>
      <c r="B2753" t="s">
        <v>4736</v>
      </c>
      <c r="C2753" t="s">
        <v>169</v>
      </c>
      <c r="D2753" t="s">
        <v>2235</v>
      </c>
      <c r="E2753" t="s">
        <v>174</v>
      </c>
      <c r="F2753" t="s">
        <v>2235</v>
      </c>
      <c r="G2753" t="s">
        <v>2235</v>
      </c>
      <c r="H2753" s="6" t="str">
        <f t="shared" si="84"/>
        <v>SITE2.G26</v>
      </c>
      <c r="I2753" s="6" t="str">
        <f t="shared" si="85"/>
        <v>DGND</v>
      </c>
    </row>
    <row r="2754" spans="1:9">
      <c r="A2754" t="s">
        <v>302</v>
      </c>
      <c r="B2754" t="s">
        <v>4736</v>
      </c>
      <c r="C2754" t="s">
        <v>169</v>
      </c>
      <c r="D2754" t="s">
        <v>2236</v>
      </c>
      <c r="E2754" t="s">
        <v>174</v>
      </c>
      <c r="F2754" t="s">
        <v>2236</v>
      </c>
      <c r="G2754" t="s">
        <v>2236</v>
      </c>
      <c r="H2754" s="6" t="str">
        <f t="shared" ref="H2754:H2817" si="86">CONCATENATE(C2754,".",F2754)</f>
        <v>SITE2.G27</v>
      </c>
      <c r="I2754" s="6" t="str">
        <f t="shared" ref="I2754:I2817" si="87">E2754</f>
        <v>DGND</v>
      </c>
    </row>
    <row r="2755" spans="1:9">
      <c r="A2755" t="s">
        <v>302</v>
      </c>
      <c r="B2755" t="s">
        <v>4736</v>
      </c>
      <c r="C2755" t="s">
        <v>169</v>
      </c>
      <c r="D2755" t="s">
        <v>2237</v>
      </c>
      <c r="E2755" t="s">
        <v>174</v>
      </c>
      <c r="F2755" t="s">
        <v>2237</v>
      </c>
      <c r="G2755" t="s">
        <v>2237</v>
      </c>
      <c r="H2755" s="6" t="str">
        <f t="shared" si="86"/>
        <v>SITE2.G28</v>
      </c>
      <c r="I2755" s="6" t="str">
        <f t="shared" si="87"/>
        <v>DGND</v>
      </c>
    </row>
    <row r="2756" spans="1:9">
      <c r="A2756" t="s">
        <v>302</v>
      </c>
      <c r="B2756" t="s">
        <v>4736</v>
      </c>
      <c r="C2756" t="s">
        <v>169</v>
      </c>
      <c r="D2756" t="s">
        <v>2238</v>
      </c>
      <c r="E2756" t="s">
        <v>174</v>
      </c>
      <c r="F2756" t="s">
        <v>2238</v>
      </c>
      <c r="G2756" t="s">
        <v>2238</v>
      </c>
      <c r="H2756" s="6" t="str">
        <f t="shared" si="86"/>
        <v>SITE2.G29</v>
      </c>
      <c r="I2756" s="6" t="str">
        <f t="shared" si="87"/>
        <v>DGND</v>
      </c>
    </row>
    <row r="2757" spans="1:9">
      <c r="A2757" t="s">
        <v>302</v>
      </c>
      <c r="B2757" t="s">
        <v>4736</v>
      </c>
      <c r="C2757" t="s">
        <v>169</v>
      </c>
      <c r="D2757" t="s">
        <v>2239</v>
      </c>
      <c r="E2757" t="s">
        <v>174</v>
      </c>
      <c r="F2757" t="s">
        <v>2239</v>
      </c>
      <c r="G2757" t="s">
        <v>2239</v>
      </c>
      <c r="H2757" s="6" t="str">
        <f t="shared" si="86"/>
        <v>SITE2.G30</v>
      </c>
      <c r="I2757" s="6" t="str">
        <f t="shared" si="87"/>
        <v>DGND</v>
      </c>
    </row>
    <row r="2758" spans="1:9">
      <c r="A2758" t="s">
        <v>302</v>
      </c>
      <c r="B2758" t="s">
        <v>4736</v>
      </c>
      <c r="C2758" t="s">
        <v>169</v>
      </c>
      <c r="D2758" t="s">
        <v>2240</v>
      </c>
      <c r="E2758" t="s">
        <v>174</v>
      </c>
      <c r="F2758" t="s">
        <v>2240</v>
      </c>
      <c r="G2758" t="s">
        <v>2240</v>
      </c>
      <c r="H2758" s="6" t="str">
        <f t="shared" si="86"/>
        <v>SITE2.G31</v>
      </c>
      <c r="I2758" s="6" t="str">
        <f t="shared" si="87"/>
        <v>DGND</v>
      </c>
    </row>
    <row r="2759" spans="1:9">
      <c r="A2759" t="s">
        <v>302</v>
      </c>
      <c r="B2759" t="s">
        <v>4736</v>
      </c>
      <c r="C2759" t="s">
        <v>169</v>
      </c>
      <c r="D2759" t="s">
        <v>2241</v>
      </c>
      <c r="E2759" t="s">
        <v>174</v>
      </c>
      <c r="F2759" t="s">
        <v>2241</v>
      </c>
      <c r="G2759" t="s">
        <v>2241</v>
      </c>
      <c r="H2759" s="6" t="str">
        <f t="shared" si="86"/>
        <v>SITE2.G32</v>
      </c>
      <c r="I2759" s="6" t="str">
        <f t="shared" si="87"/>
        <v>DGND</v>
      </c>
    </row>
    <row r="2760" spans="1:9">
      <c r="A2760" t="s">
        <v>302</v>
      </c>
      <c r="B2760" t="s">
        <v>4736</v>
      </c>
      <c r="C2760" t="s">
        <v>169</v>
      </c>
      <c r="D2760" t="s">
        <v>2242</v>
      </c>
      <c r="E2760" t="s">
        <v>174</v>
      </c>
      <c r="F2760" t="s">
        <v>2242</v>
      </c>
      <c r="G2760" t="s">
        <v>2242</v>
      </c>
      <c r="H2760" s="6" t="str">
        <f t="shared" si="86"/>
        <v>SITE2.G33</v>
      </c>
      <c r="I2760" s="6" t="str">
        <f t="shared" si="87"/>
        <v>DGND</v>
      </c>
    </row>
    <row r="2761" spans="1:9">
      <c r="A2761" t="s">
        <v>302</v>
      </c>
      <c r="B2761" t="s">
        <v>4736</v>
      </c>
      <c r="C2761" t="s">
        <v>169</v>
      </c>
      <c r="D2761" t="s">
        <v>2243</v>
      </c>
      <c r="E2761" t="s">
        <v>174</v>
      </c>
      <c r="F2761" t="s">
        <v>2243</v>
      </c>
      <c r="G2761" t="s">
        <v>2243</v>
      </c>
      <c r="H2761" s="6" t="str">
        <f t="shared" si="86"/>
        <v>SITE2.G34</v>
      </c>
      <c r="I2761" s="6" t="str">
        <f t="shared" si="87"/>
        <v>DGND</v>
      </c>
    </row>
    <row r="2762" spans="1:9">
      <c r="A2762" t="s">
        <v>302</v>
      </c>
      <c r="B2762" t="s">
        <v>4736</v>
      </c>
      <c r="C2762" t="s">
        <v>169</v>
      </c>
      <c r="D2762" t="s">
        <v>2244</v>
      </c>
      <c r="E2762" t="s">
        <v>174</v>
      </c>
      <c r="F2762" t="s">
        <v>2244</v>
      </c>
      <c r="G2762" t="s">
        <v>2244</v>
      </c>
      <c r="H2762" s="6" t="str">
        <f t="shared" si="86"/>
        <v>SITE2.G35</v>
      </c>
      <c r="I2762" s="6" t="str">
        <f t="shared" si="87"/>
        <v>DGND</v>
      </c>
    </row>
    <row r="2763" spans="1:9">
      <c r="A2763" t="s">
        <v>302</v>
      </c>
      <c r="B2763" t="s">
        <v>4736</v>
      </c>
      <c r="C2763" t="s">
        <v>169</v>
      </c>
      <c r="D2763" t="s">
        <v>2245</v>
      </c>
      <c r="E2763" t="s">
        <v>174</v>
      </c>
      <c r="F2763" t="s">
        <v>2245</v>
      </c>
      <c r="G2763" t="s">
        <v>2245</v>
      </c>
      <c r="H2763" s="6" t="str">
        <f t="shared" si="86"/>
        <v>SITE2.G36</v>
      </c>
      <c r="I2763" s="6" t="str">
        <f t="shared" si="87"/>
        <v>DGND</v>
      </c>
    </row>
    <row r="2764" spans="1:9">
      <c r="A2764" t="s">
        <v>302</v>
      </c>
      <c r="B2764" t="s">
        <v>4736</v>
      </c>
      <c r="C2764" t="s">
        <v>169</v>
      </c>
      <c r="D2764" t="s">
        <v>2246</v>
      </c>
      <c r="E2764" t="s">
        <v>174</v>
      </c>
      <c r="F2764" t="s">
        <v>2246</v>
      </c>
      <c r="G2764" t="s">
        <v>2246</v>
      </c>
      <c r="H2764" s="6" t="str">
        <f t="shared" si="86"/>
        <v>SITE2.G37</v>
      </c>
      <c r="I2764" s="6" t="str">
        <f t="shared" si="87"/>
        <v>DGND</v>
      </c>
    </row>
    <row r="2765" spans="1:9">
      <c r="A2765" t="s">
        <v>302</v>
      </c>
      <c r="B2765" t="s">
        <v>4736</v>
      </c>
      <c r="C2765" t="s">
        <v>169</v>
      </c>
      <c r="D2765" t="s">
        <v>2247</v>
      </c>
      <c r="E2765" t="s">
        <v>174</v>
      </c>
      <c r="F2765" t="s">
        <v>2247</v>
      </c>
      <c r="G2765" t="s">
        <v>2247</v>
      </c>
      <c r="H2765" s="6" t="str">
        <f t="shared" si="86"/>
        <v>SITE2.G38</v>
      </c>
      <c r="I2765" s="6" t="str">
        <f t="shared" si="87"/>
        <v>DGND</v>
      </c>
    </row>
    <row r="2766" spans="1:9">
      <c r="A2766" t="s">
        <v>302</v>
      </c>
      <c r="B2766" t="s">
        <v>4736</v>
      </c>
      <c r="C2766" t="s">
        <v>169</v>
      </c>
      <c r="D2766" t="s">
        <v>2248</v>
      </c>
      <c r="E2766" t="s">
        <v>174</v>
      </c>
      <c r="F2766" t="s">
        <v>2248</v>
      </c>
      <c r="G2766" t="s">
        <v>2248</v>
      </c>
      <c r="H2766" s="6" t="str">
        <f t="shared" si="86"/>
        <v>SITE2.G39</v>
      </c>
      <c r="I2766" s="6" t="str">
        <f t="shared" si="87"/>
        <v>DGND</v>
      </c>
    </row>
    <row r="2767" spans="1:9">
      <c r="A2767" t="s">
        <v>302</v>
      </c>
      <c r="B2767" t="s">
        <v>4736</v>
      </c>
      <c r="C2767" t="s">
        <v>169</v>
      </c>
      <c r="D2767" t="s">
        <v>2249</v>
      </c>
      <c r="E2767" t="s">
        <v>174</v>
      </c>
      <c r="F2767" t="s">
        <v>2249</v>
      </c>
      <c r="G2767" t="s">
        <v>2249</v>
      </c>
      <c r="H2767" s="6" t="str">
        <f t="shared" si="86"/>
        <v>SITE2.G40</v>
      </c>
      <c r="I2767" s="6" t="str">
        <f t="shared" si="87"/>
        <v>DGND</v>
      </c>
    </row>
    <row r="2768" spans="1:9">
      <c r="A2768" t="s">
        <v>302</v>
      </c>
      <c r="B2768" t="s">
        <v>4736</v>
      </c>
      <c r="C2768" t="s">
        <v>169</v>
      </c>
      <c r="D2768" t="s">
        <v>2250</v>
      </c>
      <c r="E2768" t="s">
        <v>174</v>
      </c>
      <c r="F2768" t="s">
        <v>2250</v>
      </c>
      <c r="G2768" t="s">
        <v>2250</v>
      </c>
      <c r="H2768" s="6" t="str">
        <f t="shared" si="86"/>
        <v>SITE2.G41</v>
      </c>
      <c r="I2768" s="6" t="str">
        <f t="shared" si="87"/>
        <v>DGND</v>
      </c>
    </row>
    <row r="2769" spans="1:9">
      <c r="A2769" t="s">
        <v>302</v>
      </c>
      <c r="B2769" t="s">
        <v>4736</v>
      </c>
      <c r="C2769" t="s">
        <v>169</v>
      </c>
      <c r="D2769" t="s">
        <v>2251</v>
      </c>
      <c r="E2769" t="s">
        <v>174</v>
      </c>
      <c r="F2769" t="s">
        <v>2251</v>
      </c>
      <c r="G2769" t="s">
        <v>2251</v>
      </c>
      <c r="H2769" s="6" t="str">
        <f t="shared" si="86"/>
        <v>SITE2.G42</v>
      </c>
      <c r="I2769" s="6" t="str">
        <f t="shared" si="87"/>
        <v>DGND</v>
      </c>
    </row>
    <row r="2770" spans="1:9">
      <c r="A2770" t="s">
        <v>302</v>
      </c>
      <c r="B2770" t="s">
        <v>4736</v>
      </c>
      <c r="C2770" t="s">
        <v>169</v>
      </c>
      <c r="D2770" t="s">
        <v>2252</v>
      </c>
      <c r="E2770" t="s">
        <v>174</v>
      </c>
      <c r="F2770" t="s">
        <v>2252</v>
      </c>
      <c r="G2770" t="s">
        <v>2252</v>
      </c>
      <c r="H2770" s="6" t="str">
        <f t="shared" si="86"/>
        <v>SITE2.G43</v>
      </c>
      <c r="I2770" s="6" t="str">
        <f t="shared" si="87"/>
        <v>DGND</v>
      </c>
    </row>
    <row r="2771" spans="1:9">
      <c r="A2771" t="s">
        <v>302</v>
      </c>
      <c r="B2771" t="s">
        <v>4736</v>
      </c>
      <c r="C2771" t="s">
        <v>169</v>
      </c>
      <c r="D2771" t="s">
        <v>2253</v>
      </c>
      <c r="E2771" t="s">
        <v>174</v>
      </c>
      <c r="F2771" t="s">
        <v>2253</v>
      </c>
      <c r="G2771" t="s">
        <v>2253</v>
      </c>
      <c r="H2771" s="6" t="str">
        <f t="shared" si="86"/>
        <v>SITE2.G44</v>
      </c>
      <c r="I2771" s="6" t="str">
        <f t="shared" si="87"/>
        <v>DGND</v>
      </c>
    </row>
    <row r="2772" spans="1:9">
      <c r="A2772" t="s">
        <v>302</v>
      </c>
      <c r="B2772" t="s">
        <v>4736</v>
      </c>
      <c r="C2772" t="s">
        <v>169</v>
      </c>
      <c r="D2772" t="s">
        <v>2254</v>
      </c>
      <c r="E2772" t="s">
        <v>174</v>
      </c>
      <c r="F2772" t="s">
        <v>2254</v>
      </c>
      <c r="G2772" t="s">
        <v>2254</v>
      </c>
      <c r="H2772" s="6" t="str">
        <f t="shared" si="86"/>
        <v>SITE2.G45</v>
      </c>
      <c r="I2772" s="6" t="str">
        <f t="shared" si="87"/>
        <v>DGND</v>
      </c>
    </row>
    <row r="2773" spans="1:9">
      <c r="A2773" t="s">
        <v>302</v>
      </c>
      <c r="B2773" t="s">
        <v>4736</v>
      </c>
      <c r="C2773" t="s">
        <v>169</v>
      </c>
      <c r="D2773" t="s">
        <v>2255</v>
      </c>
      <c r="E2773" t="s">
        <v>174</v>
      </c>
      <c r="F2773" t="s">
        <v>2255</v>
      </c>
      <c r="G2773" t="s">
        <v>2255</v>
      </c>
      <c r="H2773" s="6" t="str">
        <f t="shared" si="86"/>
        <v>SITE2.G46</v>
      </c>
      <c r="I2773" s="6" t="str">
        <f t="shared" si="87"/>
        <v>DGND</v>
      </c>
    </row>
    <row r="2774" spans="1:9">
      <c r="A2774" t="s">
        <v>302</v>
      </c>
      <c r="B2774" t="s">
        <v>4736</v>
      </c>
      <c r="C2774" t="s">
        <v>169</v>
      </c>
      <c r="D2774" t="s">
        <v>2256</v>
      </c>
      <c r="E2774" t="s">
        <v>174</v>
      </c>
      <c r="F2774" t="s">
        <v>2256</v>
      </c>
      <c r="G2774" t="s">
        <v>2256</v>
      </c>
      <c r="H2774" s="6" t="str">
        <f t="shared" si="86"/>
        <v>SITE2.G47</v>
      </c>
      <c r="I2774" s="6" t="str">
        <f t="shared" si="87"/>
        <v>DGND</v>
      </c>
    </row>
    <row r="2775" spans="1:9">
      <c r="A2775" t="s">
        <v>302</v>
      </c>
      <c r="B2775" t="s">
        <v>4736</v>
      </c>
      <c r="C2775" t="s">
        <v>169</v>
      </c>
      <c r="D2775" t="s">
        <v>2257</v>
      </c>
      <c r="E2775" t="s">
        <v>174</v>
      </c>
      <c r="F2775" t="s">
        <v>2257</v>
      </c>
      <c r="G2775" t="s">
        <v>2257</v>
      </c>
      <c r="H2775" s="6" t="str">
        <f t="shared" si="86"/>
        <v>SITE2.G48</v>
      </c>
      <c r="I2775" s="6" t="str">
        <f t="shared" si="87"/>
        <v>DGND</v>
      </c>
    </row>
    <row r="2776" spans="1:9">
      <c r="A2776" t="s">
        <v>302</v>
      </c>
      <c r="B2776" t="s">
        <v>4736</v>
      </c>
      <c r="C2776" t="s">
        <v>169</v>
      </c>
      <c r="D2776" t="s">
        <v>2258</v>
      </c>
      <c r="E2776" t="s">
        <v>174</v>
      </c>
      <c r="F2776" t="s">
        <v>2258</v>
      </c>
      <c r="G2776" t="s">
        <v>2258</v>
      </c>
      <c r="H2776" s="6" t="str">
        <f t="shared" si="86"/>
        <v>SITE2.G49</v>
      </c>
      <c r="I2776" s="6" t="str">
        <f t="shared" si="87"/>
        <v>DGND</v>
      </c>
    </row>
    <row r="2777" spans="1:9">
      <c r="A2777" t="s">
        <v>302</v>
      </c>
      <c r="B2777" t="s">
        <v>4736</v>
      </c>
      <c r="C2777" t="s">
        <v>169</v>
      </c>
      <c r="D2777" t="s">
        <v>2259</v>
      </c>
      <c r="E2777" t="s">
        <v>174</v>
      </c>
      <c r="F2777" t="s">
        <v>2259</v>
      </c>
      <c r="G2777" t="s">
        <v>2259</v>
      </c>
      <c r="H2777" s="6" t="str">
        <f t="shared" si="86"/>
        <v>SITE2.G50</v>
      </c>
      <c r="I2777" s="6" t="str">
        <f t="shared" si="87"/>
        <v>DGND</v>
      </c>
    </row>
    <row r="2778" spans="1:9">
      <c r="A2778" t="s">
        <v>302</v>
      </c>
      <c r="B2778" t="s">
        <v>4736</v>
      </c>
      <c r="C2778" t="s">
        <v>169</v>
      </c>
      <c r="D2778" t="s">
        <v>2260</v>
      </c>
      <c r="E2778" t="s">
        <v>174</v>
      </c>
      <c r="F2778" t="s">
        <v>2260</v>
      </c>
      <c r="G2778" t="s">
        <v>2260</v>
      </c>
      <c r="H2778" s="6" t="str">
        <f t="shared" si="86"/>
        <v>SITE2.G51</v>
      </c>
      <c r="I2778" s="6" t="str">
        <f t="shared" si="87"/>
        <v>DGND</v>
      </c>
    </row>
    <row r="2779" spans="1:9">
      <c r="A2779" t="s">
        <v>302</v>
      </c>
      <c r="B2779" t="s">
        <v>4736</v>
      </c>
      <c r="C2779" t="s">
        <v>169</v>
      </c>
      <c r="D2779" t="s">
        <v>2261</v>
      </c>
      <c r="E2779" t="s">
        <v>174</v>
      </c>
      <c r="F2779" t="s">
        <v>2261</v>
      </c>
      <c r="G2779" t="s">
        <v>2261</v>
      </c>
      <c r="H2779" s="6" t="str">
        <f t="shared" si="86"/>
        <v>SITE2.G52</v>
      </c>
      <c r="I2779" s="6" t="str">
        <f t="shared" si="87"/>
        <v>DGND</v>
      </c>
    </row>
    <row r="2780" spans="1:9">
      <c r="A2780" t="s">
        <v>302</v>
      </c>
      <c r="B2780" t="s">
        <v>4736</v>
      </c>
      <c r="C2780" t="s">
        <v>169</v>
      </c>
      <c r="D2780" t="s">
        <v>2262</v>
      </c>
      <c r="E2780" t="s">
        <v>174</v>
      </c>
      <c r="F2780" t="s">
        <v>2262</v>
      </c>
      <c r="G2780" t="s">
        <v>2262</v>
      </c>
      <c r="H2780" s="6" t="str">
        <f t="shared" si="86"/>
        <v>SITE2.G53</v>
      </c>
      <c r="I2780" s="6" t="str">
        <f t="shared" si="87"/>
        <v>DGND</v>
      </c>
    </row>
    <row r="2781" spans="1:9">
      <c r="A2781" t="s">
        <v>302</v>
      </c>
      <c r="B2781" t="s">
        <v>4736</v>
      </c>
      <c r="C2781" t="s">
        <v>169</v>
      </c>
      <c r="D2781" t="s">
        <v>2263</v>
      </c>
      <c r="E2781" t="s">
        <v>174</v>
      </c>
      <c r="F2781" t="s">
        <v>2263</v>
      </c>
      <c r="G2781" t="s">
        <v>2263</v>
      </c>
      <c r="H2781" s="6" t="str">
        <f t="shared" si="86"/>
        <v>SITE2.G54</v>
      </c>
      <c r="I2781" s="6" t="str">
        <f t="shared" si="87"/>
        <v>DGND</v>
      </c>
    </row>
    <row r="2782" spans="1:9">
      <c r="A2782" t="s">
        <v>302</v>
      </c>
      <c r="B2782" t="s">
        <v>4736</v>
      </c>
      <c r="C2782" t="s">
        <v>169</v>
      </c>
      <c r="D2782" t="s">
        <v>2264</v>
      </c>
      <c r="E2782" t="s">
        <v>174</v>
      </c>
      <c r="F2782" t="s">
        <v>2264</v>
      </c>
      <c r="G2782" t="s">
        <v>2264</v>
      </c>
      <c r="H2782" s="6" t="str">
        <f t="shared" si="86"/>
        <v>SITE2.G55</v>
      </c>
      <c r="I2782" s="6" t="str">
        <f t="shared" si="87"/>
        <v>DGND</v>
      </c>
    </row>
    <row r="2783" spans="1:9">
      <c r="A2783" t="s">
        <v>302</v>
      </c>
      <c r="B2783" t="s">
        <v>4736</v>
      </c>
      <c r="C2783" t="s">
        <v>169</v>
      </c>
      <c r="D2783" t="s">
        <v>2265</v>
      </c>
      <c r="E2783" t="s">
        <v>174</v>
      </c>
      <c r="F2783" t="s">
        <v>2265</v>
      </c>
      <c r="G2783" t="s">
        <v>2265</v>
      </c>
      <c r="H2783" s="6" t="str">
        <f t="shared" si="86"/>
        <v>SITE2.G56</v>
      </c>
      <c r="I2783" s="6" t="str">
        <f t="shared" si="87"/>
        <v>DGND</v>
      </c>
    </row>
    <row r="2784" spans="1:9">
      <c r="A2784" t="s">
        <v>302</v>
      </c>
      <c r="B2784" t="s">
        <v>4736</v>
      </c>
      <c r="C2784" t="s">
        <v>169</v>
      </c>
      <c r="D2784" t="s">
        <v>190</v>
      </c>
      <c r="F2784" t="s">
        <v>190</v>
      </c>
      <c r="G2784" t="s">
        <v>190</v>
      </c>
      <c r="H2784" s="6" t="str">
        <f t="shared" si="86"/>
        <v>SITE2.GH1</v>
      </c>
      <c r="I2784" s="6">
        <f t="shared" si="87"/>
        <v>0</v>
      </c>
    </row>
    <row r="2785" spans="1:9">
      <c r="A2785" t="s">
        <v>302</v>
      </c>
      <c r="B2785" t="s">
        <v>4736</v>
      </c>
      <c r="C2785" t="s">
        <v>169</v>
      </c>
      <c r="D2785" t="s">
        <v>191</v>
      </c>
      <c r="F2785" t="s">
        <v>191</v>
      </c>
      <c r="G2785" t="s">
        <v>191</v>
      </c>
      <c r="H2785" s="6" t="str">
        <f t="shared" si="86"/>
        <v>SITE2.GH2</v>
      </c>
      <c r="I2785" s="6">
        <f t="shared" si="87"/>
        <v>0</v>
      </c>
    </row>
    <row r="2786" spans="1:9">
      <c r="A2786" t="s">
        <v>302</v>
      </c>
      <c r="B2786" t="s">
        <v>4736</v>
      </c>
      <c r="C2786" t="s">
        <v>169</v>
      </c>
      <c r="D2786" t="s">
        <v>192</v>
      </c>
      <c r="F2786" t="s">
        <v>192</v>
      </c>
      <c r="G2786" t="s">
        <v>192</v>
      </c>
      <c r="H2786" s="6" t="str">
        <f t="shared" si="86"/>
        <v>SITE2.GH3</v>
      </c>
      <c r="I2786" s="6">
        <f t="shared" si="87"/>
        <v>0</v>
      </c>
    </row>
    <row r="2787" spans="1:9">
      <c r="A2787" t="s">
        <v>302</v>
      </c>
      <c r="B2787" t="s">
        <v>4736</v>
      </c>
      <c r="C2787" t="s">
        <v>169</v>
      </c>
      <c r="D2787" t="s">
        <v>193</v>
      </c>
      <c r="F2787" t="s">
        <v>193</v>
      </c>
      <c r="G2787" t="s">
        <v>193</v>
      </c>
      <c r="H2787" s="6" t="str">
        <f t="shared" si="86"/>
        <v>SITE2.GH4</v>
      </c>
      <c r="I2787" s="6">
        <f t="shared" si="87"/>
        <v>0</v>
      </c>
    </row>
    <row r="2788" spans="1:9">
      <c r="A2788" t="s">
        <v>302</v>
      </c>
      <c r="B2788" t="s">
        <v>4736</v>
      </c>
      <c r="C2788" t="s">
        <v>169</v>
      </c>
      <c r="D2788" t="s">
        <v>179</v>
      </c>
      <c r="E2788" t="s">
        <v>174</v>
      </c>
      <c r="F2788">
        <v>48</v>
      </c>
      <c r="G2788" t="s">
        <v>179</v>
      </c>
      <c r="H2788" s="6" t="str">
        <f t="shared" si="86"/>
        <v>SITE2.48</v>
      </c>
      <c r="I2788" s="6" t="str">
        <f t="shared" si="87"/>
        <v>DGND</v>
      </c>
    </row>
    <row r="2789" spans="1:9">
      <c r="A2789" t="s">
        <v>302</v>
      </c>
      <c r="B2789" t="s">
        <v>4736</v>
      </c>
      <c r="C2789" t="s">
        <v>169</v>
      </c>
      <c r="D2789" t="s">
        <v>2219</v>
      </c>
      <c r="E2789" t="s">
        <v>3295</v>
      </c>
      <c r="F2789">
        <v>41</v>
      </c>
      <c r="G2789" t="s">
        <v>2219</v>
      </c>
      <c r="H2789" s="6" t="str">
        <f t="shared" si="86"/>
        <v>SITE2.41</v>
      </c>
      <c r="I2789" s="6" t="str">
        <f t="shared" si="87"/>
        <v>S2_HSI-</v>
      </c>
    </row>
    <row r="2790" spans="1:9">
      <c r="A2790" t="s">
        <v>302</v>
      </c>
      <c r="B2790" t="s">
        <v>4736</v>
      </c>
      <c r="C2790" t="s">
        <v>169</v>
      </c>
      <c r="D2790" t="s">
        <v>2218</v>
      </c>
      <c r="E2790" t="s">
        <v>3296</v>
      </c>
      <c r="F2790">
        <v>42</v>
      </c>
      <c r="G2790" t="s">
        <v>2218</v>
      </c>
      <c r="H2790" s="6" t="str">
        <f t="shared" si="86"/>
        <v>SITE2.42</v>
      </c>
      <c r="I2790" s="6" t="str">
        <f t="shared" si="87"/>
        <v>S2_HSI+</v>
      </c>
    </row>
    <row r="2791" spans="1:9">
      <c r="A2791" t="s">
        <v>302</v>
      </c>
      <c r="B2791" t="s">
        <v>4736</v>
      </c>
      <c r="C2791" t="s">
        <v>169</v>
      </c>
      <c r="D2791" t="s">
        <v>2222</v>
      </c>
      <c r="E2791" t="s">
        <v>3297</v>
      </c>
      <c r="F2791">
        <v>38</v>
      </c>
      <c r="G2791" t="s">
        <v>2222</v>
      </c>
      <c r="H2791" s="6" t="str">
        <f t="shared" si="86"/>
        <v>SITE2.38</v>
      </c>
      <c r="I2791" s="6" t="str">
        <f t="shared" si="87"/>
        <v>S2_HSO-</v>
      </c>
    </row>
    <row r="2792" spans="1:9">
      <c r="A2792" t="s">
        <v>302</v>
      </c>
      <c r="B2792" t="s">
        <v>4736</v>
      </c>
      <c r="C2792" t="s">
        <v>169</v>
      </c>
      <c r="D2792" t="s">
        <v>2221</v>
      </c>
      <c r="E2792" t="s">
        <v>3298</v>
      </c>
      <c r="F2792">
        <v>39</v>
      </c>
      <c r="G2792" t="s">
        <v>2221</v>
      </c>
      <c r="H2792" s="6" t="str">
        <f t="shared" si="86"/>
        <v>SITE2.39</v>
      </c>
      <c r="I2792" s="6" t="str">
        <f t="shared" si="87"/>
        <v>S2_HSO+</v>
      </c>
    </row>
    <row r="2793" spans="1:9">
      <c r="A2793" t="s">
        <v>302</v>
      </c>
      <c r="B2793" t="s">
        <v>4736</v>
      </c>
      <c r="C2793" t="s">
        <v>169</v>
      </c>
      <c r="D2793" t="s">
        <v>371</v>
      </c>
      <c r="E2793" t="s">
        <v>512</v>
      </c>
      <c r="F2793">
        <v>12</v>
      </c>
      <c r="G2793" t="s">
        <v>371</v>
      </c>
      <c r="H2793" s="6" t="str">
        <f t="shared" si="86"/>
        <v>SITE2.12</v>
      </c>
      <c r="I2793" s="6" t="str">
        <f t="shared" si="87"/>
        <v>S2_INH</v>
      </c>
    </row>
    <row r="2794" spans="1:9">
      <c r="A2794" t="s">
        <v>302</v>
      </c>
      <c r="B2794" t="s">
        <v>4736</v>
      </c>
      <c r="C2794" t="s">
        <v>169</v>
      </c>
      <c r="D2794" t="s">
        <v>1549</v>
      </c>
      <c r="E2794" t="s">
        <v>1762</v>
      </c>
      <c r="F2794">
        <v>4</v>
      </c>
      <c r="G2794" t="s">
        <v>1549</v>
      </c>
      <c r="H2794" s="6" t="str">
        <f t="shared" si="86"/>
        <v>SITE2.4</v>
      </c>
      <c r="I2794" s="6" t="str">
        <f t="shared" si="87"/>
        <v>S2_HSD001</v>
      </c>
    </row>
    <row r="2795" spans="1:9">
      <c r="A2795" t="s">
        <v>302</v>
      </c>
      <c r="B2795" t="s">
        <v>4736</v>
      </c>
      <c r="C2795" t="s">
        <v>169</v>
      </c>
      <c r="D2795" t="s">
        <v>2217</v>
      </c>
      <c r="E2795" t="s">
        <v>1408</v>
      </c>
      <c r="F2795">
        <v>43</v>
      </c>
      <c r="G2795" t="s">
        <v>2217</v>
      </c>
      <c r="H2795" s="6" t="str">
        <f t="shared" si="86"/>
        <v>SITE2.43</v>
      </c>
      <c r="I2795" s="6" t="str">
        <f t="shared" si="87"/>
        <v>S2_LED</v>
      </c>
    </row>
    <row r="2796" spans="1:9">
      <c r="A2796" t="s">
        <v>302</v>
      </c>
      <c r="B2796" t="s">
        <v>4736</v>
      </c>
      <c r="C2796" t="s">
        <v>169</v>
      </c>
      <c r="D2796" t="s">
        <v>2525</v>
      </c>
      <c r="E2796" t="s">
        <v>3280</v>
      </c>
      <c r="F2796">
        <v>1</v>
      </c>
      <c r="G2796" t="s">
        <v>2525</v>
      </c>
      <c r="H2796" s="6" t="str">
        <f t="shared" si="86"/>
        <v>SITE2.1</v>
      </c>
      <c r="I2796" s="6" t="str">
        <f t="shared" si="87"/>
        <v>S2_LX_OUT</v>
      </c>
    </row>
    <row r="2797" spans="1:9">
      <c r="A2797" t="s">
        <v>302</v>
      </c>
      <c r="B2797" t="s">
        <v>4736</v>
      </c>
      <c r="C2797" t="s">
        <v>169</v>
      </c>
      <c r="D2797" t="s">
        <v>1548</v>
      </c>
      <c r="E2797" t="s">
        <v>6809</v>
      </c>
      <c r="F2797">
        <v>46</v>
      </c>
      <c r="G2797" t="s">
        <v>1548</v>
      </c>
      <c r="H2797" s="6" t="str">
        <f t="shared" si="86"/>
        <v>SITE2.46</v>
      </c>
      <c r="I2797" s="6" t="str">
        <f t="shared" si="87"/>
        <v>S2_ASCO_MDC_HSD012</v>
      </c>
    </row>
    <row r="2798" spans="1:9">
      <c r="A2798" t="s">
        <v>302</v>
      </c>
      <c r="B2798" t="s">
        <v>4736</v>
      </c>
      <c r="C2798" t="s">
        <v>169</v>
      </c>
      <c r="D2798" t="s">
        <v>1562</v>
      </c>
      <c r="E2798" t="s">
        <v>1771</v>
      </c>
      <c r="F2798">
        <v>19</v>
      </c>
      <c r="G2798" t="s">
        <v>1562</v>
      </c>
      <c r="H2798" s="6" t="str">
        <f t="shared" si="86"/>
        <v>SITE2.19</v>
      </c>
      <c r="I2798" s="6" t="str">
        <f t="shared" si="87"/>
        <v>S2_MDI-</v>
      </c>
    </row>
    <row r="2799" spans="1:9">
      <c r="A2799" t="s">
        <v>302</v>
      </c>
      <c r="B2799" t="s">
        <v>4736</v>
      </c>
      <c r="C2799" t="s">
        <v>169</v>
      </c>
      <c r="D2799" t="s">
        <v>1553</v>
      </c>
      <c r="E2799" t="s">
        <v>6890</v>
      </c>
      <c r="F2799">
        <v>45</v>
      </c>
      <c r="G2799" t="s">
        <v>1553</v>
      </c>
      <c r="H2799" s="6" t="str">
        <f t="shared" si="86"/>
        <v>SITE2.45</v>
      </c>
      <c r="I2799" s="6" t="str">
        <f t="shared" si="87"/>
        <v>S2_ASCO_DS_MDIO_HSD001</v>
      </c>
    </row>
    <row r="2800" spans="1:9">
      <c r="A2800" t="s">
        <v>302</v>
      </c>
      <c r="B2800" t="s">
        <v>4736</v>
      </c>
      <c r="C2800" t="s">
        <v>169</v>
      </c>
      <c r="D2800" t="s">
        <v>1561</v>
      </c>
      <c r="E2800" t="s">
        <v>1772</v>
      </c>
      <c r="F2800">
        <v>18</v>
      </c>
      <c r="G2800" t="s">
        <v>1561</v>
      </c>
      <c r="H2800" s="6" t="str">
        <f t="shared" si="86"/>
        <v>SITE2.18</v>
      </c>
      <c r="I2800" s="6" t="str">
        <f t="shared" si="87"/>
        <v>S2_MDI+</v>
      </c>
    </row>
    <row r="2801" spans="1:9">
      <c r="A2801" t="s">
        <v>302</v>
      </c>
      <c r="B2801" t="s">
        <v>4736</v>
      </c>
      <c r="C2801" t="s">
        <v>169</v>
      </c>
      <c r="D2801" t="s">
        <v>550</v>
      </c>
      <c r="E2801" t="s">
        <v>3301</v>
      </c>
      <c r="F2801">
        <v>22</v>
      </c>
      <c r="G2801" t="s">
        <v>550</v>
      </c>
      <c r="H2801" s="6" t="str">
        <f t="shared" si="86"/>
        <v>SITE2.22</v>
      </c>
      <c r="I2801" s="6" t="str">
        <f t="shared" si="87"/>
        <v>S2_NC_HSD085</v>
      </c>
    </row>
    <row r="2802" spans="1:9">
      <c r="A2802" t="s">
        <v>302</v>
      </c>
      <c r="B2802" t="s">
        <v>4736</v>
      </c>
      <c r="C2802" t="s">
        <v>169</v>
      </c>
      <c r="D2802" t="s">
        <v>194</v>
      </c>
      <c r="F2802" t="s">
        <v>194</v>
      </c>
      <c r="G2802" t="s">
        <v>194</v>
      </c>
      <c r="H2802" s="6" t="str">
        <f t="shared" si="86"/>
        <v>SITE2.NUT1</v>
      </c>
      <c r="I2802" s="6">
        <f t="shared" si="87"/>
        <v>0</v>
      </c>
    </row>
    <row r="2803" spans="1:9">
      <c r="A2803" t="s">
        <v>302</v>
      </c>
      <c r="B2803" t="s">
        <v>4736</v>
      </c>
      <c r="C2803" t="s">
        <v>169</v>
      </c>
      <c r="D2803" t="s">
        <v>195</v>
      </c>
      <c r="F2803" t="s">
        <v>195</v>
      </c>
      <c r="G2803" t="s">
        <v>195</v>
      </c>
      <c r="H2803" s="6" t="str">
        <f t="shared" si="86"/>
        <v>SITE2.NUT2</v>
      </c>
      <c r="I2803" s="6">
        <f t="shared" si="87"/>
        <v>0</v>
      </c>
    </row>
    <row r="2804" spans="1:9">
      <c r="A2804" t="s">
        <v>302</v>
      </c>
      <c r="B2804" t="s">
        <v>4736</v>
      </c>
      <c r="C2804" t="s">
        <v>169</v>
      </c>
      <c r="D2804" t="s">
        <v>196</v>
      </c>
      <c r="F2804" t="s">
        <v>196</v>
      </c>
      <c r="G2804" t="s">
        <v>196</v>
      </c>
      <c r="H2804" s="6" t="str">
        <f t="shared" si="86"/>
        <v>SITE2.NUT3</v>
      </c>
      <c r="I2804" s="6">
        <f t="shared" si="87"/>
        <v>0</v>
      </c>
    </row>
    <row r="2805" spans="1:9">
      <c r="A2805" t="s">
        <v>302</v>
      </c>
      <c r="B2805" t="s">
        <v>4736</v>
      </c>
      <c r="C2805" t="s">
        <v>169</v>
      </c>
      <c r="D2805" t="s">
        <v>197</v>
      </c>
      <c r="F2805" t="s">
        <v>197</v>
      </c>
      <c r="G2805" t="s">
        <v>197</v>
      </c>
      <c r="H2805" s="6" t="str">
        <f t="shared" si="86"/>
        <v>SITE2.NUT4</v>
      </c>
      <c r="I2805" s="6">
        <f t="shared" si="87"/>
        <v>0</v>
      </c>
    </row>
    <row r="2806" spans="1:9">
      <c r="A2806" t="s">
        <v>302</v>
      </c>
      <c r="B2806" t="s">
        <v>4736</v>
      </c>
      <c r="C2806" t="s">
        <v>169</v>
      </c>
      <c r="D2806" t="s">
        <v>1550</v>
      </c>
      <c r="E2806" t="s">
        <v>3287</v>
      </c>
      <c r="F2806">
        <v>5</v>
      </c>
      <c r="G2806" t="s">
        <v>1550</v>
      </c>
      <c r="H2806" s="6" t="str">
        <f t="shared" si="86"/>
        <v>SITE2.5</v>
      </c>
      <c r="I2806" s="6" t="str">
        <f t="shared" si="87"/>
        <v>S2_HSD002</v>
      </c>
    </row>
    <row r="2807" spans="1:9">
      <c r="A2807" t="s">
        <v>302</v>
      </c>
      <c r="B2807" t="s">
        <v>4736</v>
      </c>
      <c r="C2807" t="s">
        <v>169</v>
      </c>
      <c r="D2807" t="s">
        <v>2535</v>
      </c>
      <c r="E2807" t="s">
        <v>2714</v>
      </c>
      <c r="F2807">
        <v>16</v>
      </c>
      <c r="G2807" t="s">
        <v>2535</v>
      </c>
      <c r="H2807" s="6" t="str">
        <f t="shared" si="86"/>
        <v>SITE2.16</v>
      </c>
      <c r="I2807" s="6" t="str">
        <f t="shared" si="87"/>
        <v>S2_RSET</v>
      </c>
    </row>
    <row r="2808" spans="1:9">
      <c r="A2808" t="s">
        <v>302</v>
      </c>
      <c r="B2808" t="s">
        <v>4736</v>
      </c>
      <c r="C2808" t="s">
        <v>169</v>
      </c>
      <c r="D2808" t="s">
        <v>1552</v>
      </c>
      <c r="E2808" t="s">
        <v>1773</v>
      </c>
      <c r="F2808">
        <v>29</v>
      </c>
      <c r="G2808" t="s">
        <v>1552</v>
      </c>
      <c r="H2808" s="6" t="str">
        <f t="shared" si="86"/>
        <v>SITE2.29</v>
      </c>
      <c r="I2808" s="6" t="str">
        <f t="shared" si="87"/>
        <v>S2_RXC</v>
      </c>
    </row>
    <row r="2809" spans="1:9">
      <c r="A2809" t="s">
        <v>302</v>
      </c>
      <c r="B2809" t="s">
        <v>4736</v>
      </c>
      <c r="C2809" t="s">
        <v>169</v>
      </c>
      <c r="D2809" t="s">
        <v>2528</v>
      </c>
      <c r="E2809" t="s">
        <v>1774</v>
      </c>
      <c r="F2809">
        <v>28</v>
      </c>
      <c r="G2809" t="s">
        <v>2528</v>
      </c>
      <c r="H2809" s="6" t="str">
        <f t="shared" si="86"/>
        <v>SITE2.28</v>
      </c>
      <c r="I2809" s="6" t="str">
        <f t="shared" si="87"/>
        <v>S2_RXD0</v>
      </c>
    </row>
    <row r="2810" spans="1:9">
      <c r="A2810" t="s">
        <v>302</v>
      </c>
      <c r="B2810" t="s">
        <v>4736</v>
      </c>
      <c r="C2810" t="s">
        <v>169</v>
      </c>
      <c r="D2810" t="s">
        <v>2529</v>
      </c>
      <c r="E2810" t="s">
        <v>1775</v>
      </c>
      <c r="F2810">
        <v>27</v>
      </c>
      <c r="G2810" t="s">
        <v>2529</v>
      </c>
      <c r="H2810" s="6" t="str">
        <f t="shared" si="86"/>
        <v>SITE2.27</v>
      </c>
      <c r="I2810" s="6" t="str">
        <f t="shared" si="87"/>
        <v>S2_RXD1</v>
      </c>
    </row>
    <row r="2811" spans="1:9">
      <c r="A2811" t="s">
        <v>302</v>
      </c>
      <c r="B2811" t="s">
        <v>4736</v>
      </c>
      <c r="C2811" t="s">
        <v>169</v>
      </c>
      <c r="D2811" t="s">
        <v>2530</v>
      </c>
      <c r="E2811" t="s">
        <v>1776</v>
      </c>
      <c r="F2811">
        <v>26</v>
      </c>
      <c r="G2811" t="s">
        <v>2530</v>
      </c>
      <c r="H2811" s="6" t="str">
        <f t="shared" si="86"/>
        <v>SITE2.26</v>
      </c>
      <c r="I2811" s="6" t="str">
        <f t="shared" si="87"/>
        <v>S2_RXD2</v>
      </c>
    </row>
    <row r="2812" spans="1:9">
      <c r="A2812" t="s">
        <v>302</v>
      </c>
      <c r="B2812" t="s">
        <v>4736</v>
      </c>
      <c r="C2812" t="s">
        <v>169</v>
      </c>
      <c r="D2812" t="s">
        <v>2531</v>
      </c>
      <c r="E2812" t="s">
        <v>1777</v>
      </c>
      <c r="F2812">
        <v>25</v>
      </c>
      <c r="G2812" t="s">
        <v>2531</v>
      </c>
      <c r="H2812" s="6" t="str">
        <f t="shared" si="86"/>
        <v>SITE2.25</v>
      </c>
      <c r="I2812" s="6" t="str">
        <f t="shared" si="87"/>
        <v>S2_RXD3</v>
      </c>
    </row>
    <row r="2813" spans="1:9">
      <c r="A2813" t="s">
        <v>302</v>
      </c>
      <c r="B2813" t="s">
        <v>4736</v>
      </c>
      <c r="C2813" t="s">
        <v>169</v>
      </c>
      <c r="D2813" t="s">
        <v>2537</v>
      </c>
      <c r="E2813" t="s">
        <v>1778</v>
      </c>
      <c r="F2813">
        <v>23</v>
      </c>
      <c r="G2813" t="s">
        <v>2537</v>
      </c>
      <c r="H2813" s="6" t="str">
        <f t="shared" si="86"/>
        <v>SITE2.23</v>
      </c>
      <c r="I2813" s="6" t="str">
        <f t="shared" si="87"/>
        <v>S2_RXDV</v>
      </c>
    </row>
    <row r="2814" spans="1:9">
      <c r="A2814" t="s">
        <v>302</v>
      </c>
      <c r="B2814" t="s">
        <v>4736</v>
      </c>
      <c r="C2814" t="s">
        <v>169</v>
      </c>
      <c r="D2814" t="s">
        <v>2534</v>
      </c>
      <c r="E2814" t="s">
        <v>3302</v>
      </c>
      <c r="F2814">
        <v>14</v>
      </c>
      <c r="G2814" t="s">
        <v>2534</v>
      </c>
      <c r="H2814" s="6" t="str">
        <f t="shared" si="86"/>
        <v>SITE2.14</v>
      </c>
      <c r="I2814" s="6" t="str">
        <f t="shared" si="87"/>
        <v>S2_TEST_-</v>
      </c>
    </row>
    <row r="2815" spans="1:9">
      <c r="A2815" t="s">
        <v>302</v>
      </c>
      <c r="B2815" t="s">
        <v>4736</v>
      </c>
      <c r="C2815" t="s">
        <v>169</v>
      </c>
      <c r="D2815" t="s">
        <v>2533</v>
      </c>
      <c r="E2815" t="s">
        <v>3303</v>
      </c>
      <c r="F2815">
        <v>13</v>
      </c>
      <c r="G2815" t="s">
        <v>2533</v>
      </c>
      <c r="H2815" s="6" t="str">
        <f t="shared" si="86"/>
        <v>SITE2.13</v>
      </c>
      <c r="I2815" s="6" t="str">
        <f t="shared" si="87"/>
        <v>S2_TEST_+</v>
      </c>
    </row>
    <row r="2816" spans="1:9">
      <c r="A2816" t="s">
        <v>302</v>
      </c>
      <c r="B2816" t="s">
        <v>4736</v>
      </c>
      <c r="C2816" t="s">
        <v>169</v>
      </c>
      <c r="D2816" t="s">
        <v>1559</v>
      </c>
      <c r="E2816" t="s">
        <v>1779</v>
      </c>
      <c r="F2816">
        <v>31</v>
      </c>
      <c r="G2816" t="s">
        <v>1559</v>
      </c>
      <c r="H2816" s="6" t="str">
        <f t="shared" si="86"/>
        <v>SITE2.31</v>
      </c>
      <c r="I2816" s="6" t="str">
        <f t="shared" si="87"/>
        <v>S2_TXC</v>
      </c>
    </row>
    <row r="2817" spans="1:9">
      <c r="A2817" t="s">
        <v>302</v>
      </c>
      <c r="B2817" t="s">
        <v>4736</v>
      </c>
      <c r="C2817" t="s">
        <v>169</v>
      </c>
      <c r="D2817" t="s">
        <v>1554</v>
      </c>
      <c r="E2817" t="s">
        <v>1780</v>
      </c>
      <c r="F2817">
        <v>36</v>
      </c>
      <c r="G2817" t="s">
        <v>1554</v>
      </c>
      <c r="H2817" s="6" t="str">
        <f t="shared" si="86"/>
        <v>SITE2.36</v>
      </c>
      <c r="I2817" s="6" t="str">
        <f t="shared" si="87"/>
        <v>S2_TXD0</v>
      </c>
    </row>
    <row r="2818" spans="1:9">
      <c r="A2818" t="s">
        <v>302</v>
      </c>
      <c r="B2818" t="s">
        <v>4736</v>
      </c>
      <c r="C2818" t="s">
        <v>169</v>
      </c>
      <c r="D2818" t="s">
        <v>1555</v>
      </c>
      <c r="E2818" t="s">
        <v>1781</v>
      </c>
      <c r="F2818">
        <v>35</v>
      </c>
      <c r="G2818" t="s">
        <v>1555</v>
      </c>
      <c r="H2818" s="6" t="str">
        <f t="shared" ref="H2818:H2881" si="88">CONCATENATE(C2818,".",F2818)</f>
        <v>SITE2.35</v>
      </c>
      <c r="I2818" s="6" t="str">
        <f t="shared" ref="I2818:I2881" si="89">E2818</f>
        <v>S2_TXD1</v>
      </c>
    </row>
    <row r="2819" spans="1:9">
      <c r="A2819" t="s">
        <v>302</v>
      </c>
      <c r="B2819" t="s">
        <v>4736</v>
      </c>
      <c r="C2819" t="s">
        <v>169</v>
      </c>
      <c r="D2819" t="s">
        <v>1556</v>
      </c>
      <c r="E2819" t="s">
        <v>1782</v>
      </c>
      <c r="F2819">
        <v>34</v>
      </c>
      <c r="G2819" t="s">
        <v>1556</v>
      </c>
      <c r="H2819" s="6" t="str">
        <f t="shared" si="88"/>
        <v>SITE2.34</v>
      </c>
      <c r="I2819" s="6" t="str">
        <f t="shared" si="89"/>
        <v>S2_TXD2</v>
      </c>
    </row>
    <row r="2820" spans="1:9">
      <c r="A2820" t="s">
        <v>302</v>
      </c>
      <c r="B2820" t="s">
        <v>4736</v>
      </c>
      <c r="C2820" t="s">
        <v>169</v>
      </c>
      <c r="D2820" t="s">
        <v>1557</v>
      </c>
      <c r="E2820" t="s">
        <v>1783</v>
      </c>
      <c r="F2820">
        <v>33</v>
      </c>
      <c r="G2820" t="s">
        <v>1557</v>
      </c>
      <c r="H2820" s="6" t="str">
        <f t="shared" si="88"/>
        <v>SITE2.33</v>
      </c>
      <c r="I2820" s="6" t="str">
        <f t="shared" si="89"/>
        <v>S2_TXD3</v>
      </c>
    </row>
    <row r="2821" spans="1:9">
      <c r="A2821" t="s">
        <v>302</v>
      </c>
      <c r="B2821" t="s">
        <v>4736</v>
      </c>
      <c r="C2821" t="s">
        <v>169</v>
      </c>
      <c r="D2821" t="s">
        <v>1558</v>
      </c>
      <c r="E2821" t="s">
        <v>1784</v>
      </c>
      <c r="F2821">
        <v>32</v>
      </c>
      <c r="G2821" t="s">
        <v>1558</v>
      </c>
      <c r="H2821" s="6" t="str">
        <f t="shared" si="88"/>
        <v>SITE2.32</v>
      </c>
      <c r="I2821" s="6" t="str">
        <f t="shared" si="89"/>
        <v>S2_TXEN</v>
      </c>
    </row>
    <row r="2822" spans="1:9">
      <c r="A2822" t="s">
        <v>302</v>
      </c>
      <c r="B2822" t="s">
        <v>4736</v>
      </c>
      <c r="C2822" t="s">
        <v>169</v>
      </c>
      <c r="D2822" t="s">
        <v>167</v>
      </c>
      <c r="E2822" t="s">
        <v>3304</v>
      </c>
      <c r="F2822">
        <v>11</v>
      </c>
      <c r="G2822" t="s">
        <v>167</v>
      </c>
      <c r="H2822" s="6" t="str">
        <f t="shared" si="88"/>
        <v>SITE2.11</v>
      </c>
      <c r="I2822" s="6" t="str">
        <f t="shared" si="89"/>
        <v>S2_VBAT</v>
      </c>
    </row>
    <row r="2823" spans="1:9">
      <c r="A2823" t="s">
        <v>302</v>
      </c>
      <c r="B2823" t="s">
        <v>4736</v>
      </c>
      <c r="C2823" t="s">
        <v>169</v>
      </c>
      <c r="D2823" t="s">
        <v>2526</v>
      </c>
      <c r="E2823" t="s">
        <v>2708</v>
      </c>
      <c r="F2823">
        <v>2</v>
      </c>
      <c r="G2823" t="s">
        <v>2526</v>
      </c>
      <c r="H2823" s="6" t="str">
        <f t="shared" si="88"/>
        <v>SITE2.2</v>
      </c>
      <c r="I2823" s="6" t="str">
        <f t="shared" si="89"/>
        <v>S2_VDD33_1</v>
      </c>
    </row>
    <row r="2824" spans="1:9">
      <c r="A2824" t="s">
        <v>302</v>
      </c>
      <c r="B2824" t="s">
        <v>4736</v>
      </c>
      <c r="C2824" t="s">
        <v>169</v>
      </c>
      <c r="D2824" t="s">
        <v>2527</v>
      </c>
      <c r="E2824" t="s">
        <v>2711</v>
      </c>
      <c r="F2824">
        <v>3</v>
      </c>
      <c r="G2824" t="s">
        <v>2527</v>
      </c>
      <c r="H2824" s="6" t="str">
        <f t="shared" si="88"/>
        <v>SITE2.3</v>
      </c>
      <c r="I2824" s="6" t="str">
        <f t="shared" si="89"/>
        <v>S2_VDD33_DUT</v>
      </c>
    </row>
    <row r="2825" spans="1:9">
      <c r="A2825" t="s">
        <v>302</v>
      </c>
      <c r="B2825" t="s">
        <v>4736</v>
      </c>
      <c r="C2825" t="s">
        <v>169</v>
      </c>
      <c r="D2825" t="s">
        <v>372</v>
      </c>
      <c r="E2825" t="s">
        <v>452</v>
      </c>
      <c r="F2825">
        <v>10</v>
      </c>
      <c r="G2825" t="s">
        <v>372</v>
      </c>
      <c r="H2825" s="6" t="str">
        <f t="shared" si="88"/>
        <v>SITE2.10</v>
      </c>
      <c r="I2825" s="6" t="str">
        <f t="shared" si="89"/>
        <v>S2_WAKE</v>
      </c>
    </row>
    <row r="2826" spans="1:9">
      <c r="A2826" t="s">
        <v>302</v>
      </c>
      <c r="B2826" t="s">
        <v>4736</v>
      </c>
      <c r="C2826" t="s">
        <v>169</v>
      </c>
      <c r="D2826" t="s">
        <v>2215</v>
      </c>
      <c r="E2826" t="s">
        <v>1769</v>
      </c>
      <c r="F2826">
        <v>8</v>
      </c>
      <c r="G2826" t="s">
        <v>2215</v>
      </c>
      <c r="H2826" s="6" t="str">
        <f t="shared" si="88"/>
        <v>SITE2.8</v>
      </c>
      <c r="I2826" s="6" t="str">
        <f t="shared" si="89"/>
        <v>S2_XI</v>
      </c>
    </row>
    <row r="2827" spans="1:9">
      <c r="A2827" t="s">
        <v>302</v>
      </c>
      <c r="B2827" t="s">
        <v>4736</v>
      </c>
      <c r="C2827" t="s">
        <v>169</v>
      </c>
      <c r="D2827" t="s">
        <v>2214</v>
      </c>
      <c r="E2827" t="s">
        <v>1768</v>
      </c>
      <c r="F2827">
        <v>7</v>
      </c>
      <c r="G2827" t="s">
        <v>2214</v>
      </c>
      <c r="H2827" s="6" t="str">
        <f t="shared" si="88"/>
        <v>SITE2.7</v>
      </c>
      <c r="I2827" s="6" t="str">
        <f t="shared" si="89"/>
        <v>S2_XO</v>
      </c>
    </row>
    <row r="2828" spans="1:9">
      <c r="A2828" t="s">
        <v>302</v>
      </c>
      <c r="B2828" t="s">
        <v>4753</v>
      </c>
      <c r="C2828" t="s">
        <v>4754</v>
      </c>
      <c r="D2828">
        <v>1</v>
      </c>
      <c r="E2828" t="s">
        <v>3281</v>
      </c>
      <c r="F2828">
        <v>1</v>
      </c>
      <c r="G2828">
        <v>1</v>
      </c>
      <c r="H2828" s="6" t="str">
        <f t="shared" si="88"/>
        <v>2C1.1</v>
      </c>
      <c r="I2828" s="6" t="str">
        <f t="shared" si="89"/>
        <v>S2_DVDD09_OFF_LINE</v>
      </c>
    </row>
    <row r="2829" spans="1:9">
      <c r="A2829" t="s">
        <v>302</v>
      </c>
      <c r="B2829" t="s">
        <v>4753</v>
      </c>
      <c r="C2829" t="s">
        <v>4754</v>
      </c>
      <c r="D2829">
        <v>2</v>
      </c>
      <c r="E2829" t="s">
        <v>174</v>
      </c>
      <c r="F2829">
        <v>2</v>
      </c>
      <c r="G2829">
        <v>2</v>
      </c>
      <c r="H2829" s="6" t="str">
        <f t="shared" si="88"/>
        <v>2C1.2</v>
      </c>
      <c r="I2829" s="6" t="str">
        <f t="shared" si="89"/>
        <v>DGND</v>
      </c>
    </row>
    <row r="2830" spans="1:9">
      <c r="A2830" t="s">
        <v>302</v>
      </c>
      <c r="B2830" t="s">
        <v>4753</v>
      </c>
      <c r="C2830" t="s">
        <v>4755</v>
      </c>
      <c r="D2830">
        <v>1</v>
      </c>
      <c r="E2830" t="s">
        <v>3281</v>
      </c>
      <c r="F2830">
        <v>1</v>
      </c>
      <c r="G2830">
        <v>1</v>
      </c>
      <c r="H2830" s="6" t="str">
        <f t="shared" si="88"/>
        <v>2C2.1</v>
      </c>
      <c r="I2830" s="6" t="str">
        <f t="shared" si="89"/>
        <v>S2_DVDD09_OFF_LINE</v>
      </c>
    </row>
    <row r="2831" spans="1:9">
      <c r="A2831" t="s">
        <v>302</v>
      </c>
      <c r="B2831" t="s">
        <v>4753</v>
      </c>
      <c r="C2831" t="s">
        <v>4755</v>
      </c>
      <c r="D2831">
        <v>2</v>
      </c>
      <c r="E2831" t="s">
        <v>174</v>
      </c>
      <c r="F2831">
        <v>2</v>
      </c>
      <c r="G2831">
        <v>2</v>
      </c>
      <c r="H2831" s="6" t="str">
        <f t="shared" si="88"/>
        <v>2C2.2</v>
      </c>
      <c r="I2831" s="6" t="str">
        <f t="shared" si="89"/>
        <v>DGND</v>
      </c>
    </row>
    <row r="2832" spans="1:9">
      <c r="A2832" t="s">
        <v>302</v>
      </c>
      <c r="B2832" t="s">
        <v>4753</v>
      </c>
      <c r="C2832" t="s">
        <v>4756</v>
      </c>
      <c r="D2832">
        <v>1</v>
      </c>
      <c r="E2832" t="s">
        <v>2711</v>
      </c>
      <c r="F2832">
        <v>1</v>
      </c>
      <c r="G2832">
        <v>1</v>
      </c>
      <c r="H2832" s="6" t="str">
        <f t="shared" si="88"/>
        <v>2C3.1</v>
      </c>
      <c r="I2832" s="6" t="str">
        <f t="shared" si="89"/>
        <v>S2_VDD33_DUT</v>
      </c>
    </row>
    <row r="2833" spans="1:9">
      <c r="A2833" t="s">
        <v>302</v>
      </c>
      <c r="B2833" t="s">
        <v>4753</v>
      </c>
      <c r="C2833" t="s">
        <v>4756</v>
      </c>
      <c r="D2833">
        <v>2</v>
      </c>
      <c r="E2833" t="s">
        <v>174</v>
      </c>
      <c r="F2833">
        <v>2</v>
      </c>
      <c r="G2833">
        <v>2</v>
      </c>
      <c r="H2833" s="6" t="str">
        <f t="shared" si="88"/>
        <v>2C3.2</v>
      </c>
      <c r="I2833" s="6" t="str">
        <f t="shared" si="89"/>
        <v>DGND</v>
      </c>
    </row>
    <row r="2834" spans="1:9">
      <c r="A2834" t="s">
        <v>302</v>
      </c>
      <c r="B2834" t="s">
        <v>4753</v>
      </c>
      <c r="C2834" t="s">
        <v>4757</v>
      </c>
      <c r="D2834">
        <v>1</v>
      </c>
      <c r="E2834" t="s">
        <v>2711</v>
      </c>
      <c r="F2834">
        <v>1</v>
      </c>
      <c r="G2834">
        <v>1</v>
      </c>
      <c r="H2834" s="6" t="str">
        <f t="shared" si="88"/>
        <v>2C4.1</v>
      </c>
      <c r="I2834" s="6" t="str">
        <f t="shared" si="89"/>
        <v>S2_VDD33_DUT</v>
      </c>
    </row>
    <row r="2835" spans="1:9">
      <c r="A2835" t="s">
        <v>302</v>
      </c>
      <c r="B2835" t="s">
        <v>4753</v>
      </c>
      <c r="C2835" t="s">
        <v>4757</v>
      </c>
      <c r="D2835">
        <v>2</v>
      </c>
      <c r="E2835" t="s">
        <v>174</v>
      </c>
      <c r="F2835">
        <v>2</v>
      </c>
      <c r="G2835">
        <v>2</v>
      </c>
      <c r="H2835" s="6" t="str">
        <f t="shared" si="88"/>
        <v>2C4.2</v>
      </c>
      <c r="I2835" s="6" t="str">
        <f t="shared" si="89"/>
        <v>DGND</v>
      </c>
    </row>
    <row r="2836" spans="1:9">
      <c r="A2836" t="s">
        <v>302</v>
      </c>
      <c r="B2836" t="s">
        <v>4753</v>
      </c>
      <c r="C2836" t="s">
        <v>4758</v>
      </c>
      <c r="D2836">
        <v>1</v>
      </c>
      <c r="E2836" t="s">
        <v>3286</v>
      </c>
      <c r="F2836">
        <v>1</v>
      </c>
      <c r="G2836">
        <v>1</v>
      </c>
      <c r="H2836" s="6" t="str">
        <f t="shared" si="88"/>
        <v>2C5.1</v>
      </c>
      <c r="I2836" s="6" t="str">
        <f t="shared" si="89"/>
        <v>S2_VDD33_OFF_LINE</v>
      </c>
    </row>
    <row r="2837" spans="1:9">
      <c r="A2837" t="s">
        <v>302</v>
      </c>
      <c r="B2837" t="s">
        <v>4753</v>
      </c>
      <c r="C2837" t="s">
        <v>4758</v>
      </c>
      <c r="D2837">
        <v>2</v>
      </c>
      <c r="E2837" t="s">
        <v>174</v>
      </c>
      <c r="F2837">
        <v>2</v>
      </c>
      <c r="G2837">
        <v>2</v>
      </c>
      <c r="H2837" s="6" t="str">
        <f t="shared" si="88"/>
        <v>2C5.2</v>
      </c>
      <c r="I2837" s="6" t="str">
        <f t="shared" si="89"/>
        <v>DGND</v>
      </c>
    </row>
    <row r="2838" spans="1:9">
      <c r="A2838" t="s">
        <v>302</v>
      </c>
      <c r="B2838" t="s">
        <v>4753</v>
      </c>
      <c r="C2838" t="s">
        <v>4759</v>
      </c>
      <c r="D2838">
        <v>1</v>
      </c>
      <c r="E2838" t="s">
        <v>3286</v>
      </c>
      <c r="F2838">
        <v>1</v>
      </c>
      <c r="G2838">
        <v>1</v>
      </c>
      <c r="H2838" s="6" t="str">
        <f t="shared" si="88"/>
        <v>2C6.1</v>
      </c>
      <c r="I2838" s="6" t="str">
        <f t="shared" si="89"/>
        <v>S2_VDD33_OFF_LINE</v>
      </c>
    </row>
    <row r="2839" spans="1:9">
      <c r="A2839" t="s">
        <v>302</v>
      </c>
      <c r="B2839" t="s">
        <v>4753</v>
      </c>
      <c r="C2839" t="s">
        <v>4759</v>
      </c>
      <c r="D2839">
        <v>2</v>
      </c>
      <c r="E2839" t="s">
        <v>174</v>
      </c>
      <c r="F2839">
        <v>2</v>
      </c>
      <c r="G2839">
        <v>2</v>
      </c>
      <c r="H2839" s="6" t="str">
        <f t="shared" si="88"/>
        <v>2C6.2</v>
      </c>
      <c r="I2839" s="6" t="str">
        <f t="shared" si="89"/>
        <v>DGND</v>
      </c>
    </row>
    <row r="2840" spans="1:9">
      <c r="A2840" t="s">
        <v>302</v>
      </c>
      <c r="B2840" t="s">
        <v>4753</v>
      </c>
      <c r="C2840" t="s">
        <v>4760</v>
      </c>
      <c r="D2840">
        <v>1</v>
      </c>
      <c r="E2840" t="s">
        <v>3305</v>
      </c>
      <c r="F2840">
        <v>1</v>
      </c>
      <c r="G2840">
        <v>1</v>
      </c>
      <c r="H2840" s="6" t="str">
        <f t="shared" si="88"/>
        <v>2C7.1</v>
      </c>
      <c r="I2840" s="6" t="str">
        <f t="shared" si="89"/>
        <v>S2_ADPS_02F</v>
      </c>
    </row>
    <row r="2841" spans="1:9">
      <c r="A2841" t="s">
        <v>302</v>
      </c>
      <c r="B2841" t="s">
        <v>4753</v>
      </c>
      <c r="C2841" t="s">
        <v>4760</v>
      </c>
      <c r="D2841">
        <v>2</v>
      </c>
      <c r="E2841" t="s">
        <v>174</v>
      </c>
      <c r="F2841">
        <v>2</v>
      </c>
      <c r="G2841">
        <v>2</v>
      </c>
      <c r="H2841" s="6" t="str">
        <f t="shared" si="88"/>
        <v>2C7.2</v>
      </c>
      <c r="I2841" s="6" t="str">
        <f t="shared" si="89"/>
        <v>DGND</v>
      </c>
    </row>
    <row r="2842" spans="1:9">
      <c r="A2842" t="s">
        <v>302</v>
      </c>
      <c r="B2842" t="s">
        <v>4753</v>
      </c>
      <c r="C2842" t="s">
        <v>4761</v>
      </c>
      <c r="D2842">
        <v>1</v>
      </c>
      <c r="E2842" t="s">
        <v>3305</v>
      </c>
      <c r="F2842">
        <v>1</v>
      </c>
      <c r="G2842">
        <v>1</v>
      </c>
      <c r="H2842" s="6" t="str">
        <f t="shared" si="88"/>
        <v>2C8.1</v>
      </c>
      <c r="I2842" s="6" t="str">
        <f t="shared" si="89"/>
        <v>S2_ADPS_02F</v>
      </c>
    </row>
    <row r="2843" spans="1:9">
      <c r="A2843" t="s">
        <v>302</v>
      </c>
      <c r="B2843" t="s">
        <v>4753</v>
      </c>
      <c r="C2843" t="s">
        <v>4761</v>
      </c>
      <c r="D2843">
        <v>2</v>
      </c>
      <c r="E2843" t="s">
        <v>174</v>
      </c>
      <c r="F2843">
        <v>2</v>
      </c>
      <c r="G2843">
        <v>2</v>
      </c>
      <c r="H2843" s="6" t="str">
        <f t="shared" si="88"/>
        <v>2C8.2</v>
      </c>
      <c r="I2843" s="6" t="str">
        <f t="shared" si="89"/>
        <v>DGND</v>
      </c>
    </row>
    <row r="2844" spans="1:9">
      <c r="A2844" t="s">
        <v>302</v>
      </c>
      <c r="B2844" t="s">
        <v>4753</v>
      </c>
      <c r="C2844" t="s">
        <v>4762</v>
      </c>
      <c r="D2844">
        <v>1</v>
      </c>
      <c r="E2844" t="s">
        <v>3293</v>
      </c>
      <c r="F2844">
        <v>1</v>
      </c>
      <c r="G2844">
        <v>1</v>
      </c>
      <c r="H2844" s="6" t="str">
        <f t="shared" si="88"/>
        <v>2C11.1</v>
      </c>
      <c r="I2844" s="6" t="str">
        <f t="shared" si="89"/>
        <v>S2_DVDD09_DUT</v>
      </c>
    </row>
    <row r="2845" spans="1:9">
      <c r="A2845" t="s">
        <v>302</v>
      </c>
      <c r="B2845" t="s">
        <v>4753</v>
      </c>
      <c r="C2845" t="s">
        <v>4762</v>
      </c>
      <c r="D2845">
        <v>2</v>
      </c>
      <c r="E2845" t="s">
        <v>174</v>
      </c>
      <c r="F2845">
        <v>2</v>
      </c>
      <c r="G2845">
        <v>2</v>
      </c>
      <c r="H2845" s="6" t="str">
        <f t="shared" si="88"/>
        <v>2C11.2</v>
      </c>
      <c r="I2845" s="6" t="str">
        <f t="shared" si="89"/>
        <v>DGND</v>
      </c>
    </row>
    <row r="2846" spans="1:9">
      <c r="A2846" t="s">
        <v>302</v>
      </c>
      <c r="B2846" t="s">
        <v>4753</v>
      </c>
      <c r="C2846" t="s">
        <v>4763</v>
      </c>
      <c r="D2846">
        <v>1</v>
      </c>
      <c r="E2846" t="s">
        <v>3281</v>
      </c>
      <c r="F2846">
        <v>1</v>
      </c>
      <c r="G2846">
        <v>1</v>
      </c>
      <c r="H2846" s="6" t="str">
        <f t="shared" si="88"/>
        <v>2C12.1</v>
      </c>
      <c r="I2846" s="6" t="str">
        <f t="shared" si="89"/>
        <v>S2_DVDD09_OFF_LINE</v>
      </c>
    </row>
    <row r="2847" spans="1:9">
      <c r="A2847" t="s">
        <v>302</v>
      </c>
      <c r="B2847" t="s">
        <v>4753</v>
      </c>
      <c r="C2847" t="s">
        <v>4763</v>
      </c>
      <c r="D2847">
        <v>2</v>
      </c>
      <c r="E2847" t="s">
        <v>174</v>
      </c>
      <c r="F2847">
        <v>2</v>
      </c>
      <c r="G2847">
        <v>2</v>
      </c>
      <c r="H2847" s="6" t="str">
        <f t="shared" si="88"/>
        <v>2C12.2</v>
      </c>
      <c r="I2847" s="6" t="str">
        <f t="shared" si="89"/>
        <v>DGND</v>
      </c>
    </row>
    <row r="2848" spans="1:9">
      <c r="A2848" t="s">
        <v>302</v>
      </c>
      <c r="B2848" t="s">
        <v>4753</v>
      </c>
      <c r="C2848" t="s">
        <v>4764</v>
      </c>
      <c r="D2848">
        <v>1</v>
      </c>
      <c r="E2848" t="s">
        <v>3293</v>
      </c>
      <c r="F2848">
        <v>1</v>
      </c>
      <c r="G2848">
        <v>1</v>
      </c>
      <c r="H2848" s="6" t="str">
        <f t="shared" si="88"/>
        <v>2C13.1</v>
      </c>
      <c r="I2848" s="6" t="str">
        <f t="shared" si="89"/>
        <v>S2_DVDD09_DUT</v>
      </c>
    </row>
    <row r="2849" spans="1:9">
      <c r="A2849" t="s">
        <v>302</v>
      </c>
      <c r="B2849" t="s">
        <v>4753</v>
      </c>
      <c r="C2849" t="s">
        <v>4764</v>
      </c>
      <c r="D2849">
        <v>2</v>
      </c>
      <c r="E2849" t="s">
        <v>174</v>
      </c>
      <c r="F2849">
        <v>2</v>
      </c>
      <c r="G2849">
        <v>2</v>
      </c>
      <c r="H2849" s="6" t="str">
        <f t="shared" si="88"/>
        <v>2C13.2</v>
      </c>
      <c r="I2849" s="6" t="str">
        <f t="shared" si="89"/>
        <v>DGND</v>
      </c>
    </row>
    <row r="2850" spans="1:9">
      <c r="A2850" t="s">
        <v>302</v>
      </c>
      <c r="B2850" t="s">
        <v>4753</v>
      </c>
      <c r="C2850" t="s">
        <v>4765</v>
      </c>
      <c r="D2850">
        <v>1</v>
      </c>
      <c r="E2850" t="s">
        <v>3293</v>
      </c>
      <c r="F2850">
        <v>1</v>
      </c>
      <c r="G2850">
        <v>1</v>
      </c>
      <c r="H2850" s="6" t="str">
        <f t="shared" si="88"/>
        <v>2C14.1</v>
      </c>
      <c r="I2850" s="6" t="str">
        <f t="shared" si="89"/>
        <v>S2_DVDD09_DUT</v>
      </c>
    </row>
    <row r="2851" spans="1:9">
      <c r="A2851" t="s">
        <v>302</v>
      </c>
      <c r="B2851" t="s">
        <v>4753</v>
      </c>
      <c r="C2851" t="s">
        <v>4765</v>
      </c>
      <c r="D2851">
        <v>2</v>
      </c>
      <c r="E2851" t="s">
        <v>174</v>
      </c>
      <c r="F2851">
        <v>2</v>
      </c>
      <c r="G2851">
        <v>2</v>
      </c>
      <c r="H2851" s="6" t="str">
        <f t="shared" si="88"/>
        <v>2C14.2</v>
      </c>
      <c r="I2851" s="6" t="str">
        <f t="shared" si="89"/>
        <v>DGND</v>
      </c>
    </row>
    <row r="2852" spans="1:9">
      <c r="A2852" t="s">
        <v>302</v>
      </c>
      <c r="B2852" t="s">
        <v>4753</v>
      </c>
      <c r="C2852" t="s">
        <v>4766</v>
      </c>
      <c r="D2852">
        <v>1</v>
      </c>
      <c r="E2852" t="s">
        <v>3293</v>
      </c>
      <c r="F2852">
        <v>1</v>
      </c>
      <c r="G2852">
        <v>1</v>
      </c>
      <c r="H2852" s="6" t="str">
        <f t="shared" si="88"/>
        <v>2C15.1</v>
      </c>
      <c r="I2852" s="6" t="str">
        <f t="shared" si="89"/>
        <v>S2_DVDD09_DUT</v>
      </c>
    </row>
    <row r="2853" spans="1:9">
      <c r="A2853" t="s">
        <v>302</v>
      </c>
      <c r="B2853" t="s">
        <v>4753</v>
      </c>
      <c r="C2853" t="s">
        <v>4766</v>
      </c>
      <c r="D2853">
        <v>2</v>
      </c>
      <c r="E2853" t="s">
        <v>174</v>
      </c>
      <c r="F2853">
        <v>2</v>
      </c>
      <c r="G2853">
        <v>2</v>
      </c>
      <c r="H2853" s="6" t="str">
        <f t="shared" si="88"/>
        <v>2C15.2</v>
      </c>
      <c r="I2853" s="6" t="str">
        <f t="shared" si="89"/>
        <v>DGND</v>
      </c>
    </row>
    <row r="2854" spans="1:9">
      <c r="A2854" t="s">
        <v>302</v>
      </c>
      <c r="B2854" t="s">
        <v>4753</v>
      </c>
      <c r="C2854" t="s">
        <v>4767</v>
      </c>
      <c r="D2854">
        <v>1</v>
      </c>
      <c r="E2854" t="s">
        <v>3293</v>
      </c>
      <c r="F2854">
        <v>1</v>
      </c>
      <c r="G2854">
        <v>1</v>
      </c>
      <c r="H2854" s="6" t="str">
        <f t="shared" si="88"/>
        <v>2C16.1</v>
      </c>
      <c r="I2854" s="6" t="str">
        <f t="shared" si="89"/>
        <v>S2_DVDD09_DUT</v>
      </c>
    </row>
    <row r="2855" spans="1:9">
      <c r="A2855" t="s">
        <v>302</v>
      </c>
      <c r="B2855" t="s">
        <v>4753</v>
      </c>
      <c r="C2855" t="s">
        <v>4767</v>
      </c>
      <c r="D2855">
        <v>2</v>
      </c>
      <c r="E2855" t="s">
        <v>174</v>
      </c>
      <c r="F2855">
        <v>2</v>
      </c>
      <c r="G2855">
        <v>2</v>
      </c>
      <c r="H2855" s="6" t="str">
        <f t="shared" si="88"/>
        <v>2C16.2</v>
      </c>
      <c r="I2855" s="6" t="str">
        <f t="shared" si="89"/>
        <v>DGND</v>
      </c>
    </row>
    <row r="2856" spans="1:9">
      <c r="A2856" t="s">
        <v>302</v>
      </c>
      <c r="B2856" t="s">
        <v>4753</v>
      </c>
      <c r="C2856" t="s">
        <v>4768</v>
      </c>
      <c r="D2856">
        <v>1</v>
      </c>
      <c r="E2856" t="s">
        <v>2755</v>
      </c>
      <c r="F2856">
        <v>1</v>
      </c>
      <c r="G2856">
        <v>1</v>
      </c>
      <c r="H2856" s="6" t="str">
        <f t="shared" si="88"/>
        <v>2C17.1</v>
      </c>
      <c r="I2856" s="6" t="str">
        <f t="shared" si="89"/>
        <v>S2_DVDD09_F</v>
      </c>
    </row>
    <row r="2857" spans="1:9">
      <c r="A2857" t="s">
        <v>302</v>
      </c>
      <c r="B2857" t="s">
        <v>4753</v>
      </c>
      <c r="C2857" t="s">
        <v>4768</v>
      </c>
      <c r="D2857">
        <v>2</v>
      </c>
      <c r="E2857" t="s">
        <v>174</v>
      </c>
      <c r="F2857">
        <v>2</v>
      </c>
      <c r="G2857">
        <v>2</v>
      </c>
      <c r="H2857" s="6" t="str">
        <f t="shared" si="88"/>
        <v>2C17.2</v>
      </c>
      <c r="I2857" s="6" t="str">
        <f t="shared" si="89"/>
        <v>DGND</v>
      </c>
    </row>
    <row r="2858" spans="1:9">
      <c r="A2858" t="s">
        <v>302</v>
      </c>
      <c r="B2858" t="s">
        <v>4753</v>
      </c>
      <c r="C2858" t="s">
        <v>4769</v>
      </c>
      <c r="D2858">
        <v>1</v>
      </c>
      <c r="E2858" t="s">
        <v>2755</v>
      </c>
      <c r="F2858">
        <v>1</v>
      </c>
      <c r="G2858">
        <v>1</v>
      </c>
      <c r="H2858" s="6" t="str">
        <f t="shared" si="88"/>
        <v>2C18.1</v>
      </c>
      <c r="I2858" s="6" t="str">
        <f t="shared" si="89"/>
        <v>S2_DVDD09_F</v>
      </c>
    </row>
    <row r="2859" spans="1:9">
      <c r="A2859" t="s">
        <v>302</v>
      </c>
      <c r="B2859" t="s">
        <v>4753</v>
      </c>
      <c r="C2859" t="s">
        <v>4769</v>
      </c>
      <c r="D2859">
        <v>2</v>
      </c>
      <c r="E2859" t="s">
        <v>174</v>
      </c>
      <c r="F2859">
        <v>2</v>
      </c>
      <c r="G2859">
        <v>2</v>
      </c>
      <c r="H2859" s="6" t="str">
        <f t="shared" si="88"/>
        <v>2C18.2</v>
      </c>
      <c r="I2859" s="6" t="str">
        <f t="shared" si="89"/>
        <v>DGND</v>
      </c>
    </row>
    <row r="2860" spans="1:9">
      <c r="A2860" t="s">
        <v>302</v>
      </c>
      <c r="B2860" t="s">
        <v>4753</v>
      </c>
      <c r="C2860" t="s">
        <v>4770</v>
      </c>
      <c r="D2860">
        <v>1</v>
      </c>
      <c r="E2860" t="s">
        <v>2754</v>
      </c>
      <c r="F2860">
        <v>1</v>
      </c>
      <c r="G2860">
        <v>1</v>
      </c>
      <c r="H2860" s="6" t="str">
        <f t="shared" si="88"/>
        <v>2C19.1</v>
      </c>
      <c r="I2860" s="6" t="str">
        <f t="shared" si="89"/>
        <v>S2_ADPS_04F</v>
      </c>
    </row>
    <row r="2861" spans="1:9">
      <c r="A2861" t="s">
        <v>302</v>
      </c>
      <c r="B2861" t="s">
        <v>4753</v>
      </c>
      <c r="C2861" t="s">
        <v>4770</v>
      </c>
      <c r="D2861">
        <v>2</v>
      </c>
      <c r="E2861" t="s">
        <v>174</v>
      </c>
      <c r="F2861">
        <v>2</v>
      </c>
      <c r="G2861">
        <v>2</v>
      </c>
      <c r="H2861" s="6" t="str">
        <f t="shared" si="88"/>
        <v>2C19.2</v>
      </c>
      <c r="I2861" s="6" t="str">
        <f t="shared" si="89"/>
        <v>DGND</v>
      </c>
    </row>
    <row r="2862" spans="1:9">
      <c r="A2862" t="s">
        <v>302</v>
      </c>
      <c r="B2862" t="s">
        <v>4753</v>
      </c>
      <c r="C2862" t="s">
        <v>4771</v>
      </c>
      <c r="D2862">
        <v>1</v>
      </c>
      <c r="E2862" t="s">
        <v>2754</v>
      </c>
      <c r="F2862">
        <v>1</v>
      </c>
      <c r="G2862">
        <v>1</v>
      </c>
      <c r="H2862" s="6" t="str">
        <f t="shared" si="88"/>
        <v>2C20.1</v>
      </c>
      <c r="I2862" s="6" t="str">
        <f t="shared" si="89"/>
        <v>S2_ADPS_04F</v>
      </c>
    </row>
    <row r="2863" spans="1:9">
      <c r="A2863" t="s">
        <v>302</v>
      </c>
      <c r="B2863" t="s">
        <v>4753</v>
      </c>
      <c r="C2863" t="s">
        <v>4771</v>
      </c>
      <c r="D2863">
        <v>2</v>
      </c>
      <c r="E2863" t="s">
        <v>174</v>
      </c>
      <c r="F2863">
        <v>2</v>
      </c>
      <c r="G2863">
        <v>2</v>
      </c>
      <c r="H2863" s="6" t="str">
        <f t="shared" si="88"/>
        <v>2C20.2</v>
      </c>
      <c r="I2863" s="6" t="str">
        <f t="shared" si="89"/>
        <v>DGND</v>
      </c>
    </row>
    <row r="2864" spans="1:9">
      <c r="A2864" t="s">
        <v>302</v>
      </c>
      <c r="B2864" t="s">
        <v>4753</v>
      </c>
      <c r="C2864" t="s">
        <v>4772</v>
      </c>
      <c r="D2864">
        <v>1</v>
      </c>
      <c r="E2864" t="s">
        <v>3290</v>
      </c>
      <c r="F2864">
        <v>1</v>
      </c>
      <c r="G2864">
        <v>1</v>
      </c>
      <c r="H2864" s="6" t="str">
        <f t="shared" si="88"/>
        <v>2C21.1</v>
      </c>
      <c r="I2864" s="6" t="str">
        <f t="shared" si="89"/>
        <v>S2_AVDD33_XTAL</v>
      </c>
    </row>
    <row r="2865" spans="1:9">
      <c r="A2865" t="s">
        <v>302</v>
      </c>
      <c r="B2865" t="s">
        <v>4753</v>
      </c>
      <c r="C2865" t="s">
        <v>4772</v>
      </c>
      <c r="D2865">
        <v>2</v>
      </c>
      <c r="E2865" t="s">
        <v>174</v>
      </c>
      <c r="F2865">
        <v>2</v>
      </c>
      <c r="G2865">
        <v>2</v>
      </c>
      <c r="H2865" s="6" t="str">
        <f t="shared" si="88"/>
        <v>2C21.2</v>
      </c>
      <c r="I2865" s="6" t="str">
        <f t="shared" si="89"/>
        <v>DGND</v>
      </c>
    </row>
    <row r="2866" spans="1:9">
      <c r="A2866" t="s">
        <v>302</v>
      </c>
      <c r="B2866" t="s">
        <v>4753</v>
      </c>
      <c r="C2866" t="s">
        <v>4773</v>
      </c>
      <c r="D2866">
        <v>1</v>
      </c>
      <c r="E2866" t="s">
        <v>3306</v>
      </c>
      <c r="F2866">
        <v>1</v>
      </c>
      <c r="G2866">
        <v>1</v>
      </c>
      <c r="H2866" s="6" t="str">
        <f t="shared" si="88"/>
        <v>2C22.1</v>
      </c>
      <c r="I2866" s="6" t="str">
        <f t="shared" si="89"/>
        <v>S2_AVDD33_XTAL_1</v>
      </c>
    </row>
    <row r="2867" spans="1:9">
      <c r="A2867" t="s">
        <v>302</v>
      </c>
      <c r="B2867" t="s">
        <v>4753</v>
      </c>
      <c r="C2867" t="s">
        <v>4773</v>
      </c>
      <c r="D2867">
        <v>2</v>
      </c>
      <c r="E2867" t="s">
        <v>174</v>
      </c>
      <c r="F2867">
        <v>2</v>
      </c>
      <c r="G2867">
        <v>2</v>
      </c>
      <c r="H2867" s="6" t="str">
        <f t="shared" si="88"/>
        <v>2C22.2</v>
      </c>
      <c r="I2867" s="6" t="str">
        <f t="shared" si="89"/>
        <v>DGND</v>
      </c>
    </row>
    <row r="2868" spans="1:9">
      <c r="A2868" t="s">
        <v>302</v>
      </c>
      <c r="B2868" t="s">
        <v>4753</v>
      </c>
      <c r="C2868" t="s">
        <v>4774</v>
      </c>
      <c r="D2868">
        <v>1</v>
      </c>
      <c r="E2868" t="s">
        <v>3291</v>
      </c>
      <c r="F2868">
        <v>1</v>
      </c>
      <c r="G2868">
        <v>1</v>
      </c>
      <c r="H2868" s="6" t="str">
        <f t="shared" si="88"/>
        <v>2C23.1</v>
      </c>
      <c r="I2868" s="6" t="str">
        <f t="shared" si="89"/>
        <v>S2_AVDD33_TX_CEN</v>
      </c>
    </row>
    <row r="2869" spans="1:9">
      <c r="A2869" t="s">
        <v>302</v>
      </c>
      <c r="B2869" t="s">
        <v>4753</v>
      </c>
      <c r="C2869" t="s">
        <v>4774</v>
      </c>
      <c r="D2869">
        <v>2</v>
      </c>
      <c r="E2869" t="s">
        <v>174</v>
      </c>
      <c r="F2869">
        <v>2</v>
      </c>
      <c r="G2869">
        <v>2</v>
      </c>
      <c r="H2869" s="6" t="str">
        <f t="shared" si="88"/>
        <v>2C23.2</v>
      </c>
      <c r="I2869" s="6" t="str">
        <f t="shared" si="89"/>
        <v>DGND</v>
      </c>
    </row>
    <row r="2870" spans="1:9">
      <c r="A2870" t="s">
        <v>302</v>
      </c>
      <c r="B2870" t="s">
        <v>4753</v>
      </c>
      <c r="C2870" t="s">
        <v>4775</v>
      </c>
      <c r="D2870">
        <v>1</v>
      </c>
      <c r="E2870" t="s">
        <v>3291</v>
      </c>
      <c r="F2870">
        <v>1</v>
      </c>
      <c r="G2870">
        <v>1</v>
      </c>
      <c r="H2870" s="6" t="str">
        <f t="shared" si="88"/>
        <v>2C24.1</v>
      </c>
      <c r="I2870" s="6" t="str">
        <f t="shared" si="89"/>
        <v>S2_AVDD33_TX_CEN</v>
      </c>
    </row>
    <row r="2871" spans="1:9">
      <c r="A2871" t="s">
        <v>302</v>
      </c>
      <c r="B2871" t="s">
        <v>4753</v>
      </c>
      <c r="C2871" t="s">
        <v>4775</v>
      </c>
      <c r="D2871">
        <v>2</v>
      </c>
      <c r="E2871" t="s">
        <v>174</v>
      </c>
      <c r="F2871">
        <v>2</v>
      </c>
      <c r="G2871">
        <v>2</v>
      </c>
      <c r="H2871" s="6" t="str">
        <f t="shared" si="88"/>
        <v>2C24.2</v>
      </c>
      <c r="I2871" s="6" t="str">
        <f t="shared" si="89"/>
        <v>DGND</v>
      </c>
    </row>
    <row r="2872" spans="1:9">
      <c r="A2872" t="s">
        <v>302</v>
      </c>
      <c r="B2872" t="s">
        <v>4753</v>
      </c>
      <c r="C2872" t="s">
        <v>4776</v>
      </c>
      <c r="D2872">
        <v>1</v>
      </c>
      <c r="E2872" t="s">
        <v>3291</v>
      </c>
      <c r="F2872">
        <v>1</v>
      </c>
      <c r="G2872">
        <v>1</v>
      </c>
      <c r="H2872" s="6" t="str">
        <f t="shared" si="88"/>
        <v>2C25.1</v>
      </c>
      <c r="I2872" s="6" t="str">
        <f t="shared" si="89"/>
        <v>S2_AVDD33_TX_CEN</v>
      </c>
    </row>
    <row r="2873" spans="1:9">
      <c r="A2873" t="s">
        <v>302</v>
      </c>
      <c r="B2873" t="s">
        <v>4753</v>
      </c>
      <c r="C2873" t="s">
        <v>4776</v>
      </c>
      <c r="D2873">
        <v>2</v>
      </c>
      <c r="E2873" t="s">
        <v>174</v>
      </c>
      <c r="F2873">
        <v>2</v>
      </c>
      <c r="G2873">
        <v>2</v>
      </c>
      <c r="H2873" s="6" t="str">
        <f t="shared" si="88"/>
        <v>2C25.2</v>
      </c>
      <c r="I2873" s="6" t="str">
        <f t="shared" si="89"/>
        <v>DGND</v>
      </c>
    </row>
    <row r="2874" spans="1:9">
      <c r="A2874" t="s">
        <v>302</v>
      </c>
      <c r="B2874" t="s">
        <v>4753</v>
      </c>
      <c r="C2874" t="s">
        <v>4777</v>
      </c>
      <c r="D2874">
        <v>1</v>
      </c>
      <c r="E2874" t="s">
        <v>3291</v>
      </c>
      <c r="F2874">
        <v>1</v>
      </c>
      <c r="G2874">
        <v>1</v>
      </c>
      <c r="H2874" s="6" t="str">
        <f t="shared" si="88"/>
        <v>2C26.1</v>
      </c>
      <c r="I2874" s="6" t="str">
        <f t="shared" si="89"/>
        <v>S2_AVDD33_TX_CEN</v>
      </c>
    </row>
    <row r="2875" spans="1:9">
      <c r="A2875" t="s">
        <v>302</v>
      </c>
      <c r="B2875" t="s">
        <v>4753</v>
      </c>
      <c r="C2875" t="s">
        <v>4777</v>
      </c>
      <c r="D2875">
        <v>2</v>
      </c>
      <c r="E2875" t="s">
        <v>174</v>
      </c>
      <c r="F2875">
        <v>2</v>
      </c>
      <c r="G2875">
        <v>2</v>
      </c>
      <c r="H2875" s="6" t="str">
        <f t="shared" si="88"/>
        <v>2C26.2</v>
      </c>
      <c r="I2875" s="6" t="str">
        <f t="shared" si="89"/>
        <v>DGND</v>
      </c>
    </row>
    <row r="2876" spans="1:9">
      <c r="A2876" t="s">
        <v>302</v>
      </c>
      <c r="B2876" t="s">
        <v>4753</v>
      </c>
      <c r="C2876" t="s">
        <v>4778</v>
      </c>
      <c r="D2876">
        <v>1</v>
      </c>
      <c r="E2876" t="s">
        <v>3307</v>
      </c>
      <c r="F2876">
        <v>1</v>
      </c>
      <c r="G2876">
        <v>1</v>
      </c>
      <c r="H2876" s="6" t="str">
        <f t="shared" si="88"/>
        <v>2C27.1</v>
      </c>
      <c r="I2876" s="6" t="str">
        <f t="shared" si="89"/>
        <v>S2_AVDD33_TX_CEN_1</v>
      </c>
    </row>
    <row r="2877" spans="1:9">
      <c r="A2877" t="s">
        <v>302</v>
      </c>
      <c r="B2877" t="s">
        <v>4753</v>
      </c>
      <c r="C2877" t="s">
        <v>4778</v>
      </c>
      <c r="D2877">
        <v>2</v>
      </c>
      <c r="E2877" t="s">
        <v>174</v>
      </c>
      <c r="F2877">
        <v>2</v>
      </c>
      <c r="G2877">
        <v>2</v>
      </c>
      <c r="H2877" s="6" t="str">
        <f t="shared" si="88"/>
        <v>2C27.2</v>
      </c>
      <c r="I2877" s="6" t="str">
        <f t="shared" si="89"/>
        <v>DGND</v>
      </c>
    </row>
    <row r="2878" spans="1:9">
      <c r="A2878" t="s">
        <v>302</v>
      </c>
      <c r="B2878" t="s">
        <v>4753</v>
      </c>
      <c r="C2878" t="s">
        <v>4779</v>
      </c>
      <c r="D2878">
        <v>1</v>
      </c>
      <c r="E2878" t="s">
        <v>3292</v>
      </c>
      <c r="F2878">
        <v>1</v>
      </c>
      <c r="G2878">
        <v>1</v>
      </c>
      <c r="H2878" s="6" t="str">
        <f t="shared" si="88"/>
        <v>2C28.1</v>
      </c>
      <c r="I2878" s="6" t="str">
        <f t="shared" si="89"/>
        <v>S2_AVDD33_SDS</v>
      </c>
    </row>
    <row r="2879" spans="1:9">
      <c r="A2879" t="s">
        <v>302</v>
      </c>
      <c r="B2879" t="s">
        <v>4753</v>
      </c>
      <c r="C2879" t="s">
        <v>4779</v>
      </c>
      <c r="D2879">
        <v>2</v>
      </c>
      <c r="E2879" t="s">
        <v>174</v>
      </c>
      <c r="F2879">
        <v>2</v>
      </c>
      <c r="G2879">
        <v>2</v>
      </c>
      <c r="H2879" s="6" t="str">
        <f t="shared" si="88"/>
        <v>2C28.2</v>
      </c>
      <c r="I2879" s="6" t="str">
        <f t="shared" si="89"/>
        <v>DGND</v>
      </c>
    </row>
    <row r="2880" spans="1:9">
      <c r="A2880" t="s">
        <v>302</v>
      </c>
      <c r="B2880" t="s">
        <v>4753</v>
      </c>
      <c r="C2880" t="s">
        <v>4780</v>
      </c>
      <c r="D2880">
        <v>1</v>
      </c>
      <c r="E2880" t="s">
        <v>3308</v>
      </c>
      <c r="F2880">
        <v>1</v>
      </c>
      <c r="G2880">
        <v>1</v>
      </c>
      <c r="H2880" s="6" t="str">
        <f t="shared" si="88"/>
        <v>2C29.1</v>
      </c>
      <c r="I2880" s="6" t="str">
        <f t="shared" si="89"/>
        <v>S2_AVDD33_SDS_1</v>
      </c>
    </row>
    <row r="2881" spans="1:9">
      <c r="A2881" t="s">
        <v>302</v>
      </c>
      <c r="B2881" t="s">
        <v>4753</v>
      </c>
      <c r="C2881" t="s">
        <v>4780</v>
      </c>
      <c r="D2881">
        <v>2</v>
      </c>
      <c r="E2881" t="s">
        <v>174</v>
      </c>
      <c r="F2881">
        <v>2</v>
      </c>
      <c r="G2881">
        <v>2</v>
      </c>
      <c r="H2881" s="6" t="str">
        <f t="shared" si="88"/>
        <v>2C29.2</v>
      </c>
      <c r="I2881" s="6" t="str">
        <f t="shared" si="89"/>
        <v>DGND</v>
      </c>
    </row>
    <row r="2882" spans="1:9">
      <c r="A2882" t="s">
        <v>302</v>
      </c>
      <c r="B2882" t="s">
        <v>4753</v>
      </c>
      <c r="C2882" t="s">
        <v>4781</v>
      </c>
      <c r="D2882">
        <v>1</v>
      </c>
      <c r="E2882" t="s">
        <v>3309</v>
      </c>
      <c r="F2882">
        <v>1</v>
      </c>
      <c r="G2882">
        <v>1</v>
      </c>
      <c r="H2882" s="6" t="str">
        <f t="shared" ref="H2882:H2945" si="90">CONCATENATE(C2882,".",F2882)</f>
        <v>2C30.1</v>
      </c>
      <c r="I2882" s="6" t="str">
        <f t="shared" ref="I2882:I2945" si="91">E2882</f>
        <v>S2_ADPS_01F</v>
      </c>
    </row>
    <row r="2883" spans="1:9">
      <c r="A2883" t="s">
        <v>302</v>
      </c>
      <c r="B2883" t="s">
        <v>4753</v>
      </c>
      <c r="C2883" t="s">
        <v>4781</v>
      </c>
      <c r="D2883">
        <v>2</v>
      </c>
      <c r="E2883" t="s">
        <v>174</v>
      </c>
      <c r="F2883">
        <v>2</v>
      </c>
      <c r="G2883">
        <v>2</v>
      </c>
      <c r="H2883" s="6" t="str">
        <f t="shared" si="90"/>
        <v>2C30.2</v>
      </c>
      <c r="I2883" s="6" t="str">
        <f t="shared" si="91"/>
        <v>DGND</v>
      </c>
    </row>
    <row r="2884" spans="1:9">
      <c r="A2884" t="s">
        <v>302</v>
      </c>
      <c r="B2884" t="s">
        <v>4753</v>
      </c>
      <c r="C2884" t="s">
        <v>4782</v>
      </c>
      <c r="D2884">
        <v>1</v>
      </c>
      <c r="E2884" t="s">
        <v>3309</v>
      </c>
      <c r="F2884">
        <v>1</v>
      </c>
      <c r="G2884">
        <v>1</v>
      </c>
      <c r="H2884" s="6" t="str">
        <f t="shared" si="90"/>
        <v>2C31.1</v>
      </c>
      <c r="I2884" s="6" t="str">
        <f t="shared" si="91"/>
        <v>S2_ADPS_01F</v>
      </c>
    </row>
    <row r="2885" spans="1:9">
      <c r="A2885" t="s">
        <v>302</v>
      </c>
      <c r="B2885" t="s">
        <v>4753</v>
      </c>
      <c r="C2885" t="s">
        <v>4782</v>
      </c>
      <c r="D2885">
        <v>2</v>
      </c>
      <c r="E2885" t="s">
        <v>174</v>
      </c>
      <c r="F2885">
        <v>2</v>
      </c>
      <c r="G2885">
        <v>2</v>
      </c>
      <c r="H2885" s="6" t="str">
        <f t="shared" si="90"/>
        <v>2C31.2</v>
      </c>
      <c r="I2885" s="6" t="str">
        <f t="shared" si="91"/>
        <v>DGND</v>
      </c>
    </row>
    <row r="2886" spans="1:9">
      <c r="A2886" t="s">
        <v>302</v>
      </c>
      <c r="B2886" t="s">
        <v>4753</v>
      </c>
      <c r="C2886" t="s">
        <v>4783</v>
      </c>
      <c r="D2886">
        <v>1</v>
      </c>
      <c r="E2886" t="s">
        <v>3289</v>
      </c>
      <c r="F2886">
        <v>1</v>
      </c>
      <c r="G2886">
        <v>1</v>
      </c>
      <c r="H2886" s="6" t="str">
        <f t="shared" si="90"/>
        <v>2C32.1</v>
      </c>
      <c r="I2886" s="6" t="str">
        <f t="shared" si="91"/>
        <v>S2_AVDD09_SDS</v>
      </c>
    </row>
    <row r="2887" spans="1:9">
      <c r="A2887" t="s">
        <v>302</v>
      </c>
      <c r="B2887" t="s">
        <v>4753</v>
      </c>
      <c r="C2887" t="s">
        <v>4783</v>
      </c>
      <c r="D2887">
        <v>2</v>
      </c>
      <c r="E2887" t="s">
        <v>174</v>
      </c>
      <c r="F2887">
        <v>2</v>
      </c>
      <c r="G2887">
        <v>2</v>
      </c>
      <c r="H2887" s="6" t="str">
        <f t="shared" si="90"/>
        <v>2C32.2</v>
      </c>
      <c r="I2887" s="6" t="str">
        <f t="shared" si="91"/>
        <v>DGND</v>
      </c>
    </row>
    <row r="2888" spans="1:9">
      <c r="A2888" t="s">
        <v>302</v>
      </c>
      <c r="B2888" t="s">
        <v>4753</v>
      </c>
      <c r="C2888" t="s">
        <v>4784</v>
      </c>
      <c r="D2888">
        <v>1</v>
      </c>
      <c r="E2888" t="s">
        <v>3288</v>
      </c>
      <c r="F2888">
        <v>1</v>
      </c>
      <c r="G2888">
        <v>1</v>
      </c>
      <c r="H2888" s="6" t="str">
        <f t="shared" si="90"/>
        <v>2C33.1</v>
      </c>
      <c r="I2888" s="6" t="str">
        <f t="shared" si="91"/>
        <v>S2_AVDD09_DUT</v>
      </c>
    </row>
    <row r="2889" spans="1:9">
      <c r="A2889" t="s">
        <v>302</v>
      </c>
      <c r="B2889" t="s">
        <v>4753</v>
      </c>
      <c r="C2889" t="s">
        <v>4784</v>
      </c>
      <c r="D2889">
        <v>2</v>
      </c>
      <c r="E2889" t="s">
        <v>174</v>
      </c>
      <c r="F2889">
        <v>2</v>
      </c>
      <c r="G2889">
        <v>2</v>
      </c>
      <c r="H2889" s="6" t="str">
        <f t="shared" si="90"/>
        <v>2C33.2</v>
      </c>
      <c r="I2889" s="6" t="str">
        <f t="shared" si="91"/>
        <v>DGND</v>
      </c>
    </row>
    <row r="2890" spans="1:9">
      <c r="A2890" t="s">
        <v>302</v>
      </c>
      <c r="B2890" t="s">
        <v>4753</v>
      </c>
      <c r="C2890" t="s">
        <v>4785</v>
      </c>
      <c r="D2890">
        <v>1</v>
      </c>
      <c r="E2890" t="s">
        <v>3288</v>
      </c>
      <c r="F2890">
        <v>1</v>
      </c>
      <c r="G2890">
        <v>1</v>
      </c>
      <c r="H2890" s="6" t="str">
        <f t="shared" si="90"/>
        <v>2C34.1</v>
      </c>
      <c r="I2890" s="6" t="str">
        <f t="shared" si="91"/>
        <v>S2_AVDD09_DUT</v>
      </c>
    </row>
    <row r="2891" spans="1:9">
      <c r="A2891" t="s">
        <v>302</v>
      </c>
      <c r="B2891" t="s">
        <v>4753</v>
      </c>
      <c r="C2891" t="s">
        <v>4785</v>
      </c>
      <c r="D2891">
        <v>2</v>
      </c>
      <c r="E2891" t="s">
        <v>174</v>
      </c>
      <c r="F2891">
        <v>2</v>
      </c>
      <c r="G2891">
        <v>2</v>
      </c>
      <c r="H2891" s="6" t="str">
        <f t="shared" si="90"/>
        <v>2C34.2</v>
      </c>
      <c r="I2891" s="6" t="str">
        <f t="shared" si="91"/>
        <v>DGND</v>
      </c>
    </row>
    <row r="2892" spans="1:9">
      <c r="A2892" t="s">
        <v>302</v>
      </c>
      <c r="B2892" t="s">
        <v>4753</v>
      </c>
      <c r="C2892" t="s">
        <v>4786</v>
      </c>
      <c r="D2892">
        <v>1</v>
      </c>
      <c r="E2892" t="s">
        <v>3282</v>
      </c>
      <c r="F2892">
        <v>1</v>
      </c>
      <c r="G2892">
        <v>1</v>
      </c>
      <c r="H2892" s="6" t="str">
        <f t="shared" si="90"/>
        <v>2C47.1</v>
      </c>
      <c r="I2892" s="6" t="str">
        <f t="shared" si="91"/>
        <v>S2_AVDD09_OFF_LINE</v>
      </c>
    </row>
    <row r="2893" spans="1:9">
      <c r="A2893" t="s">
        <v>302</v>
      </c>
      <c r="B2893" t="s">
        <v>4753</v>
      </c>
      <c r="C2893" t="s">
        <v>4786</v>
      </c>
      <c r="D2893">
        <v>2</v>
      </c>
      <c r="E2893" t="s">
        <v>174</v>
      </c>
      <c r="F2893">
        <v>2</v>
      </c>
      <c r="G2893">
        <v>2</v>
      </c>
      <c r="H2893" s="6" t="str">
        <f t="shared" si="90"/>
        <v>2C47.2</v>
      </c>
      <c r="I2893" s="6" t="str">
        <f t="shared" si="91"/>
        <v>DGND</v>
      </c>
    </row>
    <row r="2894" spans="1:9">
      <c r="A2894" t="s">
        <v>302</v>
      </c>
      <c r="B2894" t="s">
        <v>4753</v>
      </c>
      <c r="C2894" t="s">
        <v>4787</v>
      </c>
      <c r="D2894">
        <v>1</v>
      </c>
      <c r="E2894" t="s">
        <v>3282</v>
      </c>
      <c r="F2894">
        <v>1</v>
      </c>
      <c r="G2894">
        <v>1</v>
      </c>
      <c r="H2894" s="6" t="str">
        <f t="shared" si="90"/>
        <v>2C48.1</v>
      </c>
      <c r="I2894" s="6" t="str">
        <f t="shared" si="91"/>
        <v>S2_AVDD09_OFF_LINE</v>
      </c>
    </row>
    <row r="2895" spans="1:9">
      <c r="A2895" t="s">
        <v>302</v>
      </c>
      <c r="B2895" t="s">
        <v>4753</v>
      </c>
      <c r="C2895" t="s">
        <v>4787</v>
      </c>
      <c r="D2895">
        <v>2</v>
      </c>
      <c r="E2895" t="s">
        <v>174</v>
      </c>
      <c r="F2895">
        <v>2</v>
      </c>
      <c r="G2895">
        <v>2</v>
      </c>
      <c r="H2895" s="6" t="str">
        <f t="shared" si="90"/>
        <v>2C48.2</v>
      </c>
      <c r="I2895" s="6" t="str">
        <f t="shared" si="91"/>
        <v>DGND</v>
      </c>
    </row>
    <row r="2896" spans="1:9">
      <c r="A2896" t="s">
        <v>302</v>
      </c>
      <c r="B2896" t="s">
        <v>4753</v>
      </c>
      <c r="C2896" t="s">
        <v>4788</v>
      </c>
      <c r="D2896">
        <v>1</v>
      </c>
      <c r="E2896" t="s">
        <v>3282</v>
      </c>
      <c r="F2896">
        <v>1</v>
      </c>
      <c r="G2896">
        <v>1</v>
      </c>
      <c r="H2896" s="6" t="str">
        <f t="shared" si="90"/>
        <v>2C50.1</v>
      </c>
      <c r="I2896" s="6" t="str">
        <f t="shared" si="91"/>
        <v>S2_AVDD09_OFF_LINE</v>
      </c>
    </row>
    <row r="2897" spans="1:9">
      <c r="A2897" t="s">
        <v>302</v>
      </c>
      <c r="B2897" t="s">
        <v>4753</v>
      </c>
      <c r="C2897" t="s">
        <v>4788</v>
      </c>
      <c r="D2897">
        <v>2</v>
      </c>
      <c r="E2897" t="s">
        <v>174</v>
      </c>
      <c r="F2897">
        <v>2</v>
      </c>
      <c r="G2897">
        <v>2</v>
      </c>
      <c r="H2897" s="6" t="str">
        <f t="shared" si="90"/>
        <v>2C50.2</v>
      </c>
      <c r="I2897" s="6" t="str">
        <f t="shared" si="91"/>
        <v>DGND</v>
      </c>
    </row>
    <row r="2898" spans="1:9">
      <c r="A2898" t="s">
        <v>302</v>
      </c>
      <c r="B2898" t="s">
        <v>4753</v>
      </c>
      <c r="C2898" t="s">
        <v>4789</v>
      </c>
      <c r="D2898">
        <v>1</v>
      </c>
      <c r="E2898" t="s">
        <v>3282</v>
      </c>
      <c r="F2898">
        <v>1</v>
      </c>
      <c r="G2898">
        <v>1</v>
      </c>
      <c r="H2898" s="6" t="str">
        <f t="shared" si="90"/>
        <v>2C51.1</v>
      </c>
      <c r="I2898" s="6" t="str">
        <f t="shared" si="91"/>
        <v>S2_AVDD09_OFF_LINE</v>
      </c>
    </row>
    <row r="2899" spans="1:9">
      <c r="A2899" t="s">
        <v>302</v>
      </c>
      <c r="B2899" t="s">
        <v>4753</v>
      </c>
      <c r="C2899" t="s">
        <v>4789</v>
      </c>
      <c r="D2899">
        <v>2</v>
      </c>
      <c r="E2899" t="s">
        <v>174</v>
      </c>
      <c r="F2899">
        <v>2</v>
      </c>
      <c r="G2899">
        <v>2</v>
      </c>
      <c r="H2899" s="6" t="str">
        <f t="shared" si="90"/>
        <v>2C51.2</v>
      </c>
      <c r="I2899" s="6" t="str">
        <f t="shared" si="91"/>
        <v>DGND</v>
      </c>
    </row>
    <row r="2900" spans="1:9">
      <c r="A2900" t="s">
        <v>302</v>
      </c>
      <c r="B2900" t="s">
        <v>4753</v>
      </c>
      <c r="C2900" t="s">
        <v>4790</v>
      </c>
      <c r="D2900">
        <v>1</v>
      </c>
      <c r="E2900" t="s">
        <v>3284</v>
      </c>
      <c r="F2900">
        <v>1</v>
      </c>
      <c r="G2900">
        <v>1</v>
      </c>
      <c r="H2900" s="6" t="str">
        <f t="shared" si="90"/>
        <v>2C371.1</v>
      </c>
      <c r="I2900" s="6" t="str">
        <f t="shared" si="91"/>
        <v>S2_AVDD33_OFF_LINE</v>
      </c>
    </row>
    <row r="2901" spans="1:9">
      <c r="A2901" t="s">
        <v>302</v>
      </c>
      <c r="B2901" t="s">
        <v>4753</v>
      </c>
      <c r="C2901" t="s">
        <v>4790</v>
      </c>
      <c r="D2901">
        <v>2</v>
      </c>
      <c r="E2901" t="s">
        <v>174</v>
      </c>
      <c r="F2901">
        <v>2</v>
      </c>
      <c r="G2901">
        <v>2</v>
      </c>
      <c r="H2901" s="6" t="str">
        <f t="shared" si="90"/>
        <v>2C371.2</v>
      </c>
      <c r="I2901" s="6" t="str">
        <f t="shared" si="91"/>
        <v>DGND</v>
      </c>
    </row>
    <row r="2902" spans="1:9">
      <c r="A2902" t="s">
        <v>302</v>
      </c>
      <c r="B2902" t="s">
        <v>4753</v>
      </c>
      <c r="C2902" t="s">
        <v>4791</v>
      </c>
      <c r="D2902">
        <v>1</v>
      </c>
      <c r="E2902" t="s">
        <v>3284</v>
      </c>
      <c r="F2902">
        <v>1</v>
      </c>
      <c r="G2902">
        <v>1</v>
      </c>
      <c r="H2902" s="6" t="str">
        <f t="shared" si="90"/>
        <v>2C372.1</v>
      </c>
      <c r="I2902" s="6" t="str">
        <f t="shared" si="91"/>
        <v>S2_AVDD33_OFF_LINE</v>
      </c>
    </row>
    <row r="2903" spans="1:9">
      <c r="A2903" t="s">
        <v>302</v>
      </c>
      <c r="B2903" t="s">
        <v>4753</v>
      </c>
      <c r="C2903" t="s">
        <v>4791</v>
      </c>
      <c r="D2903">
        <v>2</v>
      </c>
      <c r="E2903" t="s">
        <v>174</v>
      </c>
      <c r="F2903">
        <v>2</v>
      </c>
      <c r="G2903">
        <v>2</v>
      </c>
      <c r="H2903" s="6" t="str">
        <f t="shared" si="90"/>
        <v>2C372.2</v>
      </c>
      <c r="I2903" s="6" t="str">
        <f t="shared" si="91"/>
        <v>DGND</v>
      </c>
    </row>
    <row r="2904" spans="1:9">
      <c r="A2904" t="s">
        <v>302</v>
      </c>
      <c r="B2904" t="s">
        <v>4753</v>
      </c>
      <c r="C2904" t="s">
        <v>4792</v>
      </c>
      <c r="D2904">
        <v>1</v>
      </c>
      <c r="E2904" t="s">
        <v>3307</v>
      </c>
      <c r="F2904">
        <v>1</v>
      </c>
      <c r="G2904">
        <v>1</v>
      </c>
      <c r="H2904" s="6" t="str">
        <f t="shared" si="90"/>
        <v>2C373.1</v>
      </c>
      <c r="I2904" s="6" t="str">
        <f t="shared" si="91"/>
        <v>S2_AVDD33_TX_CEN_1</v>
      </c>
    </row>
    <row r="2905" spans="1:9">
      <c r="A2905" t="s">
        <v>302</v>
      </c>
      <c r="B2905" t="s">
        <v>4753</v>
      </c>
      <c r="C2905" t="s">
        <v>4792</v>
      </c>
      <c r="D2905">
        <v>2</v>
      </c>
      <c r="E2905" t="s">
        <v>174</v>
      </c>
      <c r="F2905">
        <v>2</v>
      </c>
      <c r="G2905">
        <v>2</v>
      </c>
      <c r="H2905" s="6" t="str">
        <f t="shared" si="90"/>
        <v>2C373.2</v>
      </c>
      <c r="I2905" s="6" t="str">
        <f t="shared" si="91"/>
        <v>DGND</v>
      </c>
    </row>
    <row r="2906" spans="1:9">
      <c r="A2906" t="s">
        <v>302</v>
      </c>
      <c r="B2906" t="s">
        <v>4753</v>
      </c>
      <c r="C2906" t="s">
        <v>4793</v>
      </c>
      <c r="D2906">
        <v>1</v>
      </c>
      <c r="E2906" t="s">
        <v>3281</v>
      </c>
      <c r="F2906">
        <v>1</v>
      </c>
      <c r="G2906">
        <v>1</v>
      </c>
      <c r="H2906" s="6" t="str">
        <f t="shared" si="90"/>
        <v>2C374.1</v>
      </c>
      <c r="I2906" s="6" t="str">
        <f t="shared" si="91"/>
        <v>S2_DVDD09_OFF_LINE</v>
      </c>
    </row>
    <row r="2907" spans="1:9">
      <c r="A2907" t="s">
        <v>302</v>
      </c>
      <c r="B2907" t="s">
        <v>4753</v>
      </c>
      <c r="C2907" t="s">
        <v>4793</v>
      </c>
      <c r="D2907">
        <v>2</v>
      </c>
      <c r="E2907" t="s">
        <v>174</v>
      </c>
      <c r="F2907">
        <v>2</v>
      </c>
      <c r="G2907">
        <v>2</v>
      </c>
      <c r="H2907" s="6" t="str">
        <f t="shared" si="90"/>
        <v>2C374.2</v>
      </c>
      <c r="I2907" s="6" t="str">
        <f t="shared" si="91"/>
        <v>DGND</v>
      </c>
    </row>
    <row r="2908" spans="1:9">
      <c r="A2908" t="s">
        <v>302</v>
      </c>
      <c r="B2908" t="s">
        <v>4753</v>
      </c>
      <c r="C2908" t="s">
        <v>4794</v>
      </c>
      <c r="D2908">
        <v>1</v>
      </c>
      <c r="E2908" t="s">
        <v>3281</v>
      </c>
      <c r="F2908">
        <v>1</v>
      </c>
      <c r="G2908">
        <v>1</v>
      </c>
      <c r="H2908" s="6" t="str">
        <f t="shared" si="90"/>
        <v>2C375.1</v>
      </c>
      <c r="I2908" s="6" t="str">
        <f t="shared" si="91"/>
        <v>S2_DVDD09_OFF_LINE</v>
      </c>
    </row>
    <row r="2909" spans="1:9">
      <c r="A2909" t="s">
        <v>302</v>
      </c>
      <c r="B2909" t="s">
        <v>4753</v>
      </c>
      <c r="C2909" t="s">
        <v>4794</v>
      </c>
      <c r="D2909">
        <v>2</v>
      </c>
      <c r="E2909" t="s">
        <v>174</v>
      </c>
      <c r="F2909">
        <v>2</v>
      </c>
      <c r="G2909">
        <v>2</v>
      </c>
      <c r="H2909" s="6" t="str">
        <f t="shared" si="90"/>
        <v>2C375.2</v>
      </c>
      <c r="I2909" s="6" t="str">
        <f t="shared" si="91"/>
        <v>DGND</v>
      </c>
    </row>
    <row r="2910" spans="1:9">
      <c r="A2910" t="s">
        <v>302</v>
      </c>
      <c r="B2910" t="s">
        <v>4753</v>
      </c>
      <c r="C2910" t="s">
        <v>4795</v>
      </c>
      <c r="D2910">
        <v>1</v>
      </c>
      <c r="E2910" t="s">
        <v>3282</v>
      </c>
      <c r="F2910">
        <v>1</v>
      </c>
      <c r="G2910">
        <v>1</v>
      </c>
      <c r="H2910" s="6" t="str">
        <f t="shared" si="90"/>
        <v>2C376.1</v>
      </c>
      <c r="I2910" s="6" t="str">
        <f t="shared" si="91"/>
        <v>S2_AVDD09_OFF_LINE</v>
      </c>
    </row>
    <row r="2911" spans="1:9">
      <c r="A2911" t="s">
        <v>302</v>
      </c>
      <c r="B2911" t="s">
        <v>4753</v>
      </c>
      <c r="C2911" t="s">
        <v>4795</v>
      </c>
      <c r="D2911">
        <v>2</v>
      </c>
      <c r="E2911" t="s">
        <v>174</v>
      </c>
      <c r="F2911">
        <v>2</v>
      </c>
      <c r="G2911">
        <v>2</v>
      </c>
      <c r="H2911" s="6" t="str">
        <f t="shared" si="90"/>
        <v>2C376.2</v>
      </c>
      <c r="I2911" s="6" t="str">
        <f t="shared" si="91"/>
        <v>DGND</v>
      </c>
    </row>
    <row r="2912" spans="1:9">
      <c r="A2912" t="s">
        <v>302</v>
      </c>
      <c r="B2912" t="s">
        <v>4753</v>
      </c>
      <c r="C2912" t="s">
        <v>4796</v>
      </c>
      <c r="D2912">
        <v>1</v>
      </c>
      <c r="E2912" t="s">
        <v>3282</v>
      </c>
      <c r="F2912">
        <v>1</v>
      </c>
      <c r="G2912">
        <v>1</v>
      </c>
      <c r="H2912" s="6" t="str">
        <f t="shared" si="90"/>
        <v>2C377.1</v>
      </c>
      <c r="I2912" s="6" t="str">
        <f t="shared" si="91"/>
        <v>S2_AVDD09_OFF_LINE</v>
      </c>
    </row>
    <row r="2913" spans="1:9">
      <c r="A2913" t="s">
        <v>302</v>
      </c>
      <c r="B2913" t="s">
        <v>4753</v>
      </c>
      <c r="C2913" t="s">
        <v>4796</v>
      </c>
      <c r="D2913">
        <v>2</v>
      </c>
      <c r="E2913" t="s">
        <v>174</v>
      </c>
      <c r="F2913">
        <v>2</v>
      </c>
      <c r="G2913">
        <v>2</v>
      </c>
      <c r="H2913" s="6" t="str">
        <f t="shared" si="90"/>
        <v>2C377.2</v>
      </c>
      <c r="I2913" s="6" t="str">
        <f t="shared" si="91"/>
        <v>DGND</v>
      </c>
    </row>
    <row r="2914" spans="1:9">
      <c r="A2914" t="s">
        <v>302</v>
      </c>
      <c r="B2914" t="s">
        <v>4753</v>
      </c>
      <c r="C2914" t="s">
        <v>4797</v>
      </c>
      <c r="D2914">
        <v>1</v>
      </c>
      <c r="E2914" t="s">
        <v>3282</v>
      </c>
      <c r="F2914">
        <v>1</v>
      </c>
      <c r="G2914">
        <v>1</v>
      </c>
      <c r="H2914" s="6" t="str">
        <f t="shared" si="90"/>
        <v>2C378.1</v>
      </c>
      <c r="I2914" s="6" t="str">
        <f t="shared" si="91"/>
        <v>S2_AVDD09_OFF_LINE</v>
      </c>
    </row>
    <row r="2915" spans="1:9">
      <c r="A2915" t="s">
        <v>302</v>
      </c>
      <c r="B2915" t="s">
        <v>4753</v>
      </c>
      <c r="C2915" t="s">
        <v>4797</v>
      </c>
      <c r="D2915">
        <v>2</v>
      </c>
      <c r="E2915" t="s">
        <v>174</v>
      </c>
      <c r="F2915">
        <v>2</v>
      </c>
      <c r="G2915">
        <v>2</v>
      </c>
      <c r="H2915" s="6" t="str">
        <f t="shared" si="90"/>
        <v>2C378.2</v>
      </c>
      <c r="I2915" s="6" t="str">
        <f t="shared" si="91"/>
        <v>DGND</v>
      </c>
    </row>
    <row r="2916" spans="1:9">
      <c r="A2916" t="s">
        <v>302</v>
      </c>
      <c r="B2916" t="s">
        <v>4753</v>
      </c>
      <c r="C2916" t="s">
        <v>4798</v>
      </c>
      <c r="D2916">
        <v>1</v>
      </c>
      <c r="E2916" t="s">
        <v>2383</v>
      </c>
      <c r="F2916">
        <v>1</v>
      </c>
      <c r="G2916">
        <v>1</v>
      </c>
      <c r="H2916" s="6" t="str">
        <f t="shared" si="90"/>
        <v>2JK1.1</v>
      </c>
      <c r="I2916" s="6" t="str">
        <f t="shared" si="91"/>
        <v>SC2367_RLY_K001</v>
      </c>
    </row>
    <row r="2917" spans="1:9">
      <c r="A2917" t="s">
        <v>302</v>
      </c>
      <c r="B2917" t="s">
        <v>4753</v>
      </c>
      <c r="C2917" t="s">
        <v>4798</v>
      </c>
      <c r="D2917">
        <v>2</v>
      </c>
      <c r="E2917" t="s">
        <v>174</v>
      </c>
      <c r="F2917">
        <v>2</v>
      </c>
      <c r="G2917">
        <v>2</v>
      </c>
      <c r="H2917" s="6" t="str">
        <f t="shared" si="90"/>
        <v>2JK1.2</v>
      </c>
      <c r="I2917" s="6" t="str">
        <f t="shared" si="91"/>
        <v>DGND</v>
      </c>
    </row>
    <row r="2918" spans="1:9">
      <c r="A2918" t="s">
        <v>302</v>
      </c>
      <c r="B2918" t="s">
        <v>4753</v>
      </c>
      <c r="C2918" t="s">
        <v>4799</v>
      </c>
      <c r="D2918">
        <v>1</v>
      </c>
      <c r="E2918" t="s">
        <v>2385</v>
      </c>
      <c r="F2918">
        <v>1</v>
      </c>
      <c r="G2918">
        <v>1</v>
      </c>
      <c r="H2918" s="6" t="str">
        <f t="shared" si="90"/>
        <v>2JK8.1</v>
      </c>
      <c r="I2918" s="6" t="str">
        <f t="shared" si="91"/>
        <v>SC2367_RLY_K008</v>
      </c>
    </row>
    <row r="2919" spans="1:9">
      <c r="A2919" t="s">
        <v>302</v>
      </c>
      <c r="B2919" t="s">
        <v>4753</v>
      </c>
      <c r="C2919" t="s">
        <v>4799</v>
      </c>
      <c r="D2919">
        <v>2</v>
      </c>
      <c r="E2919" t="s">
        <v>174</v>
      </c>
      <c r="F2919">
        <v>2</v>
      </c>
      <c r="G2919">
        <v>2</v>
      </c>
      <c r="H2919" s="6" t="str">
        <f t="shared" si="90"/>
        <v>2JK8.2</v>
      </c>
      <c r="I2919" s="6" t="str">
        <f t="shared" si="91"/>
        <v>DGND</v>
      </c>
    </row>
    <row r="2920" spans="1:9">
      <c r="A2920" t="s">
        <v>302</v>
      </c>
      <c r="B2920" t="s">
        <v>4753</v>
      </c>
      <c r="C2920" t="s">
        <v>4800</v>
      </c>
      <c r="D2920">
        <v>1</v>
      </c>
      <c r="E2920" t="s">
        <v>2386</v>
      </c>
      <c r="F2920">
        <v>1</v>
      </c>
      <c r="G2920">
        <v>1</v>
      </c>
      <c r="H2920" s="6" t="str">
        <f t="shared" si="90"/>
        <v>2JK9.1</v>
      </c>
      <c r="I2920" s="6" t="str">
        <f t="shared" si="91"/>
        <v>SC2367_RLY_K009</v>
      </c>
    </row>
    <row r="2921" spans="1:9">
      <c r="A2921" t="s">
        <v>302</v>
      </c>
      <c r="B2921" t="s">
        <v>4753</v>
      </c>
      <c r="C2921" t="s">
        <v>4800</v>
      </c>
      <c r="D2921">
        <v>2</v>
      </c>
      <c r="E2921" t="s">
        <v>174</v>
      </c>
      <c r="F2921">
        <v>2</v>
      </c>
      <c r="G2921">
        <v>2</v>
      </c>
      <c r="H2921" s="6" t="str">
        <f t="shared" si="90"/>
        <v>2JK9.2</v>
      </c>
      <c r="I2921" s="6" t="str">
        <f t="shared" si="91"/>
        <v>DGND</v>
      </c>
    </row>
    <row r="2922" spans="1:9">
      <c r="A2922" t="s">
        <v>302</v>
      </c>
      <c r="B2922" t="s">
        <v>4753</v>
      </c>
      <c r="C2922" t="s">
        <v>4801</v>
      </c>
      <c r="D2922">
        <v>1</v>
      </c>
      <c r="E2922" t="s">
        <v>3310</v>
      </c>
      <c r="F2922">
        <v>1</v>
      </c>
      <c r="G2922">
        <v>1</v>
      </c>
      <c r="H2922" s="6" t="str">
        <f t="shared" si="90"/>
        <v>2JK10.1</v>
      </c>
      <c r="I2922" s="6" t="str">
        <f t="shared" si="91"/>
        <v>SC2367_RLY_K010</v>
      </c>
    </row>
    <row r="2923" spans="1:9">
      <c r="A2923" t="s">
        <v>302</v>
      </c>
      <c r="B2923" t="s">
        <v>4753</v>
      </c>
      <c r="C2923" t="s">
        <v>4801</v>
      </c>
      <c r="D2923">
        <v>2</v>
      </c>
      <c r="E2923" t="s">
        <v>174</v>
      </c>
      <c r="F2923">
        <v>2</v>
      </c>
      <c r="G2923">
        <v>2</v>
      </c>
      <c r="H2923" s="6" t="str">
        <f t="shared" si="90"/>
        <v>2JK10.2</v>
      </c>
      <c r="I2923" s="6" t="str">
        <f t="shared" si="91"/>
        <v>DGND</v>
      </c>
    </row>
    <row r="2924" spans="1:9">
      <c r="A2924" t="s">
        <v>302</v>
      </c>
      <c r="B2924" t="s">
        <v>4753</v>
      </c>
      <c r="C2924" t="s">
        <v>4802</v>
      </c>
      <c r="D2924">
        <v>2</v>
      </c>
      <c r="E2924" t="s">
        <v>3309</v>
      </c>
      <c r="F2924">
        <v>2</v>
      </c>
      <c r="G2924">
        <v>2</v>
      </c>
      <c r="H2924" s="6" t="str">
        <f t="shared" si="90"/>
        <v>2K1.2</v>
      </c>
      <c r="I2924" s="6" t="str">
        <f t="shared" si="91"/>
        <v>S2_ADPS_01F</v>
      </c>
    </row>
    <row r="2925" spans="1:9">
      <c r="A2925" t="s">
        <v>302</v>
      </c>
      <c r="B2925" t="s">
        <v>4753</v>
      </c>
      <c r="C2925" t="s">
        <v>4802</v>
      </c>
      <c r="D2925">
        <v>3</v>
      </c>
      <c r="E2925" t="s">
        <v>3284</v>
      </c>
      <c r="F2925">
        <v>3</v>
      </c>
      <c r="G2925">
        <v>3</v>
      </c>
      <c r="H2925" s="6" t="str">
        <f t="shared" si="90"/>
        <v>2K1.3</v>
      </c>
      <c r="I2925" s="6" t="str">
        <f t="shared" si="91"/>
        <v>S2_AVDD33_OFF_LINE</v>
      </c>
    </row>
    <row r="2926" spans="1:9">
      <c r="A2926" t="s">
        <v>302</v>
      </c>
      <c r="B2926" t="s">
        <v>4753</v>
      </c>
      <c r="C2926" t="s">
        <v>4802</v>
      </c>
      <c r="D2926">
        <v>4</v>
      </c>
      <c r="E2926" t="s">
        <v>3311</v>
      </c>
      <c r="F2926">
        <v>4</v>
      </c>
      <c r="G2926">
        <v>4</v>
      </c>
      <c r="H2926" s="6" t="str">
        <f t="shared" si="90"/>
        <v>2K1.4</v>
      </c>
      <c r="I2926" s="6" t="str">
        <f t="shared" si="91"/>
        <v>S2_NEGV_AVDD33</v>
      </c>
    </row>
    <row r="2927" spans="1:9">
      <c r="A2927" t="s">
        <v>302</v>
      </c>
      <c r="B2927" t="s">
        <v>4753</v>
      </c>
      <c r="C2927" t="s">
        <v>4802</v>
      </c>
      <c r="D2927">
        <v>5</v>
      </c>
      <c r="E2927" t="s">
        <v>3312</v>
      </c>
      <c r="F2927">
        <v>5</v>
      </c>
      <c r="G2927">
        <v>5</v>
      </c>
      <c r="H2927" s="6" t="str">
        <f t="shared" si="90"/>
        <v>2K1.5</v>
      </c>
      <c r="I2927" s="6" t="str">
        <f t="shared" si="91"/>
        <v>S2_NEGV_VDD33</v>
      </c>
    </row>
    <row r="2928" spans="1:9">
      <c r="A2928" t="s">
        <v>302</v>
      </c>
      <c r="B2928" t="s">
        <v>4753</v>
      </c>
      <c r="C2928" t="s">
        <v>4802</v>
      </c>
      <c r="D2928">
        <v>6</v>
      </c>
      <c r="E2928" t="s">
        <v>3286</v>
      </c>
      <c r="F2928">
        <v>6</v>
      </c>
      <c r="G2928">
        <v>6</v>
      </c>
      <c r="H2928" s="6" t="str">
        <f t="shared" si="90"/>
        <v>2K1.6</v>
      </c>
      <c r="I2928" s="6" t="str">
        <f t="shared" si="91"/>
        <v>S2_VDD33_OFF_LINE</v>
      </c>
    </row>
    <row r="2929" spans="1:9">
      <c r="A2929" t="s">
        <v>302</v>
      </c>
      <c r="B2929" t="s">
        <v>4753</v>
      </c>
      <c r="C2929" t="s">
        <v>4802</v>
      </c>
      <c r="D2929">
        <v>7</v>
      </c>
      <c r="E2929" t="s">
        <v>3305</v>
      </c>
      <c r="F2929">
        <v>7</v>
      </c>
      <c r="G2929">
        <v>7</v>
      </c>
      <c r="H2929" s="6" t="str">
        <f t="shared" si="90"/>
        <v>2K1.7</v>
      </c>
      <c r="I2929" s="6" t="str">
        <f t="shared" si="91"/>
        <v>S2_ADPS_02F</v>
      </c>
    </row>
    <row r="2930" spans="1:9">
      <c r="A2930" t="s">
        <v>302</v>
      </c>
      <c r="B2930" t="s">
        <v>4753</v>
      </c>
      <c r="C2930" t="s">
        <v>4802</v>
      </c>
      <c r="D2930" t="s">
        <v>175</v>
      </c>
      <c r="E2930" t="s">
        <v>429</v>
      </c>
      <c r="F2930">
        <v>1</v>
      </c>
      <c r="G2930" t="s">
        <v>175</v>
      </c>
      <c r="H2930" s="6" t="str">
        <f t="shared" si="90"/>
        <v>2K1.1</v>
      </c>
      <c r="I2930" s="6" t="str">
        <f t="shared" si="91"/>
        <v>VP12</v>
      </c>
    </row>
    <row r="2931" spans="1:9">
      <c r="A2931" t="s">
        <v>302</v>
      </c>
      <c r="B2931" t="s">
        <v>4753</v>
      </c>
      <c r="C2931" t="s">
        <v>4802</v>
      </c>
      <c r="D2931" t="s">
        <v>176</v>
      </c>
      <c r="E2931" t="s">
        <v>2383</v>
      </c>
      <c r="F2931">
        <v>8</v>
      </c>
      <c r="G2931" t="s">
        <v>176</v>
      </c>
      <c r="H2931" s="6" t="str">
        <f t="shared" si="90"/>
        <v>2K1.8</v>
      </c>
      <c r="I2931" s="6" t="str">
        <f t="shared" si="91"/>
        <v>SC2367_RLY_K001</v>
      </c>
    </row>
    <row r="2932" spans="1:9">
      <c r="A2932" t="s">
        <v>302</v>
      </c>
      <c r="B2932" t="s">
        <v>4753</v>
      </c>
      <c r="C2932" t="s">
        <v>4803</v>
      </c>
      <c r="D2932">
        <v>2</v>
      </c>
      <c r="E2932" t="s">
        <v>3313</v>
      </c>
      <c r="F2932">
        <v>2</v>
      </c>
      <c r="G2932">
        <v>2</v>
      </c>
      <c r="H2932" s="6" t="str">
        <f t="shared" si="90"/>
        <v>2K8.2</v>
      </c>
      <c r="I2932" s="6" t="str">
        <f t="shared" si="91"/>
        <v>S2_DVDD09_2</v>
      </c>
    </row>
    <row r="2933" spans="1:9">
      <c r="A2933" t="s">
        <v>302</v>
      </c>
      <c r="B2933" t="s">
        <v>4753</v>
      </c>
      <c r="C2933" t="s">
        <v>4803</v>
      </c>
      <c r="D2933">
        <v>3</v>
      </c>
      <c r="E2933" t="s">
        <v>3281</v>
      </c>
      <c r="F2933">
        <v>3</v>
      </c>
      <c r="G2933">
        <v>3</v>
      </c>
      <c r="H2933" s="6" t="str">
        <f t="shared" si="90"/>
        <v>2K8.3</v>
      </c>
      <c r="I2933" s="6" t="str">
        <f t="shared" si="91"/>
        <v>S2_DVDD09_OFF_LINE</v>
      </c>
    </row>
    <row r="2934" spans="1:9">
      <c r="A2934" t="s">
        <v>302</v>
      </c>
      <c r="B2934" t="s">
        <v>4753</v>
      </c>
      <c r="C2934" t="s">
        <v>4803</v>
      </c>
      <c r="D2934">
        <v>4</v>
      </c>
      <c r="E2934" t="s">
        <v>3314</v>
      </c>
      <c r="F2934">
        <v>4</v>
      </c>
      <c r="G2934">
        <v>4</v>
      </c>
      <c r="H2934" s="6" t="str">
        <f t="shared" si="90"/>
        <v>2K8.4</v>
      </c>
      <c r="I2934" s="6" t="str">
        <f t="shared" si="91"/>
        <v>S2_1_LX_OUT</v>
      </c>
    </row>
    <row r="2935" spans="1:9">
      <c r="A2935" t="s">
        <v>302</v>
      </c>
      <c r="B2935" t="s">
        <v>4753</v>
      </c>
      <c r="C2935" t="s">
        <v>4803</v>
      </c>
      <c r="D2935">
        <v>5</v>
      </c>
      <c r="F2935">
        <v>5</v>
      </c>
      <c r="G2935">
        <v>5</v>
      </c>
      <c r="H2935" s="6" t="str">
        <f t="shared" si="90"/>
        <v>2K8.5</v>
      </c>
      <c r="I2935" s="6">
        <f t="shared" si="91"/>
        <v>0</v>
      </c>
    </row>
    <row r="2936" spans="1:9">
      <c r="A2936" t="s">
        <v>302</v>
      </c>
      <c r="B2936" t="s">
        <v>4753</v>
      </c>
      <c r="C2936" t="s">
        <v>4803</v>
      </c>
      <c r="D2936">
        <v>6</v>
      </c>
      <c r="F2936">
        <v>6</v>
      </c>
      <c r="G2936">
        <v>6</v>
      </c>
      <c r="H2936" s="6" t="str">
        <f t="shared" si="90"/>
        <v>2K8.6</v>
      </c>
      <c r="I2936" s="6">
        <f t="shared" si="91"/>
        <v>0</v>
      </c>
    </row>
    <row r="2937" spans="1:9">
      <c r="A2937" t="s">
        <v>302</v>
      </c>
      <c r="B2937" t="s">
        <v>4753</v>
      </c>
      <c r="C2937" t="s">
        <v>4803</v>
      </c>
      <c r="D2937">
        <v>7</v>
      </c>
      <c r="F2937">
        <v>7</v>
      </c>
      <c r="G2937">
        <v>7</v>
      </c>
      <c r="H2937" s="6" t="str">
        <f t="shared" si="90"/>
        <v>2K8.7</v>
      </c>
      <c r="I2937" s="6">
        <f t="shared" si="91"/>
        <v>0</v>
      </c>
    </row>
    <row r="2938" spans="1:9">
      <c r="A2938" t="s">
        <v>302</v>
      </c>
      <c r="B2938" t="s">
        <v>4753</v>
      </c>
      <c r="C2938" t="s">
        <v>4803</v>
      </c>
      <c r="D2938" t="s">
        <v>175</v>
      </c>
      <c r="E2938" t="s">
        <v>429</v>
      </c>
      <c r="F2938">
        <v>1</v>
      </c>
      <c r="G2938" t="s">
        <v>175</v>
      </c>
      <c r="H2938" s="6" t="str">
        <f t="shared" si="90"/>
        <v>2K8.1</v>
      </c>
      <c r="I2938" s="6" t="str">
        <f t="shared" si="91"/>
        <v>VP12</v>
      </c>
    </row>
    <row r="2939" spans="1:9">
      <c r="A2939" t="s">
        <v>302</v>
      </c>
      <c r="B2939" t="s">
        <v>4753</v>
      </c>
      <c r="C2939" t="s">
        <v>4803</v>
      </c>
      <c r="D2939" t="s">
        <v>176</v>
      </c>
      <c r="E2939" t="s">
        <v>2385</v>
      </c>
      <c r="F2939">
        <v>8</v>
      </c>
      <c r="G2939" t="s">
        <v>176</v>
      </c>
      <c r="H2939" s="6" t="str">
        <f t="shared" si="90"/>
        <v>2K8.8</v>
      </c>
      <c r="I2939" s="6" t="str">
        <f t="shared" si="91"/>
        <v>SC2367_RLY_K008</v>
      </c>
    </row>
    <row r="2940" spans="1:9">
      <c r="A2940" t="s">
        <v>302</v>
      </c>
      <c r="B2940" t="s">
        <v>4753</v>
      </c>
      <c r="C2940" t="s">
        <v>4804</v>
      </c>
      <c r="D2940">
        <v>2</v>
      </c>
      <c r="E2940" t="s">
        <v>3315</v>
      </c>
      <c r="F2940">
        <v>2</v>
      </c>
      <c r="G2940">
        <v>2</v>
      </c>
      <c r="H2940" s="6" t="str">
        <f t="shared" si="90"/>
        <v>2K9.2</v>
      </c>
      <c r="I2940" s="6" t="str">
        <f t="shared" si="91"/>
        <v>S2_AVDD09_2</v>
      </c>
    </row>
    <row r="2941" spans="1:9">
      <c r="A2941" t="s">
        <v>302</v>
      </c>
      <c r="B2941" t="s">
        <v>4753</v>
      </c>
      <c r="C2941" t="s">
        <v>4804</v>
      </c>
      <c r="D2941">
        <v>3</v>
      </c>
      <c r="E2941" t="s">
        <v>3282</v>
      </c>
      <c r="F2941">
        <v>3</v>
      </c>
      <c r="G2941">
        <v>3</v>
      </c>
      <c r="H2941" s="6" t="str">
        <f t="shared" si="90"/>
        <v>2K9.3</v>
      </c>
      <c r="I2941" s="6" t="str">
        <f t="shared" si="91"/>
        <v>S2_AVDD09_OFF_LINE</v>
      </c>
    </row>
    <row r="2942" spans="1:9">
      <c r="A2942" t="s">
        <v>302</v>
      </c>
      <c r="B2942" t="s">
        <v>4753</v>
      </c>
      <c r="C2942" t="s">
        <v>4804</v>
      </c>
      <c r="D2942">
        <v>4</v>
      </c>
      <c r="E2942" t="s">
        <v>3314</v>
      </c>
      <c r="F2942">
        <v>4</v>
      </c>
      <c r="G2942">
        <v>4</v>
      </c>
      <c r="H2942" s="6" t="str">
        <f t="shared" si="90"/>
        <v>2K9.4</v>
      </c>
      <c r="I2942" s="6" t="str">
        <f t="shared" si="91"/>
        <v>S2_1_LX_OUT</v>
      </c>
    </row>
    <row r="2943" spans="1:9">
      <c r="A2943" t="s">
        <v>302</v>
      </c>
      <c r="B2943" t="s">
        <v>4753</v>
      </c>
      <c r="C2943" t="s">
        <v>4804</v>
      </c>
      <c r="D2943">
        <v>5</v>
      </c>
      <c r="E2943" t="s">
        <v>3316</v>
      </c>
      <c r="F2943">
        <v>5</v>
      </c>
      <c r="G2943">
        <v>5</v>
      </c>
      <c r="H2943" s="6" t="str">
        <f t="shared" si="90"/>
        <v>2K9.5</v>
      </c>
      <c r="I2943" s="6" t="str">
        <f t="shared" si="91"/>
        <v>S2_AVDD09_CH</v>
      </c>
    </row>
    <row r="2944" spans="1:9">
      <c r="A2944" t="s">
        <v>302</v>
      </c>
      <c r="B2944" t="s">
        <v>4753</v>
      </c>
      <c r="C2944" t="s">
        <v>4804</v>
      </c>
      <c r="D2944">
        <v>6</v>
      </c>
      <c r="E2944" t="s">
        <v>3282</v>
      </c>
      <c r="F2944">
        <v>6</v>
      </c>
      <c r="G2944">
        <v>6</v>
      </c>
      <c r="H2944" s="6" t="str">
        <f t="shared" si="90"/>
        <v>2K9.6</v>
      </c>
      <c r="I2944" s="6" t="str">
        <f t="shared" si="91"/>
        <v>S2_AVDD09_OFF_LINE</v>
      </c>
    </row>
    <row r="2945" spans="1:9">
      <c r="A2945" t="s">
        <v>302</v>
      </c>
      <c r="B2945" t="s">
        <v>4753</v>
      </c>
      <c r="C2945" t="s">
        <v>4804</v>
      </c>
      <c r="D2945">
        <v>7</v>
      </c>
      <c r="F2945">
        <v>7</v>
      </c>
      <c r="G2945">
        <v>7</v>
      </c>
      <c r="H2945" s="6" t="str">
        <f t="shared" si="90"/>
        <v>2K9.7</v>
      </c>
      <c r="I2945" s="6">
        <f t="shared" si="91"/>
        <v>0</v>
      </c>
    </row>
    <row r="2946" spans="1:9">
      <c r="A2946" t="s">
        <v>302</v>
      </c>
      <c r="B2946" t="s">
        <v>4753</v>
      </c>
      <c r="C2946" t="s">
        <v>4804</v>
      </c>
      <c r="D2946" t="s">
        <v>175</v>
      </c>
      <c r="E2946" t="s">
        <v>429</v>
      </c>
      <c r="F2946">
        <v>1</v>
      </c>
      <c r="G2946" t="s">
        <v>175</v>
      </c>
      <c r="H2946" s="6" t="str">
        <f t="shared" ref="H2946:H3009" si="92">CONCATENATE(C2946,".",F2946)</f>
        <v>2K9.1</v>
      </c>
      <c r="I2946" s="6" t="str">
        <f t="shared" ref="I2946:I3009" si="93">E2946</f>
        <v>VP12</v>
      </c>
    </row>
    <row r="2947" spans="1:9">
      <c r="A2947" t="s">
        <v>302</v>
      </c>
      <c r="B2947" t="s">
        <v>4753</v>
      </c>
      <c r="C2947" t="s">
        <v>4804</v>
      </c>
      <c r="D2947" t="s">
        <v>176</v>
      </c>
      <c r="E2947" t="s">
        <v>2386</v>
      </c>
      <c r="F2947">
        <v>8</v>
      </c>
      <c r="G2947" t="s">
        <v>176</v>
      </c>
      <c r="H2947" s="6" t="str">
        <f t="shared" si="92"/>
        <v>2K9.8</v>
      </c>
      <c r="I2947" s="6" t="str">
        <f t="shared" si="93"/>
        <v>SC2367_RLY_K009</v>
      </c>
    </row>
    <row r="2948" spans="1:9">
      <c r="A2948" t="s">
        <v>302</v>
      </c>
      <c r="B2948" t="s">
        <v>4753</v>
      </c>
      <c r="C2948" t="s">
        <v>4805</v>
      </c>
      <c r="D2948">
        <v>2</v>
      </c>
      <c r="E2948" t="s">
        <v>2755</v>
      </c>
      <c r="F2948">
        <v>2</v>
      </c>
      <c r="G2948">
        <v>2</v>
      </c>
      <c r="H2948" s="6" t="str">
        <f t="shared" si="92"/>
        <v>2K10.2</v>
      </c>
      <c r="I2948" s="6" t="str">
        <f t="shared" si="93"/>
        <v>S2_DVDD09_F</v>
      </c>
    </row>
    <row r="2949" spans="1:9">
      <c r="A2949" t="s">
        <v>302</v>
      </c>
      <c r="B2949" t="s">
        <v>4753</v>
      </c>
      <c r="C2949" t="s">
        <v>4805</v>
      </c>
      <c r="D2949">
        <v>3</v>
      </c>
      <c r="E2949" t="s">
        <v>3313</v>
      </c>
      <c r="F2949">
        <v>3</v>
      </c>
      <c r="G2949">
        <v>3</v>
      </c>
      <c r="H2949" s="6" t="str">
        <f t="shared" si="92"/>
        <v>2K10.3</v>
      </c>
      <c r="I2949" s="6" t="str">
        <f t="shared" si="93"/>
        <v>S2_DVDD09_2</v>
      </c>
    </row>
    <row r="2950" spans="1:9">
      <c r="A2950" t="s">
        <v>302</v>
      </c>
      <c r="B2950" t="s">
        <v>4753</v>
      </c>
      <c r="C2950" t="s">
        <v>4805</v>
      </c>
      <c r="D2950">
        <v>4</v>
      </c>
      <c r="E2950" t="s">
        <v>3317</v>
      </c>
      <c r="F2950">
        <v>4</v>
      </c>
      <c r="G2950">
        <v>4</v>
      </c>
      <c r="H2950" s="6" t="str">
        <f t="shared" si="92"/>
        <v>2K10.4</v>
      </c>
      <c r="I2950" s="6" t="str">
        <f t="shared" si="93"/>
        <v>S2_NEGV_DVDD09</v>
      </c>
    </row>
    <row r="2951" spans="1:9">
      <c r="A2951" t="s">
        <v>302</v>
      </c>
      <c r="B2951" t="s">
        <v>4753</v>
      </c>
      <c r="C2951" t="s">
        <v>4805</v>
      </c>
      <c r="D2951">
        <v>5</v>
      </c>
      <c r="E2951" t="s">
        <v>3318</v>
      </c>
      <c r="F2951">
        <v>5</v>
      </c>
      <c r="G2951">
        <v>5</v>
      </c>
      <c r="H2951" s="6" t="str">
        <f t="shared" si="92"/>
        <v>2K10.5</v>
      </c>
      <c r="I2951" s="6" t="str">
        <f t="shared" si="93"/>
        <v>S2_NEGV_AVDD09</v>
      </c>
    </row>
    <row r="2952" spans="1:9">
      <c r="A2952" t="s">
        <v>302</v>
      </c>
      <c r="B2952" t="s">
        <v>4753</v>
      </c>
      <c r="C2952" t="s">
        <v>4805</v>
      </c>
      <c r="D2952">
        <v>6</v>
      </c>
      <c r="E2952" t="s">
        <v>3315</v>
      </c>
      <c r="F2952">
        <v>6</v>
      </c>
      <c r="G2952">
        <v>6</v>
      </c>
      <c r="H2952" s="6" t="str">
        <f t="shared" si="92"/>
        <v>2K10.6</v>
      </c>
      <c r="I2952" s="6" t="str">
        <f t="shared" si="93"/>
        <v>S2_AVDD09_2</v>
      </c>
    </row>
    <row r="2953" spans="1:9">
      <c r="A2953" t="s">
        <v>302</v>
      </c>
      <c r="B2953" t="s">
        <v>4753</v>
      </c>
      <c r="C2953" t="s">
        <v>4805</v>
      </c>
      <c r="D2953">
        <v>7</v>
      </c>
      <c r="E2953" t="s">
        <v>2754</v>
      </c>
      <c r="F2953">
        <v>7</v>
      </c>
      <c r="G2953">
        <v>7</v>
      </c>
      <c r="H2953" s="6" t="str">
        <f t="shared" si="92"/>
        <v>2K10.7</v>
      </c>
      <c r="I2953" s="6" t="str">
        <f t="shared" si="93"/>
        <v>S2_ADPS_04F</v>
      </c>
    </row>
    <row r="2954" spans="1:9">
      <c r="A2954" t="s">
        <v>302</v>
      </c>
      <c r="B2954" t="s">
        <v>4753</v>
      </c>
      <c r="C2954" t="s">
        <v>4805</v>
      </c>
      <c r="D2954" t="s">
        <v>175</v>
      </c>
      <c r="E2954" t="s">
        <v>429</v>
      </c>
      <c r="F2954">
        <v>1</v>
      </c>
      <c r="G2954" t="s">
        <v>175</v>
      </c>
      <c r="H2954" s="6" t="str">
        <f t="shared" si="92"/>
        <v>2K10.1</v>
      </c>
      <c r="I2954" s="6" t="str">
        <f t="shared" si="93"/>
        <v>VP12</v>
      </c>
    </row>
    <row r="2955" spans="1:9">
      <c r="A2955" t="s">
        <v>302</v>
      </c>
      <c r="B2955" t="s">
        <v>4753</v>
      </c>
      <c r="C2955" t="s">
        <v>4805</v>
      </c>
      <c r="D2955" t="s">
        <v>176</v>
      </c>
      <c r="E2955" t="s">
        <v>3310</v>
      </c>
      <c r="F2955">
        <v>8</v>
      </c>
      <c r="G2955" t="s">
        <v>176</v>
      </c>
      <c r="H2955" s="6" t="str">
        <f t="shared" si="92"/>
        <v>2K10.8</v>
      </c>
      <c r="I2955" s="6" t="str">
        <f t="shared" si="93"/>
        <v>SC2367_RLY_K010</v>
      </c>
    </row>
    <row r="2956" spans="1:9">
      <c r="A2956" t="s">
        <v>302</v>
      </c>
      <c r="B2956" t="s">
        <v>4753</v>
      </c>
      <c r="C2956" t="s">
        <v>4806</v>
      </c>
      <c r="D2956">
        <v>1</v>
      </c>
      <c r="E2956" t="s">
        <v>3280</v>
      </c>
      <c r="F2956">
        <v>1</v>
      </c>
      <c r="G2956">
        <v>1</v>
      </c>
      <c r="H2956" s="6" t="str">
        <f t="shared" si="92"/>
        <v>2L1.1</v>
      </c>
      <c r="I2956" s="6" t="str">
        <f t="shared" si="93"/>
        <v>S2_LX_OUT</v>
      </c>
    </row>
    <row r="2957" spans="1:9">
      <c r="A2957" t="s">
        <v>302</v>
      </c>
      <c r="B2957" t="s">
        <v>4753</v>
      </c>
      <c r="C2957" t="s">
        <v>4806</v>
      </c>
      <c r="D2957">
        <v>2</v>
      </c>
      <c r="E2957" t="s">
        <v>3314</v>
      </c>
      <c r="F2957">
        <v>2</v>
      </c>
      <c r="G2957">
        <v>2</v>
      </c>
      <c r="H2957" s="6" t="str">
        <f t="shared" si="92"/>
        <v>2L1.2</v>
      </c>
      <c r="I2957" s="6" t="str">
        <f t="shared" si="93"/>
        <v>S2_1_LX_OUT</v>
      </c>
    </row>
    <row r="2958" spans="1:9">
      <c r="A2958" t="s">
        <v>302</v>
      </c>
      <c r="B2958" t="s">
        <v>4753</v>
      </c>
      <c r="C2958" t="s">
        <v>4807</v>
      </c>
      <c r="D2958">
        <v>1</v>
      </c>
      <c r="E2958" t="s">
        <v>3286</v>
      </c>
      <c r="F2958">
        <v>1</v>
      </c>
      <c r="G2958">
        <v>1</v>
      </c>
      <c r="H2958" s="6" t="str">
        <f t="shared" si="92"/>
        <v>2L2.1</v>
      </c>
      <c r="I2958" s="6" t="str">
        <f t="shared" si="93"/>
        <v>S2_VDD33_OFF_LINE</v>
      </c>
    </row>
    <row r="2959" spans="1:9">
      <c r="A2959" t="s">
        <v>302</v>
      </c>
      <c r="B2959" t="s">
        <v>4753</v>
      </c>
      <c r="C2959" t="s">
        <v>4807</v>
      </c>
      <c r="D2959">
        <v>2</v>
      </c>
      <c r="E2959" t="s">
        <v>2711</v>
      </c>
      <c r="F2959">
        <v>2</v>
      </c>
      <c r="G2959">
        <v>2</v>
      </c>
      <c r="H2959" s="6" t="str">
        <f t="shared" si="92"/>
        <v>2L2.2</v>
      </c>
      <c r="I2959" s="6" t="str">
        <f t="shared" si="93"/>
        <v>S2_VDD33_DUT</v>
      </c>
    </row>
    <row r="2960" spans="1:9">
      <c r="A2960" t="s">
        <v>302</v>
      </c>
      <c r="B2960" t="s">
        <v>4753</v>
      </c>
      <c r="C2960" t="s">
        <v>4808</v>
      </c>
      <c r="D2960">
        <v>1</v>
      </c>
      <c r="E2960" t="s">
        <v>3281</v>
      </c>
      <c r="F2960">
        <v>1</v>
      </c>
      <c r="G2960">
        <v>1</v>
      </c>
      <c r="H2960" s="6" t="str">
        <f t="shared" si="92"/>
        <v>2L3.1</v>
      </c>
      <c r="I2960" s="6" t="str">
        <f t="shared" si="93"/>
        <v>S2_DVDD09_OFF_LINE</v>
      </c>
    </row>
    <row r="2961" spans="1:9">
      <c r="A2961" t="s">
        <v>302</v>
      </c>
      <c r="B2961" t="s">
        <v>4753</v>
      </c>
      <c r="C2961" t="s">
        <v>4808</v>
      </c>
      <c r="D2961">
        <v>2</v>
      </c>
      <c r="E2961" t="s">
        <v>3293</v>
      </c>
      <c r="F2961">
        <v>2</v>
      </c>
      <c r="G2961">
        <v>2</v>
      </c>
      <c r="H2961" s="6" t="str">
        <f t="shared" si="92"/>
        <v>2L3.2</v>
      </c>
      <c r="I2961" s="6" t="str">
        <f t="shared" si="93"/>
        <v>S2_DVDD09_DUT</v>
      </c>
    </row>
    <row r="2962" spans="1:9">
      <c r="A2962" t="s">
        <v>302</v>
      </c>
      <c r="B2962" t="s">
        <v>4753</v>
      </c>
      <c r="C2962" t="s">
        <v>4809</v>
      </c>
      <c r="D2962">
        <v>1</v>
      </c>
      <c r="E2962" t="s">
        <v>3306</v>
      </c>
      <c r="F2962">
        <v>1</v>
      </c>
      <c r="G2962">
        <v>1</v>
      </c>
      <c r="H2962" s="6" t="str">
        <f t="shared" si="92"/>
        <v>2L4.1</v>
      </c>
      <c r="I2962" s="6" t="str">
        <f t="shared" si="93"/>
        <v>S2_AVDD33_XTAL_1</v>
      </c>
    </row>
    <row r="2963" spans="1:9">
      <c r="A2963" t="s">
        <v>302</v>
      </c>
      <c r="B2963" t="s">
        <v>4753</v>
      </c>
      <c r="C2963" t="s">
        <v>4809</v>
      </c>
      <c r="D2963">
        <v>2</v>
      </c>
      <c r="E2963" t="s">
        <v>3290</v>
      </c>
      <c r="F2963">
        <v>2</v>
      </c>
      <c r="G2963">
        <v>2</v>
      </c>
      <c r="H2963" s="6" t="str">
        <f t="shared" si="92"/>
        <v>2L4.2</v>
      </c>
      <c r="I2963" s="6" t="str">
        <f t="shared" si="93"/>
        <v>S2_AVDD33_XTAL</v>
      </c>
    </row>
    <row r="2964" spans="1:9">
      <c r="A2964" t="s">
        <v>302</v>
      </c>
      <c r="B2964" t="s">
        <v>4753</v>
      </c>
      <c r="C2964" t="s">
        <v>4810</v>
      </c>
      <c r="D2964">
        <v>1</v>
      </c>
      <c r="E2964" t="s">
        <v>3284</v>
      </c>
      <c r="F2964">
        <v>1</v>
      </c>
      <c r="G2964">
        <v>1</v>
      </c>
      <c r="H2964" s="6" t="str">
        <f t="shared" si="92"/>
        <v>2L5.1</v>
      </c>
      <c r="I2964" s="6" t="str">
        <f t="shared" si="93"/>
        <v>S2_AVDD33_OFF_LINE</v>
      </c>
    </row>
    <row r="2965" spans="1:9">
      <c r="A2965" t="s">
        <v>302</v>
      </c>
      <c r="B2965" t="s">
        <v>4753</v>
      </c>
      <c r="C2965" t="s">
        <v>4810</v>
      </c>
      <c r="D2965">
        <v>2</v>
      </c>
      <c r="E2965" t="s">
        <v>3306</v>
      </c>
      <c r="F2965">
        <v>2</v>
      </c>
      <c r="G2965">
        <v>2</v>
      </c>
      <c r="H2965" s="6" t="str">
        <f t="shared" si="92"/>
        <v>2L5.2</v>
      </c>
      <c r="I2965" s="6" t="str">
        <f t="shared" si="93"/>
        <v>S2_AVDD33_XTAL_1</v>
      </c>
    </row>
    <row r="2966" spans="1:9">
      <c r="A2966" t="s">
        <v>302</v>
      </c>
      <c r="B2966" t="s">
        <v>4753</v>
      </c>
      <c r="C2966" t="s">
        <v>4811</v>
      </c>
      <c r="D2966">
        <v>1</v>
      </c>
      <c r="E2966" t="s">
        <v>3307</v>
      </c>
      <c r="F2966">
        <v>1</v>
      </c>
      <c r="G2966">
        <v>1</v>
      </c>
      <c r="H2966" s="6" t="str">
        <f t="shared" si="92"/>
        <v>2L6.1</v>
      </c>
      <c r="I2966" s="6" t="str">
        <f t="shared" si="93"/>
        <v>S2_AVDD33_TX_CEN_1</v>
      </c>
    </row>
    <row r="2967" spans="1:9">
      <c r="A2967" t="s">
        <v>302</v>
      </c>
      <c r="B2967" t="s">
        <v>4753</v>
      </c>
      <c r="C2967" t="s">
        <v>4811</v>
      </c>
      <c r="D2967">
        <v>2</v>
      </c>
      <c r="E2967" t="s">
        <v>3291</v>
      </c>
      <c r="F2967">
        <v>2</v>
      </c>
      <c r="G2967">
        <v>2</v>
      </c>
      <c r="H2967" s="6" t="str">
        <f t="shared" si="92"/>
        <v>2L6.2</v>
      </c>
      <c r="I2967" s="6" t="str">
        <f t="shared" si="93"/>
        <v>S2_AVDD33_TX_CEN</v>
      </c>
    </row>
    <row r="2968" spans="1:9">
      <c r="A2968" t="s">
        <v>302</v>
      </c>
      <c r="B2968" t="s">
        <v>4753</v>
      </c>
      <c r="C2968" t="s">
        <v>4812</v>
      </c>
      <c r="D2968">
        <v>1</v>
      </c>
      <c r="E2968" t="s">
        <v>3284</v>
      </c>
      <c r="F2968">
        <v>1</v>
      </c>
      <c r="G2968">
        <v>1</v>
      </c>
      <c r="H2968" s="6" t="str">
        <f t="shared" si="92"/>
        <v>2L7.1</v>
      </c>
      <c r="I2968" s="6" t="str">
        <f t="shared" si="93"/>
        <v>S2_AVDD33_OFF_LINE</v>
      </c>
    </row>
    <row r="2969" spans="1:9">
      <c r="A2969" t="s">
        <v>302</v>
      </c>
      <c r="B2969" t="s">
        <v>4753</v>
      </c>
      <c r="C2969" t="s">
        <v>4812</v>
      </c>
      <c r="D2969">
        <v>2</v>
      </c>
      <c r="E2969" t="s">
        <v>3307</v>
      </c>
      <c r="F2969">
        <v>2</v>
      </c>
      <c r="G2969">
        <v>2</v>
      </c>
      <c r="H2969" s="6" t="str">
        <f t="shared" si="92"/>
        <v>2L7.2</v>
      </c>
      <c r="I2969" s="6" t="str">
        <f t="shared" si="93"/>
        <v>S2_AVDD33_TX_CEN_1</v>
      </c>
    </row>
    <row r="2970" spans="1:9">
      <c r="A2970" t="s">
        <v>302</v>
      </c>
      <c r="B2970" t="s">
        <v>4753</v>
      </c>
      <c r="C2970" t="s">
        <v>4813</v>
      </c>
      <c r="D2970">
        <v>1</v>
      </c>
      <c r="E2970" t="s">
        <v>3308</v>
      </c>
      <c r="F2970">
        <v>1</v>
      </c>
      <c r="G2970">
        <v>1</v>
      </c>
      <c r="H2970" s="6" t="str">
        <f t="shared" si="92"/>
        <v>2L8.1</v>
      </c>
      <c r="I2970" s="6" t="str">
        <f t="shared" si="93"/>
        <v>S2_AVDD33_SDS_1</v>
      </c>
    </row>
    <row r="2971" spans="1:9">
      <c r="A2971" t="s">
        <v>302</v>
      </c>
      <c r="B2971" t="s">
        <v>4753</v>
      </c>
      <c r="C2971" t="s">
        <v>4813</v>
      </c>
      <c r="D2971">
        <v>2</v>
      </c>
      <c r="E2971" t="s">
        <v>3292</v>
      </c>
      <c r="F2971">
        <v>2</v>
      </c>
      <c r="G2971">
        <v>2</v>
      </c>
      <c r="H2971" s="6" t="str">
        <f t="shared" si="92"/>
        <v>2L8.2</v>
      </c>
      <c r="I2971" s="6" t="str">
        <f t="shared" si="93"/>
        <v>S2_AVDD33_SDS</v>
      </c>
    </row>
    <row r="2972" spans="1:9">
      <c r="A2972" t="s">
        <v>302</v>
      </c>
      <c r="B2972" t="s">
        <v>4753</v>
      </c>
      <c r="C2972" t="s">
        <v>4814</v>
      </c>
      <c r="D2972">
        <v>1</v>
      </c>
      <c r="E2972" t="s">
        <v>3284</v>
      </c>
      <c r="F2972">
        <v>1</v>
      </c>
      <c r="G2972">
        <v>1</v>
      </c>
      <c r="H2972" s="6" t="str">
        <f t="shared" si="92"/>
        <v>2L9.1</v>
      </c>
      <c r="I2972" s="6" t="str">
        <f t="shared" si="93"/>
        <v>S2_AVDD33_OFF_LINE</v>
      </c>
    </row>
    <row r="2973" spans="1:9">
      <c r="A2973" t="s">
        <v>302</v>
      </c>
      <c r="B2973" t="s">
        <v>4753</v>
      </c>
      <c r="C2973" t="s">
        <v>4814</v>
      </c>
      <c r="D2973">
        <v>2</v>
      </c>
      <c r="E2973" t="s">
        <v>3308</v>
      </c>
      <c r="F2973">
        <v>2</v>
      </c>
      <c r="G2973">
        <v>2</v>
      </c>
      <c r="H2973" s="6" t="str">
        <f t="shared" si="92"/>
        <v>2L9.2</v>
      </c>
      <c r="I2973" s="6" t="str">
        <f t="shared" si="93"/>
        <v>S2_AVDD33_SDS_1</v>
      </c>
    </row>
    <row r="2974" spans="1:9">
      <c r="A2974" t="s">
        <v>302</v>
      </c>
      <c r="B2974" t="s">
        <v>4753</v>
      </c>
      <c r="C2974" t="s">
        <v>4815</v>
      </c>
      <c r="D2974">
        <v>1</v>
      </c>
      <c r="E2974" t="s">
        <v>3282</v>
      </c>
      <c r="F2974">
        <v>1</v>
      </c>
      <c r="G2974">
        <v>1</v>
      </c>
      <c r="H2974" s="6" t="str">
        <f t="shared" si="92"/>
        <v>2L10.1</v>
      </c>
      <c r="I2974" s="6" t="str">
        <f t="shared" si="93"/>
        <v>S2_AVDD09_OFF_LINE</v>
      </c>
    </row>
    <row r="2975" spans="1:9">
      <c r="A2975" t="s">
        <v>302</v>
      </c>
      <c r="B2975" t="s">
        <v>4753</v>
      </c>
      <c r="C2975" t="s">
        <v>4815</v>
      </c>
      <c r="D2975">
        <v>2</v>
      </c>
      <c r="E2975" t="s">
        <v>3289</v>
      </c>
      <c r="F2975">
        <v>2</v>
      </c>
      <c r="G2975">
        <v>2</v>
      </c>
      <c r="H2975" s="6" t="str">
        <f t="shared" si="92"/>
        <v>2L10.2</v>
      </c>
      <c r="I2975" s="6" t="str">
        <f t="shared" si="93"/>
        <v>S2_AVDD09_SDS</v>
      </c>
    </row>
    <row r="2976" spans="1:9">
      <c r="A2976" t="s">
        <v>302</v>
      </c>
      <c r="B2976" t="s">
        <v>4753</v>
      </c>
      <c r="C2976" t="s">
        <v>4816</v>
      </c>
      <c r="D2976">
        <v>1</v>
      </c>
      <c r="E2976" t="s">
        <v>3282</v>
      </c>
      <c r="F2976">
        <v>1</v>
      </c>
      <c r="G2976">
        <v>1</v>
      </c>
      <c r="H2976" s="6" t="str">
        <f t="shared" si="92"/>
        <v>2L11.1</v>
      </c>
      <c r="I2976" s="6" t="str">
        <f t="shared" si="93"/>
        <v>S2_AVDD09_OFF_LINE</v>
      </c>
    </row>
    <row r="2977" spans="1:9">
      <c r="A2977" t="s">
        <v>302</v>
      </c>
      <c r="B2977" t="s">
        <v>4753</v>
      </c>
      <c r="C2977" t="s">
        <v>4816</v>
      </c>
      <c r="D2977">
        <v>2</v>
      </c>
      <c r="E2977" t="s">
        <v>3288</v>
      </c>
      <c r="F2977">
        <v>2</v>
      </c>
      <c r="G2977">
        <v>2</v>
      </c>
      <c r="H2977" s="6" t="str">
        <f t="shared" si="92"/>
        <v>2L11.2</v>
      </c>
      <c r="I2977" s="6" t="str">
        <f t="shared" si="93"/>
        <v>S2_AVDD09_DUT</v>
      </c>
    </row>
    <row r="2978" spans="1:9">
      <c r="A2978" t="s">
        <v>302</v>
      </c>
      <c r="B2978" t="s">
        <v>4753</v>
      </c>
      <c r="C2978" t="s">
        <v>4817</v>
      </c>
      <c r="D2978">
        <v>1</v>
      </c>
      <c r="E2978" t="s">
        <v>3319</v>
      </c>
      <c r="F2978">
        <v>1</v>
      </c>
      <c r="G2978">
        <v>1</v>
      </c>
      <c r="H2978" s="6" t="str">
        <f t="shared" si="92"/>
        <v>2R1.1</v>
      </c>
      <c r="I2978" s="6" t="str">
        <f t="shared" si="93"/>
        <v>S2_HSD081</v>
      </c>
    </row>
    <row r="2979" spans="1:9">
      <c r="A2979" t="s">
        <v>302</v>
      </c>
      <c r="B2979" t="s">
        <v>4753</v>
      </c>
      <c r="C2979" t="s">
        <v>4817</v>
      </c>
      <c r="D2979">
        <v>2</v>
      </c>
      <c r="E2979" t="s">
        <v>3312</v>
      </c>
      <c r="F2979">
        <v>2</v>
      </c>
      <c r="G2979">
        <v>2</v>
      </c>
      <c r="H2979" s="6" t="str">
        <f t="shared" si="92"/>
        <v>2R1.2</v>
      </c>
      <c r="I2979" s="6" t="str">
        <f t="shared" si="93"/>
        <v>S2_NEGV_VDD33</v>
      </c>
    </row>
    <row r="2980" spans="1:9">
      <c r="A2980" t="s">
        <v>302</v>
      </c>
      <c r="B2980" t="s">
        <v>4753</v>
      </c>
      <c r="C2980" t="s">
        <v>4818</v>
      </c>
      <c r="D2980">
        <v>1</v>
      </c>
      <c r="E2980" t="s">
        <v>3320</v>
      </c>
      <c r="F2980">
        <v>1</v>
      </c>
      <c r="G2980">
        <v>1</v>
      </c>
      <c r="H2980" s="6" t="str">
        <f t="shared" si="92"/>
        <v>2R2.1</v>
      </c>
      <c r="I2980" s="6" t="str">
        <f t="shared" si="93"/>
        <v>S2_HSD080</v>
      </c>
    </row>
    <row r="2981" spans="1:9">
      <c r="A2981" t="s">
        <v>302</v>
      </c>
      <c r="B2981" t="s">
        <v>4753</v>
      </c>
      <c r="C2981" t="s">
        <v>4818</v>
      </c>
      <c r="D2981">
        <v>2</v>
      </c>
      <c r="E2981" t="s">
        <v>3311</v>
      </c>
      <c r="F2981">
        <v>2</v>
      </c>
      <c r="G2981">
        <v>2</v>
      </c>
      <c r="H2981" s="6" t="str">
        <f t="shared" si="92"/>
        <v>2R2.2</v>
      </c>
      <c r="I2981" s="6" t="str">
        <f t="shared" si="93"/>
        <v>S2_NEGV_AVDD33</v>
      </c>
    </row>
    <row r="2982" spans="1:9">
      <c r="A2982" t="s">
        <v>302</v>
      </c>
      <c r="B2982" t="s">
        <v>4753</v>
      </c>
      <c r="C2982" t="s">
        <v>4819</v>
      </c>
      <c r="D2982">
        <v>1</v>
      </c>
      <c r="E2982" t="s">
        <v>3321</v>
      </c>
      <c r="F2982">
        <v>1</v>
      </c>
      <c r="G2982">
        <v>1</v>
      </c>
      <c r="H2982" s="6" t="str">
        <f t="shared" si="92"/>
        <v>2R5.1</v>
      </c>
      <c r="I2982" s="6" t="str">
        <f t="shared" si="93"/>
        <v>S2_HSD082</v>
      </c>
    </row>
    <row r="2983" spans="1:9">
      <c r="A2983" t="s">
        <v>302</v>
      </c>
      <c r="B2983" t="s">
        <v>4753</v>
      </c>
      <c r="C2983" t="s">
        <v>4819</v>
      </c>
      <c r="D2983">
        <v>2</v>
      </c>
      <c r="E2983" t="s">
        <v>3317</v>
      </c>
      <c r="F2983">
        <v>2</v>
      </c>
      <c r="G2983">
        <v>2</v>
      </c>
      <c r="H2983" s="6" t="str">
        <f t="shared" si="92"/>
        <v>2R5.2</v>
      </c>
      <c r="I2983" s="6" t="str">
        <f t="shared" si="93"/>
        <v>S2_NEGV_DVDD09</v>
      </c>
    </row>
    <row r="2984" spans="1:9">
      <c r="A2984" t="s">
        <v>302</v>
      </c>
      <c r="B2984" t="s">
        <v>4753</v>
      </c>
      <c r="C2984" t="s">
        <v>4820</v>
      </c>
      <c r="D2984">
        <v>1</v>
      </c>
      <c r="E2984" t="s">
        <v>3322</v>
      </c>
      <c r="F2984">
        <v>1</v>
      </c>
      <c r="G2984">
        <v>1</v>
      </c>
      <c r="H2984" s="6" t="str">
        <f t="shared" si="92"/>
        <v>2R6.1</v>
      </c>
      <c r="I2984" s="6" t="str">
        <f t="shared" si="93"/>
        <v>S2_HSD083</v>
      </c>
    </row>
    <row r="2985" spans="1:9">
      <c r="A2985" t="s">
        <v>302</v>
      </c>
      <c r="B2985" t="s">
        <v>4753</v>
      </c>
      <c r="C2985" t="s">
        <v>4820</v>
      </c>
      <c r="D2985">
        <v>2</v>
      </c>
      <c r="E2985" t="s">
        <v>3318</v>
      </c>
      <c r="F2985">
        <v>2</v>
      </c>
      <c r="G2985">
        <v>2</v>
      </c>
      <c r="H2985" s="6" t="str">
        <f t="shared" si="92"/>
        <v>2R6.2</v>
      </c>
      <c r="I2985" s="6" t="str">
        <f t="shared" si="93"/>
        <v>S2_NEGV_AVDD09</v>
      </c>
    </row>
    <row r="2986" spans="1:9">
      <c r="A2986" t="s">
        <v>302</v>
      </c>
      <c r="B2986" t="s">
        <v>4753</v>
      </c>
      <c r="C2986" t="s">
        <v>4821</v>
      </c>
      <c r="D2986">
        <v>1</v>
      </c>
      <c r="E2986" t="s">
        <v>3323</v>
      </c>
      <c r="F2986">
        <v>1</v>
      </c>
      <c r="G2986">
        <v>1</v>
      </c>
      <c r="H2986" s="6" t="str">
        <f t="shared" si="92"/>
        <v>2R7.1</v>
      </c>
      <c r="I2986" s="6" t="str">
        <f t="shared" si="93"/>
        <v>S2_HSD016</v>
      </c>
    </row>
    <row r="2987" spans="1:9">
      <c r="A2987" t="s">
        <v>302</v>
      </c>
      <c r="B2987" t="s">
        <v>4753</v>
      </c>
      <c r="C2987" t="s">
        <v>4821</v>
      </c>
      <c r="D2987">
        <v>2</v>
      </c>
      <c r="E2987" t="s">
        <v>3316</v>
      </c>
      <c r="F2987">
        <v>2</v>
      </c>
      <c r="G2987">
        <v>2</v>
      </c>
      <c r="H2987" s="6" t="str">
        <f t="shared" si="92"/>
        <v>2R7.2</v>
      </c>
      <c r="I2987" s="6" t="str">
        <f t="shared" si="93"/>
        <v>S2_AVDD09_CH</v>
      </c>
    </row>
    <row r="2988" spans="1:9">
      <c r="A2988" t="s">
        <v>302</v>
      </c>
      <c r="B2988" t="s">
        <v>4753</v>
      </c>
      <c r="C2988" t="s">
        <v>4822</v>
      </c>
      <c r="D2988">
        <v>1</v>
      </c>
      <c r="E2988" t="s">
        <v>3324</v>
      </c>
      <c r="F2988">
        <v>1</v>
      </c>
      <c r="G2988">
        <v>1</v>
      </c>
      <c r="H2988" s="6" t="str">
        <f t="shared" si="92"/>
        <v>2ST2.1</v>
      </c>
      <c r="I2988" s="6" t="str">
        <f t="shared" si="93"/>
        <v>S2_ADPS_02S</v>
      </c>
    </row>
    <row r="2989" spans="1:9">
      <c r="A2989" t="s">
        <v>302</v>
      </c>
      <c r="B2989" t="s">
        <v>4753</v>
      </c>
      <c r="C2989" t="s">
        <v>4822</v>
      </c>
      <c r="D2989">
        <v>2</v>
      </c>
      <c r="E2989" t="s">
        <v>2711</v>
      </c>
      <c r="F2989">
        <v>2</v>
      </c>
      <c r="G2989">
        <v>2</v>
      </c>
      <c r="H2989" s="6" t="str">
        <f t="shared" si="92"/>
        <v>2ST2.2</v>
      </c>
      <c r="I2989" s="6" t="str">
        <f t="shared" si="93"/>
        <v>S2_VDD33_DUT</v>
      </c>
    </row>
    <row r="2990" spans="1:9">
      <c r="A2990" t="s">
        <v>302</v>
      </c>
      <c r="B2990" t="s">
        <v>4753</v>
      </c>
      <c r="C2990" t="s">
        <v>4823</v>
      </c>
      <c r="D2990">
        <v>1</v>
      </c>
      <c r="E2990" t="s">
        <v>3325</v>
      </c>
      <c r="F2990">
        <v>1</v>
      </c>
      <c r="G2990">
        <v>1</v>
      </c>
      <c r="H2990" s="6" t="str">
        <f t="shared" si="92"/>
        <v>2ST5.1</v>
      </c>
      <c r="I2990" s="6" t="str">
        <f t="shared" si="93"/>
        <v>S2_ADPS_02GS</v>
      </c>
    </row>
    <row r="2991" spans="1:9">
      <c r="A2991" t="s">
        <v>302</v>
      </c>
      <c r="B2991" t="s">
        <v>4753</v>
      </c>
      <c r="C2991" t="s">
        <v>4823</v>
      </c>
      <c r="D2991">
        <v>2</v>
      </c>
      <c r="E2991" t="s">
        <v>174</v>
      </c>
      <c r="F2991">
        <v>2</v>
      </c>
      <c r="G2991">
        <v>2</v>
      </c>
      <c r="H2991" s="6" t="str">
        <f t="shared" si="92"/>
        <v>2ST5.2</v>
      </c>
      <c r="I2991" s="6" t="str">
        <f t="shared" si="93"/>
        <v>DGND</v>
      </c>
    </row>
    <row r="2992" spans="1:9">
      <c r="A2992" t="s">
        <v>302</v>
      </c>
      <c r="B2992" t="s">
        <v>4753</v>
      </c>
      <c r="C2992" t="s">
        <v>4824</v>
      </c>
      <c r="D2992">
        <v>1</v>
      </c>
      <c r="E2992" t="s">
        <v>2761</v>
      </c>
      <c r="F2992">
        <v>1</v>
      </c>
      <c r="G2992">
        <v>1</v>
      </c>
      <c r="H2992" s="6" t="str">
        <f t="shared" si="92"/>
        <v>2ST6.1</v>
      </c>
      <c r="I2992" s="6" t="str">
        <f t="shared" si="93"/>
        <v>S2_DVDD09_S</v>
      </c>
    </row>
    <row r="2993" spans="1:9">
      <c r="A2993" t="s">
        <v>302</v>
      </c>
      <c r="B2993" t="s">
        <v>4753</v>
      </c>
      <c r="C2993" t="s">
        <v>4824</v>
      </c>
      <c r="D2993">
        <v>2</v>
      </c>
      <c r="E2993" t="s">
        <v>3293</v>
      </c>
      <c r="F2993">
        <v>2</v>
      </c>
      <c r="G2993">
        <v>2</v>
      </c>
      <c r="H2993" s="6" t="str">
        <f t="shared" si="92"/>
        <v>2ST6.2</v>
      </c>
      <c r="I2993" s="6" t="str">
        <f t="shared" si="93"/>
        <v>S2_DVDD09_DUT</v>
      </c>
    </row>
    <row r="2994" spans="1:9">
      <c r="A2994" t="s">
        <v>302</v>
      </c>
      <c r="B2994" t="s">
        <v>4753</v>
      </c>
      <c r="C2994" t="s">
        <v>4825</v>
      </c>
      <c r="D2994">
        <v>1</v>
      </c>
      <c r="E2994" t="s">
        <v>2758</v>
      </c>
      <c r="F2994">
        <v>1</v>
      </c>
      <c r="G2994">
        <v>1</v>
      </c>
      <c r="H2994" s="6" t="str">
        <f t="shared" si="92"/>
        <v>2ST7.1</v>
      </c>
      <c r="I2994" s="6" t="str">
        <f t="shared" si="93"/>
        <v>S2_DVDD09_GS</v>
      </c>
    </row>
    <row r="2995" spans="1:9">
      <c r="A2995" t="s">
        <v>302</v>
      </c>
      <c r="B2995" t="s">
        <v>4753</v>
      </c>
      <c r="C2995" t="s">
        <v>4825</v>
      </c>
      <c r="D2995">
        <v>2</v>
      </c>
      <c r="E2995" t="s">
        <v>174</v>
      </c>
      <c r="F2995">
        <v>2</v>
      </c>
      <c r="G2995">
        <v>2</v>
      </c>
      <c r="H2995" s="6" t="str">
        <f t="shared" si="92"/>
        <v>2ST7.2</v>
      </c>
      <c r="I2995" s="6" t="str">
        <f t="shared" si="93"/>
        <v>DGND</v>
      </c>
    </row>
    <row r="2996" spans="1:9">
      <c r="A2996" t="s">
        <v>302</v>
      </c>
      <c r="B2996" t="s">
        <v>4753</v>
      </c>
      <c r="C2996" t="s">
        <v>4826</v>
      </c>
      <c r="D2996">
        <v>1</v>
      </c>
      <c r="E2996" t="s">
        <v>3326</v>
      </c>
      <c r="F2996">
        <v>1</v>
      </c>
      <c r="G2996">
        <v>1</v>
      </c>
      <c r="H2996" s="6" t="str">
        <f t="shared" si="92"/>
        <v>2ST8.1</v>
      </c>
      <c r="I2996" s="6" t="str">
        <f t="shared" si="93"/>
        <v>S2_ADPS_04GS</v>
      </c>
    </row>
    <row r="2997" spans="1:9">
      <c r="A2997" t="s">
        <v>302</v>
      </c>
      <c r="B2997" t="s">
        <v>4753</v>
      </c>
      <c r="C2997" t="s">
        <v>4826</v>
      </c>
      <c r="D2997">
        <v>2</v>
      </c>
      <c r="E2997" t="s">
        <v>174</v>
      </c>
      <c r="F2997">
        <v>2</v>
      </c>
      <c r="G2997">
        <v>2</v>
      </c>
      <c r="H2997" s="6" t="str">
        <f t="shared" si="92"/>
        <v>2ST8.2</v>
      </c>
      <c r="I2997" s="6" t="str">
        <f t="shared" si="93"/>
        <v>DGND</v>
      </c>
    </row>
    <row r="2998" spans="1:9">
      <c r="A2998" t="s">
        <v>302</v>
      </c>
      <c r="B2998" t="s">
        <v>4753</v>
      </c>
      <c r="C2998" t="s">
        <v>4827</v>
      </c>
      <c r="D2998">
        <v>1</v>
      </c>
      <c r="E2998" t="s">
        <v>3327</v>
      </c>
      <c r="F2998">
        <v>1</v>
      </c>
      <c r="G2998">
        <v>1</v>
      </c>
      <c r="H2998" s="6" t="str">
        <f t="shared" si="92"/>
        <v>2ST9.1</v>
      </c>
      <c r="I2998" s="6" t="str">
        <f t="shared" si="93"/>
        <v>S2_ADPS_01GS</v>
      </c>
    </row>
    <row r="2999" spans="1:9">
      <c r="A2999" t="s">
        <v>302</v>
      </c>
      <c r="B2999" t="s">
        <v>4753</v>
      </c>
      <c r="C2999" t="s">
        <v>4827</v>
      </c>
      <c r="D2999">
        <v>2</v>
      </c>
      <c r="E2999" t="s">
        <v>174</v>
      </c>
      <c r="F2999">
        <v>2</v>
      </c>
      <c r="G2999">
        <v>2</v>
      </c>
      <c r="H2999" s="6" t="str">
        <f t="shared" si="92"/>
        <v>2ST9.2</v>
      </c>
      <c r="I2999" s="6" t="str">
        <f t="shared" si="93"/>
        <v>DGND</v>
      </c>
    </row>
    <row r="3000" spans="1:9">
      <c r="A3000" t="s">
        <v>302</v>
      </c>
      <c r="B3000" t="s">
        <v>4753</v>
      </c>
      <c r="C3000" t="s">
        <v>4828</v>
      </c>
      <c r="D3000">
        <v>1</v>
      </c>
      <c r="E3000" t="s">
        <v>3328</v>
      </c>
      <c r="F3000">
        <v>1</v>
      </c>
      <c r="G3000">
        <v>1</v>
      </c>
      <c r="H3000" s="6" t="str">
        <f t="shared" si="92"/>
        <v>2ST10.1</v>
      </c>
      <c r="I3000" s="6" t="str">
        <f t="shared" si="93"/>
        <v>S2_ADPS_01S</v>
      </c>
    </row>
    <row r="3001" spans="1:9">
      <c r="A3001" t="s">
        <v>302</v>
      </c>
      <c r="B3001" t="s">
        <v>4753</v>
      </c>
      <c r="C3001" t="s">
        <v>4828</v>
      </c>
      <c r="D3001">
        <v>2</v>
      </c>
      <c r="E3001" t="s">
        <v>3291</v>
      </c>
      <c r="F3001">
        <v>2</v>
      </c>
      <c r="G3001">
        <v>2</v>
      </c>
      <c r="H3001" s="6" t="str">
        <f t="shared" si="92"/>
        <v>2ST10.2</v>
      </c>
      <c r="I3001" s="6" t="str">
        <f t="shared" si="93"/>
        <v>S2_AVDD33_TX_CEN</v>
      </c>
    </row>
    <row r="3002" spans="1:9">
      <c r="A3002" t="s">
        <v>302</v>
      </c>
      <c r="B3002" t="s">
        <v>4753</v>
      </c>
      <c r="C3002" t="s">
        <v>4829</v>
      </c>
      <c r="D3002">
        <v>1</v>
      </c>
      <c r="E3002" t="s">
        <v>3329</v>
      </c>
      <c r="F3002">
        <v>1</v>
      </c>
      <c r="G3002">
        <v>1</v>
      </c>
      <c r="H3002" s="6" t="str">
        <f t="shared" si="92"/>
        <v>2ST11.1</v>
      </c>
      <c r="I3002" s="6" t="str">
        <f t="shared" si="93"/>
        <v>S2_ADPS_04S</v>
      </c>
    </row>
    <row r="3003" spans="1:9">
      <c r="A3003" t="s">
        <v>302</v>
      </c>
      <c r="B3003" t="s">
        <v>4753</v>
      </c>
      <c r="C3003" t="s">
        <v>4829</v>
      </c>
      <c r="D3003">
        <v>2</v>
      </c>
      <c r="E3003" t="s">
        <v>3288</v>
      </c>
      <c r="F3003">
        <v>2</v>
      </c>
      <c r="G3003">
        <v>2</v>
      </c>
      <c r="H3003" s="6" t="str">
        <f t="shared" si="92"/>
        <v>2ST11.2</v>
      </c>
      <c r="I3003" s="6" t="str">
        <f t="shared" si="93"/>
        <v>S2_AVDD09_DUT</v>
      </c>
    </row>
    <row r="3004" spans="1:9">
      <c r="A3004" t="s">
        <v>302</v>
      </c>
      <c r="B3004" t="s">
        <v>4753</v>
      </c>
      <c r="C3004" t="s">
        <v>4830</v>
      </c>
      <c r="D3004" t="s">
        <v>181</v>
      </c>
      <c r="E3004" t="s">
        <v>3288</v>
      </c>
      <c r="F3004">
        <v>1</v>
      </c>
      <c r="G3004" t="s">
        <v>181</v>
      </c>
      <c r="H3004" s="6" t="str">
        <f t="shared" si="92"/>
        <v>S2_AVDD09.1</v>
      </c>
      <c r="I3004" s="6" t="str">
        <f t="shared" si="93"/>
        <v>S2_AVDD09_DUT</v>
      </c>
    </row>
    <row r="3005" spans="1:9">
      <c r="A3005" t="s">
        <v>302</v>
      </c>
      <c r="B3005" t="s">
        <v>4753</v>
      </c>
      <c r="C3005" t="s">
        <v>3289</v>
      </c>
      <c r="D3005" t="s">
        <v>181</v>
      </c>
      <c r="E3005" t="s">
        <v>3289</v>
      </c>
      <c r="F3005">
        <v>1</v>
      </c>
      <c r="G3005" t="s">
        <v>181</v>
      </c>
      <c r="H3005" s="6" t="str">
        <f t="shared" si="92"/>
        <v>S2_AVDD09_SDS.1</v>
      </c>
      <c r="I3005" s="6" t="str">
        <f t="shared" si="93"/>
        <v>S2_AVDD09_SDS</v>
      </c>
    </row>
    <row r="3006" spans="1:9">
      <c r="A3006" t="s">
        <v>302</v>
      </c>
      <c r="B3006" t="s">
        <v>4753</v>
      </c>
      <c r="C3006" t="s">
        <v>3292</v>
      </c>
      <c r="D3006" t="s">
        <v>181</v>
      </c>
      <c r="E3006" t="s">
        <v>3292</v>
      </c>
      <c r="F3006">
        <v>1</v>
      </c>
      <c r="G3006" t="s">
        <v>181</v>
      </c>
      <c r="H3006" s="6" t="str">
        <f t="shared" si="92"/>
        <v>S2_AVDD33_SDS.1</v>
      </c>
      <c r="I3006" s="6" t="str">
        <f t="shared" si="93"/>
        <v>S2_AVDD33_SDS</v>
      </c>
    </row>
    <row r="3007" spans="1:9">
      <c r="A3007" t="s">
        <v>302</v>
      </c>
      <c r="B3007" t="s">
        <v>4753</v>
      </c>
      <c r="C3007" t="s">
        <v>3291</v>
      </c>
      <c r="D3007" t="s">
        <v>181</v>
      </c>
      <c r="E3007" t="s">
        <v>3291</v>
      </c>
      <c r="F3007">
        <v>1</v>
      </c>
      <c r="G3007" t="s">
        <v>181</v>
      </c>
      <c r="H3007" s="6" t="str">
        <f t="shared" si="92"/>
        <v>S2_AVDD33_TX_CEN.1</v>
      </c>
      <c r="I3007" s="6" t="str">
        <f t="shared" si="93"/>
        <v>S2_AVDD33_TX_CEN</v>
      </c>
    </row>
    <row r="3008" spans="1:9">
      <c r="A3008" t="s">
        <v>302</v>
      </c>
      <c r="B3008" t="s">
        <v>4753</v>
      </c>
      <c r="C3008" t="s">
        <v>3290</v>
      </c>
      <c r="D3008" t="s">
        <v>181</v>
      </c>
      <c r="E3008" t="s">
        <v>3290</v>
      </c>
      <c r="F3008">
        <v>1</v>
      </c>
      <c r="G3008" t="s">
        <v>181</v>
      </c>
      <c r="H3008" s="6" t="str">
        <f t="shared" si="92"/>
        <v>S2_AVDD33_XTAL.1</v>
      </c>
      <c r="I3008" s="6" t="str">
        <f t="shared" si="93"/>
        <v>S2_AVDD33_XTAL</v>
      </c>
    </row>
    <row r="3009" spans="1:9">
      <c r="A3009" t="s">
        <v>302</v>
      </c>
      <c r="B3009" t="s">
        <v>4753</v>
      </c>
      <c r="C3009" t="s">
        <v>4831</v>
      </c>
      <c r="D3009" t="s">
        <v>181</v>
      </c>
      <c r="E3009" t="s">
        <v>3293</v>
      </c>
      <c r="F3009">
        <v>1</v>
      </c>
      <c r="G3009" t="s">
        <v>181</v>
      </c>
      <c r="H3009" s="6" t="str">
        <f t="shared" si="92"/>
        <v>S2_DVDD09.1</v>
      </c>
      <c r="I3009" s="6" t="str">
        <f t="shared" si="93"/>
        <v>S2_DVDD09_DUT</v>
      </c>
    </row>
    <row r="3010" spans="1:9">
      <c r="A3010" t="s">
        <v>302</v>
      </c>
      <c r="B3010" t="s">
        <v>4753</v>
      </c>
      <c r="C3010" t="s">
        <v>4832</v>
      </c>
      <c r="D3010" t="s">
        <v>181</v>
      </c>
      <c r="E3010" t="s">
        <v>2711</v>
      </c>
      <c r="F3010">
        <v>1</v>
      </c>
      <c r="G3010" t="s">
        <v>181</v>
      </c>
      <c r="H3010" s="6" t="str">
        <f t="shared" ref="H3010:H3073" si="94">CONCATENATE(C3010,".",F3010)</f>
        <v>S2_VDD33.1</v>
      </c>
      <c r="I3010" s="6" t="str">
        <f t="shared" ref="I3010:I3073" si="95">E3010</f>
        <v>S2_VDD33_DUT</v>
      </c>
    </row>
    <row r="3011" spans="1:9">
      <c r="A3011" t="s">
        <v>302</v>
      </c>
      <c r="B3011" t="s">
        <v>4833</v>
      </c>
      <c r="C3011" t="s">
        <v>4834</v>
      </c>
      <c r="D3011">
        <v>1</v>
      </c>
      <c r="E3011" t="s">
        <v>1759</v>
      </c>
      <c r="F3011">
        <v>1</v>
      </c>
      <c r="G3011">
        <v>1</v>
      </c>
      <c r="H3011" s="6" t="str">
        <f t="shared" si="94"/>
        <v>2C35.1</v>
      </c>
      <c r="I3011" s="6" t="str">
        <f t="shared" si="95"/>
        <v>S2_BPMU_HSD057</v>
      </c>
    </row>
    <row r="3012" spans="1:9">
      <c r="A3012" t="s">
        <v>302</v>
      </c>
      <c r="B3012" t="s">
        <v>4833</v>
      </c>
      <c r="C3012" t="s">
        <v>4834</v>
      </c>
      <c r="D3012">
        <v>2</v>
      </c>
      <c r="E3012" t="s">
        <v>174</v>
      </c>
      <c r="F3012">
        <v>2</v>
      </c>
      <c r="G3012">
        <v>2</v>
      </c>
      <c r="H3012" s="6" t="str">
        <f t="shared" si="94"/>
        <v>2C35.2</v>
      </c>
      <c r="I3012" s="6" t="str">
        <f t="shared" si="95"/>
        <v>DGND</v>
      </c>
    </row>
    <row r="3013" spans="1:9">
      <c r="A3013" t="s">
        <v>302</v>
      </c>
      <c r="B3013" t="s">
        <v>4833</v>
      </c>
      <c r="C3013" t="s">
        <v>4835</v>
      </c>
      <c r="D3013">
        <v>1</v>
      </c>
      <c r="E3013" t="s">
        <v>1759</v>
      </c>
      <c r="F3013">
        <v>1</v>
      </c>
      <c r="G3013">
        <v>1</v>
      </c>
      <c r="H3013" s="6" t="str">
        <f t="shared" si="94"/>
        <v>2C36.1</v>
      </c>
      <c r="I3013" s="6" t="str">
        <f t="shared" si="95"/>
        <v>S2_BPMU_HSD057</v>
      </c>
    </row>
    <row r="3014" spans="1:9">
      <c r="A3014" t="s">
        <v>302</v>
      </c>
      <c r="B3014" t="s">
        <v>4833</v>
      </c>
      <c r="C3014" t="s">
        <v>4835</v>
      </c>
      <c r="D3014">
        <v>2</v>
      </c>
      <c r="E3014" t="s">
        <v>174</v>
      </c>
      <c r="F3014">
        <v>2</v>
      </c>
      <c r="G3014">
        <v>2</v>
      </c>
      <c r="H3014" s="6" t="str">
        <f t="shared" si="94"/>
        <v>2C36.2</v>
      </c>
      <c r="I3014" s="6" t="str">
        <f t="shared" si="95"/>
        <v>DGND</v>
      </c>
    </row>
    <row r="3015" spans="1:9">
      <c r="A3015" t="s">
        <v>302</v>
      </c>
      <c r="B3015" t="s">
        <v>4833</v>
      </c>
      <c r="C3015" t="s">
        <v>4836</v>
      </c>
      <c r="D3015">
        <v>1</v>
      </c>
      <c r="E3015" t="s">
        <v>3330</v>
      </c>
      <c r="F3015">
        <v>1</v>
      </c>
      <c r="G3015">
        <v>1</v>
      </c>
      <c r="H3015" s="6" t="str">
        <f t="shared" si="94"/>
        <v>2C37.1</v>
      </c>
      <c r="I3015" s="6" t="str">
        <f t="shared" si="95"/>
        <v>S2_ADPS_05F</v>
      </c>
    </row>
    <row r="3016" spans="1:9">
      <c r="A3016" t="s">
        <v>302</v>
      </c>
      <c r="B3016" t="s">
        <v>4833</v>
      </c>
      <c r="C3016" t="s">
        <v>4836</v>
      </c>
      <c r="D3016">
        <v>2</v>
      </c>
      <c r="E3016" t="s">
        <v>174</v>
      </c>
      <c r="F3016">
        <v>2</v>
      </c>
      <c r="G3016">
        <v>2</v>
      </c>
      <c r="H3016" s="6" t="str">
        <f t="shared" si="94"/>
        <v>2C37.2</v>
      </c>
      <c r="I3016" s="6" t="str">
        <f t="shared" si="95"/>
        <v>DGND</v>
      </c>
    </row>
    <row r="3017" spans="1:9">
      <c r="A3017" t="s">
        <v>302</v>
      </c>
      <c r="B3017" t="s">
        <v>4833</v>
      </c>
      <c r="C3017" t="s">
        <v>4837</v>
      </c>
      <c r="D3017">
        <v>1</v>
      </c>
      <c r="E3017" t="s">
        <v>3330</v>
      </c>
      <c r="F3017">
        <v>1</v>
      </c>
      <c r="G3017">
        <v>1</v>
      </c>
      <c r="H3017" s="6" t="str">
        <f t="shared" si="94"/>
        <v>2C38.1</v>
      </c>
      <c r="I3017" s="6" t="str">
        <f t="shared" si="95"/>
        <v>S2_ADPS_05F</v>
      </c>
    </row>
    <row r="3018" spans="1:9">
      <c r="A3018" t="s">
        <v>302</v>
      </c>
      <c r="B3018" t="s">
        <v>4833</v>
      </c>
      <c r="C3018" t="s">
        <v>4837</v>
      </c>
      <c r="D3018">
        <v>2</v>
      </c>
      <c r="E3018" t="s">
        <v>174</v>
      </c>
      <c r="F3018">
        <v>2</v>
      </c>
      <c r="G3018">
        <v>2</v>
      </c>
      <c r="H3018" s="6" t="str">
        <f t="shared" si="94"/>
        <v>2C38.2</v>
      </c>
      <c r="I3018" s="6" t="str">
        <f t="shared" si="95"/>
        <v>DGND</v>
      </c>
    </row>
    <row r="3019" spans="1:9">
      <c r="A3019" t="s">
        <v>302</v>
      </c>
      <c r="B3019" t="s">
        <v>4833</v>
      </c>
      <c r="C3019" t="s">
        <v>4838</v>
      </c>
      <c r="D3019">
        <v>1</v>
      </c>
      <c r="E3019" t="s">
        <v>3283</v>
      </c>
      <c r="F3019">
        <v>1</v>
      </c>
      <c r="G3019">
        <v>1</v>
      </c>
      <c r="H3019" s="6" t="str">
        <f t="shared" si="94"/>
        <v>2C39.1</v>
      </c>
      <c r="I3019" s="6" t="str">
        <f t="shared" si="95"/>
        <v>S2_VBAT_12V_OFF_LINE</v>
      </c>
    </row>
    <row r="3020" spans="1:9">
      <c r="A3020" t="s">
        <v>302</v>
      </c>
      <c r="B3020" t="s">
        <v>4833</v>
      </c>
      <c r="C3020" t="s">
        <v>4838</v>
      </c>
      <c r="D3020">
        <v>2</v>
      </c>
      <c r="E3020" t="s">
        <v>174</v>
      </c>
      <c r="F3020">
        <v>2</v>
      </c>
      <c r="G3020">
        <v>2</v>
      </c>
      <c r="H3020" s="6" t="str">
        <f t="shared" si="94"/>
        <v>2C39.2</v>
      </c>
      <c r="I3020" s="6" t="str">
        <f t="shared" si="95"/>
        <v>DGND</v>
      </c>
    </row>
    <row r="3021" spans="1:9">
      <c r="A3021" t="s">
        <v>302</v>
      </c>
      <c r="B3021" t="s">
        <v>4833</v>
      </c>
      <c r="C3021" t="s">
        <v>4839</v>
      </c>
      <c r="D3021">
        <v>1</v>
      </c>
      <c r="E3021" t="s">
        <v>3283</v>
      </c>
      <c r="F3021">
        <v>1</v>
      </c>
      <c r="G3021">
        <v>1</v>
      </c>
      <c r="H3021" s="6" t="str">
        <f t="shared" si="94"/>
        <v>2C40.1</v>
      </c>
      <c r="I3021" s="6" t="str">
        <f t="shared" si="95"/>
        <v>S2_VBAT_12V_OFF_LINE</v>
      </c>
    </row>
    <row r="3022" spans="1:9">
      <c r="A3022" t="s">
        <v>302</v>
      </c>
      <c r="B3022" t="s">
        <v>4833</v>
      </c>
      <c r="C3022" t="s">
        <v>4839</v>
      </c>
      <c r="D3022">
        <v>2</v>
      </c>
      <c r="E3022" t="s">
        <v>174</v>
      </c>
      <c r="F3022">
        <v>2</v>
      </c>
      <c r="G3022">
        <v>2</v>
      </c>
      <c r="H3022" s="6" t="str">
        <f t="shared" si="94"/>
        <v>2C40.2</v>
      </c>
      <c r="I3022" s="6" t="str">
        <f t="shared" si="95"/>
        <v>DGND</v>
      </c>
    </row>
    <row r="3023" spans="1:9">
      <c r="A3023" t="s">
        <v>302</v>
      </c>
      <c r="B3023" t="s">
        <v>4833</v>
      </c>
      <c r="C3023" t="s">
        <v>4840</v>
      </c>
      <c r="D3023">
        <v>1</v>
      </c>
      <c r="E3023" t="s">
        <v>3294</v>
      </c>
      <c r="F3023">
        <v>1</v>
      </c>
      <c r="G3023">
        <v>1</v>
      </c>
      <c r="H3023" s="6" t="str">
        <f t="shared" si="94"/>
        <v>2C41.1</v>
      </c>
      <c r="I3023" s="6" t="str">
        <f t="shared" si="95"/>
        <v>S2_DVDD33</v>
      </c>
    </row>
    <row r="3024" spans="1:9">
      <c r="A3024" t="s">
        <v>302</v>
      </c>
      <c r="B3024" t="s">
        <v>4833</v>
      </c>
      <c r="C3024" t="s">
        <v>4840</v>
      </c>
      <c r="D3024">
        <v>2</v>
      </c>
      <c r="E3024" t="s">
        <v>174</v>
      </c>
      <c r="F3024">
        <v>2</v>
      </c>
      <c r="G3024">
        <v>2</v>
      </c>
      <c r="H3024" s="6" t="str">
        <f t="shared" si="94"/>
        <v>2C41.2</v>
      </c>
      <c r="I3024" s="6" t="str">
        <f t="shared" si="95"/>
        <v>DGND</v>
      </c>
    </row>
    <row r="3025" spans="1:9">
      <c r="A3025" t="s">
        <v>302</v>
      </c>
      <c r="B3025" t="s">
        <v>4833</v>
      </c>
      <c r="C3025" t="s">
        <v>4841</v>
      </c>
      <c r="D3025">
        <v>1</v>
      </c>
      <c r="E3025" t="s">
        <v>3294</v>
      </c>
      <c r="F3025">
        <v>1</v>
      </c>
      <c r="G3025">
        <v>1</v>
      </c>
      <c r="H3025" s="6" t="str">
        <f t="shared" si="94"/>
        <v>2C42.1</v>
      </c>
      <c r="I3025" s="6" t="str">
        <f t="shared" si="95"/>
        <v>S2_DVDD33</v>
      </c>
    </row>
    <row r="3026" spans="1:9">
      <c r="A3026" t="s">
        <v>302</v>
      </c>
      <c r="B3026" t="s">
        <v>4833</v>
      </c>
      <c r="C3026" t="s">
        <v>4841</v>
      </c>
      <c r="D3026">
        <v>2</v>
      </c>
      <c r="E3026" t="s">
        <v>174</v>
      </c>
      <c r="F3026">
        <v>2</v>
      </c>
      <c r="G3026">
        <v>2</v>
      </c>
      <c r="H3026" s="6" t="str">
        <f t="shared" si="94"/>
        <v>2C42.2</v>
      </c>
      <c r="I3026" s="6" t="str">
        <f t="shared" si="95"/>
        <v>DGND</v>
      </c>
    </row>
    <row r="3027" spans="1:9">
      <c r="A3027" t="s">
        <v>302</v>
      </c>
      <c r="B3027" t="s">
        <v>4833</v>
      </c>
      <c r="C3027" t="s">
        <v>4842</v>
      </c>
      <c r="D3027">
        <v>1</v>
      </c>
      <c r="E3027" t="s">
        <v>3294</v>
      </c>
      <c r="F3027">
        <v>1</v>
      </c>
      <c r="G3027">
        <v>1</v>
      </c>
      <c r="H3027" s="6" t="str">
        <f t="shared" si="94"/>
        <v>2C43.1</v>
      </c>
      <c r="I3027" s="6" t="str">
        <f t="shared" si="95"/>
        <v>S2_DVDD33</v>
      </c>
    </row>
    <row r="3028" spans="1:9">
      <c r="A3028" t="s">
        <v>302</v>
      </c>
      <c r="B3028" t="s">
        <v>4833</v>
      </c>
      <c r="C3028" t="s">
        <v>4842</v>
      </c>
      <c r="D3028">
        <v>2</v>
      </c>
      <c r="E3028" t="s">
        <v>174</v>
      </c>
      <c r="F3028">
        <v>2</v>
      </c>
      <c r="G3028">
        <v>2</v>
      </c>
      <c r="H3028" s="6" t="str">
        <f t="shared" si="94"/>
        <v>2C43.2</v>
      </c>
      <c r="I3028" s="6" t="str">
        <f t="shared" si="95"/>
        <v>DGND</v>
      </c>
    </row>
    <row r="3029" spans="1:9">
      <c r="A3029" t="s">
        <v>302</v>
      </c>
      <c r="B3029" t="s">
        <v>4833</v>
      </c>
      <c r="C3029" t="s">
        <v>4843</v>
      </c>
      <c r="D3029">
        <v>1</v>
      </c>
      <c r="E3029" t="s">
        <v>3294</v>
      </c>
      <c r="F3029">
        <v>1</v>
      </c>
      <c r="G3029">
        <v>1</v>
      </c>
      <c r="H3029" s="6" t="str">
        <f t="shared" si="94"/>
        <v>2C44.1</v>
      </c>
      <c r="I3029" s="6" t="str">
        <f t="shared" si="95"/>
        <v>S2_DVDD33</v>
      </c>
    </row>
    <row r="3030" spans="1:9">
      <c r="A3030" t="s">
        <v>302</v>
      </c>
      <c r="B3030" t="s">
        <v>4833</v>
      </c>
      <c r="C3030" t="s">
        <v>4843</v>
      </c>
      <c r="D3030">
        <v>2</v>
      </c>
      <c r="E3030" t="s">
        <v>174</v>
      </c>
      <c r="F3030">
        <v>2</v>
      </c>
      <c r="G3030">
        <v>2</v>
      </c>
      <c r="H3030" s="6" t="str">
        <f t="shared" si="94"/>
        <v>2C44.2</v>
      </c>
      <c r="I3030" s="6" t="str">
        <f t="shared" si="95"/>
        <v>DGND</v>
      </c>
    </row>
    <row r="3031" spans="1:9">
      <c r="A3031" t="s">
        <v>302</v>
      </c>
      <c r="B3031" t="s">
        <v>4833</v>
      </c>
      <c r="C3031" t="s">
        <v>4844</v>
      </c>
      <c r="D3031">
        <v>1</v>
      </c>
      <c r="E3031" t="s">
        <v>3285</v>
      </c>
      <c r="F3031">
        <v>1</v>
      </c>
      <c r="G3031">
        <v>1</v>
      </c>
      <c r="H3031" s="6" t="str">
        <f t="shared" si="94"/>
        <v>2C45.1</v>
      </c>
      <c r="I3031" s="6" t="str">
        <f t="shared" si="95"/>
        <v>S2_DVDD33_OFF_LINE</v>
      </c>
    </row>
    <row r="3032" spans="1:9">
      <c r="A3032" t="s">
        <v>302</v>
      </c>
      <c r="B3032" t="s">
        <v>4833</v>
      </c>
      <c r="C3032" t="s">
        <v>4844</v>
      </c>
      <c r="D3032">
        <v>2</v>
      </c>
      <c r="E3032" t="s">
        <v>174</v>
      </c>
      <c r="F3032">
        <v>2</v>
      </c>
      <c r="G3032">
        <v>2</v>
      </c>
      <c r="H3032" s="6" t="str">
        <f t="shared" si="94"/>
        <v>2C45.2</v>
      </c>
      <c r="I3032" s="6" t="str">
        <f t="shared" si="95"/>
        <v>DGND</v>
      </c>
    </row>
    <row r="3033" spans="1:9">
      <c r="A3033" t="s">
        <v>302</v>
      </c>
      <c r="B3033" t="s">
        <v>4833</v>
      </c>
      <c r="C3033" t="s">
        <v>4845</v>
      </c>
      <c r="D3033">
        <v>1</v>
      </c>
      <c r="E3033" t="s">
        <v>3304</v>
      </c>
      <c r="F3033">
        <v>1</v>
      </c>
      <c r="G3033">
        <v>1</v>
      </c>
      <c r="H3033" s="6" t="str">
        <f t="shared" si="94"/>
        <v>2C49.1</v>
      </c>
      <c r="I3033" s="6" t="str">
        <f t="shared" si="95"/>
        <v>S2_VBAT</v>
      </c>
    </row>
    <row r="3034" spans="1:9">
      <c r="A3034" t="s">
        <v>302</v>
      </c>
      <c r="B3034" t="s">
        <v>4833</v>
      </c>
      <c r="C3034" t="s">
        <v>4845</v>
      </c>
      <c r="D3034">
        <v>2</v>
      </c>
      <c r="E3034" t="s">
        <v>174</v>
      </c>
      <c r="F3034">
        <v>2</v>
      </c>
      <c r="G3034">
        <v>2</v>
      </c>
      <c r="H3034" s="6" t="str">
        <f t="shared" si="94"/>
        <v>2C49.2</v>
      </c>
      <c r="I3034" s="6" t="str">
        <f t="shared" si="95"/>
        <v>DGND</v>
      </c>
    </row>
    <row r="3035" spans="1:9">
      <c r="A3035" t="s">
        <v>302</v>
      </c>
      <c r="B3035" t="s">
        <v>4833</v>
      </c>
      <c r="C3035" t="s">
        <v>4846</v>
      </c>
      <c r="D3035">
        <v>1</v>
      </c>
      <c r="E3035" t="s">
        <v>3331</v>
      </c>
      <c r="F3035">
        <v>1</v>
      </c>
      <c r="G3035">
        <v>1</v>
      </c>
      <c r="H3035" s="6" t="str">
        <f t="shared" si="94"/>
        <v>2JK11.1</v>
      </c>
      <c r="I3035" s="6" t="str">
        <f t="shared" si="95"/>
        <v>SC2367_RLY_K011</v>
      </c>
    </row>
    <row r="3036" spans="1:9">
      <c r="A3036" t="s">
        <v>302</v>
      </c>
      <c r="B3036" t="s">
        <v>4833</v>
      </c>
      <c r="C3036" t="s">
        <v>4846</v>
      </c>
      <c r="D3036">
        <v>2</v>
      </c>
      <c r="E3036" t="s">
        <v>174</v>
      </c>
      <c r="F3036">
        <v>2</v>
      </c>
      <c r="G3036">
        <v>2</v>
      </c>
      <c r="H3036" s="6" t="str">
        <f t="shared" si="94"/>
        <v>2JK11.2</v>
      </c>
      <c r="I3036" s="6" t="str">
        <f t="shared" si="95"/>
        <v>DGND</v>
      </c>
    </row>
    <row r="3037" spans="1:9">
      <c r="A3037" t="s">
        <v>302</v>
      </c>
      <c r="B3037" t="s">
        <v>4833</v>
      </c>
      <c r="C3037" t="s">
        <v>4847</v>
      </c>
      <c r="D3037">
        <v>1</v>
      </c>
      <c r="E3037" t="s">
        <v>3332</v>
      </c>
      <c r="F3037">
        <v>1</v>
      </c>
      <c r="G3037">
        <v>1</v>
      </c>
      <c r="H3037" s="6" t="str">
        <f t="shared" si="94"/>
        <v>2JK12.1</v>
      </c>
      <c r="I3037" s="6" t="str">
        <f t="shared" si="95"/>
        <v>SC2367_RLY_K012</v>
      </c>
    </row>
    <row r="3038" spans="1:9">
      <c r="A3038" t="s">
        <v>302</v>
      </c>
      <c r="B3038" t="s">
        <v>4833</v>
      </c>
      <c r="C3038" t="s">
        <v>4847</v>
      </c>
      <c r="D3038">
        <v>2</v>
      </c>
      <c r="E3038" t="s">
        <v>174</v>
      </c>
      <c r="F3038">
        <v>2</v>
      </c>
      <c r="G3038">
        <v>2</v>
      </c>
      <c r="H3038" s="6" t="str">
        <f t="shared" si="94"/>
        <v>2JK12.2</v>
      </c>
      <c r="I3038" s="6" t="str">
        <f t="shared" si="95"/>
        <v>DGND</v>
      </c>
    </row>
    <row r="3039" spans="1:9">
      <c r="A3039" t="s">
        <v>302</v>
      </c>
      <c r="B3039" t="s">
        <v>4833</v>
      </c>
      <c r="C3039" t="s">
        <v>4848</v>
      </c>
      <c r="D3039" t="s">
        <v>2596</v>
      </c>
      <c r="E3039" t="s">
        <v>429</v>
      </c>
      <c r="F3039">
        <v>1</v>
      </c>
      <c r="G3039" t="s">
        <v>2596</v>
      </c>
      <c r="H3039" s="6" t="str">
        <f t="shared" si="94"/>
        <v>2K11.1</v>
      </c>
      <c r="I3039" s="6" t="str">
        <f t="shared" si="95"/>
        <v>VP12</v>
      </c>
    </row>
    <row r="3040" spans="1:9">
      <c r="A3040" t="s">
        <v>302</v>
      </c>
      <c r="B3040" t="s">
        <v>4833</v>
      </c>
      <c r="C3040" t="s">
        <v>4848</v>
      </c>
      <c r="D3040" t="s">
        <v>2597</v>
      </c>
      <c r="E3040" t="s">
        <v>3285</v>
      </c>
      <c r="F3040">
        <v>4</v>
      </c>
      <c r="G3040" t="s">
        <v>2597</v>
      </c>
      <c r="H3040" s="6" t="str">
        <f t="shared" si="94"/>
        <v>2K11.4</v>
      </c>
      <c r="I3040" s="6" t="str">
        <f t="shared" si="95"/>
        <v>S2_DVDD33_OFF_LINE</v>
      </c>
    </row>
    <row r="3041" spans="1:9">
      <c r="A3041" t="s">
        <v>302</v>
      </c>
      <c r="B3041" t="s">
        <v>4833</v>
      </c>
      <c r="C3041" t="s">
        <v>4848</v>
      </c>
      <c r="D3041" t="s">
        <v>2599</v>
      </c>
      <c r="E3041" t="s">
        <v>3333</v>
      </c>
      <c r="F3041">
        <v>9</v>
      </c>
      <c r="G3041" t="s">
        <v>2599</v>
      </c>
      <c r="H3041" s="6" t="str">
        <f t="shared" si="94"/>
        <v>2K11.9</v>
      </c>
      <c r="I3041" s="6" t="str">
        <f t="shared" si="95"/>
        <v>S2_VBAT_NV_LV</v>
      </c>
    </row>
    <row r="3042" spans="1:9">
      <c r="A3042" t="s">
        <v>302</v>
      </c>
      <c r="B3042" t="s">
        <v>4833</v>
      </c>
      <c r="C3042" t="s">
        <v>4848</v>
      </c>
      <c r="D3042" t="s">
        <v>2600</v>
      </c>
      <c r="E3042" t="s">
        <v>3331</v>
      </c>
      <c r="F3042">
        <v>12</v>
      </c>
      <c r="G3042" t="s">
        <v>2600</v>
      </c>
      <c r="H3042" s="6" t="str">
        <f t="shared" si="94"/>
        <v>2K11.12</v>
      </c>
      <c r="I3042" s="6" t="str">
        <f t="shared" si="95"/>
        <v>SC2367_RLY_K011</v>
      </c>
    </row>
    <row r="3043" spans="1:9">
      <c r="A3043" t="s">
        <v>302</v>
      </c>
      <c r="B3043" t="s">
        <v>4833</v>
      </c>
      <c r="C3043" t="s">
        <v>4848</v>
      </c>
      <c r="D3043" t="s">
        <v>2601</v>
      </c>
      <c r="E3043" t="s">
        <v>3330</v>
      </c>
      <c r="F3043">
        <v>3</v>
      </c>
      <c r="G3043" t="s">
        <v>2601</v>
      </c>
      <c r="H3043" s="6" t="str">
        <f t="shared" si="94"/>
        <v>2K11.3</v>
      </c>
      <c r="I3043" s="6" t="str">
        <f t="shared" si="95"/>
        <v>S2_ADPS_05F</v>
      </c>
    </row>
    <row r="3044" spans="1:9">
      <c r="A3044" t="s">
        <v>302</v>
      </c>
      <c r="B3044" t="s">
        <v>4833</v>
      </c>
      <c r="C3044" t="s">
        <v>4848</v>
      </c>
      <c r="D3044" t="s">
        <v>2602</v>
      </c>
      <c r="E3044" t="s">
        <v>1759</v>
      </c>
      <c r="F3044">
        <v>10</v>
      </c>
      <c r="G3044" t="s">
        <v>2602</v>
      </c>
      <c r="H3044" s="6" t="str">
        <f t="shared" si="94"/>
        <v>2K11.10</v>
      </c>
      <c r="I3044" s="6" t="str">
        <f t="shared" si="95"/>
        <v>S2_BPMU_HSD057</v>
      </c>
    </row>
    <row r="3045" spans="1:9">
      <c r="A3045" t="s">
        <v>302</v>
      </c>
      <c r="B3045" t="s">
        <v>4833</v>
      </c>
      <c r="C3045" t="s">
        <v>4848</v>
      </c>
      <c r="D3045" t="s">
        <v>2604</v>
      </c>
      <c r="E3045" t="s">
        <v>3334</v>
      </c>
      <c r="F3045">
        <v>5</v>
      </c>
      <c r="G3045" t="s">
        <v>2604</v>
      </c>
      <c r="H3045" s="6" t="str">
        <f t="shared" si="94"/>
        <v>2K11.5</v>
      </c>
      <c r="I3045" s="6" t="str">
        <f t="shared" si="95"/>
        <v>S2_NEGV_DVDD33</v>
      </c>
    </row>
    <row r="3046" spans="1:9">
      <c r="A3046" t="s">
        <v>302</v>
      </c>
      <c r="B3046" t="s">
        <v>4833</v>
      </c>
      <c r="C3046" t="s">
        <v>4848</v>
      </c>
      <c r="D3046" t="s">
        <v>2606</v>
      </c>
      <c r="E3046" t="s">
        <v>3335</v>
      </c>
      <c r="F3046">
        <v>8</v>
      </c>
      <c r="G3046" t="s">
        <v>2606</v>
      </c>
      <c r="H3046" s="6" t="str">
        <f t="shared" si="94"/>
        <v>2K11.8</v>
      </c>
      <c r="I3046" s="6" t="str">
        <f t="shared" si="95"/>
        <v>S2_NEGV_VBAT</v>
      </c>
    </row>
    <row r="3047" spans="1:9">
      <c r="A3047" t="s">
        <v>302</v>
      </c>
      <c r="B3047" t="s">
        <v>4833</v>
      </c>
      <c r="C3047" t="s">
        <v>4849</v>
      </c>
      <c r="D3047" t="s">
        <v>2596</v>
      </c>
      <c r="E3047" t="s">
        <v>429</v>
      </c>
      <c r="F3047">
        <v>1</v>
      </c>
      <c r="G3047" t="s">
        <v>2596</v>
      </c>
      <c r="H3047" s="6" t="str">
        <f t="shared" si="94"/>
        <v>2K12.1</v>
      </c>
      <c r="I3047" s="6" t="str">
        <f t="shared" si="95"/>
        <v>VP12</v>
      </c>
    </row>
    <row r="3048" spans="1:9">
      <c r="A3048" t="s">
        <v>302</v>
      </c>
      <c r="B3048" t="s">
        <v>4833</v>
      </c>
      <c r="C3048" t="s">
        <v>4849</v>
      </c>
      <c r="D3048" t="s">
        <v>2597</v>
      </c>
      <c r="E3048" t="s">
        <v>3283</v>
      </c>
      <c r="F3048">
        <v>4</v>
      </c>
      <c r="G3048" t="s">
        <v>2597</v>
      </c>
      <c r="H3048" s="6" t="str">
        <f t="shared" si="94"/>
        <v>2K12.4</v>
      </c>
      <c r="I3048" s="6" t="str">
        <f t="shared" si="95"/>
        <v>S2_VBAT_12V_OFF_LINE</v>
      </c>
    </row>
    <row r="3049" spans="1:9">
      <c r="A3049" t="s">
        <v>302</v>
      </c>
      <c r="B3049" t="s">
        <v>4833</v>
      </c>
      <c r="C3049" t="s">
        <v>4849</v>
      </c>
      <c r="D3049" t="s">
        <v>2599</v>
      </c>
      <c r="E3049" t="s">
        <v>3283</v>
      </c>
      <c r="F3049">
        <v>9</v>
      </c>
      <c r="G3049" t="s">
        <v>2599</v>
      </c>
      <c r="H3049" s="6" t="str">
        <f t="shared" si="94"/>
        <v>2K12.9</v>
      </c>
      <c r="I3049" s="6" t="str">
        <f t="shared" si="95"/>
        <v>S2_VBAT_12V_OFF_LINE</v>
      </c>
    </row>
    <row r="3050" spans="1:9">
      <c r="A3050" t="s">
        <v>302</v>
      </c>
      <c r="B3050" t="s">
        <v>4833</v>
      </c>
      <c r="C3050" t="s">
        <v>4849</v>
      </c>
      <c r="D3050" t="s">
        <v>2600</v>
      </c>
      <c r="E3050" t="s">
        <v>3332</v>
      </c>
      <c r="F3050">
        <v>12</v>
      </c>
      <c r="G3050" t="s">
        <v>2600</v>
      </c>
      <c r="H3050" s="6" t="str">
        <f t="shared" si="94"/>
        <v>2K12.12</v>
      </c>
      <c r="I3050" s="6" t="str">
        <f t="shared" si="95"/>
        <v>SC2367_RLY_K012</v>
      </c>
    </row>
    <row r="3051" spans="1:9">
      <c r="A3051" t="s">
        <v>302</v>
      </c>
      <c r="B3051" t="s">
        <v>4833</v>
      </c>
      <c r="C3051" t="s">
        <v>4849</v>
      </c>
      <c r="D3051" t="s">
        <v>2601</v>
      </c>
      <c r="F3051">
        <v>3</v>
      </c>
      <c r="G3051" t="s">
        <v>2601</v>
      </c>
      <c r="H3051" s="6" t="str">
        <f t="shared" si="94"/>
        <v>2K12.3</v>
      </c>
      <c r="I3051" s="6">
        <f t="shared" si="95"/>
        <v>0</v>
      </c>
    </row>
    <row r="3052" spans="1:9">
      <c r="A3052" t="s">
        <v>302</v>
      </c>
      <c r="B3052" t="s">
        <v>4833</v>
      </c>
      <c r="C3052" t="s">
        <v>4849</v>
      </c>
      <c r="D3052" t="s">
        <v>2602</v>
      </c>
      <c r="E3052" t="s">
        <v>3333</v>
      </c>
      <c r="F3052">
        <v>10</v>
      </c>
      <c r="G3052" t="s">
        <v>2602</v>
      </c>
      <c r="H3052" s="6" t="str">
        <f t="shared" si="94"/>
        <v>2K12.10</v>
      </c>
      <c r="I3052" s="6" t="str">
        <f t="shared" si="95"/>
        <v>S2_VBAT_NV_LV</v>
      </c>
    </row>
    <row r="3053" spans="1:9">
      <c r="A3053" t="s">
        <v>302</v>
      </c>
      <c r="B3053" t="s">
        <v>4833</v>
      </c>
      <c r="C3053" t="s">
        <v>4849</v>
      </c>
      <c r="D3053" t="s">
        <v>2604</v>
      </c>
      <c r="E3053" t="s">
        <v>3070</v>
      </c>
      <c r="F3053">
        <v>5</v>
      </c>
      <c r="G3053" t="s">
        <v>2604</v>
      </c>
      <c r="H3053" s="6" t="str">
        <f t="shared" si="94"/>
        <v>2K12.5</v>
      </c>
      <c r="I3053" s="6" t="str">
        <f t="shared" si="95"/>
        <v>SC_VBAT_45V</v>
      </c>
    </row>
    <row r="3054" spans="1:9">
      <c r="A3054" t="s">
        <v>302</v>
      </c>
      <c r="B3054" t="s">
        <v>4833</v>
      </c>
      <c r="C3054" t="s">
        <v>4849</v>
      </c>
      <c r="D3054" t="s">
        <v>2606</v>
      </c>
      <c r="E3054" t="s">
        <v>3070</v>
      </c>
      <c r="F3054">
        <v>8</v>
      </c>
      <c r="G3054" t="s">
        <v>2606</v>
      </c>
      <c r="H3054" s="6" t="str">
        <f t="shared" si="94"/>
        <v>2K12.8</v>
      </c>
      <c r="I3054" s="6" t="str">
        <f t="shared" si="95"/>
        <v>SC_VBAT_45V</v>
      </c>
    </row>
    <row r="3055" spans="1:9">
      <c r="A3055" t="s">
        <v>302</v>
      </c>
      <c r="B3055" t="s">
        <v>4833</v>
      </c>
      <c r="C3055" t="s">
        <v>4850</v>
      </c>
      <c r="D3055">
        <v>1</v>
      </c>
      <c r="E3055" t="s">
        <v>3285</v>
      </c>
      <c r="F3055">
        <v>1</v>
      </c>
      <c r="G3055">
        <v>1</v>
      </c>
      <c r="H3055" s="6" t="str">
        <f t="shared" si="94"/>
        <v>2L12.1</v>
      </c>
      <c r="I3055" s="6" t="str">
        <f t="shared" si="95"/>
        <v>S2_DVDD33_OFF_LINE</v>
      </c>
    </row>
    <row r="3056" spans="1:9">
      <c r="A3056" t="s">
        <v>302</v>
      </c>
      <c r="B3056" t="s">
        <v>4833</v>
      </c>
      <c r="C3056" t="s">
        <v>4850</v>
      </c>
      <c r="D3056">
        <v>2</v>
      </c>
      <c r="E3056" t="s">
        <v>3294</v>
      </c>
      <c r="F3056">
        <v>2</v>
      </c>
      <c r="G3056">
        <v>2</v>
      </c>
      <c r="H3056" s="6" t="str">
        <f t="shared" si="94"/>
        <v>2L12.2</v>
      </c>
      <c r="I3056" s="6" t="str">
        <f t="shared" si="95"/>
        <v>S2_DVDD33</v>
      </c>
    </row>
    <row r="3057" spans="1:9">
      <c r="A3057" t="s">
        <v>302</v>
      </c>
      <c r="B3057" t="s">
        <v>4833</v>
      </c>
      <c r="C3057" t="s">
        <v>4851</v>
      </c>
      <c r="D3057">
        <v>1</v>
      </c>
      <c r="E3057" t="s">
        <v>3283</v>
      </c>
      <c r="F3057">
        <v>1</v>
      </c>
      <c r="G3057">
        <v>1</v>
      </c>
      <c r="H3057" s="6" t="str">
        <f t="shared" si="94"/>
        <v>2L14.1</v>
      </c>
      <c r="I3057" s="6" t="str">
        <f t="shared" si="95"/>
        <v>S2_VBAT_12V_OFF_LINE</v>
      </c>
    </row>
    <row r="3058" spans="1:9">
      <c r="A3058" t="s">
        <v>302</v>
      </c>
      <c r="B3058" t="s">
        <v>4833</v>
      </c>
      <c r="C3058" t="s">
        <v>4851</v>
      </c>
      <c r="D3058">
        <v>2</v>
      </c>
      <c r="E3058" t="s">
        <v>3304</v>
      </c>
      <c r="F3058">
        <v>2</v>
      </c>
      <c r="G3058">
        <v>2</v>
      </c>
      <c r="H3058" s="6" t="str">
        <f t="shared" si="94"/>
        <v>2L14.2</v>
      </c>
      <c r="I3058" s="6" t="str">
        <f t="shared" si="95"/>
        <v>S2_VBAT</v>
      </c>
    </row>
    <row r="3059" spans="1:9">
      <c r="A3059" t="s">
        <v>302</v>
      </c>
      <c r="B3059" t="s">
        <v>4833</v>
      </c>
      <c r="C3059" t="s">
        <v>4852</v>
      </c>
      <c r="D3059">
        <v>1</v>
      </c>
      <c r="E3059" t="s">
        <v>3336</v>
      </c>
      <c r="F3059">
        <v>1</v>
      </c>
      <c r="G3059">
        <v>1</v>
      </c>
      <c r="H3059" s="6" t="str">
        <f t="shared" si="94"/>
        <v>2R9.1</v>
      </c>
      <c r="I3059" s="6" t="str">
        <f t="shared" si="95"/>
        <v>S2_DVDD_HSD084</v>
      </c>
    </row>
    <row r="3060" spans="1:9">
      <c r="A3060" t="s">
        <v>302</v>
      </c>
      <c r="B3060" t="s">
        <v>4833</v>
      </c>
      <c r="C3060" t="s">
        <v>4852</v>
      </c>
      <c r="D3060">
        <v>2</v>
      </c>
      <c r="E3060" t="s">
        <v>3334</v>
      </c>
      <c r="F3060">
        <v>2</v>
      </c>
      <c r="G3060">
        <v>2</v>
      </c>
      <c r="H3060" s="6" t="str">
        <f t="shared" si="94"/>
        <v>2R9.2</v>
      </c>
      <c r="I3060" s="6" t="str">
        <f t="shared" si="95"/>
        <v>S2_NEGV_DVDD33</v>
      </c>
    </row>
    <row r="3061" spans="1:9">
      <c r="A3061" t="s">
        <v>302</v>
      </c>
      <c r="B3061" t="s">
        <v>4833</v>
      </c>
      <c r="C3061" t="s">
        <v>4853</v>
      </c>
      <c r="D3061">
        <v>1</v>
      </c>
      <c r="E3061" t="s">
        <v>3337</v>
      </c>
      <c r="F3061">
        <v>1</v>
      </c>
      <c r="G3061">
        <v>1</v>
      </c>
      <c r="H3061" s="6" t="str">
        <f t="shared" si="94"/>
        <v>2R10.1</v>
      </c>
      <c r="I3061" s="6" t="str">
        <f t="shared" si="95"/>
        <v>S2_VBAT_HSD089</v>
      </c>
    </row>
    <row r="3062" spans="1:9">
      <c r="A3062" t="s">
        <v>302</v>
      </c>
      <c r="B3062" t="s">
        <v>4833</v>
      </c>
      <c r="C3062" t="s">
        <v>4853</v>
      </c>
      <c r="D3062">
        <v>2</v>
      </c>
      <c r="E3062" t="s">
        <v>3335</v>
      </c>
      <c r="F3062">
        <v>2</v>
      </c>
      <c r="G3062">
        <v>2</v>
      </c>
      <c r="H3062" s="6" t="str">
        <f t="shared" si="94"/>
        <v>2R10.2</v>
      </c>
      <c r="I3062" s="6" t="str">
        <f t="shared" si="95"/>
        <v>S2_NEGV_VBAT</v>
      </c>
    </row>
    <row r="3063" spans="1:9">
      <c r="A3063" t="s">
        <v>302</v>
      </c>
      <c r="B3063" t="s">
        <v>4833</v>
      </c>
      <c r="C3063" t="s">
        <v>4854</v>
      </c>
      <c r="D3063">
        <v>1</v>
      </c>
      <c r="E3063" t="s">
        <v>3283</v>
      </c>
      <c r="F3063">
        <v>1</v>
      </c>
      <c r="G3063">
        <v>1</v>
      </c>
      <c r="H3063" s="6" t="str">
        <f t="shared" si="94"/>
        <v>2R11.1</v>
      </c>
      <c r="I3063" s="6" t="str">
        <f t="shared" si="95"/>
        <v>S2_VBAT_12V_OFF_LINE</v>
      </c>
    </row>
    <row r="3064" spans="1:9">
      <c r="A3064" t="s">
        <v>302</v>
      </c>
      <c r="B3064" t="s">
        <v>4833</v>
      </c>
      <c r="C3064" t="s">
        <v>4854</v>
      </c>
      <c r="D3064">
        <v>2</v>
      </c>
      <c r="E3064" t="s">
        <v>174</v>
      </c>
      <c r="F3064">
        <v>2</v>
      </c>
      <c r="G3064">
        <v>2</v>
      </c>
      <c r="H3064" s="6" t="str">
        <f t="shared" si="94"/>
        <v>2R11.2</v>
      </c>
      <c r="I3064" s="6" t="str">
        <f t="shared" si="95"/>
        <v>DGND</v>
      </c>
    </row>
    <row r="3065" spans="1:9">
      <c r="A3065" t="s">
        <v>302</v>
      </c>
      <c r="B3065" t="s">
        <v>4833</v>
      </c>
      <c r="C3065" t="s">
        <v>4855</v>
      </c>
      <c r="D3065">
        <v>1</v>
      </c>
      <c r="E3065" t="s">
        <v>3338</v>
      </c>
      <c r="F3065">
        <v>1</v>
      </c>
      <c r="G3065">
        <v>1</v>
      </c>
      <c r="H3065" s="6" t="str">
        <f t="shared" si="94"/>
        <v>2ST13.1</v>
      </c>
      <c r="I3065" s="6" t="str">
        <f t="shared" si="95"/>
        <v>S2_ADPS_05GS</v>
      </c>
    </row>
    <row r="3066" spans="1:9">
      <c r="A3066" t="s">
        <v>302</v>
      </c>
      <c r="B3066" t="s">
        <v>4833</v>
      </c>
      <c r="C3066" t="s">
        <v>4855</v>
      </c>
      <c r="D3066">
        <v>2</v>
      </c>
      <c r="E3066" t="s">
        <v>174</v>
      </c>
      <c r="F3066">
        <v>2</v>
      </c>
      <c r="G3066">
        <v>2</v>
      </c>
      <c r="H3066" s="6" t="str">
        <f t="shared" si="94"/>
        <v>2ST13.2</v>
      </c>
      <c r="I3066" s="6" t="str">
        <f t="shared" si="95"/>
        <v>DGND</v>
      </c>
    </row>
    <row r="3067" spans="1:9">
      <c r="A3067" t="s">
        <v>302</v>
      </c>
      <c r="B3067" t="s">
        <v>4833</v>
      </c>
      <c r="C3067" t="s">
        <v>4856</v>
      </c>
      <c r="D3067">
        <v>1</v>
      </c>
      <c r="E3067" t="s">
        <v>3339</v>
      </c>
      <c r="F3067">
        <v>1</v>
      </c>
      <c r="G3067">
        <v>1</v>
      </c>
      <c r="H3067" s="6" t="str">
        <f t="shared" si="94"/>
        <v>2ST14.1</v>
      </c>
      <c r="I3067" s="6" t="str">
        <f t="shared" si="95"/>
        <v>S2_ADPS_05S</v>
      </c>
    </row>
    <row r="3068" spans="1:9">
      <c r="A3068" t="s">
        <v>302</v>
      </c>
      <c r="B3068" t="s">
        <v>4833</v>
      </c>
      <c r="C3068" t="s">
        <v>4856</v>
      </c>
      <c r="D3068">
        <v>2</v>
      </c>
      <c r="E3068" t="s">
        <v>3294</v>
      </c>
      <c r="F3068">
        <v>2</v>
      </c>
      <c r="G3068">
        <v>2</v>
      </c>
      <c r="H3068" s="6" t="str">
        <f t="shared" si="94"/>
        <v>2ST14.2</v>
      </c>
      <c r="I3068" s="6" t="str">
        <f t="shared" si="95"/>
        <v>S2_DVDD33</v>
      </c>
    </row>
    <row r="3069" spans="1:9">
      <c r="A3069" t="s">
        <v>302</v>
      </c>
      <c r="B3069" t="s">
        <v>4833</v>
      </c>
      <c r="C3069" t="s">
        <v>3294</v>
      </c>
      <c r="D3069" t="s">
        <v>181</v>
      </c>
      <c r="E3069" t="s">
        <v>3294</v>
      </c>
      <c r="F3069">
        <v>1</v>
      </c>
      <c r="G3069" t="s">
        <v>181</v>
      </c>
      <c r="H3069" s="6" t="str">
        <f t="shared" si="94"/>
        <v>S2_DVDD33.1</v>
      </c>
      <c r="I3069" s="6" t="str">
        <f t="shared" si="95"/>
        <v>S2_DVDD33</v>
      </c>
    </row>
    <row r="3070" spans="1:9">
      <c r="A3070" t="s">
        <v>302</v>
      </c>
      <c r="B3070" t="s">
        <v>4833</v>
      </c>
      <c r="C3070" t="s">
        <v>3304</v>
      </c>
      <c r="D3070" t="s">
        <v>181</v>
      </c>
      <c r="E3070" t="s">
        <v>3304</v>
      </c>
      <c r="F3070">
        <v>1</v>
      </c>
      <c r="G3070" t="s">
        <v>181</v>
      </c>
      <c r="H3070" s="6" t="str">
        <f t="shared" si="94"/>
        <v>S2_VBAT.1</v>
      </c>
      <c r="I3070" s="6" t="str">
        <f t="shared" si="95"/>
        <v>S2_VBAT</v>
      </c>
    </row>
    <row r="3071" spans="1:9">
      <c r="A3071" t="s">
        <v>302</v>
      </c>
      <c r="B3071" t="s">
        <v>4857</v>
      </c>
      <c r="C3071" t="s">
        <v>4858</v>
      </c>
      <c r="D3071">
        <v>1</v>
      </c>
      <c r="E3071" t="s">
        <v>1785</v>
      </c>
      <c r="F3071">
        <v>1</v>
      </c>
      <c r="G3071">
        <v>1</v>
      </c>
      <c r="H3071" s="6" t="str">
        <f t="shared" si="94"/>
        <v>2C179.1</v>
      </c>
      <c r="I3071" s="6" t="str">
        <f t="shared" si="95"/>
        <v>SG2_1_MDI+</v>
      </c>
    </row>
    <row r="3072" spans="1:9">
      <c r="A3072" t="s">
        <v>302</v>
      </c>
      <c r="B3072" t="s">
        <v>4857</v>
      </c>
      <c r="C3072" t="s">
        <v>4858</v>
      </c>
      <c r="D3072">
        <v>2</v>
      </c>
      <c r="E3072" t="s">
        <v>1786</v>
      </c>
      <c r="F3072">
        <v>2</v>
      </c>
      <c r="G3072">
        <v>2</v>
      </c>
      <c r="H3072" s="6" t="str">
        <f t="shared" si="94"/>
        <v>2C179.2</v>
      </c>
      <c r="I3072" s="6" t="str">
        <f t="shared" si="95"/>
        <v>SG2_2_MDI+</v>
      </c>
    </row>
    <row r="3073" spans="1:9">
      <c r="A3073" t="s">
        <v>302</v>
      </c>
      <c r="B3073" t="s">
        <v>4857</v>
      </c>
      <c r="C3073" t="s">
        <v>4859</v>
      </c>
      <c r="D3073">
        <v>1</v>
      </c>
      <c r="E3073" t="s">
        <v>1787</v>
      </c>
      <c r="F3073">
        <v>1</v>
      </c>
      <c r="G3073">
        <v>1</v>
      </c>
      <c r="H3073" s="6" t="str">
        <f t="shared" si="94"/>
        <v>2C180.1</v>
      </c>
      <c r="I3073" s="6" t="str">
        <f t="shared" si="95"/>
        <v>SG2_1_MDI-</v>
      </c>
    </row>
    <row r="3074" spans="1:9">
      <c r="A3074" t="s">
        <v>302</v>
      </c>
      <c r="B3074" t="s">
        <v>4857</v>
      </c>
      <c r="C3074" t="s">
        <v>4859</v>
      </c>
      <c r="D3074">
        <v>2</v>
      </c>
      <c r="E3074" t="s">
        <v>1788</v>
      </c>
      <c r="F3074">
        <v>2</v>
      </c>
      <c r="G3074">
        <v>2</v>
      </c>
      <c r="H3074" s="6" t="str">
        <f t="shared" ref="H3074:H3137" si="96">CONCATENATE(C3074,".",F3074)</f>
        <v>2C180.2</v>
      </c>
      <c r="I3074" s="6" t="str">
        <f t="shared" ref="I3074:I3137" si="97">E3074</f>
        <v>SG2_2_MDI-</v>
      </c>
    </row>
    <row r="3075" spans="1:9">
      <c r="A3075" t="s">
        <v>302</v>
      </c>
      <c r="B3075" t="s">
        <v>4857</v>
      </c>
      <c r="C3075" t="s">
        <v>4860</v>
      </c>
      <c r="D3075">
        <v>1</v>
      </c>
      <c r="E3075" t="s">
        <v>1789</v>
      </c>
      <c r="F3075">
        <v>1</v>
      </c>
      <c r="G3075">
        <v>1</v>
      </c>
      <c r="H3075" s="6" t="str">
        <f t="shared" si="96"/>
        <v>2C181.1</v>
      </c>
      <c r="I3075" s="6" t="str">
        <f t="shared" si="97"/>
        <v>SG2_2_MDI_RC</v>
      </c>
    </row>
    <row r="3076" spans="1:9">
      <c r="A3076" t="s">
        <v>302</v>
      </c>
      <c r="B3076" t="s">
        <v>4857</v>
      </c>
      <c r="C3076" t="s">
        <v>4860</v>
      </c>
      <c r="D3076">
        <v>2</v>
      </c>
      <c r="E3076" t="s">
        <v>174</v>
      </c>
      <c r="F3076">
        <v>2</v>
      </c>
      <c r="G3076">
        <v>2</v>
      </c>
      <c r="H3076" s="6" t="str">
        <f t="shared" si="96"/>
        <v>2C181.2</v>
      </c>
      <c r="I3076" s="6" t="str">
        <f t="shared" si="97"/>
        <v>DGND</v>
      </c>
    </row>
    <row r="3077" spans="1:9">
      <c r="A3077" t="s">
        <v>302</v>
      </c>
      <c r="B3077" t="s">
        <v>4857</v>
      </c>
      <c r="C3077" t="s">
        <v>4861</v>
      </c>
      <c r="D3077">
        <v>1</v>
      </c>
      <c r="E3077" t="s">
        <v>1790</v>
      </c>
      <c r="F3077">
        <v>1</v>
      </c>
      <c r="G3077">
        <v>1</v>
      </c>
      <c r="H3077" s="6" t="str">
        <f t="shared" si="96"/>
        <v>2C194.1</v>
      </c>
      <c r="I3077" s="6" t="str">
        <f t="shared" si="97"/>
        <v>S2_3_MDI_RC</v>
      </c>
    </row>
    <row r="3078" spans="1:9">
      <c r="A3078" t="s">
        <v>302</v>
      </c>
      <c r="B3078" t="s">
        <v>4857</v>
      </c>
      <c r="C3078" t="s">
        <v>4861</v>
      </c>
      <c r="D3078">
        <v>2</v>
      </c>
      <c r="E3078" t="s">
        <v>174</v>
      </c>
      <c r="F3078">
        <v>2</v>
      </c>
      <c r="G3078">
        <v>2</v>
      </c>
      <c r="H3078" s="6" t="str">
        <f t="shared" si="96"/>
        <v>2C194.2</v>
      </c>
      <c r="I3078" s="6" t="str">
        <f t="shared" si="97"/>
        <v>DGND</v>
      </c>
    </row>
    <row r="3079" spans="1:9">
      <c r="A3079" t="s">
        <v>302</v>
      </c>
      <c r="B3079" t="s">
        <v>4857</v>
      </c>
      <c r="C3079" t="s">
        <v>4862</v>
      </c>
      <c r="D3079">
        <v>1</v>
      </c>
      <c r="E3079" t="s">
        <v>1791</v>
      </c>
      <c r="F3079">
        <v>1</v>
      </c>
      <c r="G3079">
        <v>1</v>
      </c>
      <c r="H3079" s="6" t="str">
        <f t="shared" si="96"/>
        <v>2C195.1</v>
      </c>
      <c r="I3079" s="6" t="str">
        <f t="shared" si="97"/>
        <v>S2_2_MDI+</v>
      </c>
    </row>
    <row r="3080" spans="1:9">
      <c r="A3080" t="s">
        <v>302</v>
      </c>
      <c r="B3080" t="s">
        <v>4857</v>
      </c>
      <c r="C3080" t="s">
        <v>4862</v>
      </c>
      <c r="D3080">
        <v>2</v>
      </c>
      <c r="E3080" t="s">
        <v>1792</v>
      </c>
      <c r="F3080">
        <v>2</v>
      </c>
      <c r="G3080">
        <v>2</v>
      </c>
      <c r="H3080" s="6" t="str">
        <f t="shared" si="96"/>
        <v>2C195.2</v>
      </c>
      <c r="I3080" s="6" t="str">
        <f t="shared" si="97"/>
        <v>S2_3_MDI+</v>
      </c>
    </row>
    <row r="3081" spans="1:9">
      <c r="A3081" t="s">
        <v>302</v>
      </c>
      <c r="B3081" t="s">
        <v>4857</v>
      </c>
      <c r="C3081" t="s">
        <v>4863</v>
      </c>
      <c r="D3081">
        <v>1</v>
      </c>
      <c r="E3081" t="s">
        <v>1793</v>
      </c>
      <c r="F3081">
        <v>1</v>
      </c>
      <c r="G3081">
        <v>1</v>
      </c>
      <c r="H3081" s="6" t="str">
        <f t="shared" si="96"/>
        <v>2C196.1</v>
      </c>
      <c r="I3081" s="6" t="str">
        <f t="shared" si="97"/>
        <v>S2_2_MDI-</v>
      </c>
    </row>
    <row r="3082" spans="1:9">
      <c r="A3082" t="s">
        <v>302</v>
      </c>
      <c r="B3082" t="s">
        <v>4857</v>
      </c>
      <c r="C3082" t="s">
        <v>4863</v>
      </c>
      <c r="D3082">
        <v>2</v>
      </c>
      <c r="E3082" t="s">
        <v>1794</v>
      </c>
      <c r="F3082">
        <v>2</v>
      </c>
      <c r="G3082">
        <v>2</v>
      </c>
      <c r="H3082" s="6" t="str">
        <f t="shared" si="96"/>
        <v>2C196.2</v>
      </c>
      <c r="I3082" s="6" t="str">
        <f t="shared" si="97"/>
        <v>S2_3_MDI-</v>
      </c>
    </row>
    <row r="3083" spans="1:9">
      <c r="A3083" t="s">
        <v>302</v>
      </c>
      <c r="B3083" t="s">
        <v>4857</v>
      </c>
      <c r="C3083" t="s">
        <v>4864</v>
      </c>
      <c r="D3083">
        <v>1</v>
      </c>
      <c r="E3083" t="s">
        <v>3340</v>
      </c>
      <c r="F3083">
        <v>1</v>
      </c>
      <c r="G3083">
        <v>1</v>
      </c>
      <c r="H3083" s="6" t="str">
        <f t="shared" si="96"/>
        <v>2C363.1</v>
      </c>
      <c r="I3083" s="6" t="str">
        <f t="shared" si="97"/>
        <v>S2_1MDIC1_G1</v>
      </c>
    </row>
    <row r="3084" spans="1:9">
      <c r="A3084" t="s">
        <v>302</v>
      </c>
      <c r="B3084" t="s">
        <v>4857</v>
      </c>
      <c r="C3084" t="s">
        <v>4864</v>
      </c>
      <c r="D3084">
        <v>2</v>
      </c>
      <c r="E3084" t="s">
        <v>174</v>
      </c>
      <c r="F3084">
        <v>2</v>
      </c>
      <c r="G3084">
        <v>2</v>
      </c>
      <c r="H3084" s="6" t="str">
        <f t="shared" si="96"/>
        <v>2C363.2</v>
      </c>
      <c r="I3084" s="6" t="str">
        <f t="shared" si="97"/>
        <v>DGND</v>
      </c>
    </row>
    <row r="3085" spans="1:9">
      <c r="A3085" t="s">
        <v>302</v>
      </c>
      <c r="B3085" t="s">
        <v>4857</v>
      </c>
      <c r="C3085" t="s">
        <v>4865</v>
      </c>
      <c r="D3085">
        <v>1</v>
      </c>
      <c r="E3085" t="s">
        <v>3341</v>
      </c>
      <c r="F3085">
        <v>1</v>
      </c>
      <c r="G3085">
        <v>1</v>
      </c>
      <c r="H3085" s="6" t="str">
        <f t="shared" si="96"/>
        <v>2C364.1</v>
      </c>
      <c r="I3085" s="6" t="str">
        <f t="shared" si="97"/>
        <v>S2_1MDIC1_G2</v>
      </c>
    </row>
    <row r="3086" spans="1:9">
      <c r="A3086" t="s">
        <v>302</v>
      </c>
      <c r="B3086" t="s">
        <v>4857</v>
      </c>
      <c r="C3086" t="s">
        <v>4865</v>
      </c>
      <c r="D3086">
        <v>2</v>
      </c>
      <c r="E3086" t="s">
        <v>174</v>
      </c>
      <c r="F3086">
        <v>2</v>
      </c>
      <c r="G3086">
        <v>2</v>
      </c>
      <c r="H3086" s="6" t="str">
        <f t="shared" si="96"/>
        <v>2C364.2</v>
      </c>
      <c r="I3086" s="6" t="str">
        <f t="shared" si="97"/>
        <v>DGND</v>
      </c>
    </row>
    <row r="3087" spans="1:9">
      <c r="A3087" t="s">
        <v>302</v>
      </c>
      <c r="B3087" t="s">
        <v>4857</v>
      </c>
      <c r="C3087" t="s">
        <v>4866</v>
      </c>
      <c r="D3087">
        <v>1</v>
      </c>
      <c r="E3087" t="s">
        <v>3342</v>
      </c>
      <c r="F3087">
        <v>1</v>
      </c>
      <c r="G3087">
        <v>1</v>
      </c>
      <c r="H3087" s="6" t="str">
        <f t="shared" si="96"/>
        <v>2C369.1</v>
      </c>
      <c r="I3087" s="6" t="str">
        <f t="shared" si="97"/>
        <v>SG2_1MDIC1_G2</v>
      </c>
    </row>
    <row r="3088" spans="1:9">
      <c r="A3088" t="s">
        <v>302</v>
      </c>
      <c r="B3088" t="s">
        <v>4857</v>
      </c>
      <c r="C3088" t="s">
        <v>4866</v>
      </c>
      <c r="D3088">
        <v>2</v>
      </c>
      <c r="E3088" t="s">
        <v>174</v>
      </c>
      <c r="F3088">
        <v>2</v>
      </c>
      <c r="G3088">
        <v>2</v>
      </c>
      <c r="H3088" s="6" t="str">
        <f t="shared" si="96"/>
        <v>2C369.2</v>
      </c>
      <c r="I3088" s="6" t="str">
        <f t="shared" si="97"/>
        <v>DGND</v>
      </c>
    </row>
    <row r="3089" spans="1:9">
      <c r="A3089" t="s">
        <v>302</v>
      </c>
      <c r="B3089" t="s">
        <v>4857</v>
      </c>
      <c r="C3089" t="s">
        <v>4867</v>
      </c>
      <c r="D3089">
        <v>1</v>
      </c>
      <c r="E3089" t="s">
        <v>3343</v>
      </c>
      <c r="F3089">
        <v>1</v>
      </c>
      <c r="G3089">
        <v>1</v>
      </c>
      <c r="H3089" s="6" t="str">
        <f t="shared" si="96"/>
        <v>2C370.1</v>
      </c>
      <c r="I3089" s="6" t="str">
        <f t="shared" si="97"/>
        <v>SG2_1MDIC1_G1</v>
      </c>
    </row>
    <row r="3090" spans="1:9">
      <c r="A3090" t="s">
        <v>302</v>
      </c>
      <c r="B3090" t="s">
        <v>4857</v>
      </c>
      <c r="C3090" t="s">
        <v>4867</v>
      </c>
      <c r="D3090">
        <v>2</v>
      </c>
      <c r="E3090" t="s">
        <v>174</v>
      </c>
      <c r="F3090">
        <v>2</v>
      </c>
      <c r="G3090">
        <v>2</v>
      </c>
      <c r="H3090" s="6" t="str">
        <f t="shared" si="96"/>
        <v>2C370.2</v>
      </c>
      <c r="I3090" s="6" t="str">
        <f t="shared" si="97"/>
        <v>DGND</v>
      </c>
    </row>
    <row r="3091" spans="1:9">
      <c r="A3091" t="s">
        <v>302</v>
      </c>
      <c r="B3091" t="s">
        <v>4857</v>
      </c>
      <c r="C3091" t="s">
        <v>4868</v>
      </c>
      <c r="D3091">
        <v>1</v>
      </c>
      <c r="E3091" t="s">
        <v>3344</v>
      </c>
      <c r="F3091">
        <v>1</v>
      </c>
      <c r="G3091">
        <v>1</v>
      </c>
      <c r="H3091" s="6" t="str">
        <f t="shared" si="96"/>
        <v>2CD1.1</v>
      </c>
      <c r="I3091" s="6" t="str">
        <f t="shared" si="97"/>
        <v>S2_7_MDI+</v>
      </c>
    </row>
    <row r="3092" spans="1:9">
      <c r="A3092" t="s">
        <v>302</v>
      </c>
      <c r="B3092" t="s">
        <v>4857</v>
      </c>
      <c r="C3092" t="s">
        <v>4868</v>
      </c>
      <c r="D3092">
        <v>2</v>
      </c>
      <c r="E3092" t="s">
        <v>3345</v>
      </c>
      <c r="F3092">
        <v>2</v>
      </c>
      <c r="G3092">
        <v>2</v>
      </c>
      <c r="H3092" s="6" t="str">
        <f t="shared" si="96"/>
        <v>2CD1.2</v>
      </c>
      <c r="I3092" s="6" t="str">
        <f t="shared" si="97"/>
        <v>S2_8_MDI+</v>
      </c>
    </row>
    <row r="3093" spans="1:9">
      <c r="A3093" t="s">
        <v>302</v>
      </c>
      <c r="B3093" t="s">
        <v>4857</v>
      </c>
      <c r="C3093" t="s">
        <v>4869</v>
      </c>
      <c r="D3093">
        <v>1</v>
      </c>
      <c r="E3093" t="s">
        <v>3346</v>
      </c>
      <c r="F3093">
        <v>1</v>
      </c>
      <c r="G3093">
        <v>1</v>
      </c>
      <c r="H3093" s="6" t="str">
        <f t="shared" si="96"/>
        <v>2CD2.1</v>
      </c>
      <c r="I3093" s="6" t="str">
        <f t="shared" si="97"/>
        <v>S2_7_MDI-</v>
      </c>
    </row>
    <row r="3094" spans="1:9">
      <c r="A3094" t="s">
        <v>302</v>
      </c>
      <c r="B3094" t="s">
        <v>4857</v>
      </c>
      <c r="C3094" t="s">
        <v>4869</v>
      </c>
      <c r="D3094">
        <v>2</v>
      </c>
      <c r="E3094" t="s">
        <v>3347</v>
      </c>
      <c r="F3094">
        <v>2</v>
      </c>
      <c r="G3094">
        <v>2</v>
      </c>
      <c r="H3094" s="6" t="str">
        <f t="shared" si="96"/>
        <v>2CD2.2</v>
      </c>
      <c r="I3094" s="6" t="str">
        <f t="shared" si="97"/>
        <v>S2_8_MDI-</v>
      </c>
    </row>
    <row r="3095" spans="1:9">
      <c r="A3095" t="s">
        <v>302</v>
      </c>
      <c r="B3095" t="s">
        <v>4857</v>
      </c>
      <c r="C3095" t="s">
        <v>4870</v>
      </c>
      <c r="D3095">
        <v>1</v>
      </c>
      <c r="E3095" t="s">
        <v>3348</v>
      </c>
      <c r="F3095">
        <v>1</v>
      </c>
      <c r="G3095">
        <v>1</v>
      </c>
      <c r="H3095" s="6" t="str">
        <f t="shared" si="96"/>
        <v>2CD3.1</v>
      </c>
      <c r="I3095" s="6" t="str">
        <f t="shared" si="97"/>
        <v>SD2_MDI_RC</v>
      </c>
    </row>
    <row r="3096" spans="1:9">
      <c r="A3096" t="s">
        <v>302</v>
      </c>
      <c r="B3096" t="s">
        <v>4857</v>
      </c>
      <c r="C3096" t="s">
        <v>4870</v>
      </c>
      <c r="D3096">
        <v>2</v>
      </c>
      <c r="E3096" t="s">
        <v>174</v>
      </c>
      <c r="F3096">
        <v>2</v>
      </c>
      <c r="G3096">
        <v>2</v>
      </c>
      <c r="H3096" s="6" t="str">
        <f t="shared" si="96"/>
        <v>2CD3.2</v>
      </c>
      <c r="I3096" s="6" t="str">
        <f t="shared" si="97"/>
        <v>DGND</v>
      </c>
    </row>
    <row r="3097" spans="1:9">
      <c r="A3097" t="s">
        <v>302</v>
      </c>
      <c r="B3097" t="s">
        <v>4857</v>
      </c>
      <c r="C3097" t="s">
        <v>4871</v>
      </c>
      <c r="D3097" t="s">
        <v>194</v>
      </c>
      <c r="F3097" t="s">
        <v>194</v>
      </c>
      <c r="G3097" t="s">
        <v>194</v>
      </c>
      <c r="H3097" s="6" t="str">
        <f t="shared" si="96"/>
        <v>2COVER1.NUT1</v>
      </c>
      <c r="I3097" s="6">
        <f t="shared" si="97"/>
        <v>0</v>
      </c>
    </row>
    <row r="3098" spans="1:9">
      <c r="A3098" t="s">
        <v>302</v>
      </c>
      <c r="B3098" t="s">
        <v>4857</v>
      </c>
      <c r="C3098" t="s">
        <v>4871</v>
      </c>
      <c r="D3098" t="s">
        <v>195</v>
      </c>
      <c r="F3098" t="s">
        <v>195</v>
      </c>
      <c r="G3098" t="s">
        <v>195</v>
      </c>
      <c r="H3098" s="6" t="str">
        <f t="shared" si="96"/>
        <v>2COVER1.NUT2</v>
      </c>
      <c r="I3098" s="6">
        <f t="shared" si="97"/>
        <v>0</v>
      </c>
    </row>
    <row r="3099" spans="1:9">
      <c r="A3099" t="s">
        <v>302</v>
      </c>
      <c r="B3099" t="s">
        <v>4857</v>
      </c>
      <c r="C3099" t="s">
        <v>4872</v>
      </c>
      <c r="D3099">
        <v>1</v>
      </c>
      <c r="E3099" t="s">
        <v>3349</v>
      </c>
      <c r="F3099">
        <v>1</v>
      </c>
      <c r="G3099">
        <v>1</v>
      </c>
      <c r="H3099" s="6" t="str">
        <f t="shared" si="96"/>
        <v>2JK4.1</v>
      </c>
      <c r="I3099" s="6" t="str">
        <f t="shared" si="97"/>
        <v>S2_K4</v>
      </c>
    </row>
    <row r="3100" spans="1:9">
      <c r="A3100" t="s">
        <v>302</v>
      </c>
      <c r="B3100" t="s">
        <v>4857</v>
      </c>
      <c r="C3100" t="s">
        <v>4872</v>
      </c>
      <c r="D3100">
        <v>2</v>
      </c>
      <c r="E3100" t="s">
        <v>174</v>
      </c>
      <c r="F3100">
        <v>2</v>
      </c>
      <c r="G3100">
        <v>2</v>
      </c>
      <c r="H3100" s="6" t="str">
        <f t="shared" si="96"/>
        <v>2JK4.2</v>
      </c>
      <c r="I3100" s="6" t="str">
        <f t="shared" si="97"/>
        <v>DGND</v>
      </c>
    </row>
    <row r="3101" spans="1:9">
      <c r="A3101" t="s">
        <v>302</v>
      </c>
      <c r="B3101" t="s">
        <v>4857</v>
      </c>
      <c r="C3101" t="s">
        <v>4873</v>
      </c>
      <c r="D3101">
        <v>1</v>
      </c>
      <c r="E3101" t="s">
        <v>1795</v>
      </c>
      <c r="F3101">
        <v>1</v>
      </c>
      <c r="G3101">
        <v>1</v>
      </c>
      <c r="H3101" s="6" t="str">
        <f t="shared" si="96"/>
        <v>2JK13.1</v>
      </c>
      <c r="I3101" s="6" t="str">
        <f t="shared" si="97"/>
        <v>S2_K13</v>
      </c>
    </row>
    <row r="3102" spans="1:9">
      <c r="A3102" t="s">
        <v>302</v>
      </c>
      <c r="B3102" t="s">
        <v>4857</v>
      </c>
      <c r="C3102" t="s">
        <v>4873</v>
      </c>
      <c r="D3102">
        <v>2</v>
      </c>
      <c r="E3102" t="s">
        <v>174</v>
      </c>
      <c r="F3102">
        <v>2</v>
      </c>
      <c r="G3102">
        <v>2</v>
      </c>
      <c r="H3102" s="6" t="str">
        <f t="shared" si="96"/>
        <v>2JK13.2</v>
      </c>
      <c r="I3102" s="6" t="str">
        <f t="shared" si="97"/>
        <v>DGND</v>
      </c>
    </row>
    <row r="3103" spans="1:9">
      <c r="A3103" t="s">
        <v>302</v>
      </c>
      <c r="B3103" t="s">
        <v>4857</v>
      </c>
      <c r="C3103" t="s">
        <v>4874</v>
      </c>
      <c r="D3103">
        <v>1</v>
      </c>
      <c r="E3103" t="s">
        <v>1796</v>
      </c>
      <c r="F3103">
        <v>1</v>
      </c>
      <c r="G3103">
        <v>1</v>
      </c>
      <c r="H3103" s="6" t="str">
        <f t="shared" si="96"/>
        <v>2JK14.1</v>
      </c>
      <c r="I3103" s="6" t="str">
        <f t="shared" si="97"/>
        <v>S2_K14</v>
      </c>
    </row>
    <row r="3104" spans="1:9">
      <c r="A3104" t="s">
        <v>302</v>
      </c>
      <c r="B3104" t="s">
        <v>4857</v>
      </c>
      <c r="C3104" t="s">
        <v>4874</v>
      </c>
      <c r="D3104">
        <v>2</v>
      </c>
      <c r="E3104" t="s">
        <v>174</v>
      </c>
      <c r="F3104">
        <v>2</v>
      </c>
      <c r="G3104">
        <v>2</v>
      </c>
      <c r="H3104" s="6" t="str">
        <f t="shared" si="96"/>
        <v>2JK14.2</v>
      </c>
      <c r="I3104" s="6" t="str">
        <f t="shared" si="97"/>
        <v>DGND</v>
      </c>
    </row>
    <row r="3105" spans="1:9">
      <c r="A3105" t="s">
        <v>302</v>
      </c>
      <c r="B3105" t="s">
        <v>4857</v>
      </c>
      <c r="C3105" t="s">
        <v>4875</v>
      </c>
      <c r="D3105">
        <v>1</v>
      </c>
      <c r="E3105" t="s">
        <v>1797</v>
      </c>
      <c r="F3105">
        <v>1</v>
      </c>
      <c r="G3105">
        <v>1</v>
      </c>
      <c r="H3105" s="6" t="str">
        <f t="shared" si="96"/>
        <v>2JK15.1</v>
      </c>
      <c r="I3105" s="6" t="str">
        <f t="shared" si="97"/>
        <v>S2_K15</v>
      </c>
    </row>
    <row r="3106" spans="1:9">
      <c r="A3106" t="s">
        <v>302</v>
      </c>
      <c r="B3106" t="s">
        <v>4857</v>
      </c>
      <c r="C3106" t="s">
        <v>4875</v>
      </c>
      <c r="D3106">
        <v>2</v>
      </c>
      <c r="E3106" t="s">
        <v>174</v>
      </c>
      <c r="F3106">
        <v>2</v>
      </c>
      <c r="G3106">
        <v>2</v>
      </c>
      <c r="H3106" s="6" t="str">
        <f t="shared" si="96"/>
        <v>2JK15.2</v>
      </c>
      <c r="I3106" s="6" t="str">
        <f t="shared" si="97"/>
        <v>DGND</v>
      </c>
    </row>
    <row r="3107" spans="1:9">
      <c r="A3107" t="s">
        <v>302</v>
      </c>
      <c r="B3107" t="s">
        <v>4857</v>
      </c>
      <c r="C3107" t="s">
        <v>4876</v>
      </c>
      <c r="D3107">
        <v>1</v>
      </c>
      <c r="E3107" t="s">
        <v>493</v>
      </c>
      <c r="F3107">
        <v>1</v>
      </c>
      <c r="G3107">
        <v>1</v>
      </c>
      <c r="H3107" s="6" t="str">
        <f t="shared" si="96"/>
        <v>2JK17.1</v>
      </c>
      <c r="I3107" s="6" t="str">
        <f t="shared" si="97"/>
        <v>S2_K17</v>
      </c>
    </row>
    <row r="3108" spans="1:9">
      <c r="A3108" t="s">
        <v>302</v>
      </c>
      <c r="B3108" t="s">
        <v>4857</v>
      </c>
      <c r="C3108" t="s">
        <v>4876</v>
      </c>
      <c r="D3108">
        <v>2</v>
      </c>
      <c r="E3108" t="s">
        <v>174</v>
      </c>
      <c r="F3108">
        <v>2</v>
      </c>
      <c r="G3108">
        <v>2</v>
      </c>
      <c r="H3108" s="6" t="str">
        <f t="shared" si="96"/>
        <v>2JK17.2</v>
      </c>
      <c r="I3108" s="6" t="str">
        <f t="shared" si="97"/>
        <v>DGND</v>
      </c>
    </row>
    <row r="3109" spans="1:9">
      <c r="A3109" t="s">
        <v>302</v>
      </c>
      <c r="B3109" t="s">
        <v>4857</v>
      </c>
      <c r="C3109" t="s">
        <v>4877</v>
      </c>
      <c r="D3109">
        <v>1</v>
      </c>
      <c r="E3109" t="s">
        <v>1798</v>
      </c>
      <c r="F3109">
        <v>1</v>
      </c>
      <c r="G3109">
        <v>1</v>
      </c>
      <c r="H3109" s="6" t="str">
        <f t="shared" si="96"/>
        <v>2JK18.1</v>
      </c>
      <c r="I3109" s="6" t="str">
        <f t="shared" si="97"/>
        <v>S2_K18</v>
      </c>
    </row>
    <row r="3110" spans="1:9">
      <c r="A3110" t="s">
        <v>302</v>
      </c>
      <c r="B3110" t="s">
        <v>4857</v>
      </c>
      <c r="C3110" t="s">
        <v>4877</v>
      </c>
      <c r="D3110">
        <v>2</v>
      </c>
      <c r="E3110" t="s">
        <v>174</v>
      </c>
      <c r="F3110">
        <v>2</v>
      </c>
      <c r="G3110">
        <v>2</v>
      </c>
      <c r="H3110" s="6" t="str">
        <f t="shared" si="96"/>
        <v>2JK18.2</v>
      </c>
      <c r="I3110" s="6" t="str">
        <f t="shared" si="97"/>
        <v>DGND</v>
      </c>
    </row>
    <row r="3111" spans="1:9">
      <c r="A3111" t="s">
        <v>302</v>
      </c>
      <c r="B3111" t="s">
        <v>4857</v>
      </c>
      <c r="C3111" t="s">
        <v>4878</v>
      </c>
      <c r="D3111">
        <v>1</v>
      </c>
      <c r="E3111" t="s">
        <v>1799</v>
      </c>
      <c r="F3111">
        <v>1</v>
      </c>
      <c r="G3111">
        <v>1</v>
      </c>
      <c r="H3111" s="6" t="str">
        <f t="shared" si="96"/>
        <v>2JK35.1</v>
      </c>
      <c r="I3111" s="6" t="str">
        <f t="shared" si="97"/>
        <v>S2_K35</v>
      </c>
    </row>
    <row r="3112" spans="1:9">
      <c r="A3112" t="s">
        <v>302</v>
      </c>
      <c r="B3112" t="s">
        <v>4857</v>
      </c>
      <c r="C3112" t="s">
        <v>4878</v>
      </c>
      <c r="D3112">
        <v>2</v>
      </c>
      <c r="E3112" t="s">
        <v>174</v>
      </c>
      <c r="F3112">
        <v>2</v>
      </c>
      <c r="G3112">
        <v>2</v>
      </c>
      <c r="H3112" s="6" t="str">
        <f t="shared" si="96"/>
        <v>2JK35.2</v>
      </c>
      <c r="I3112" s="6" t="str">
        <f t="shared" si="97"/>
        <v>DGND</v>
      </c>
    </row>
    <row r="3113" spans="1:9">
      <c r="A3113" t="s">
        <v>302</v>
      </c>
      <c r="B3113" t="s">
        <v>4857</v>
      </c>
      <c r="C3113" t="s">
        <v>4879</v>
      </c>
      <c r="D3113">
        <v>2</v>
      </c>
      <c r="E3113" t="s">
        <v>1772</v>
      </c>
      <c r="F3113">
        <v>2</v>
      </c>
      <c r="G3113">
        <v>2</v>
      </c>
      <c r="H3113" s="6" t="str">
        <f t="shared" si="96"/>
        <v>2K4.2</v>
      </c>
      <c r="I3113" s="6" t="str">
        <f t="shared" si="97"/>
        <v>S2_MDI+</v>
      </c>
    </row>
    <row r="3114" spans="1:9">
      <c r="A3114" t="s">
        <v>302</v>
      </c>
      <c r="B3114" t="s">
        <v>4857</v>
      </c>
      <c r="C3114" t="s">
        <v>4879</v>
      </c>
      <c r="D3114">
        <v>3</v>
      </c>
      <c r="E3114" t="s">
        <v>3344</v>
      </c>
      <c r="F3114">
        <v>3</v>
      </c>
      <c r="G3114">
        <v>3</v>
      </c>
      <c r="H3114" s="6" t="str">
        <f t="shared" si="96"/>
        <v>2K4.3</v>
      </c>
      <c r="I3114" s="6" t="str">
        <f t="shared" si="97"/>
        <v>S2_7_MDI+</v>
      </c>
    </row>
    <row r="3115" spans="1:9">
      <c r="A3115" t="s">
        <v>302</v>
      </c>
      <c r="B3115" t="s">
        <v>4857</v>
      </c>
      <c r="C3115" t="s">
        <v>4879</v>
      </c>
      <c r="D3115">
        <v>4</v>
      </c>
      <c r="E3115" t="s">
        <v>3350</v>
      </c>
      <c r="F3115">
        <v>4</v>
      </c>
      <c r="G3115">
        <v>4</v>
      </c>
      <c r="H3115" s="6" t="str">
        <f t="shared" si="96"/>
        <v>2K4.4</v>
      </c>
      <c r="I3115" s="6" t="str">
        <f t="shared" si="97"/>
        <v>S2_0_MDI+</v>
      </c>
    </row>
    <row r="3116" spans="1:9">
      <c r="A3116" t="s">
        <v>302</v>
      </c>
      <c r="B3116" t="s">
        <v>4857</v>
      </c>
      <c r="C3116" t="s">
        <v>4879</v>
      </c>
      <c r="D3116">
        <v>6</v>
      </c>
      <c r="E3116" t="s">
        <v>3351</v>
      </c>
      <c r="F3116">
        <v>6</v>
      </c>
      <c r="G3116">
        <v>6</v>
      </c>
      <c r="H3116" s="6" t="str">
        <f t="shared" si="96"/>
        <v>2K4.6</v>
      </c>
      <c r="I3116" s="6" t="str">
        <f t="shared" si="97"/>
        <v>S2_0_MDI-</v>
      </c>
    </row>
    <row r="3117" spans="1:9">
      <c r="A3117" t="s">
        <v>302</v>
      </c>
      <c r="B3117" t="s">
        <v>4857</v>
      </c>
      <c r="C3117" t="s">
        <v>4879</v>
      </c>
      <c r="D3117">
        <v>7</v>
      </c>
      <c r="E3117" t="s">
        <v>3346</v>
      </c>
      <c r="F3117">
        <v>7</v>
      </c>
      <c r="G3117">
        <v>7</v>
      </c>
      <c r="H3117" s="6" t="str">
        <f t="shared" si="96"/>
        <v>2K4.7</v>
      </c>
      <c r="I3117" s="6" t="str">
        <f t="shared" si="97"/>
        <v>S2_7_MDI-</v>
      </c>
    </row>
    <row r="3118" spans="1:9">
      <c r="A3118" t="s">
        <v>302</v>
      </c>
      <c r="B3118" t="s">
        <v>4857</v>
      </c>
      <c r="C3118" t="s">
        <v>4879</v>
      </c>
      <c r="D3118">
        <v>8</v>
      </c>
      <c r="E3118" t="s">
        <v>1771</v>
      </c>
      <c r="F3118">
        <v>8</v>
      </c>
      <c r="G3118">
        <v>8</v>
      </c>
      <c r="H3118" s="6" t="str">
        <f t="shared" si="96"/>
        <v>2K4.8</v>
      </c>
      <c r="I3118" s="6" t="str">
        <f t="shared" si="97"/>
        <v>S2_MDI-</v>
      </c>
    </row>
    <row r="3119" spans="1:9">
      <c r="A3119" t="s">
        <v>302</v>
      </c>
      <c r="B3119" t="s">
        <v>4857</v>
      </c>
      <c r="C3119" t="s">
        <v>4879</v>
      </c>
      <c r="D3119" t="s">
        <v>175</v>
      </c>
      <c r="E3119" t="s">
        <v>429</v>
      </c>
      <c r="F3119">
        <v>1</v>
      </c>
      <c r="G3119" t="s">
        <v>175</v>
      </c>
      <c r="H3119" s="6" t="str">
        <f t="shared" si="96"/>
        <v>2K4.1</v>
      </c>
      <c r="I3119" s="6" t="str">
        <f t="shared" si="97"/>
        <v>VP12</v>
      </c>
    </row>
    <row r="3120" spans="1:9">
      <c r="A3120" t="s">
        <v>302</v>
      </c>
      <c r="B3120" t="s">
        <v>4857</v>
      </c>
      <c r="C3120" t="s">
        <v>4879</v>
      </c>
      <c r="D3120" t="s">
        <v>176</v>
      </c>
      <c r="E3120" t="s">
        <v>3349</v>
      </c>
      <c r="F3120">
        <v>9</v>
      </c>
      <c r="G3120" t="s">
        <v>176</v>
      </c>
      <c r="H3120" s="6" t="str">
        <f t="shared" si="96"/>
        <v>2K4.9</v>
      </c>
      <c r="I3120" s="6" t="str">
        <f t="shared" si="97"/>
        <v>S2_K4</v>
      </c>
    </row>
    <row r="3121" spans="1:9">
      <c r="A3121" t="s">
        <v>302</v>
      </c>
      <c r="B3121" t="s">
        <v>4857</v>
      </c>
      <c r="C3121" t="s">
        <v>4880</v>
      </c>
      <c r="D3121">
        <v>2</v>
      </c>
      <c r="E3121" t="s">
        <v>3350</v>
      </c>
      <c r="F3121">
        <v>2</v>
      </c>
      <c r="G3121">
        <v>2</v>
      </c>
      <c r="H3121" s="6" t="str">
        <f t="shared" si="96"/>
        <v>2K13.2</v>
      </c>
      <c r="I3121" s="6" t="str">
        <f t="shared" si="97"/>
        <v>S2_0_MDI+</v>
      </c>
    </row>
    <row r="3122" spans="1:9">
      <c r="A3122" t="s">
        <v>302</v>
      </c>
      <c r="B3122" t="s">
        <v>4857</v>
      </c>
      <c r="C3122" t="s">
        <v>4880</v>
      </c>
      <c r="D3122">
        <v>3</v>
      </c>
      <c r="E3122" t="s">
        <v>1801</v>
      </c>
      <c r="F3122">
        <v>3</v>
      </c>
      <c r="G3122">
        <v>3</v>
      </c>
      <c r="H3122" s="6" t="str">
        <f t="shared" si="96"/>
        <v>2K13.3</v>
      </c>
      <c r="I3122" s="6" t="str">
        <f t="shared" si="97"/>
        <v>S2_5_MDI+</v>
      </c>
    </row>
    <row r="3123" spans="1:9">
      <c r="A3123" t="s">
        <v>302</v>
      </c>
      <c r="B3123" t="s">
        <v>4857</v>
      </c>
      <c r="C3123" t="s">
        <v>4880</v>
      </c>
      <c r="D3123">
        <v>4</v>
      </c>
      <c r="E3123" t="s">
        <v>1800</v>
      </c>
      <c r="F3123">
        <v>4</v>
      </c>
      <c r="G3123">
        <v>4</v>
      </c>
      <c r="H3123" s="6" t="str">
        <f t="shared" si="96"/>
        <v>2K13.4</v>
      </c>
      <c r="I3123" s="6" t="str">
        <f t="shared" si="97"/>
        <v>S2_1_MDI+</v>
      </c>
    </row>
    <row r="3124" spans="1:9">
      <c r="A3124" t="s">
        <v>302</v>
      </c>
      <c r="B3124" t="s">
        <v>4857</v>
      </c>
      <c r="C3124" t="s">
        <v>4880</v>
      </c>
      <c r="D3124">
        <v>6</v>
      </c>
      <c r="E3124" t="s">
        <v>1803</v>
      </c>
      <c r="F3124">
        <v>6</v>
      </c>
      <c r="G3124">
        <v>6</v>
      </c>
      <c r="H3124" s="6" t="str">
        <f t="shared" si="96"/>
        <v>2K13.6</v>
      </c>
      <c r="I3124" s="6" t="str">
        <f t="shared" si="97"/>
        <v>S2_1_MDI-</v>
      </c>
    </row>
    <row r="3125" spans="1:9">
      <c r="A3125" t="s">
        <v>302</v>
      </c>
      <c r="B3125" t="s">
        <v>4857</v>
      </c>
      <c r="C3125" t="s">
        <v>4880</v>
      </c>
      <c r="D3125">
        <v>7</v>
      </c>
      <c r="E3125" t="s">
        <v>1802</v>
      </c>
      <c r="F3125">
        <v>7</v>
      </c>
      <c r="G3125">
        <v>7</v>
      </c>
      <c r="H3125" s="6" t="str">
        <f t="shared" si="96"/>
        <v>2K13.7</v>
      </c>
      <c r="I3125" s="6" t="str">
        <f t="shared" si="97"/>
        <v>S2_5_MDI-</v>
      </c>
    </row>
    <row r="3126" spans="1:9">
      <c r="A3126" t="s">
        <v>302</v>
      </c>
      <c r="B3126" t="s">
        <v>4857</v>
      </c>
      <c r="C3126" t="s">
        <v>4880</v>
      </c>
      <c r="D3126">
        <v>8</v>
      </c>
      <c r="E3126" t="s">
        <v>3351</v>
      </c>
      <c r="F3126">
        <v>8</v>
      </c>
      <c r="G3126">
        <v>8</v>
      </c>
      <c r="H3126" s="6" t="str">
        <f t="shared" si="96"/>
        <v>2K13.8</v>
      </c>
      <c r="I3126" s="6" t="str">
        <f t="shared" si="97"/>
        <v>S2_0_MDI-</v>
      </c>
    </row>
    <row r="3127" spans="1:9">
      <c r="A3127" t="s">
        <v>302</v>
      </c>
      <c r="B3127" t="s">
        <v>4857</v>
      </c>
      <c r="C3127" t="s">
        <v>4880</v>
      </c>
      <c r="D3127" t="s">
        <v>175</v>
      </c>
      <c r="E3127" t="s">
        <v>429</v>
      </c>
      <c r="F3127">
        <v>1</v>
      </c>
      <c r="G3127" t="s">
        <v>175</v>
      </c>
      <c r="H3127" s="6" t="str">
        <f t="shared" si="96"/>
        <v>2K13.1</v>
      </c>
      <c r="I3127" s="6" t="str">
        <f t="shared" si="97"/>
        <v>VP12</v>
      </c>
    </row>
    <row r="3128" spans="1:9">
      <c r="A3128" t="s">
        <v>302</v>
      </c>
      <c r="B3128" t="s">
        <v>4857</v>
      </c>
      <c r="C3128" t="s">
        <v>4880</v>
      </c>
      <c r="D3128" t="s">
        <v>176</v>
      </c>
      <c r="E3128" t="s">
        <v>1795</v>
      </c>
      <c r="F3128">
        <v>9</v>
      </c>
      <c r="G3128" t="s">
        <v>176</v>
      </c>
      <c r="H3128" s="6" t="str">
        <f t="shared" si="96"/>
        <v>2K13.9</v>
      </c>
      <c r="I3128" s="6" t="str">
        <f t="shared" si="97"/>
        <v>S2_K13</v>
      </c>
    </row>
    <row r="3129" spans="1:9">
      <c r="A3129" t="s">
        <v>302</v>
      </c>
      <c r="B3129" t="s">
        <v>4857</v>
      </c>
      <c r="C3129" t="s">
        <v>4881</v>
      </c>
      <c r="D3129">
        <v>2</v>
      </c>
      <c r="E3129" t="s">
        <v>1801</v>
      </c>
      <c r="F3129">
        <v>2</v>
      </c>
      <c r="G3129">
        <v>2</v>
      </c>
      <c r="H3129" s="6" t="str">
        <f t="shared" si="96"/>
        <v>2K14.2</v>
      </c>
      <c r="I3129" s="6" t="str">
        <f t="shared" si="97"/>
        <v>S2_5_MDI+</v>
      </c>
    </row>
    <row r="3130" spans="1:9">
      <c r="A3130" t="s">
        <v>302</v>
      </c>
      <c r="B3130" t="s">
        <v>4857</v>
      </c>
      <c r="C3130" t="s">
        <v>4881</v>
      </c>
      <c r="D3130">
        <v>3</v>
      </c>
      <c r="E3130" t="s">
        <v>1804</v>
      </c>
      <c r="F3130">
        <v>3</v>
      </c>
      <c r="G3130">
        <v>3</v>
      </c>
      <c r="H3130" s="6" t="str">
        <f t="shared" si="96"/>
        <v>2K14.3</v>
      </c>
      <c r="I3130" s="6" t="str">
        <f t="shared" si="97"/>
        <v>S2_6_MDI+</v>
      </c>
    </row>
    <row r="3131" spans="1:9">
      <c r="A3131" t="s">
        <v>302</v>
      </c>
      <c r="B3131" t="s">
        <v>4857</v>
      </c>
      <c r="C3131" t="s">
        <v>4881</v>
      </c>
      <c r="D3131">
        <v>4</v>
      </c>
      <c r="F3131">
        <v>4</v>
      </c>
      <c r="G3131">
        <v>4</v>
      </c>
      <c r="H3131" s="6" t="str">
        <f t="shared" si="96"/>
        <v>2K14.4</v>
      </c>
      <c r="I3131" s="6">
        <f t="shared" si="97"/>
        <v>0</v>
      </c>
    </row>
    <row r="3132" spans="1:9">
      <c r="A3132" t="s">
        <v>302</v>
      </c>
      <c r="B3132" t="s">
        <v>4857</v>
      </c>
      <c r="C3132" t="s">
        <v>4881</v>
      </c>
      <c r="D3132">
        <v>6</v>
      </c>
      <c r="F3132">
        <v>6</v>
      </c>
      <c r="G3132">
        <v>6</v>
      </c>
      <c r="H3132" s="6" t="str">
        <f t="shared" si="96"/>
        <v>2K14.6</v>
      </c>
      <c r="I3132" s="6">
        <f t="shared" si="97"/>
        <v>0</v>
      </c>
    </row>
    <row r="3133" spans="1:9">
      <c r="A3133" t="s">
        <v>302</v>
      </c>
      <c r="B3133" t="s">
        <v>4857</v>
      </c>
      <c r="C3133" t="s">
        <v>4881</v>
      </c>
      <c r="D3133">
        <v>7</v>
      </c>
      <c r="E3133" t="s">
        <v>1805</v>
      </c>
      <c r="F3133">
        <v>7</v>
      </c>
      <c r="G3133">
        <v>7</v>
      </c>
      <c r="H3133" s="6" t="str">
        <f t="shared" si="96"/>
        <v>2K14.7</v>
      </c>
      <c r="I3133" s="6" t="str">
        <f t="shared" si="97"/>
        <v>S2_6_MDI-</v>
      </c>
    </row>
    <row r="3134" spans="1:9">
      <c r="A3134" t="s">
        <v>302</v>
      </c>
      <c r="B3134" t="s">
        <v>4857</v>
      </c>
      <c r="C3134" t="s">
        <v>4881</v>
      </c>
      <c r="D3134">
        <v>8</v>
      </c>
      <c r="E3134" t="s">
        <v>1802</v>
      </c>
      <c r="F3134">
        <v>8</v>
      </c>
      <c r="G3134">
        <v>8</v>
      </c>
      <c r="H3134" s="6" t="str">
        <f t="shared" si="96"/>
        <v>2K14.8</v>
      </c>
      <c r="I3134" s="6" t="str">
        <f t="shared" si="97"/>
        <v>S2_5_MDI-</v>
      </c>
    </row>
    <row r="3135" spans="1:9">
      <c r="A3135" t="s">
        <v>302</v>
      </c>
      <c r="B3135" t="s">
        <v>4857</v>
      </c>
      <c r="C3135" t="s">
        <v>4881</v>
      </c>
      <c r="D3135" t="s">
        <v>175</v>
      </c>
      <c r="E3135" t="s">
        <v>429</v>
      </c>
      <c r="F3135">
        <v>1</v>
      </c>
      <c r="G3135" t="s">
        <v>175</v>
      </c>
      <c r="H3135" s="6" t="str">
        <f t="shared" si="96"/>
        <v>2K14.1</v>
      </c>
      <c r="I3135" s="6" t="str">
        <f t="shared" si="97"/>
        <v>VP12</v>
      </c>
    </row>
    <row r="3136" spans="1:9">
      <c r="A3136" t="s">
        <v>302</v>
      </c>
      <c r="B3136" t="s">
        <v>4857</v>
      </c>
      <c r="C3136" t="s">
        <v>4881</v>
      </c>
      <c r="D3136" t="s">
        <v>176</v>
      </c>
      <c r="E3136" t="s">
        <v>1796</v>
      </c>
      <c r="F3136">
        <v>9</v>
      </c>
      <c r="G3136" t="s">
        <v>176</v>
      </c>
      <c r="H3136" s="6" t="str">
        <f t="shared" si="96"/>
        <v>2K14.9</v>
      </c>
      <c r="I3136" s="6" t="str">
        <f t="shared" si="97"/>
        <v>S2_K14</v>
      </c>
    </row>
    <row r="3137" spans="1:9">
      <c r="A3137" t="s">
        <v>302</v>
      </c>
      <c r="B3137" t="s">
        <v>4857</v>
      </c>
      <c r="C3137" t="s">
        <v>4882</v>
      </c>
      <c r="D3137">
        <v>2</v>
      </c>
      <c r="E3137" t="s">
        <v>1804</v>
      </c>
      <c r="F3137">
        <v>2</v>
      </c>
      <c r="G3137">
        <v>2</v>
      </c>
      <c r="H3137" s="6" t="str">
        <f t="shared" si="96"/>
        <v>2K15.2</v>
      </c>
      <c r="I3137" s="6" t="str">
        <f t="shared" si="97"/>
        <v>S2_6_MDI+</v>
      </c>
    </row>
    <row r="3138" spans="1:9">
      <c r="A3138" t="s">
        <v>302</v>
      </c>
      <c r="B3138" t="s">
        <v>4857</v>
      </c>
      <c r="C3138" t="s">
        <v>4882</v>
      </c>
      <c r="D3138">
        <v>3</v>
      </c>
      <c r="E3138" t="s">
        <v>6810</v>
      </c>
      <c r="F3138">
        <v>3</v>
      </c>
      <c r="G3138">
        <v>3</v>
      </c>
      <c r="H3138" s="6" t="str">
        <f t="shared" ref="H3138:H3201" si="98">CONCATENATE(C3138,".",F3138)</f>
        <v>2K15.3</v>
      </c>
      <c r="I3138" s="6" t="str">
        <f t="shared" ref="I3138:I3201" si="99">E3138</f>
        <v>S2_BR_HSD027+</v>
      </c>
    </row>
    <row r="3139" spans="1:9">
      <c r="A3139" t="s">
        <v>302</v>
      </c>
      <c r="B3139" t="s">
        <v>4857</v>
      </c>
      <c r="C3139" t="s">
        <v>4882</v>
      </c>
      <c r="D3139">
        <v>4</v>
      </c>
      <c r="E3139" t="s">
        <v>6811</v>
      </c>
      <c r="F3139">
        <v>4</v>
      </c>
      <c r="G3139">
        <v>4</v>
      </c>
      <c r="H3139" s="6" t="str">
        <f t="shared" si="98"/>
        <v>2K15.4</v>
      </c>
      <c r="I3139" s="6" t="str">
        <f t="shared" si="99"/>
        <v>S2_BR_HSD026+</v>
      </c>
    </row>
    <row r="3140" spans="1:9">
      <c r="A3140" t="s">
        <v>302</v>
      </c>
      <c r="B3140" t="s">
        <v>4857</v>
      </c>
      <c r="C3140" t="s">
        <v>4882</v>
      </c>
      <c r="D3140">
        <v>6</v>
      </c>
      <c r="E3140" t="s">
        <v>6812</v>
      </c>
      <c r="F3140">
        <v>6</v>
      </c>
      <c r="G3140">
        <v>6</v>
      </c>
      <c r="H3140" s="6" t="str">
        <f t="shared" si="98"/>
        <v>2K15.6</v>
      </c>
      <c r="I3140" s="6" t="str">
        <f t="shared" si="99"/>
        <v>S2_BR_HSD026-</v>
      </c>
    </row>
    <row r="3141" spans="1:9">
      <c r="A3141" t="s">
        <v>302</v>
      </c>
      <c r="B3141" t="s">
        <v>4857</v>
      </c>
      <c r="C3141" t="s">
        <v>4882</v>
      </c>
      <c r="D3141">
        <v>7</v>
      </c>
      <c r="E3141" t="s">
        <v>6813</v>
      </c>
      <c r="F3141">
        <v>7</v>
      </c>
      <c r="G3141">
        <v>7</v>
      </c>
      <c r="H3141" s="6" t="str">
        <f t="shared" si="98"/>
        <v>2K15.7</v>
      </c>
      <c r="I3141" s="6" t="str">
        <f t="shared" si="99"/>
        <v>S2_BR_HSD027-</v>
      </c>
    </row>
    <row r="3142" spans="1:9">
      <c r="A3142" t="s">
        <v>302</v>
      </c>
      <c r="B3142" t="s">
        <v>4857</v>
      </c>
      <c r="C3142" t="s">
        <v>4882</v>
      </c>
      <c r="D3142">
        <v>8</v>
      </c>
      <c r="E3142" t="s">
        <v>1805</v>
      </c>
      <c r="F3142">
        <v>8</v>
      </c>
      <c r="G3142">
        <v>8</v>
      </c>
      <c r="H3142" s="6" t="str">
        <f t="shared" si="98"/>
        <v>2K15.8</v>
      </c>
      <c r="I3142" s="6" t="str">
        <f t="shared" si="99"/>
        <v>S2_6_MDI-</v>
      </c>
    </row>
    <row r="3143" spans="1:9">
      <c r="A3143" t="s">
        <v>302</v>
      </c>
      <c r="B3143" t="s">
        <v>4857</v>
      </c>
      <c r="C3143" t="s">
        <v>4882</v>
      </c>
      <c r="D3143" t="s">
        <v>175</v>
      </c>
      <c r="E3143" t="s">
        <v>429</v>
      </c>
      <c r="F3143">
        <v>1</v>
      </c>
      <c r="G3143" t="s">
        <v>175</v>
      </c>
      <c r="H3143" s="6" t="str">
        <f t="shared" si="98"/>
        <v>2K15.1</v>
      </c>
      <c r="I3143" s="6" t="str">
        <f t="shared" si="99"/>
        <v>VP12</v>
      </c>
    </row>
    <row r="3144" spans="1:9">
      <c r="A3144" t="s">
        <v>302</v>
      </c>
      <c r="B3144" t="s">
        <v>4857</v>
      </c>
      <c r="C3144" t="s">
        <v>4882</v>
      </c>
      <c r="D3144" t="s">
        <v>176</v>
      </c>
      <c r="E3144" t="s">
        <v>1797</v>
      </c>
      <c r="F3144">
        <v>9</v>
      </c>
      <c r="G3144" t="s">
        <v>176</v>
      </c>
      <c r="H3144" s="6" t="str">
        <f t="shared" si="98"/>
        <v>2K15.9</v>
      </c>
      <c r="I3144" s="6" t="str">
        <f t="shared" si="99"/>
        <v>S2_K15</v>
      </c>
    </row>
    <row r="3145" spans="1:9">
      <c r="A3145" t="s">
        <v>302</v>
      </c>
      <c r="B3145" t="s">
        <v>4857</v>
      </c>
      <c r="C3145" t="s">
        <v>4883</v>
      </c>
      <c r="D3145">
        <v>2</v>
      </c>
      <c r="E3145" t="s">
        <v>1806</v>
      </c>
      <c r="F3145">
        <v>2</v>
      </c>
      <c r="G3145">
        <v>2</v>
      </c>
      <c r="H3145" s="6" t="str">
        <f t="shared" si="98"/>
        <v>2K17.2</v>
      </c>
      <c r="I3145" s="6" t="str">
        <f t="shared" si="99"/>
        <v>S2_4_MDI+</v>
      </c>
    </row>
    <row r="3146" spans="1:9">
      <c r="A3146" t="s">
        <v>302</v>
      </c>
      <c r="B3146" t="s">
        <v>4857</v>
      </c>
      <c r="C3146" t="s">
        <v>4883</v>
      </c>
      <c r="D3146">
        <v>3</v>
      </c>
      <c r="E3146" t="s">
        <v>1807</v>
      </c>
      <c r="F3146">
        <v>3</v>
      </c>
      <c r="G3146">
        <v>3</v>
      </c>
      <c r="H3146" s="6" t="str">
        <f t="shared" si="98"/>
        <v>2K17.3</v>
      </c>
      <c r="I3146" s="6" t="str">
        <f t="shared" si="99"/>
        <v>S2_AC_MDI+</v>
      </c>
    </row>
    <row r="3147" spans="1:9">
      <c r="A3147" t="s">
        <v>302</v>
      </c>
      <c r="B3147" t="s">
        <v>4857</v>
      </c>
      <c r="C3147" t="s">
        <v>4883</v>
      </c>
      <c r="D3147">
        <v>4</v>
      </c>
      <c r="E3147" t="s">
        <v>3352</v>
      </c>
      <c r="F3147">
        <v>4</v>
      </c>
      <c r="G3147">
        <v>4</v>
      </c>
      <c r="H3147" s="6" t="str">
        <f t="shared" si="98"/>
        <v>2K17.4</v>
      </c>
      <c r="I3147" s="6" t="str">
        <f t="shared" si="99"/>
        <v>S2_SG_LB_MDI+</v>
      </c>
    </row>
    <row r="3148" spans="1:9">
      <c r="A3148" t="s">
        <v>302</v>
      </c>
      <c r="B3148" t="s">
        <v>4857</v>
      </c>
      <c r="C3148" t="s">
        <v>4883</v>
      </c>
      <c r="D3148">
        <v>6</v>
      </c>
      <c r="E3148" t="s">
        <v>3353</v>
      </c>
      <c r="F3148">
        <v>6</v>
      </c>
      <c r="G3148">
        <v>6</v>
      </c>
      <c r="H3148" s="6" t="str">
        <f t="shared" si="98"/>
        <v>2K17.6</v>
      </c>
      <c r="I3148" s="6" t="str">
        <f t="shared" si="99"/>
        <v>S2_SG_LB_MDI-</v>
      </c>
    </row>
    <row r="3149" spans="1:9">
      <c r="A3149" t="s">
        <v>302</v>
      </c>
      <c r="B3149" t="s">
        <v>4857</v>
      </c>
      <c r="C3149" t="s">
        <v>4883</v>
      </c>
      <c r="D3149">
        <v>7</v>
      </c>
      <c r="E3149" t="s">
        <v>1808</v>
      </c>
      <c r="F3149">
        <v>7</v>
      </c>
      <c r="G3149">
        <v>7</v>
      </c>
      <c r="H3149" s="6" t="str">
        <f t="shared" si="98"/>
        <v>2K17.7</v>
      </c>
      <c r="I3149" s="6" t="str">
        <f t="shared" si="99"/>
        <v>S2_AC_MDI-</v>
      </c>
    </row>
    <row r="3150" spans="1:9">
      <c r="A3150" t="s">
        <v>302</v>
      </c>
      <c r="B3150" t="s">
        <v>4857</v>
      </c>
      <c r="C3150" t="s">
        <v>4883</v>
      </c>
      <c r="D3150">
        <v>8</v>
      </c>
      <c r="E3150" t="s">
        <v>1809</v>
      </c>
      <c r="F3150">
        <v>8</v>
      </c>
      <c r="G3150">
        <v>8</v>
      </c>
      <c r="H3150" s="6" t="str">
        <f t="shared" si="98"/>
        <v>2K17.8</v>
      </c>
      <c r="I3150" s="6" t="str">
        <f t="shared" si="99"/>
        <v>S2_4_MDI-</v>
      </c>
    </row>
    <row r="3151" spans="1:9">
      <c r="A3151" t="s">
        <v>302</v>
      </c>
      <c r="B3151" t="s">
        <v>4857</v>
      </c>
      <c r="C3151" t="s">
        <v>4883</v>
      </c>
      <c r="D3151" t="s">
        <v>175</v>
      </c>
      <c r="E3151" t="s">
        <v>429</v>
      </c>
      <c r="F3151">
        <v>1</v>
      </c>
      <c r="G3151" t="s">
        <v>175</v>
      </c>
      <c r="H3151" s="6" t="str">
        <f t="shared" si="98"/>
        <v>2K17.1</v>
      </c>
      <c r="I3151" s="6" t="str">
        <f t="shared" si="99"/>
        <v>VP12</v>
      </c>
    </row>
    <row r="3152" spans="1:9">
      <c r="A3152" t="s">
        <v>302</v>
      </c>
      <c r="B3152" t="s">
        <v>4857</v>
      </c>
      <c r="C3152" t="s">
        <v>4883</v>
      </c>
      <c r="D3152" t="s">
        <v>176</v>
      </c>
      <c r="E3152" t="s">
        <v>493</v>
      </c>
      <c r="F3152">
        <v>9</v>
      </c>
      <c r="G3152" t="s">
        <v>176</v>
      </c>
      <c r="H3152" s="6" t="str">
        <f t="shared" si="98"/>
        <v>2K17.9</v>
      </c>
      <c r="I3152" s="6" t="str">
        <f t="shared" si="99"/>
        <v>S2_K17</v>
      </c>
    </row>
    <row r="3153" spans="1:9">
      <c r="A3153" t="s">
        <v>302</v>
      </c>
      <c r="B3153" t="s">
        <v>4857</v>
      </c>
      <c r="C3153" t="s">
        <v>4884</v>
      </c>
      <c r="D3153">
        <v>2</v>
      </c>
      <c r="E3153" t="s">
        <v>1786</v>
      </c>
      <c r="F3153">
        <v>2</v>
      </c>
      <c r="G3153">
        <v>2</v>
      </c>
      <c r="H3153" s="6" t="str">
        <f t="shared" si="98"/>
        <v>2K18.2</v>
      </c>
      <c r="I3153" s="6" t="str">
        <f t="shared" si="99"/>
        <v>SG2_2_MDI+</v>
      </c>
    </row>
    <row r="3154" spans="1:9">
      <c r="A3154" t="s">
        <v>302</v>
      </c>
      <c r="B3154" t="s">
        <v>4857</v>
      </c>
      <c r="C3154" t="s">
        <v>4884</v>
      </c>
      <c r="D3154">
        <v>3</v>
      </c>
      <c r="E3154" t="s">
        <v>1810</v>
      </c>
      <c r="F3154">
        <v>3</v>
      </c>
      <c r="G3154">
        <v>3</v>
      </c>
      <c r="H3154" s="6" t="str">
        <f t="shared" si="98"/>
        <v>2K18.3</v>
      </c>
      <c r="I3154" s="6" t="str">
        <f t="shared" si="99"/>
        <v>SG2_AC_MDI+</v>
      </c>
    </row>
    <row r="3155" spans="1:9">
      <c r="A3155" t="s">
        <v>302</v>
      </c>
      <c r="B3155" t="s">
        <v>4857</v>
      </c>
      <c r="C3155" t="s">
        <v>4884</v>
      </c>
      <c r="D3155">
        <v>4</v>
      </c>
      <c r="E3155" t="s">
        <v>3352</v>
      </c>
      <c r="F3155">
        <v>4</v>
      </c>
      <c r="G3155">
        <v>4</v>
      </c>
      <c r="H3155" s="6" t="str">
        <f t="shared" si="98"/>
        <v>2K18.4</v>
      </c>
      <c r="I3155" s="6" t="str">
        <f t="shared" si="99"/>
        <v>S2_SG_LB_MDI+</v>
      </c>
    </row>
    <row r="3156" spans="1:9">
      <c r="A3156" t="s">
        <v>302</v>
      </c>
      <c r="B3156" t="s">
        <v>4857</v>
      </c>
      <c r="C3156" t="s">
        <v>4884</v>
      </c>
      <c r="D3156">
        <v>6</v>
      </c>
      <c r="E3156" t="s">
        <v>3353</v>
      </c>
      <c r="F3156">
        <v>6</v>
      </c>
      <c r="G3156">
        <v>6</v>
      </c>
      <c r="H3156" s="6" t="str">
        <f t="shared" si="98"/>
        <v>2K18.6</v>
      </c>
      <c r="I3156" s="6" t="str">
        <f t="shared" si="99"/>
        <v>S2_SG_LB_MDI-</v>
      </c>
    </row>
    <row r="3157" spans="1:9">
      <c r="A3157" t="s">
        <v>302</v>
      </c>
      <c r="B3157" t="s">
        <v>4857</v>
      </c>
      <c r="C3157" t="s">
        <v>4884</v>
      </c>
      <c r="D3157">
        <v>7</v>
      </c>
      <c r="E3157" t="s">
        <v>1811</v>
      </c>
      <c r="F3157">
        <v>7</v>
      </c>
      <c r="G3157">
        <v>7</v>
      </c>
      <c r="H3157" s="6" t="str">
        <f t="shared" si="98"/>
        <v>2K18.7</v>
      </c>
      <c r="I3157" s="6" t="str">
        <f t="shared" si="99"/>
        <v>SG2_AC_MDI-</v>
      </c>
    </row>
    <row r="3158" spans="1:9">
      <c r="A3158" t="s">
        <v>302</v>
      </c>
      <c r="B3158" t="s">
        <v>4857</v>
      </c>
      <c r="C3158" t="s">
        <v>4884</v>
      </c>
      <c r="D3158">
        <v>8</v>
      </c>
      <c r="E3158" t="s">
        <v>1788</v>
      </c>
      <c r="F3158">
        <v>8</v>
      </c>
      <c r="G3158">
        <v>8</v>
      </c>
      <c r="H3158" s="6" t="str">
        <f t="shared" si="98"/>
        <v>2K18.8</v>
      </c>
      <c r="I3158" s="6" t="str">
        <f t="shared" si="99"/>
        <v>SG2_2_MDI-</v>
      </c>
    </row>
    <row r="3159" spans="1:9">
      <c r="A3159" t="s">
        <v>302</v>
      </c>
      <c r="B3159" t="s">
        <v>4857</v>
      </c>
      <c r="C3159" t="s">
        <v>4884</v>
      </c>
      <c r="D3159" t="s">
        <v>175</v>
      </c>
      <c r="E3159" t="s">
        <v>429</v>
      </c>
      <c r="F3159">
        <v>1</v>
      </c>
      <c r="G3159" t="s">
        <v>175</v>
      </c>
      <c r="H3159" s="6" t="str">
        <f t="shared" si="98"/>
        <v>2K18.1</v>
      </c>
      <c r="I3159" s="6" t="str">
        <f t="shared" si="99"/>
        <v>VP12</v>
      </c>
    </row>
    <row r="3160" spans="1:9">
      <c r="A3160" t="s">
        <v>302</v>
      </c>
      <c r="B3160" t="s">
        <v>4857</v>
      </c>
      <c r="C3160" t="s">
        <v>4884</v>
      </c>
      <c r="D3160" t="s">
        <v>176</v>
      </c>
      <c r="E3160" t="s">
        <v>1798</v>
      </c>
      <c r="F3160">
        <v>9</v>
      </c>
      <c r="G3160" t="s">
        <v>176</v>
      </c>
      <c r="H3160" s="6" t="str">
        <f t="shared" si="98"/>
        <v>2K18.9</v>
      </c>
      <c r="I3160" s="6" t="str">
        <f t="shared" si="99"/>
        <v>S2_K18</v>
      </c>
    </row>
    <row r="3161" spans="1:9">
      <c r="A3161" t="s">
        <v>302</v>
      </c>
      <c r="B3161" t="s">
        <v>4857</v>
      </c>
      <c r="C3161" t="s">
        <v>4885</v>
      </c>
      <c r="D3161">
        <v>2</v>
      </c>
      <c r="E3161" t="s">
        <v>1792</v>
      </c>
      <c r="F3161">
        <v>2</v>
      </c>
      <c r="G3161">
        <v>2</v>
      </c>
      <c r="H3161" s="6" t="str">
        <f t="shared" si="98"/>
        <v>2K35.2</v>
      </c>
      <c r="I3161" s="6" t="str">
        <f t="shared" si="99"/>
        <v>S2_3_MDI+</v>
      </c>
    </row>
    <row r="3162" spans="1:9">
      <c r="A3162" t="s">
        <v>302</v>
      </c>
      <c r="B3162" t="s">
        <v>4857</v>
      </c>
      <c r="C3162" t="s">
        <v>4885</v>
      </c>
      <c r="D3162">
        <v>3</v>
      </c>
      <c r="E3162" t="s">
        <v>1806</v>
      </c>
      <c r="F3162">
        <v>3</v>
      </c>
      <c r="G3162">
        <v>3</v>
      </c>
      <c r="H3162" s="6" t="str">
        <f t="shared" si="98"/>
        <v>2K35.3</v>
      </c>
      <c r="I3162" s="6" t="str">
        <f t="shared" si="99"/>
        <v>S2_4_MDI+</v>
      </c>
    </row>
    <row r="3163" spans="1:9">
      <c r="A3163" t="s">
        <v>302</v>
      </c>
      <c r="B3163" t="s">
        <v>4857</v>
      </c>
      <c r="C3163" t="s">
        <v>4885</v>
      </c>
      <c r="D3163">
        <v>4</v>
      </c>
      <c r="E3163" t="s">
        <v>3354</v>
      </c>
      <c r="F3163">
        <v>4</v>
      </c>
      <c r="G3163">
        <v>4</v>
      </c>
      <c r="H3163" s="6" t="str">
        <f t="shared" si="98"/>
        <v>2K35.4</v>
      </c>
      <c r="I3163" s="6" t="str">
        <f t="shared" si="99"/>
        <v>S2_BR_HSD086+</v>
      </c>
    </row>
    <row r="3164" spans="1:9">
      <c r="A3164" t="s">
        <v>302</v>
      </c>
      <c r="B3164" t="s">
        <v>4857</v>
      </c>
      <c r="C3164" t="s">
        <v>4885</v>
      </c>
      <c r="D3164">
        <v>6</v>
      </c>
      <c r="E3164" t="s">
        <v>3355</v>
      </c>
      <c r="F3164">
        <v>6</v>
      </c>
      <c r="G3164">
        <v>6</v>
      </c>
      <c r="H3164" s="6" t="str">
        <f t="shared" si="98"/>
        <v>2K35.6</v>
      </c>
      <c r="I3164" s="6" t="str">
        <f t="shared" si="99"/>
        <v>S2_BR_HSD086-</v>
      </c>
    </row>
    <row r="3165" spans="1:9">
      <c r="A3165" t="s">
        <v>302</v>
      </c>
      <c r="B3165" t="s">
        <v>4857</v>
      </c>
      <c r="C3165" t="s">
        <v>4885</v>
      </c>
      <c r="D3165">
        <v>7</v>
      </c>
      <c r="E3165" t="s">
        <v>1809</v>
      </c>
      <c r="F3165">
        <v>7</v>
      </c>
      <c r="G3165">
        <v>7</v>
      </c>
      <c r="H3165" s="6" t="str">
        <f t="shared" si="98"/>
        <v>2K35.7</v>
      </c>
      <c r="I3165" s="6" t="str">
        <f t="shared" si="99"/>
        <v>S2_4_MDI-</v>
      </c>
    </row>
    <row r="3166" spans="1:9">
      <c r="A3166" t="s">
        <v>302</v>
      </c>
      <c r="B3166" t="s">
        <v>4857</v>
      </c>
      <c r="C3166" t="s">
        <v>4885</v>
      </c>
      <c r="D3166">
        <v>8</v>
      </c>
      <c r="E3166" t="s">
        <v>1794</v>
      </c>
      <c r="F3166">
        <v>8</v>
      </c>
      <c r="G3166">
        <v>8</v>
      </c>
      <c r="H3166" s="6" t="str">
        <f t="shared" si="98"/>
        <v>2K35.8</v>
      </c>
      <c r="I3166" s="6" t="str">
        <f t="shared" si="99"/>
        <v>S2_3_MDI-</v>
      </c>
    </row>
    <row r="3167" spans="1:9">
      <c r="A3167" t="s">
        <v>302</v>
      </c>
      <c r="B3167" t="s">
        <v>4857</v>
      </c>
      <c r="C3167" t="s">
        <v>4885</v>
      </c>
      <c r="D3167" t="s">
        <v>175</v>
      </c>
      <c r="E3167" t="s">
        <v>429</v>
      </c>
      <c r="F3167">
        <v>1</v>
      </c>
      <c r="G3167" t="s">
        <v>175</v>
      </c>
      <c r="H3167" s="6" t="str">
        <f t="shared" si="98"/>
        <v>2K35.1</v>
      </c>
      <c r="I3167" s="6" t="str">
        <f t="shared" si="99"/>
        <v>VP12</v>
      </c>
    </row>
    <row r="3168" spans="1:9">
      <c r="A3168" t="s">
        <v>302</v>
      </c>
      <c r="B3168" t="s">
        <v>4857</v>
      </c>
      <c r="C3168" t="s">
        <v>4885</v>
      </c>
      <c r="D3168" t="s">
        <v>176</v>
      </c>
      <c r="E3168" t="s">
        <v>1799</v>
      </c>
      <c r="F3168">
        <v>9</v>
      </c>
      <c r="G3168" t="s">
        <v>176</v>
      </c>
      <c r="H3168" s="6" t="str">
        <f t="shared" si="98"/>
        <v>2K35.9</v>
      </c>
      <c r="I3168" s="6" t="str">
        <f t="shared" si="99"/>
        <v>S2_K35</v>
      </c>
    </row>
    <row r="3169" spans="1:9">
      <c r="A3169" t="s">
        <v>302</v>
      </c>
      <c r="B3169" t="s">
        <v>4857</v>
      </c>
      <c r="C3169" t="s">
        <v>4886</v>
      </c>
      <c r="D3169">
        <v>1</v>
      </c>
      <c r="E3169" t="s">
        <v>1810</v>
      </c>
      <c r="F3169">
        <v>1</v>
      </c>
      <c r="G3169">
        <v>1</v>
      </c>
      <c r="H3169" s="6" t="str">
        <f t="shared" si="98"/>
        <v>2MDCG1.1</v>
      </c>
      <c r="I3169" s="6" t="str">
        <f t="shared" si="99"/>
        <v>SG2_AC_MDI+</v>
      </c>
    </row>
    <row r="3170" spans="1:9">
      <c r="A3170" t="s">
        <v>302</v>
      </c>
      <c r="B3170" t="s">
        <v>4857</v>
      </c>
      <c r="C3170" t="s">
        <v>4886</v>
      </c>
      <c r="D3170">
        <v>2</v>
      </c>
      <c r="E3170" t="s">
        <v>1811</v>
      </c>
      <c r="F3170">
        <v>2</v>
      </c>
      <c r="G3170">
        <v>2</v>
      </c>
      <c r="H3170" s="6" t="str">
        <f t="shared" si="98"/>
        <v>2MDCG1.2</v>
      </c>
      <c r="I3170" s="6" t="str">
        <f t="shared" si="99"/>
        <v>SG2_AC_MDI-</v>
      </c>
    </row>
    <row r="3171" spans="1:9">
      <c r="A3171" t="s">
        <v>302</v>
      </c>
      <c r="B3171" t="s">
        <v>4857</v>
      </c>
      <c r="C3171" t="s">
        <v>4886</v>
      </c>
      <c r="D3171" t="s">
        <v>183</v>
      </c>
      <c r="E3171" t="s">
        <v>3356</v>
      </c>
      <c r="F3171" t="s">
        <v>183</v>
      </c>
      <c r="G3171" t="s">
        <v>183</v>
      </c>
      <c r="H3171" s="6" t="str">
        <f t="shared" si="98"/>
        <v>2MDCG1.G1</v>
      </c>
      <c r="I3171" s="6" t="str">
        <f t="shared" si="99"/>
        <v>SG2_MDIC1_G1</v>
      </c>
    </row>
    <row r="3172" spans="1:9">
      <c r="A3172" t="s">
        <v>302</v>
      </c>
      <c r="B3172" t="s">
        <v>4857</v>
      </c>
      <c r="C3172" t="s">
        <v>4886</v>
      </c>
      <c r="D3172" t="s">
        <v>184</v>
      </c>
      <c r="E3172" t="s">
        <v>3356</v>
      </c>
      <c r="F3172" t="s">
        <v>184</v>
      </c>
      <c r="G3172" t="s">
        <v>184</v>
      </c>
      <c r="H3172" s="6" t="str">
        <f t="shared" si="98"/>
        <v>2MDCG1.G2</v>
      </c>
      <c r="I3172" s="6" t="str">
        <f t="shared" si="99"/>
        <v>SG2_MDIC1_G1</v>
      </c>
    </row>
    <row r="3173" spans="1:9">
      <c r="A3173" t="s">
        <v>302</v>
      </c>
      <c r="B3173" t="s">
        <v>4857</v>
      </c>
      <c r="C3173" t="s">
        <v>4886</v>
      </c>
      <c r="D3173" t="s">
        <v>185</v>
      </c>
      <c r="E3173" t="s">
        <v>3356</v>
      </c>
      <c r="F3173" t="s">
        <v>185</v>
      </c>
      <c r="G3173" t="s">
        <v>185</v>
      </c>
      <c r="H3173" s="6" t="str">
        <f t="shared" si="98"/>
        <v>2MDCG1.G3</v>
      </c>
      <c r="I3173" s="6" t="str">
        <f t="shared" si="99"/>
        <v>SG2_MDIC1_G1</v>
      </c>
    </row>
    <row r="3174" spans="1:9">
      <c r="A3174" t="s">
        <v>302</v>
      </c>
      <c r="B3174" t="s">
        <v>4857</v>
      </c>
      <c r="C3174" t="s">
        <v>4886</v>
      </c>
      <c r="D3174" t="s">
        <v>186</v>
      </c>
      <c r="E3174" t="s">
        <v>3357</v>
      </c>
      <c r="F3174" t="s">
        <v>186</v>
      </c>
      <c r="G3174" t="s">
        <v>186</v>
      </c>
      <c r="H3174" s="6" t="str">
        <f t="shared" si="98"/>
        <v>2MDCG1.G4</v>
      </c>
      <c r="I3174" s="6" t="str">
        <f t="shared" si="99"/>
        <v>SG2_MDIC1_G2</v>
      </c>
    </row>
    <row r="3175" spans="1:9">
      <c r="A3175" t="s">
        <v>302</v>
      </c>
      <c r="B3175" t="s">
        <v>4857</v>
      </c>
      <c r="C3175" t="s">
        <v>4886</v>
      </c>
      <c r="D3175" t="s">
        <v>187</v>
      </c>
      <c r="E3175" t="s">
        <v>3357</v>
      </c>
      <c r="F3175" t="s">
        <v>187</v>
      </c>
      <c r="G3175" t="s">
        <v>187</v>
      </c>
      <c r="H3175" s="6" t="str">
        <f t="shared" si="98"/>
        <v>2MDCG1.G5</v>
      </c>
      <c r="I3175" s="6" t="str">
        <f t="shared" si="99"/>
        <v>SG2_MDIC1_G2</v>
      </c>
    </row>
    <row r="3176" spans="1:9">
      <c r="A3176" t="s">
        <v>302</v>
      </c>
      <c r="B3176" t="s">
        <v>4857</v>
      </c>
      <c r="C3176" t="s">
        <v>4886</v>
      </c>
      <c r="D3176" t="s">
        <v>188</v>
      </c>
      <c r="E3176" t="s">
        <v>3357</v>
      </c>
      <c r="F3176" t="s">
        <v>188</v>
      </c>
      <c r="G3176" t="s">
        <v>188</v>
      </c>
      <c r="H3176" s="6" t="str">
        <f t="shared" si="98"/>
        <v>2MDCG1.G6</v>
      </c>
      <c r="I3176" s="6" t="str">
        <f t="shared" si="99"/>
        <v>SG2_MDIC1_G2</v>
      </c>
    </row>
    <row r="3177" spans="1:9">
      <c r="A3177" t="s">
        <v>302</v>
      </c>
      <c r="B3177" t="s">
        <v>4857</v>
      </c>
      <c r="C3177" t="s">
        <v>4886</v>
      </c>
      <c r="D3177" t="s">
        <v>190</v>
      </c>
      <c r="F3177" t="s">
        <v>190</v>
      </c>
      <c r="G3177" t="s">
        <v>190</v>
      </c>
      <c r="H3177" s="6" t="str">
        <f t="shared" si="98"/>
        <v>2MDCG1.GH1</v>
      </c>
      <c r="I3177" s="6">
        <f t="shared" si="99"/>
        <v>0</v>
      </c>
    </row>
    <row r="3178" spans="1:9">
      <c r="A3178" t="s">
        <v>302</v>
      </c>
      <c r="B3178" t="s">
        <v>4857</v>
      </c>
      <c r="C3178" t="s">
        <v>4886</v>
      </c>
      <c r="D3178" t="s">
        <v>191</v>
      </c>
      <c r="F3178" t="s">
        <v>191</v>
      </c>
      <c r="G3178" t="s">
        <v>191</v>
      </c>
      <c r="H3178" s="6" t="str">
        <f t="shared" si="98"/>
        <v>2MDCG1.GH2</v>
      </c>
      <c r="I3178" s="6">
        <f t="shared" si="99"/>
        <v>0</v>
      </c>
    </row>
    <row r="3179" spans="1:9">
      <c r="A3179" t="s">
        <v>302</v>
      </c>
      <c r="B3179" t="s">
        <v>4857</v>
      </c>
      <c r="C3179" t="s">
        <v>4887</v>
      </c>
      <c r="D3179">
        <v>1</v>
      </c>
      <c r="E3179" t="s">
        <v>1807</v>
      </c>
      <c r="F3179">
        <v>1</v>
      </c>
      <c r="G3179">
        <v>1</v>
      </c>
      <c r="H3179" s="6" t="str">
        <f t="shared" si="98"/>
        <v>2MDIC1.1</v>
      </c>
      <c r="I3179" s="6" t="str">
        <f t="shared" si="99"/>
        <v>S2_AC_MDI+</v>
      </c>
    </row>
    <row r="3180" spans="1:9">
      <c r="A3180" t="s">
        <v>302</v>
      </c>
      <c r="B3180" t="s">
        <v>4857</v>
      </c>
      <c r="C3180" t="s">
        <v>4887</v>
      </c>
      <c r="D3180">
        <v>2</v>
      </c>
      <c r="E3180" t="s">
        <v>1808</v>
      </c>
      <c r="F3180">
        <v>2</v>
      </c>
      <c r="G3180">
        <v>2</v>
      </c>
      <c r="H3180" s="6" t="str">
        <f t="shared" si="98"/>
        <v>2MDIC1.2</v>
      </c>
      <c r="I3180" s="6" t="str">
        <f t="shared" si="99"/>
        <v>S2_AC_MDI-</v>
      </c>
    </row>
    <row r="3181" spans="1:9">
      <c r="A3181" t="s">
        <v>302</v>
      </c>
      <c r="B3181" t="s">
        <v>4857</v>
      </c>
      <c r="C3181" t="s">
        <v>4887</v>
      </c>
      <c r="D3181" t="s">
        <v>183</v>
      </c>
      <c r="E3181" t="s">
        <v>3358</v>
      </c>
      <c r="F3181" t="s">
        <v>183</v>
      </c>
      <c r="G3181" t="s">
        <v>183</v>
      </c>
      <c r="H3181" s="6" t="str">
        <f t="shared" si="98"/>
        <v>2MDIC1.G1</v>
      </c>
      <c r="I3181" s="6" t="str">
        <f t="shared" si="99"/>
        <v>S2_MDIC1_G1</v>
      </c>
    </row>
    <row r="3182" spans="1:9">
      <c r="A3182" t="s">
        <v>302</v>
      </c>
      <c r="B3182" t="s">
        <v>4857</v>
      </c>
      <c r="C3182" t="s">
        <v>4887</v>
      </c>
      <c r="D3182" t="s">
        <v>184</v>
      </c>
      <c r="E3182" t="s">
        <v>3358</v>
      </c>
      <c r="F3182" t="s">
        <v>184</v>
      </c>
      <c r="G3182" t="s">
        <v>184</v>
      </c>
      <c r="H3182" s="6" t="str">
        <f t="shared" si="98"/>
        <v>2MDIC1.G2</v>
      </c>
      <c r="I3182" s="6" t="str">
        <f t="shared" si="99"/>
        <v>S2_MDIC1_G1</v>
      </c>
    </row>
    <row r="3183" spans="1:9">
      <c r="A3183" t="s">
        <v>302</v>
      </c>
      <c r="B3183" t="s">
        <v>4857</v>
      </c>
      <c r="C3183" t="s">
        <v>4887</v>
      </c>
      <c r="D3183" t="s">
        <v>185</v>
      </c>
      <c r="E3183" t="s">
        <v>3358</v>
      </c>
      <c r="F3183" t="s">
        <v>185</v>
      </c>
      <c r="G3183" t="s">
        <v>185</v>
      </c>
      <c r="H3183" s="6" t="str">
        <f t="shared" si="98"/>
        <v>2MDIC1.G3</v>
      </c>
      <c r="I3183" s="6" t="str">
        <f t="shared" si="99"/>
        <v>S2_MDIC1_G1</v>
      </c>
    </row>
    <row r="3184" spans="1:9">
      <c r="A3184" t="s">
        <v>302</v>
      </c>
      <c r="B3184" t="s">
        <v>4857</v>
      </c>
      <c r="C3184" t="s">
        <v>4887</v>
      </c>
      <c r="D3184" t="s">
        <v>186</v>
      </c>
      <c r="E3184" t="s">
        <v>3359</v>
      </c>
      <c r="F3184" t="s">
        <v>186</v>
      </c>
      <c r="G3184" t="s">
        <v>186</v>
      </c>
      <c r="H3184" s="6" t="str">
        <f t="shared" si="98"/>
        <v>2MDIC1.G4</v>
      </c>
      <c r="I3184" s="6" t="str">
        <f t="shared" si="99"/>
        <v>S2_MDIC1_G2</v>
      </c>
    </row>
    <row r="3185" spans="1:9">
      <c r="A3185" t="s">
        <v>302</v>
      </c>
      <c r="B3185" t="s">
        <v>4857</v>
      </c>
      <c r="C3185" t="s">
        <v>4887</v>
      </c>
      <c r="D3185" t="s">
        <v>187</v>
      </c>
      <c r="E3185" t="s">
        <v>3359</v>
      </c>
      <c r="F3185" t="s">
        <v>187</v>
      </c>
      <c r="G3185" t="s">
        <v>187</v>
      </c>
      <c r="H3185" s="6" t="str">
        <f t="shared" si="98"/>
        <v>2MDIC1.G5</v>
      </c>
      <c r="I3185" s="6" t="str">
        <f t="shared" si="99"/>
        <v>S2_MDIC1_G2</v>
      </c>
    </row>
    <row r="3186" spans="1:9">
      <c r="A3186" t="s">
        <v>302</v>
      </c>
      <c r="B3186" t="s">
        <v>4857</v>
      </c>
      <c r="C3186" t="s">
        <v>4887</v>
      </c>
      <c r="D3186" t="s">
        <v>188</v>
      </c>
      <c r="E3186" t="s">
        <v>3359</v>
      </c>
      <c r="F3186" t="s">
        <v>188</v>
      </c>
      <c r="G3186" t="s">
        <v>188</v>
      </c>
      <c r="H3186" s="6" t="str">
        <f t="shared" si="98"/>
        <v>2MDIC1.G6</v>
      </c>
      <c r="I3186" s="6" t="str">
        <f t="shared" si="99"/>
        <v>S2_MDIC1_G2</v>
      </c>
    </row>
    <row r="3187" spans="1:9">
      <c r="A3187" t="s">
        <v>302</v>
      </c>
      <c r="B3187" t="s">
        <v>4857</v>
      </c>
      <c r="C3187" t="s">
        <v>4887</v>
      </c>
      <c r="D3187" t="s">
        <v>190</v>
      </c>
      <c r="F3187" t="s">
        <v>190</v>
      </c>
      <c r="G3187" t="s">
        <v>190</v>
      </c>
      <c r="H3187" s="6" t="str">
        <f t="shared" si="98"/>
        <v>2MDIC1.GH1</v>
      </c>
      <c r="I3187" s="6">
        <f t="shared" si="99"/>
        <v>0</v>
      </c>
    </row>
    <row r="3188" spans="1:9">
      <c r="A3188" t="s">
        <v>302</v>
      </c>
      <c r="B3188" t="s">
        <v>4857</v>
      </c>
      <c r="C3188" t="s">
        <v>4887</v>
      </c>
      <c r="D3188" t="s">
        <v>191</v>
      </c>
      <c r="F3188" t="s">
        <v>191</v>
      </c>
      <c r="G3188" t="s">
        <v>191</v>
      </c>
      <c r="H3188" s="6" t="str">
        <f t="shared" si="98"/>
        <v>2MDIC1.GH2</v>
      </c>
      <c r="I3188" s="6">
        <f t="shared" si="99"/>
        <v>0</v>
      </c>
    </row>
    <row r="3189" spans="1:9">
      <c r="A3189" t="s">
        <v>302</v>
      </c>
      <c r="B3189" t="s">
        <v>4857</v>
      </c>
      <c r="C3189" t="s">
        <v>4888</v>
      </c>
      <c r="D3189" t="s">
        <v>178</v>
      </c>
      <c r="E3189" t="s">
        <v>3360</v>
      </c>
      <c r="F3189">
        <v>1</v>
      </c>
      <c r="G3189" t="s">
        <v>178</v>
      </c>
      <c r="H3189" s="6" t="str">
        <f t="shared" si="98"/>
        <v>2Q4.1</v>
      </c>
      <c r="I3189" s="6" t="str">
        <f t="shared" si="99"/>
        <v>S2_QB_K4</v>
      </c>
    </row>
    <row r="3190" spans="1:9">
      <c r="A3190" t="s">
        <v>302</v>
      </c>
      <c r="B3190" t="s">
        <v>4857</v>
      </c>
      <c r="C3190" t="s">
        <v>4888</v>
      </c>
      <c r="D3190" t="s">
        <v>246</v>
      </c>
      <c r="E3190" t="s">
        <v>3349</v>
      </c>
      <c r="F3190">
        <v>3</v>
      </c>
      <c r="G3190" t="s">
        <v>246</v>
      </c>
      <c r="H3190" s="6" t="str">
        <f t="shared" si="98"/>
        <v>2Q4.3</v>
      </c>
      <c r="I3190" s="6" t="str">
        <f t="shared" si="99"/>
        <v>S2_K4</v>
      </c>
    </row>
    <row r="3191" spans="1:9">
      <c r="A3191" t="s">
        <v>302</v>
      </c>
      <c r="B3191" t="s">
        <v>4857</v>
      </c>
      <c r="C3191" t="s">
        <v>4888</v>
      </c>
      <c r="D3191" t="s">
        <v>247</v>
      </c>
      <c r="E3191" t="s">
        <v>174</v>
      </c>
      <c r="F3191">
        <v>2</v>
      </c>
      <c r="G3191" t="s">
        <v>247</v>
      </c>
      <c r="H3191" s="6" t="str">
        <f t="shared" si="98"/>
        <v>2Q4.2</v>
      </c>
      <c r="I3191" s="6" t="str">
        <f t="shared" si="99"/>
        <v>DGND</v>
      </c>
    </row>
    <row r="3192" spans="1:9">
      <c r="A3192" t="s">
        <v>302</v>
      </c>
      <c r="B3192" t="s">
        <v>4857</v>
      </c>
      <c r="C3192" t="s">
        <v>4889</v>
      </c>
      <c r="D3192" t="s">
        <v>178</v>
      </c>
      <c r="E3192" t="s">
        <v>1814</v>
      </c>
      <c r="F3192">
        <v>1</v>
      </c>
      <c r="G3192" t="s">
        <v>178</v>
      </c>
      <c r="H3192" s="6" t="str">
        <f t="shared" si="98"/>
        <v>2Q13.1</v>
      </c>
      <c r="I3192" s="6" t="str">
        <f t="shared" si="99"/>
        <v>S2_QB_K13</v>
      </c>
    </row>
    <row r="3193" spans="1:9">
      <c r="A3193" t="s">
        <v>302</v>
      </c>
      <c r="B3193" t="s">
        <v>4857</v>
      </c>
      <c r="C3193" t="s">
        <v>4889</v>
      </c>
      <c r="D3193" t="s">
        <v>246</v>
      </c>
      <c r="E3193" t="s">
        <v>1795</v>
      </c>
      <c r="F3193">
        <v>3</v>
      </c>
      <c r="G3193" t="s">
        <v>246</v>
      </c>
      <c r="H3193" s="6" t="str">
        <f t="shared" si="98"/>
        <v>2Q13.3</v>
      </c>
      <c r="I3193" s="6" t="str">
        <f t="shared" si="99"/>
        <v>S2_K13</v>
      </c>
    </row>
    <row r="3194" spans="1:9">
      <c r="A3194" t="s">
        <v>302</v>
      </c>
      <c r="B3194" t="s">
        <v>4857</v>
      </c>
      <c r="C3194" t="s">
        <v>4889</v>
      </c>
      <c r="D3194" t="s">
        <v>247</v>
      </c>
      <c r="E3194" t="s">
        <v>174</v>
      </c>
      <c r="F3194">
        <v>2</v>
      </c>
      <c r="G3194" t="s">
        <v>247</v>
      </c>
      <c r="H3194" s="6" t="str">
        <f t="shared" si="98"/>
        <v>2Q13.2</v>
      </c>
      <c r="I3194" s="6" t="str">
        <f t="shared" si="99"/>
        <v>DGND</v>
      </c>
    </row>
    <row r="3195" spans="1:9">
      <c r="A3195" t="s">
        <v>302</v>
      </c>
      <c r="B3195" t="s">
        <v>4857</v>
      </c>
      <c r="C3195" t="s">
        <v>4890</v>
      </c>
      <c r="D3195" t="s">
        <v>178</v>
      </c>
      <c r="E3195" t="s">
        <v>1815</v>
      </c>
      <c r="F3195">
        <v>1</v>
      </c>
      <c r="G3195" t="s">
        <v>178</v>
      </c>
      <c r="H3195" s="6" t="str">
        <f t="shared" si="98"/>
        <v>2Q14.1</v>
      </c>
      <c r="I3195" s="6" t="str">
        <f t="shared" si="99"/>
        <v>S2_QB_K14</v>
      </c>
    </row>
    <row r="3196" spans="1:9">
      <c r="A3196" t="s">
        <v>302</v>
      </c>
      <c r="B3196" t="s">
        <v>4857</v>
      </c>
      <c r="C3196" t="s">
        <v>4890</v>
      </c>
      <c r="D3196" t="s">
        <v>246</v>
      </c>
      <c r="E3196" t="s">
        <v>1796</v>
      </c>
      <c r="F3196">
        <v>3</v>
      </c>
      <c r="G3196" t="s">
        <v>246</v>
      </c>
      <c r="H3196" s="6" t="str">
        <f t="shared" si="98"/>
        <v>2Q14.3</v>
      </c>
      <c r="I3196" s="6" t="str">
        <f t="shared" si="99"/>
        <v>S2_K14</v>
      </c>
    </row>
    <row r="3197" spans="1:9">
      <c r="A3197" t="s">
        <v>302</v>
      </c>
      <c r="B3197" t="s">
        <v>4857</v>
      </c>
      <c r="C3197" t="s">
        <v>4890</v>
      </c>
      <c r="D3197" t="s">
        <v>247</v>
      </c>
      <c r="E3197" t="s">
        <v>174</v>
      </c>
      <c r="F3197">
        <v>2</v>
      </c>
      <c r="G3197" t="s">
        <v>247</v>
      </c>
      <c r="H3197" s="6" t="str">
        <f t="shared" si="98"/>
        <v>2Q14.2</v>
      </c>
      <c r="I3197" s="6" t="str">
        <f t="shared" si="99"/>
        <v>DGND</v>
      </c>
    </row>
    <row r="3198" spans="1:9">
      <c r="A3198" t="s">
        <v>302</v>
      </c>
      <c r="B3198" t="s">
        <v>4857</v>
      </c>
      <c r="C3198" t="s">
        <v>4891</v>
      </c>
      <c r="D3198" t="s">
        <v>178</v>
      </c>
      <c r="E3198" t="s">
        <v>1816</v>
      </c>
      <c r="F3198">
        <v>1</v>
      </c>
      <c r="G3198" t="s">
        <v>178</v>
      </c>
      <c r="H3198" s="6" t="str">
        <f t="shared" si="98"/>
        <v>2Q15.1</v>
      </c>
      <c r="I3198" s="6" t="str">
        <f t="shared" si="99"/>
        <v>S2_QB_K15</v>
      </c>
    </row>
    <row r="3199" spans="1:9">
      <c r="A3199" t="s">
        <v>302</v>
      </c>
      <c r="B3199" t="s">
        <v>4857</v>
      </c>
      <c r="C3199" t="s">
        <v>4891</v>
      </c>
      <c r="D3199" t="s">
        <v>246</v>
      </c>
      <c r="E3199" t="s">
        <v>1797</v>
      </c>
      <c r="F3199">
        <v>3</v>
      </c>
      <c r="G3199" t="s">
        <v>246</v>
      </c>
      <c r="H3199" s="6" t="str">
        <f t="shared" si="98"/>
        <v>2Q15.3</v>
      </c>
      <c r="I3199" s="6" t="str">
        <f t="shared" si="99"/>
        <v>S2_K15</v>
      </c>
    </row>
    <row r="3200" spans="1:9">
      <c r="A3200" t="s">
        <v>302</v>
      </c>
      <c r="B3200" t="s">
        <v>4857</v>
      </c>
      <c r="C3200" t="s">
        <v>4891</v>
      </c>
      <c r="D3200" t="s">
        <v>247</v>
      </c>
      <c r="E3200" t="s">
        <v>174</v>
      </c>
      <c r="F3200">
        <v>2</v>
      </c>
      <c r="G3200" t="s">
        <v>247</v>
      </c>
      <c r="H3200" s="6" t="str">
        <f t="shared" si="98"/>
        <v>2Q15.2</v>
      </c>
      <c r="I3200" s="6" t="str">
        <f t="shared" si="99"/>
        <v>DGND</v>
      </c>
    </row>
    <row r="3201" spans="1:9">
      <c r="A3201" t="s">
        <v>302</v>
      </c>
      <c r="B3201" t="s">
        <v>4857</v>
      </c>
      <c r="C3201" t="s">
        <v>4892</v>
      </c>
      <c r="D3201" t="s">
        <v>178</v>
      </c>
      <c r="E3201" t="s">
        <v>494</v>
      </c>
      <c r="F3201">
        <v>1</v>
      </c>
      <c r="G3201" t="s">
        <v>178</v>
      </c>
      <c r="H3201" s="6" t="str">
        <f t="shared" si="98"/>
        <v>2Q17.1</v>
      </c>
      <c r="I3201" s="6" t="str">
        <f t="shared" si="99"/>
        <v>S2_QB_K17</v>
      </c>
    </row>
    <row r="3202" spans="1:9">
      <c r="A3202" t="s">
        <v>302</v>
      </c>
      <c r="B3202" t="s">
        <v>4857</v>
      </c>
      <c r="C3202" t="s">
        <v>4892</v>
      </c>
      <c r="D3202" t="s">
        <v>246</v>
      </c>
      <c r="E3202" t="s">
        <v>493</v>
      </c>
      <c r="F3202">
        <v>3</v>
      </c>
      <c r="G3202" t="s">
        <v>246</v>
      </c>
      <c r="H3202" s="6" t="str">
        <f t="shared" ref="H3202:H3265" si="100">CONCATENATE(C3202,".",F3202)</f>
        <v>2Q17.3</v>
      </c>
      <c r="I3202" s="6" t="str">
        <f t="shared" ref="I3202:I3265" si="101">E3202</f>
        <v>S2_K17</v>
      </c>
    </row>
    <row r="3203" spans="1:9">
      <c r="A3203" t="s">
        <v>302</v>
      </c>
      <c r="B3203" t="s">
        <v>4857</v>
      </c>
      <c r="C3203" t="s">
        <v>4892</v>
      </c>
      <c r="D3203" t="s">
        <v>247</v>
      </c>
      <c r="E3203" t="s">
        <v>174</v>
      </c>
      <c r="F3203">
        <v>2</v>
      </c>
      <c r="G3203" t="s">
        <v>247</v>
      </c>
      <c r="H3203" s="6" t="str">
        <f t="shared" si="100"/>
        <v>2Q17.2</v>
      </c>
      <c r="I3203" s="6" t="str">
        <f t="shared" si="101"/>
        <v>DGND</v>
      </c>
    </row>
    <row r="3204" spans="1:9">
      <c r="A3204" t="s">
        <v>302</v>
      </c>
      <c r="B3204" t="s">
        <v>4857</v>
      </c>
      <c r="C3204" t="s">
        <v>4893</v>
      </c>
      <c r="D3204" t="s">
        <v>178</v>
      </c>
      <c r="E3204" t="s">
        <v>1817</v>
      </c>
      <c r="F3204">
        <v>1</v>
      </c>
      <c r="G3204" t="s">
        <v>178</v>
      </c>
      <c r="H3204" s="6" t="str">
        <f t="shared" si="100"/>
        <v>2Q18.1</v>
      </c>
      <c r="I3204" s="6" t="str">
        <f t="shared" si="101"/>
        <v>S2_QB_K18</v>
      </c>
    </row>
    <row r="3205" spans="1:9">
      <c r="A3205" t="s">
        <v>302</v>
      </c>
      <c r="B3205" t="s">
        <v>4857</v>
      </c>
      <c r="C3205" t="s">
        <v>4893</v>
      </c>
      <c r="D3205" t="s">
        <v>246</v>
      </c>
      <c r="E3205" t="s">
        <v>1798</v>
      </c>
      <c r="F3205">
        <v>3</v>
      </c>
      <c r="G3205" t="s">
        <v>246</v>
      </c>
      <c r="H3205" s="6" t="str">
        <f t="shared" si="100"/>
        <v>2Q18.3</v>
      </c>
      <c r="I3205" s="6" t="str">
        <f t="shared" si="101"/>
        <v>S2_K18</v>
      </c>
    </row>
    <row r="3206" spans="1:9">
      <c r="A3206" t="s">
        <v>302</v>
      </c>
      <c r="B3206" t="s">
        <v>4857</v>
      </c>
      <c r="C3206" t="s">
        <v>4893</v>
      </c>
      <c r="D3206" t="s">
        <v>247</v>
      </c>
      <c r="E3206" t="s">
        <v>174</v>
      </c>
      <c r="F3206">
        <v>2</v>
      </c>
      <c r="G3206" t="s">
        <v>247</v>
      </c>
      <c r="H3206" s="6" t="str">
        <f t="shared" si="100"/>
        <v>2Q18.2</v>
      </c>
      <c r="I3206" s="6" t="str">
        <f t="shared" si="101"/>
        <v>DGND</v>
      </c>
    </row>
    <row r="3207" spans="1:9">
      <c r="A3207" t="s">
        <v>302</v>
      </c>
      <c r="B3207" t="s">
        <v>4857</v>
      </c>
      <c r="C3207" t="s">
        <v>4894</v>
      </c>
      <c r="D3207" t="s">
        <v>178</v>
      </c>
      <c r="E3207" t="s">
        <v>1818</v>
      </c>
      <c r="F3207">
        <v>1</v>
      </c>
      <c r="G3207" t="s">
        <v>178</v>
      </c>
      <c r="H3207" s="6" t="str">
        <f t="shared" si="100"/>
        <v>2Q35.1</v>
      </c>
      <c r="I3207" s="6" t="str">
        <f t="shared" si="101"/>
        <v>S2_QB_K35</v>
      </c>
    </row>
    <row r="3208" spans="1:9">
      <c r="A3208" t="s">
        <v>302</v>
      </c>
      <c r="B3208" t="s">
        <v>4857</v>
      </c>
      <c r="C3208" t="s">
        <v>4894</v>
      </c>
      <c r="D3208" t="s">
        <v>246</v>
      </c>
      <c r="E3208" t="s">
        <v>1799</v>
      </c>
      <c r="F3208">
        <v>3</v>
      </c>
      <c r="G3208" t="s">
        <v>246</v>
      </c>
      <c r="H3208" s="6" t="str">
        <f t="shared" si="100"/>
        <v>2Q35.3</v>
      </c>
      <c r="I3208" s="6" t="str">
        <f t="shared" si="101"/>
        <v>S2_K35</v>
      </c>
    </row>
    <row r="3209" spans="1:9">
      <c r="A3209" t="s">
        <v>302</v>
      </c>
      <c r="B3209" t="s">
        <v>4857</v>
      </c>
      <c r="C3209" t="s">
        <v>4894</v>
      </c>
      <c r="D3209" t="s">
        <v>247</v>
      </c>
      <c r="E3209" t="s">
        <v>174</v>
      </c>
      <c r="F3209">
        <v>2</v>
      </c>
      <c r="G3209" t="s">
        <v>247</v>
      </c>
      <c r="H3209" s="6" t="str">
        <f t="shared" si="100"/>
        <v>2Q35.2</v>
      </c>
      <c r="I3209" s="6" t="str">
        <f t="shared" si="101"/>
        <v>DGND</v>
      </c>
    </row>
    <row r="3210" spans="1:9">
      <c r="A3210" t="s">
        <v>302</v>
      </c>
      <c r="B3210" t="s">
        <v>4857</v>
      </c>
      <c r="C3210" t="s">
        <v>4895</v>
      </c>
      <c r="D3210">
        <v>1</v>
      </c>
      <c r="E3210" t="s">
        <v>1786</v>
      </c>
      <c r="F3210">
        <v>1</v>
      </c>
      <c r="G3210">
        <v>1</v>
      </c>
      <c r="H3210" s="6" t="str">
        <f t="shared" si="100"/>
        <v>2R139.1</v>
      </c>
      <c r="I3210" s="6" t="str">
        <f t="shared" si="101"/>
        <v>SG2_2_MDI+</v>
      </c>
    </row>
    <row r="3211" spans="1:9">
      <c r="A3211" t="s">
        <v>302</v>
      </c>
      <c r="B3211" t="s">
        <v>4857</v>
      </c>
      <c r="C3211" t="s">
        <v>4895</v>
      </c>
      <c r="D3211">
        <v>2</v>
      </c>
      <c r="E3211" t="s">
        <v>1789</v>
      </c>
      <c r="F3211">
        <v>2</v>
      </c>
      <c r="G3211">
        <v>2</v>
      </c>
      <c r="H3211" s="6" t="str">
        <f t="shared" si="100"/>
        <v>2R139.2</v>
      </c>
      <c r="I3211" s="6" t="str">
        <f t="shared" si="101"/>
        <v>SG2_2_MDI_RC</v>
      </c>
    </row>
    <row r="3212" spans="1:9">
      <c r="A3212" t="s">
        <v>302</v>
      </c>
      <c r="B3212" t="s">
        <v>4857</v>
      </c>
      <c r="C3212" t="s">
        <v>4896</v>
      </c>
      <c r="D3212">
        <v>1</v>
      </c>
      <c r="E3212" t="s">
        <v>1788</v>
      </c>
      <c r="F3212">
        <v>1</v>
      </c>
      <c r="G3212">
        <v>1</v>
      </c>
      <c r="H3212" s="6" t="str">
        <f t="shared" si="100"/>
        <v>2R140.1</v>
      </c>
      <c r="I3212" s="6" t="str">
        <f t="shared" si="101"/>
        <v>SG2_2_MDI-</v>
      </c>
    </row>
    <row r="3213" spans="1:9">
      <c r="A3213" t="s">
        <v>302</v>
      </c>
      <c r="B3213" t="s">
        <v>4857</v>
      </c>
      <c r="C3213" t="s">
        <v>4896</v>
      </c>
      <c r="D3213">
        <v>2</v>
      </c>
      <c r="E3213" t="s">
        <v>1789</v>
      </c>
      <c r="F3213">
        <v>2</v>
      </c>
      <c r="G3213">
        <v>2</v>
      </c>
      <c r="H3213" s="6" t="str">
        <f t="shared" si="100"/>
        <v>2R140.2</v>
      </c>
      <c r="I3213" s="6" t="str">
        <f t="shared" si="101"/>
        <v>SG2_2_MDI_RC</v>
      </c>
    </row>
    <row r="3214" spans="1:9">
      <c r="A3214" t="s">
        <v>302</v>
      </c>
      <c r="B3214" t="s">
        <v>4857</v>
      </c>
      <c r="C3214" t="s">
        <v>4897</v>
      </c>
      <c r="D3214">
        <v>1</v>
      </c>
      <c r="E3214" t="s">
        <v>1806</v>
      </c>
      <c r="F3214">
        <v>1</v>
      </c>
      <c r="G3214">
        <v>1</v>
      </c>
      <c r="H3214" s="6" t="str">
        <f t="shared" si="100"/>
        <v>2R149.1</v>
      </c>
      <c r="I3214" s="6" t="str">
        <f t="shared" si="101"/>
        <v>S2_4_MDI+</v>
      </c>
    </row>
    <row r="3215" spans="1:9">
      <c r="A3215" t="s">
        <v>302</v>
      </c>
      <c r="B3215" t="s">
        <v>4857</v>
      </c>
      <c r="C3215" t="s">
        <v>4897</v>
      </c>
      <c r="D3215">
        <v>2</v>
      </c>
      <c r="E3215" t="s">
        <v>1790</v>
      </c>
      <c r="F3215">
        <v>2</v>
      </c>
      <c r="G3215">
        <v>2</v>
      </c>
      <c r="H3215" s="6" t="str">
        <f t="shared" si="100"/>
        <v>2R149.2</v>
      </c>
      <c r="I3215" s="6" t="str">
        <f t="shared" si="101"/>
        <v>S2_3_MDI_RC</v>
      </c>
    </row>
    <row r="3216" spans="1:9">
      <c r="A3216" t="s">
        <v>302</v>
      </c>
      <c r="B3216" t="s">
        <v>4857</v>
      </c>
      <c r="C3216" t="s">
        <v>4898</v>
      </c>
      <c r="D3216">
        <v>1</v>
      </c>
      <c r="E3216" t="s">
        <v>1809</v>
      </c>
      <c r="F3216">
        <v>1</v>
      </c>
      <c r="G3216">
        <v>1</v>
      </c>
      <c r="H3216" s="6" t="str">
        <f t="shared" si="100"/>
        <v>2R150.1</v>
      </c>
      <c r="I3216" s="6" t="str">
        <f t="shared" si="101"/>
        <v>S2_4_MDI-</v>
      </c>
    </row>
    <row r="3217" spans="1:9">
      <c r="A3217" t="s">
        <v>302</v>
      </c>
      <c r="B3217" t="s">
        <v>4857</v>
      </c>
      <c r="C3217" t="s">
        <v>4898</v>
      </c>
      <c r="D3217">
        <v>2</v>
      </c>
      <c r="E3217" t="s">
        <v>1790</v>
      </c>
      <c r="F3217">
        <v>2</v>
      </c>
      <c r="G3217">
        <v>2</v>
      </c>
      <c r="H3217" s="6" t="str">
        <f t="shared" si="100"/>
        <v>2R150.2</v>
      </c>
      <c r="I3217" s="6" t="str">
        <f t="shared" si="101"/>
        <v>S2_3_MDI_RC</v>
      </c>
    </row>
    <row r="3218" spans="1:9">
      <c r="A3218" t="s">
        <v>302</v>
      </c>
      <c r="B3218" t="s">
        <v>4857</v>
      </c>
      <c r="C3218" t="s">
        <v>4899</v>
      </c>
      <c r="D3218">
        <v>1</v>
      </c>
      <c r="E3218" t="s">
        <v>6810</v>
      </c>
      <c r="F3218">
        <v>1</v>
      </c>
      <c r="G3218">
        <v>1</v>
      </c>
      <c r="H3218" s="6" t="str">
        <f t="shared" si="100"/>
        <v>2R152.1</v>
      </c>
      <c r="I3218" s="6" t="str">
        <f t="shared" si="101"/>
        <v>S2_BR_HSD027+</v>
      </c>
    </row>
    <row r="3219" spans="1:9">
      <c r="A3219" t="s">
        <v>302</v>
      </c>
      <c r="B3219" t="s">
        <v>4857</v>
      </c>
      <c r="C3219" t="s">
        <v>4899</v>
      </c>
      <c r="D3219">
        <v>2</v>
      </c>
      <c r="E3219" t="s">
        <v>6813</v>
      </c>
      <c r="F3219">
        <v>2</v>
      </c>
      <c r="G3219">
        <v>2</v>
      </c>
      <c r="H3219" s="6" t="str">
        <f t="shared" si="100"/>
        <v>2R152.2</v>
      </c>
      <c r="I3219" s="6" t="str">
        <f t="shared" si="101"/>
        <v>S2_BR_HSD027-</v>
      </c>
    </row>
    <row r="3220" spans="1:9">
      <c r="A3220" t="s">
        <v>302</v>
      </c>
      <c r="B3220" t="s">
        <v>4857</v>
      </c>
      <c r="C3220" t="s">
        <v>4900</v>
      </c>
      <c r="D3220">
        <v>1</v>
      </c>
      <c r="E3220" t="s">
        <v>1812</v>
      </c>
      <c r="F3220">
        <v>1</v>
      </c>
      <c r="G3220">
        <v>1</v>
      </c>
      <c r="H3220" s="6" t="str">
        <f t="shared" si="100"/>
        <v>2R320.1</v>
      </c>
      <c r="I3220" s="6" t="str">
        <f t="shared" si="101"/>
        <v>SD2_DSPCHIP_MDI+</v>
      </c>
    </row>
    <row r="3221" spans="1:9">
      <c r="A3221" t="s">
        <v>302</v>
      </c>
      <c r="B3221" t="s">
        <v>4857</v>
      </c>
      <c r="C3221" t="s">
        <v>4900</v>
      </c>
      <c r="D3221">
        <v>2</v>
      </c>
      <c r="E3221" t="s">
        <v>1813</v>
      </c>
      <c r="F3221">
        <v>2</v>
      </c>
      <c r="G3221">
        <v>2</v>
      </c>
      <c r="H3221" s="6" t="str">
        <f t="shared" si="100"/>
        <v>2R320.2</v>
      </c>
      <c r="I3221" s="6" t="str">
        <f t="shared" si="101"/>
        <v>SD2_DSPCHIP_MDI-</v>
      </c>
    </row>
    <row r="3222" spans="1:9">
      <c r="A3222" t="s">
        <v>302</v>
      </c>
      <c r="B3222" t="s">
        <v>4857</v>
      </c>
      <c r="C3222" t="s">
        <v>4901</v>
      </c>
      <c r="D3222">
        <v>1</v>
      </c>
      <c r="E3222" t="s">
        <v>1789</v>
      </c>
      <c r="F3222">
        <v>1</v>
      </c>
      <c r="G3222">
        <v>1</v>
      </c>
      <c r="H3222" s="6" t="str">
        <f t="shared" si="100"/>
        <v>2R569.1</v>
      </c>
      <c r="I3222" s="6" t="str">
        <f t="shared" si="101"/>
        <v>SG2_2_MDI_RC</v>
      </c>
    </row>
    <row r="3223" spans="1:9">
      <c r="A3223" t="s">
        <v>302</v>
      </c>
      <c r="B3223" t="s">
        <v>4857</v>
      </c>
      <c r="C3223" t="s">
        <v>4901</v>
      </c>
      <c r="D3223">
        <v>2</v>
      </c>
      <c r="E3223" t="s">
        <v>174</v>
      </c>
      <c r="F3223">
        <v>2</v>
      </c>
      <c r="G3223">
        <v>2</v>
      </c>
      <c r="H3223" s="6" t="str">
        <f t="shared" si="100"/>
        <v>2R569.2</v>
      </c>
      <c r="I3223" s="6" t="str">
        <f t="shared" si="101"/>
        <v>DGND</v>
      </c>
    </row>
    <row r="3224" spans="1:9">
      <c r="A3224" t="s">
        <v>302</v>
      </c>
      <c r="B3224" t="s">
        <v>4857</v>
      </c>
      <c r="C3224" t="s">
        <v>4902</v>
      </c>
      <c r="D3224">
        <v>1</v>
      </c>
      <c r="E3224" t="s">
        <v>3340</v>
      </c>
      <c r="F3224">
        <v>1</v>
      </c>
      <c r="G3224">
        <v>1</v>
      </c>
      <c r="H3224" s="6" t="str">
        <f t="shared" si="100"/>
        <v>2R570.1</v>
      </c>
      <c r="I3224" s="6" t="str">
        <f t="shared" si="101"/>
        <v>S2_1MDIC1_G1</v>
      </c>
    </row>
    <row r="3225" spans="1:9">
      <c r="A3225" t="s">
        <v>302</v>
      </c>
      <c r="B3225" t="s">
        <v>4857</v>
      </c>
      <c r="C3225" t="s">
        <v>4902</v>
      </c>
      <c r="D3225">
        <v>2</v>
      </c>
      <c r="E3225" t="s">
        <v>3358</v>
      </c>
      <c r="F3225">
        <v>2</v>
      </c>
      <c r="G3225">
        <v>2</v>
      </c>
      <c r="H3225" s="6" t="str">
        <f t="shared" si="100"/>
        <v>2R570.2</v>
      </c>
      <c r="I3225" s="6" t="str">
        <f t="shared" si="101"/>
        <v>S2_MDIC1_G1</v>
      </c>
    </row>
    <row r="3226" spans="1:9">
      <c r="A3226" t="s">
        <v>302</v>
      </c>
      <c r="B3226" t="s">
        <v>4857</v>
      </c>
      <c r="C3226" t="s">
        <v>4903</v>
      </c>
      <c r="D3226">
        <v>1</v>
      </c>
      <c r="E3226" t="s">
        <v>3359</v>
      </c>
      <c r="F3226">
        <v>1</v>
      </c>
      <c r="G3226">
        <v>1</v>
      </c>
      <c r="H3226" s="6" t="str">
        <f t="shared" si="100"/>
        <v>2R571.1</v>
      </c>
      <c r="I3226" s="6" t="str">
        <f t="shared" si="101"/>
        <v>S2_MDIC1_G2</v>
      </c>
    </row>
    <row r="3227" spans="1:9">
      <c r="A3227" t="s">
        <v>302</v>
      </c>
      <c r="B3227" t="s">
        <v>4857</v>
      </c>
      <c r="C3227" t="s">
        <v>4903</v>
      </c>
      <c r="D3227">
        <v>2</v>
      </c>
      <c r="E3227" t="s">
        <v>3341</v>
      </c>
      <c r="F3227">
        <v>2</v>
      </c>
      <c r="G3227">
        <v>2</v>
      </c>
      <c r="H3227" s="6" t="str">
        <f t="shared" si="100"/>
        <v>2R571.2</v>
      </c>
      <c r="I3227" s="6" t="str">
        <f t="shared" si="101"/>
        <v>S2_1MDIC1_G2</v>
      </c>
    </row>
    <row r="3228" spans="1:9">
      <c r="A3228" t="s">
        <v>302</v>
      </c>
      <c r="B3228" t="s">
        <v>4857</v>
      </c>
      <c r="C3228" t="s">
        <v>4904</v>
      </c>
      <c r="D3228">
        <v>1</v>
      </c>
      <c r="E3228" t="s">
        <v>1790</v>
      </c>
      <c r="F3228">
        <v>1</v>
      </c>
      <c r="G3228">
        <v>1</v>
      </c>
      <c r="H3228" s="6" t="str">
        <f t="shared" si="100"/>
        <v>2R574.1</v>
      </c>
      <c r="I3228" s="6" t="str">
        <f t="shared" si="101"/>
        <v>S2_3_MDI_RC</v>
      </c>
    </row>
    <row r="3229" spans="1:9">
      <c r="A3229" t="s">
        <v>302</v>
      </c>
      <c r="B3229" t="s">
        <v>4857</v>
      </c>
      <c r="C3229" t="s">
        <v>4904</v>
      </c>
      <c r="D3229">
        <v>2</v>
      </c>
      <c r="E3229" t="s">
        <v>174</v>
      </c>
      <c r="F3229">
        <v>2</v>
      </c>
      <c r="G3229">
        <v>2</v>
      </c>
      <c r="H3229" s="6" t="str">
        <f t="shared" si="100"/>
        <v>2R574.2</v>
      </c>
      <c r="I3229" s="6" t="str">
        <f t="shared" si="101"/>
        <v>DGND</v>
      </c>
    </row>
    <row r="3230" spans="1:9">
      <c r="A3230" t="s">
        <v>302</v>
      </c>
      <c r="B3230" t="s">
        <v>4857</v>
      </c>
      <c r="C3230" t="s">
        <v>4905</v>
      </c>
      <c r="D3230">
        <v>1</v>
      </c>
      <c r="E3230" t="s">
        <v>3357</v>
      </c>
      <c r="F3230">
        <v>1</v>
      </c>
      <c r="G3230">
        <v>1</v>
      </c>
      <c r="H3230" s="6" t="str">
        <f t="shared" si="100"/>
        <v>2R583.1</v>
      </c>
      <c r="I3230" s="6" t="str">
        <f t="shared" si="101"/>
        <v>SG2_MDIC1_G2</v>
      </c>
    </row>
    <row r="3231" spans="1:9">
      <c r="A3231" t="s">
        <v>302</v>
      </c>
      <c r="B3231" t="s">
        <v>4857</v>
      </c>
      <c r="C3231" t="s">
        <v>4905</v>
      </c>
      <c r="D3231">
        <v>2</v>
      </c>
      <c r="E3231" t="s">
        <v>3342</v>
      </c>
      <c r="F3231">
        <v>2</v>
      </c>
      <c r="G3231">
        <v>2</v>
      </c>
      <c r="H3231" s="6" t="str">
        <f t="shared" si="100"/>
        <v>2R583.2</v>
      </c>
      <c r="I3231" s="6" t="str">
        <f t="shared" si="101"/>
        <v>SG2_1MDIC1_G2</v>
      </c>
    </row>
    <row r="3232" spans="1:9">
      <c r="A3232" t="s">
        <v>302</v>
      </c>
      <c r="B3232" t="s">
        <v>4857</v>
      </c>
      <c r="C3232" t="s">
        <v>4906</v>
      </c>
      <c r="D3232">
        <v>1</v>
      </c>
      <c r="E3232" t="s">
        <v>3343</v>
      </c>
      <c r="F3232">
        <v>1</v>
      </c>
      <c r="G3232">
        <v>1</v>
      </c>
      <c r="H3232" s="6" t="str">
        <f t="shared" si="100"/>
        <v>2R584.1</v>
      </c>
      <c r="I3232" s="6" t="str">
        <f t="shared" si="101"/>
        <v>SG2_1MDIC1_G1</v>
      </c>
    </row>
    <row r="3233" spans="1:9">
      <c r="A3233" t="s">
        <v>302</v>
      </c>
      <c r="B3233" t="s">
        <v>4857</v>
      </c>
      <c r="C3233" t="s">
        <v>4906</v>
      </c>
      <c r="D3233">
        <v>2</v>
      </c>
      <c r="E3233" t="s">
        <v>3356</v>
      </c>
      <c r="F3233">
        <v>2</v>
      </c>
      <c r="G3233">
        <v>2</v>
      </c>
      <c r="H3233" s="6" t="str">
        <f t="shared" si="100"/>
        <v>2R584.2</v>
      </c>
      <c r="I3233" s="6" t="str">
        <f t="shared" si="101"/>
        <v>SG2_MDIC1_G1</v>
      </c>
    </row>
    <row r="3234" spans="1:9">
      <c r="A3234" t="s">
        <v>302</v>
      </c>
      <c r="B3234" t="s">
        <v>4857</v>
      </c>
      <c r="C3234" t="s">
        <v>4907</v>
      </c>
      <c r="D3234">
        <v>1</v>
      </c>
      <c r="E3234" t="s">
        <v>1812</v>
      </c>
      <c r="F3234">
        <v>1</v>
      </c>
      <c r="G3234">
        <v>1</v>
      </c>
      <c r="H3234" s="6" t="str">
        <f t="shared" si="100"/>
        <v>2RD1.1</v>
      </c>
      <c r="I3234" s="6" t="str">
        <f t="shared" si="101"/>
        <v>SD2_DSPCHIP_MDI+</v>
      </c>
    </row>
    <row r="3235" spans="1:9">
      <c r="A3235" t="s">
        <v>302</v>
      </c>
      <c r="B3235" t="s">
        <v>4857</v>
      </c>
      <c r="C3235" t="s">
        <v>4907</v>
      </c>
      <c r="D3235">
        <v>2</v>
      </c>
      <c r="E3235" t="s">
        <v>3348</v>
      </c>
      <c r="F3235">
        <v>2</v>
      </c>
      <c r="G3235">
        <v>2</v>
      </c>
      <c r="H3235" s="6" t="str">
        <f t="shared" si="100"/>
        <v>2RD1.2</v>
      </c>
      <c r="I3235" s="6" t="str">
        <f t="shared" si="101"/>
        <v>SD2_MDI_RC</v>
      </c>
    </row>
    <row r="3236" spans="1:9">
      <c r="A3236" t="s">
        <v>302</v>
      </c>
      <c r="B3236" t="s">
        <v>4857</v>
      </c>
      <c r="C3236" t="s">
        <v>4908</v>
      </c>
      <c r="D3236">
        <v>1</v>
      </c>
      <c r="E3236" t="s">
        <v>3348</v>
      </c>
      <c r="F3236">
        <v>1</v>
      </c>
      <c r="G3236">
        <v>1</v>
      </c>
      <c r="H3236" s="6" t="str">
        <f t="shared" si="100"/>
        <v>2RD2.1</v>
      </c>
      <c r="I3236" s="6" t="str">
        <f t="shared" si="101"/>
        <v>SD2_MDI_RC</v>
      </c>
    </row>
    <row r="3237" spans="1:9">
      <c r="A3237" t="s">
        <v>302</v>
      </c>
      <c r="B3237" t="s">
        <v>4857</v>
      </c>
      <c r="C3237" t="s">
        <v>4908</v>
      </c>
      <c r="D3237">
        <v>2</v>
      </c>
      <c r="E3237" t="s">
        <v>174</v>
      </c>
      <c r="F3237">
        <v>2</v>
      </c>
      <c r="G3237">
        <v>2</v>
      </c>
      <c r="H3237" s="6" t="str">
        <f t="shared" si="100"/>
        <v>2RD2.2</v>
      </c>
      <c r="I3237" s="6" t="str">
        <f t="shared" si="101"/>
        <v>DGND</v>
      </c>
    </row>
    <row r="3238" spans="1:9">
      <c r="A3238" t="s">
        <v>302</v>
      </c>
      <c r="B3238" t="s">
        <v>4857</v>
      </c>
      <c r="C3238" t="s">
        <v>4909</v>
      </c>
      <c r="D3238">
        <v>1</v>
      </c>
      <c r="E3238" t="s">
        <v>1813</v>
      </c>
      <c r="F3238">
        <v>1</v>
      </c>
      <c r="G3238">
        <v>1</v>
      </c>
      <c r="H3238" s="6" t="str">
        <f t="shared" si="100"/>
        <v>2RD3.1</v>
      </c>
      <c r="I3238" s="6" t="str">
        <f t="shared" si="101"/>
        <v>SD2_DSPCHIP_MDI-</v>
      </c>
    </row>
    <row r="3239" spans="1:9">
      <c r="A3239" t="s">
        <v>302</v>
      </c>
      <c r="B3239" t="s">
        <v>4857</v>
      </c>
      <c r="C3239" t="s">
        <v>4909</v>
      </c>
      <c r="D3239">
        <v>2</v>
      </c>
      <c r="E3239" t="s">
        <v>3348</v>
      </c>
      <c r="F3239">
        <v>2</v>
      </c>
      <c r="G3239">
        <v>2</v>
      </c>
      <c r="H3239" s="6" t="str">
        <f t="shared" si="100"/>
        <v>2RD3.2</v>
      </c>
      <c r="I3239" s="6" t="str">
        <f t="shared" si="101"/>
        <v>SD2_MDI_RC</v>
      </c>
    </row>
    <row r="3240" spans="1:9">
      <c r="A3240" t="s">
        <v>302</v>
      </c>
      <c r="B3240" t="s">
        <v>4857</v>
      </c>
      <c r="C3240" t="s">
        <v>4910</v>
      </c>
      <c r="D3240">
        <v>1</v>
      </c>
      <c r="E3240" t="s">
        <v>3360</v>
      </c>
      <c r="F3240">
        <v>1</v>
      </c>
      <c r="G3240">
        <v>1</v>
      </c>
      <c r="H3240" s="6" t="str">
        <f t="shared" si="100"/>
        <v>2RQ4.1</v>
      </c>
      <c r="I3240" s="6" t="str">
        <f t="shared" si="101"/>
        <v>S2_QB_K4</v>
      </c>
    </row>
    <row r="3241" spans="1:9">
      <c r="A3241" t="s">
        <v>302</v>
      </c>
      <c r="B3241" t="s">
        <v>4857</v>
      </c>
      <c r="C3241" t="s">
        <v>4910</v>
      </c>
      <c r="D3241">
        <v>2</v>
      </c>
      <c r="E3241" t="s">
        <v>6814</v>
      </c>
      <c r="F3241">
        <v>2</v>
      </c>
      <c r="G3241">
        <v>2</v>
      </c>
      <c r="H3241" s="6" t="str">
        <f t="shared" si="100"/>
        <v>2RQ4.2</v>
      </c>
      <c r="I3241" s="6" t="str">
        <f t="shared" si="101"/>
        <v>SC2367_HSD_K004</v>
      </c>
    </row>
    <row r="3242" spans="1:9">
      <c r="A3242" t="s">
        <v>302</v>
      </c>
      <c r="B3242" t="s">
        <v>4857</v>
      </c>
      <c r="C3242" t="s">
        <v>4911</v>
      </c>
      <c r="D3242">
        <v>1</v>
      </c>
      <c r="E3242" t="s">
        <v>1814</v>
      </c>
      <c r="F3242">
        <v>1</v>
      </c>
      <c r="G3242">
        <v>1</v>
      </c>
      <c r="H3242" s="6" t="str">
        <f t="shared" si="100"/>
        <v>2RQ13.1</v>
      </c>
      <c r="I3242" s="6" t="str">
        <f t="shared" si="101"/>
        <v>S2_QB_K13</v>
      </c>
    </row>
    <row r="3243" spans="1:9">
      <c r="A3243" t="s">
        <v>302</v>
      </c>
      <c r="B3243" t="s">
        <v>4857</v>
      </c>
      <c r="C3243" t="s">
        <v>4911</v>
      </c>
      <c r="D3243">
        <v>2</v>
      </c>
      <c r="E3243" t="s">
        <v>6815</v>
      </c>
      <c r="F3243">
        <v>2</v>
      </c>
      <c r="G3243">
        <v>2</v>
      </c>
      <c r="H3243" s="6" t="str">
        <f t="shared" si="100"/>
        <v>2RQ13.2</v>
      </c>
      <c r="I3243" s="6" t="str">
        <f t="shared" si="101"/>
        <v>SC2367_HSD_K013</v>
      </c>
    </row>
    <row r="3244" spans="1:9">
      <c r="A3244" t="s">
        <v>302</v>
      </c>
      <c r="B3244" t="s">
        <v>4857</v>
      </c>
      <c r="C3244" t="s">
        <v>4912</v>
      </c>
      <c r="D3244">
        <v>1</v>
      </c>
      <c r="E3244" t="s">
        <v>1815</v>
      </c>
      <c r="F3244">
        <v>1</v>
      </c>
      <c r="G3244">
        <v>1</v>
      </c>
      <c r="H3244" s="6" t="str">
        <f t="shared" si="100"/>
        <v>2RQ14.1</v>
      </c>
      <c r="I3244" s="6" t="str">
        <f t="shared" si="101"/>
        <v>S2_QB_K14</v>
      </c>
    </row>
    <row r="3245" spans="1:9">
      <c r="A3245" t="s">
        <v>302</v>
      </c>
      <c r="B3245" t="s">
        <v>4857</v>
      </c>
      <c r="C3245" t="s">
        <v>4912</v>
      </c>
      <c r="D3245">
        <v>2</v>
      </c>
      <c r="E3245" t="s">
        <v>6816</v>
      </c>
      <c r="F3245">
        <v>2</v>
      </c>
      <c r="G3245">
        <v>2</v>
      </c>
      <c r="H3245" s="6" t="str">
        <f t="shared" si="100"/>
        <v>2RQ14.2</v>
      </c>
      <c r="I3245" s="6" t="str">
        <f t="shared" si="101"/>
        <v>SC2367_HSD_K014</v>
      </c>
    </row>
    <row r="3246" spans="1:9">
      <c r="A3246" t="s">
        <v>302</v>
      </c>
      <c r="B3246" t="s">
        <v>4857</v>
      </c>
      <c r="C3246" t="s">
        <v>4913</v>
      </c>
      <c r="D3246">
        <v>1</v>
      </c>
      <c r="E3246" t="s">
        <v>1816</v>
      </c>
      <c r="F3246">
        <v>1</v>
      </c>
      <c r="G3246">
        <v>1</v>
      </c>
      <c r="H3246" s="6" t="str">
        <f t="shared" si="100"/>
        <v>2RQ15.1</v>
      </c>
      <c r="I3246" s="6" t="str">
        <f t="shared" si="101"/>
        <v>S2_QB_K15</v>
      </c>
    </row>
    <row r="3247" spans="1:9">
      <c r="A3247" t="s">
        <v>302</v>
      </c>
      <c r="B3247" t="s">
        <v>4857</v>
      </c>
      <c r="C3247" t="s">
        <v>4913</v>
      </c>
      <c r="D3247">
        <v>2</v>
      </c>
      <c r="E3247" t="s">
        <v>6817</v>
      </c>
      <c r="F3247">
        <v>2</v>
      </c>
      <c r="G3247">
        <v>2</v>
      </c>
      <c r="H3247" s="6" t="str">
        <f t="shared" si="100"/>
        <v>2RQ15.2</v>
      </c>
      <c r="I3247" s="6" t="str">
        <f t="shared" si="101"/>
        <v>SC2367_HSD_K015</v>
      </c>
    </row>
    <row r="3248" spans="1:9">
      <c r="A3248" t="s">
        <v>302</v>
      </c>
      <c r="B3248" t="s">
        <v>4857</v>
      </c>
      <c r="C3248" t="s">
        <v>4914</v>
      </c>
      <c r="D3248">
        <v>1</v>
      </c>
      <c r="E3248" t="s">
        <v>494</v>
      </c>
      <c r="F3248">
        <v>1</v>
      </c>
      <c r="G3248">
        <v>1</v>
      </c>
      <c r="H3248" s="6" t="str">
        <f t="shared" si="100"/>
        <v>2RQ17.1</v>
      </c>
      <c r="I3248" s="6" t="str">
        <f t="shared" si="101"/>
        <v>S2_QB_K17</v>
      </c>
    </row>
    <row r="3249" spans="1:9">
      <c r="A3249" t="s">
        <v>302</v>
      </c>
      <c r="B3249" t="s">
        <v>4857</v>
      </c>
      <c r="C3249" t="s">
        <v>4914</v>
      </c>
      <c r="D3249">
        <v>2</v>
      </c>
      <c r="E3249" t="s">
        <v>6818</v>
      </c>
      <c r="F3249">
        <v>2</v>
      </c>
      <c r="G3249">
        <v>2</v>
      </c>
      <c r="H3249" s="6" t="str">
        <f t="shared" si="100"/>
        <v>2RQ17.2</v>
      </c>
      <c r="I3249" s="6" t="str">
        <f t="shared" si="101"/>
        <v>SC2367_HSD_K017</v>
      </c>
    </row>
    <row r="3250" spans="1:9">
      <c r="A3250" t="s">
        <v>302</v>
      </c>
      <c r="B3250" t="s">
        <v>4857</v>
      </c>
      <c r="C3250" t="s">
        <v>4915</v>
      </c>
      <c r="D3250">
        <v>1</v>
      </c>
      <c r="E3250" t="s">
        <v>1817</v>
      </c>
      <c r="F3250">
        <v>1</v>
      </c>
      <c r="G3250">
        <v>1</v>
      </c>
      <c r="H3250" s="6" t="str">
        <f t="shared" si="100"/>
        <v>2RQ18.1</v>
      </c>
      <c r="I3250" s="6" t="str">
        <f t="shared" si="101"/>
        <v>S2_QB_K18</v>
      </c>
    </row>
    <row r="3251" spans="1:9">
      <c r="A3251" t="s">
        <v>302</v>
      </c>
      <c r="B3251" t="s">
        <v>4857</v>
      </c>
      <c r="C3251" t="s">
        <v>4915</v>
      </c>
      <c r="D3251">
        <v>2</v>
      </c>
      <c r="E3251" t="s">
        <v>6819</v>
      </c>
      <c r="F3251">
        <v>2</v>
      </c>
      <c r="G3251">
        <v>2</v>
      </c>
      <c r="H3251" s="6" t="str">
        <f t="shared" si="100"/>
        <v>2RQ18.2</v>
      </c>
      <c r="I3251" s="6" t="str">
        <f t="shared" si="101"/>
        <v>SC2367_HSD_K018</v>
      </c>
    </row>
    <row r="3252" spans="1:9">
      <c r="A3252" t="s">
        <v>302</v>
      </c>
      <c r="B3252" t="s">
        <v>4857</v>
      </c>
      <c r="C3252" t="s">
        <v>4916</v>
      </c>
      <c r="D3252">
        <v>1</v>
      </c>
      <c r="E3252" t="s">
        <v>1818</v>
      </c>
      <c r="F3252">
        <v>1</v>
      </c>
      <c r="G3252">
        <v>1</v>
      </c>
      <c r="H3252" s="6" t="str">
        <f t="shared" si="100"/>
        <v>2RQ35.1</v>
      </c>
      <c r="I3252" s="6" t="str">
        <f t="shared" si="101"/>
        <v>S2_QB_K35</v>
      </c>
    </row>
    <row r="3253" spans="1:9">
      <c r="A3253" t="s">
        <v>302</v>
      </c>
      <c r="B3253" t="s">
        <v>4857</v>
      </c>
      <c r="C3253" t="s">
        <v>4916</v>
      </c>
      <c r="D3253">
        <v>2</v>
      </c>
      <c r="E3253" t="s">
        <v>6820</v>
      </c>
      <c r="F3253">
        <v>2</v>
      </c>
      <c r="G3253">
        <v>2</v>
      </c>
      <c r="H3253" s="6" t="str">
        <f t="shared" si="100"/>
        <v>2RQ35.2</v>
      </c>
      <c r="I3253" s="6" t="str">
        <f t="shared" si="101"/>
        <v>SC2367_HSD_K035</v>
      </c>
    </row>
    <row r="3254" spans="1:9">
      <c r="A3254" t="s">
        <v>302</v>
      </c>
      <c r="B3254" t="s">
        <v>4857</v>
      </c>
      <c r="C3254" t="s">
        <v>4917</v>
      </c>
      <c r="D3254">
        <v>1</v>
      </c>
      <c r="E3254" t="s">
        <v>1793</v>
      </c>
      <c r="F3254">
        <v>1</v>
      </c>
      <c r="G3254">
        <v>1</v>
      </c>
      <c r="H3254" s="6" t="str">
        <f t="shared" si="100"/>
        <v>2T9.1</v>
      </c>
      <c r="I3254" s="6" t="str">
        <f t="shared" si="101"/>
        <v>S2_2_MDI-</v>
      </c>
    </row>
    <row r="3255" spans="1:9">
      <c r="A3255" t="s">
        <v>302</v>
      </c>
      <c r="B3255" t="s">
        <v>4857</v>
      </c>
      <c r="C3255" t="s">
        <v>4917</v>
      </c>
      <c r="D3255">
        <v>2</v>
      </c>
      <c r="E3255" t="s">
        <v>1791</v>
      </c>
      <c r="F3255">
        <v>2</v>
      </c>
      <c r="G3255">
        <v>2</v>
      </c>
      <c r="H3255" s="6" t="str">
        <f t="shared" si="100"/>
        <v>2T9.2</v>
      </c>
      <c r="I3255" s="6" t="str">
        <f t="shared" si="101"/>
        <v>S2_2_MDI+</v>
      </c>
    </row>
    <row r="3256" spans="1:9">
      <c r="A3256" t="s">
        <v>302</v>
      </c>
      <c r="B3256" t="s">
        <v>4857</v>
      </c>
      <c r="C3256" t="s">
        <v>4917</v>
      </c>
      <c r="D3256">
        <v>3</v>
      </c>
      <c r="E3256" t="s">
        <v>1800</v>
      </c>
      <c r="F3256">
        <v>3</v>
      </c>
      <c r="G3256">
        <v>3</v>
      </c>
      <c r="H3256" s="6" t="str">
        <f t="shared" si="100"/>
        <v>2T9.3</v>
      </c>
      <c r="I3256" s="6" t="str">
        <f t="shared" si="101"/>
        <v>S2_1_MDI+</v>
      </c>
    </row>
    <row r="3257" spans="1:9">
      <c r="A3257" t="s">
        <v>302</v>
      </c>
      <c r="B3257" t="s">
        <v>4857</v>
      </c>
      <c r="C3257" t="s">
        <v>4917</v>
      </c>
      <c r="D3257">
        <v>4</v>
      </c>
      <c r="E3257" t="s">
        <v>1803</v>
      </c>
      <c r="F3257">
        <v>4</v>
      </c>
      <c r="G3257">
        <v>4</v>
      </c>
      <c r="H3257" s="6" t="str">
        <f t="shared" si="100"/>
        <v>2T9.4</v>
      </c>
      <c r="I3257" s="6" t="str">
        <f t="shared" si="101"/>
        <v>S2_1_MDI-</v>
      </c>
    </row>
    <row r="3258" spans="1:9">
      <c r="A3258" t="s">
        <v>302</v>
      </c>
      <c r="B3258" t="s">
        <v>4857</v>
      </c>
      <c r="C3258" t="s">
        <v>4918</v>
      </c>
      <c r="D3258">
        <v>1</v>
      </c>
      <c r="E3258" t="s">
        <v>1787</v>
      </c>
      <c r="F3258">
        <v>1</v>
      </c>
      <c r="G3258">
        <v>1</v>
      </c>
      <c r="H3258" s="6" t="str">
        <f t="shared" si="100"/>
        <v>2T11.1</v>
      </c>
      <c r="I3258" s="6" t="str">
        <f t="shared" si="101"/>
        <v>SG2_1_MDI-</v>
      </c>
    </row>
    <row r="3259" spans="1:9">
      <c r="A3259" t="s">
        <v>302</v>
      </c>
      <c r="B3259" t="s">
        <v>4857</v>
      </c>
      <c r="C3259" t="s">
        <v>4918</v>
      </c>
      <c r="D3259">
        <v>2</v>
      </c>
      <c r="E3259" t="s">
        <v>1785</v>
      </c>
      <c r="F3259">
        <v>2</v>
      </c>
      <c r="G3259">
        <v>2</v>
      </c>
      <c r="H3259" s="6" t="str">
        <f t="shared" si="100"/>
        <v>2T11.2</v>
      </c>
      <c r="I3259" s="6" t="str">
        <f t="shared" si="101"/>
        <v>SG2_1_MDI+</v>
      </c>
    </row>
    <row r="3260" spans="1:9">
      <c r="A3260" t="s">
        <v>302</v>
      </c>
      <c r="B3260" t="s">
        <v>4857</v>
      </c>
      <c r="C3260" t="s">
        <v>4918</v>
      </c>
      <c r="D3260">
        <v>3</v>
      </c>
      <c r="E3260" t="s">
        <v>1820</v>
      </c>
      <c r="F3260">
        <v>3</v>
      </c>
      <c r="G3260">
        <v>3</v>
      </c>
      <c r="H3260" s="6" t="str">
        <f t="shared" si="100"/>
        <v>2T11.3</v>
      </c>
      <c r="I3260" s="6" t="str">
        <f t="shared" si="101"/>
        <v>SG2_MDI+</v>
      </c>
    </row>
    <row r="3261" spans="1:9">
      <c r="A3261" t="s">
        <v>302</v>
      </c>
      <c r="B3261" t="s">
        <v>4857</v>
      </c>
      <c r="C3261" t="s">
        <v>4918</v>
      </c>
      <c r="D3261">
        <v>4</v>
      </c>
      <c r="E3261" t="s">
        <v>1819</v>
      </c>
      <c r="F3261">
        <v>4</v>
      </c>
      <c r="G3261">
        <v>4</v>
      </c>
      <c r="H3261" s="6" t="str">
        <f t="shared" si="100"/>
        <v>2T11.4</v>
      </c>
      <c r="I3261" s="6" t="str">
        <f t="shared" si="101"/>
        <v>SG2_MDI-</v>
      </c>
    </row>
    <row r="3262" spans="1:9">
      <c r="A3262" t="s">
        <v>302</v>
      </c>
      <c r="B3262" t="s">
        <v>4857</v>
      </c>
      <c r="C3262" t="s">
        <v>4919</v>
      </c>
      <c r="D3262">
        <v>1</v>
      </c>
      <c r="E3262" t="s">
        <v>1813</v>
      </c>
      <c r="F3262">
        <v>1</v>
      </c>
      <c r="G3262">
        <v>1</v>
      </c>
      <c r="H3262" s="6" t="str">
        <f t="shared" si="100"/>
        <v>2TD1.1</v>
      </c>
      <c r="I3262" s="6" t="str">
        <f t="shared" si="101"/>
        <v>SD2_DSPCHIP_MDI-</v>
      </c>
    </row>
    <row r="3263" spans="1:9">
      <c r="A3263" t="s">
        <v>302</v>
      </c>
      <c r="B3263" t="s">
        <v>4857</v>
      </c>
      <c r="C3263" t="s">
        <v>4919</v>
      </c>
      <c r="D3263">
        <v>2</v>
      </c>
      <c r="E3263" t="s">
        <v>1812</v>
      </c>
      <c r="F3263">
        <v>2</v>
      </c>
      <c r="G3263">
        <v>2</v>
      </c>
      <c r="H3263" s="6" t="str">
        <f t="shared" si="100"/>
        <v>2TD1.2</v>
      </c>
      <c r="I3263" s="6" t="str">
        <f t="shared" si="101"/>
        <v>SD2_DSPCHIP_MDI+</v>
      </c>
    </row>
    <row r="3264" spans="1:9">
      <c r="A3264" t="s">
        <v>302</v>
      </c>
      <c r="B3264" t="s">
        <v>4857</v>
      </c>
      <c r="C3264" t="s">
        <v>4919</v>
      </c>
      <c r="D3264">
        <v>3</v>
      </c>
      <c r="E3264" t="s">
        <v>3345</v>
      </c>
      <c r="F3264">
        <v>3</v>
      </c>
      <c r="G3264">
        <v>3</v>
      </c>
      <c r="H3264" s="6" t="str">
        <f t="shared" si="100"/>
        <v>2TD1.3</v>
      </c>
      <c r="I3264" s="6" t="str">
        <f t="shared" si="101"/>
        <v>S2_8_MDI+</v>
      </c>
    </row>
    <row r="3265" spans="1:9">
      <c r="A3265" t="s">
        <v>302</v>
      </c>
      <c r="B3265" t="s">
        <v>4857</v>
      </c>
      <c r="C3265" t="s">
        <v>4919</v>
      </c>
      <c r="D3265">
        <v>4</v>
      </c>
      <c r="E3265" t="s">
        <v>3347</v>
      </c>
      <c r="F3265">
        <v>4</v>
      </c>
      <c r="G3265">
        <v>4</v>
      </c>
      <c r="H3265" s="6" t="str">
        <f t="shared" si="100"/>
        <v>2TD1.4</v>
      </c>
      <c r="I3265" s="6" t="str">
        <f t="shared" si="101"/>
        <v>S2_8_MDI-</v>
      </c>
    </row>
    <row r="3266" spans="1:9">
      <c r="A3266" t="s">
        <v>302</v>
      </c>
      <c r="B3266" t="s">
        <v>4857</v>
      </c>
      <c r="C3266" t="s">
        <v>4920</v>
      </c>
      <c r="D3266">
        <v>1</v>
      </c>
      <c r="E3266" t="s">
        <v>1806</v>
      </c>
      <c r="F3266">
        <v>1</v>
      </c>
      <c r="G3266">
        <v>1</v>
      </c>
      <c r="H3266" s="6" t="str">
        <f t="shared" ref="H3266:H3329" si="102">CONCATENATE(C3266,".",F3266)</f>
        <v>S2_MDI.1</v>
      </c>
      <c r="I3266" s="6" t="str">
        <f t="shared" ref="I3266:I3329" si="103">E3266</f>
        <v>S2_4_MDI+</v>
      </c>
    </row>
    <row r="3267" spans="1:9">
      <c r="A3267" t="s">
        <v>302</v>
      </c>
      <c r="B3267" t="s">
        <v>4857</v>
      </c>
      <c r="C3267" t="s">
        <v>4920</v>
      </c>
      <c r="D3267">
        <v>2</v>
      </c>
      <c r="E3267" t="s">
        <v>1809</v>
      </c>
      <c r="F3267">
        <v>2</v>
      </c>
      <c r="G3267">
        <v>2</v>
      </c>
      <c r="H3267" s="6" t="str">
        <f t="shared" si="102"/>
        <v>S2_MDI.2</v>
      </c>
      <c r="I3267" s="6" t="str">
        <f t="shared" si="103"/>
        <v>S2_4_MDI-</v>
      </c>
    </row>
    <row r="3268" spans="1:9">
      <c r="A3268" t="s">
        <v>302</v>
      </c>
      <c r="B3268" t="s">
        <v>4921</v>
      </c>
      <c r="C3268" t="s">
        <v>4922</v>
      </c>
      <c r="D3268">
        <v>1</v>
      </c>
      <c r="E3268" t="s">
        <v>174</v>
      </c>
      <c r="F3268">
        <v>1</v>
      </c>
      <c r="G3268">
        <v>1</v>
      </c>
      <c r="H3268" s="6" t="str">
        <f t="shared" si="102"/>
        <v>2C9.1</v>
      </c>
      <c r="I3268" s="6" t="str">
        <f t="shared" si="103"/>
        <v>DGND</v>
      </c>
    </row>
    <row r="3269" spans="1:9">
      <c r="A3269" t="s">
        <v>302</v>
      </c>
      <c r="B3269" t="s">
        <v>4921</v>
      </c>
      <c r="C3269" t="s">
        <v>4922</v>
      </c>
      <c r="D3269">
        <v>2</v>
      </c>
      <c r="E3269" t="s">
        <v>1764</v>
      </c>
      <c r="F3269">
        <v>2</v>
      </c>
      <c r="G3269">
        <v>2</v>
      </c>
      <c r="H3269" s="6" t="str">
        <f t="shared" si="102"/>
        <v>2C9.2</v>
      </c>
      <c r="I3269" s="6" t="str">
        <f t="shared" si="103"/>
        <v>S2_3_XO</v>
      </c>
    </row>
    <row r="3270" spans="1:9">
      <c r="A3270" t="s">
        <v>302</v>
      </c>
      <c r="B3270" t="s">
        <v>4921</v>
      </c>
      <c r="C3270" t="s">
        <v>4923</v>
      </c>
      <c r="D3270">
        <v>1</v>
      </c>
      <c r="E3270" t="s">
        <v>174</v>
      </c>
      <c r="F3270">
        <v>1</v>
      </c>
      <c r="G3270">
        <v>1</v>
      </c>
      <c r="H3270" s="6" t="str">
        <f t="shared" si="102"/>
        <v>2C10.1</v>
      </c>
      <c r="I3270" s="6" t="str">
        <f t="shared" si="103"/>
        <v>DGND</v>
      </c>
    </row>
    <row r="3271" spans="1:9">
      <c r="A3271" t="s">
        <v>302</v>
      </c>
      <c r="B3271" t="s">
        <v>4921</v>
      </c>
      <c r="C3271" t="s">
        <v>4923</v>
      </c>
      <c r="D3271">
        <v>2</v>
      </c>
      <c r="E3271" t="s">
        <v>1758</v>
      </c>
      <c r="F3271">
        <v>2</v>
      </c>
      <c r="G3271">
        <v>2</v>
      </c>
      <c r="H3271" s="6" t="str">
        <f t="shared" si="102"/>
        <v>2C10.2</v>
      </c>
      <c r="I3271" s="6" t="str">
        <f t="shared" si="103"/>
        <v>S2_2_XI</v>
      </c>
    </row>
    <row r="3272" spans="1:9">
      <c r="A3272" t="s">
        <v>302</v>
      </c>
      <c r="B3272" t="s">
        <v>4921</v>
      </c>
      <c r="C3272" t="s">
        <v>4924</v>
      </c>
      <c r="D3272">
        <v>1</v>
      </c>
      <c r="E3272" t="s">
        <v>3361</v>
      </c>
      <c r="F3272">
        <v>1</v>
      </c>
      <c r="G3272">
        <v>1</v>
      </c>
      <c r="H3272" s="6" t="str">
        <f t="shared" si="102"/>
        <v>2C333.1</v>
      </c>
      <c r="I3272" s="6" t="str">
        <f t="shared" si="103"/>
        <v>SG2_C_HSI+</v>
      </c>
    </row>
    <row r="3273" spans="1:9">
      <c r="A3273" t="s">
        <v>302</v>
      </c>
      <c r="B3273" t="s">
        <v>4921</v>
      </c>
      <c r="C3273" t="s">
        <v>4924</v>
      </c>
      <c r="D3273">
        <v>2</v>
      </c>
      <c r="E3273" t="s">
        <v>3362</v>
      </c>
      <c r="F3273">
        <v>2</v>
      </c>
      <c r="G3273">
        <v>2</v>
      </c>
      <c r="H3273" s="6" t="str">
        <f t="shared" si="102"/>
        <v>2C333.2</v>
      </c>
      <c r="I3273" s="6" t="str">
        <f t="shared" si="103"/>
        <v>SG2_HSI+</v>
      </c>
    </row>
    <row r="3274" spans="1:9">
      <c r="A3274" t="s">
        <v>302</v>
      </c>
      <c r="B3274" t="s">
        <v>4921</v>
      </c>
      <c r="C3274" t="s">
        <v>4925</v>
      </c>
      <c r="D3274">
        <v>1</v>
      </c>
      <c r="E3274" t="s">
        <v>3363</v>
      </c>
      <c r="F3274">
        <v>1</v>
      </c>
      <c r="G3274">
        <v>1</v>
      </c>
      <c r="H3274" s="6" t="str">
        <f t="shared" si="102"/>
        <v>2C334.1</v>
      </c>
      <c r="I3274" s="6" t="str">
        <f t="shared" si="103"/>
        <v>SG2_C_HSI-</v>
      </c>
    </row>
    <row r="3275" spans="1:9">
      <c r="A3275" t="s">
        <v>302</v>
      </c>
      <c r="B3275" t="s">
        <v>4921</v>
      </c>
      <c r="C3275" t="s">
        <v>4925</v>
      </c>
      <c r="D3275">
        <v>2</v>
      </c>
      <c r="E3275" t="s">
        <v>3364</v>
      </c>
      <c r="F3275">
        <v>2</v>
      </c>
      <c r="G3275">
        <v>2</v>
      </c>
      <c r="H3275" s="6" t="str">
        <f t="shared" si="102"/>
        <v>2C334.2</v>
      </c>
      <c r="I3275" s="6" t="str">
        <f t="shared" si="103"/>
        <v>SG2_HSI-</v>
      </c>
    </row>
    <row r="3276" spans="1:9">
      <c r="A3276" t="s">
        <v>302</v>
      </c>
      <c r="B3276" t="s">
        <v>4921</v>
      </c>
      <c r="C3276" t="s">
        <v>4926</v>
      </c>
      <c r="D3276">
        <v>1</v>
      </c>
      <c r="E3276" t="s">
        <v>3365</v>
      </c>
      <c r="F3276">
        <v>1</v>
      </c>
      <c r="G3276">
        <v>1</v>
      </c>
      <c r="H3276" s="6" t="str">
        <f t="shared" si="102"/>
        <v>2C335.1</v>
      </c>
      <c r="I3276" s="6" t="str">
        <f t="shared" si="103"/>
        <v>SG2_HSO+</v>
      </c>
    </row>
    <row r="3277" spans="1:9">
      <c r="A3277" t="s">
        <v>302</v>
      </c>
      <c r="B3277" t="s">
        <v>4921</v>
      </c>
      <c r="C3277" t="s">
        <v>4926</v>
      </c>
      <c r="D3277">
        <v>2</v>
      </c>
      <c r="E3277" t="s">
        <v>3366</v>
      </c>
      <c r="F3277">
        <v>2</v>
      </c>
      <c r="G3277">
        <v>2</v>
      </c>
      <c r="H3277" s="6" t="str">
        <f t="shared" si="102"/>
        <v>2C335.2</v>
      </c>
      <c r="I3277" s="6" t="str">
        <f t="shared" si="103"/>
        <v>SG2_C_HSO+</v>
      </c>
    </row>
    <row r="3278" spans="1:9">
      <c r="A3278" t="s">
        <v>302</v>
      </c>
      <c r="B3278" t="s">
        <v>4921</v>
      </c>
      <c r="C3278" t="s">
        <v>4927</v>
      </c>
      <c r="D3278">
        <v>1</v>
      </c>
      <c r="E3278" t="s">
        <v>3367</v>
      </c>
      <c r="F3278">
        <v>1</v>
      </c>
      <c r="G3278">
        <v>1</v>
      </c>
      <c r="H3278" s="6" t="str">
        <f t="shared" si="102"/>
        <v>2C336.1</v>
      </c>
      <c r="I3278" s="6" t="str">
        <f t="shared" si="103"/>
        <v>SG2_HSO-</v>
      </c>
    </row>
    <row r="3279" spans="1:9">
      <c r="A3279" t="s">
        <v>302</v>
      </c>
      <c r="B3279" t="s">
        <v>4921</v>
      </c>
      <c r="C3279" t="s">
        <v>4927</v>
      </c>
      <c r="D3279">
        <v>2</v>
      </c>
      <c r="E3279" t="s">
        <v>3368</v>
      </c>
      <c r="F3279">
        <v>2</v>
      </c>
      <c r="G3279">
        <v>2</v>
      </c>
      <c r="H3279" s="6" t="str">
        <f t="shared" si="102"/>
        <v>2C336.2</v>
      </c>
      <c r="I3279" s="6" t="str">
        <f t="shared" si="103"/>
        <v>SG2_C_HSO-</v>
      </c>
    </row>
    <row r="3280" spans="1:9">
      <c r="A3280" t="s">
        <v>302</v>
      </c>
      <c r="B3280" t="s">
        <v>4921</v>
      </c>
      <c r="C3280" t="s">
        <v>4928</v>
      </c>
      <c r="D3280">
        <v>1</v>
      </c>
      <c r="E3280" t="s">
        <v>3057</v>
      </c>
      <c r="F3280">
        <v>1</v>
      </c>
      <c r="G3280">
        <v>1</v>
      </c>
      <c r="H3280" s="6" t="str">
        <f t="shared" si="102"/>
        <v>2C367.1</v>
      </c>
      <c r="I3280" s="6" t="str">
        <f t="shared" si="103"/>
        <v>SD2_DSPCHIP_TEST_+</v>
      </c>
    </row>
    <row r="3281" spans="1:9">
      <c r="A3281" t="s">
        <v>302</v>
      </c>
      <c r="B3281" t="s">
        <v>4921</v>
      </c>
      <c r="C3281" t="s">
        <v>4928</v>
      </c>
      <c r="D3281">
        <v>2</v>
      </c>
      <c r="E3281" t="s">
        <v>3369</v>
      </c>
      <c r="F3281">
        <v>2</v>
      </c>
      <c r="G3281">
        <v>2</v>
      </c>
      <c r="H3281" s="6" t="str">
        <f t="shared" si="102"/>
        <v>2C367.2</v>
      </c>
      <c r="I3281" s="6" t="str">
        <f t="shared" si="103"/>
        <v>S2_1TEST_+</v>
      </c>
    </row>
    <row r="3282" spans="1:9">
      <c r="A3282" t="s">
        <v>302</v>
      </c>
      <c r="B3282" t="s">
        <v>4921</v>
      </c>
      <c r="C3282" t="s">
        <v>4929</v>
      </c>
      <c r="D3282">
        <v>1</v>
      </c>
      <c r="E3282" t="s">
        <v>3059</v>
      </c>
      <c r="F3282">
        <v>1</v>
      </c>
      <c r="G3282">
        <v>1</v>
      </c>
      <c r="H3282" s="6" t="str">
        <f t="shared" si="102"/>
        <v>2C368.1</v>
      </c>
      <c r="I3282" s="6" t="str">
        <f t="shared" si="103"/>
        <v>SD2_DSPCHIP_TEST_-</v>
      </c>
    </row>
    <row r="3283" spans="1:9">
      <c r="A3283" t="s">
        <v>302</v>
      </c>
      <c r="B3283" t="s">
        <v>4921</v>
      </c>
      <c r="C3283" t="s">
        <v>4929</v>
      </c>
      <c r="D3283">
        <v>2</v>
      </c>
      <c r="E3283" t="s">
        <v>3370</v>
      </c>
      <c r="F3283">
        <v>2</v>
      </c>
      <c r="G3283">
        <v>2</v>
      </c>
      <c r="H3283" s="6" t="str">
        <f t="shared" si="102"/>
        <v>2C368.2</v>
      </c>
      <c r="I3283" s="6" t="str">
        <f t="shared" si="103"/>
        <v>S2_1TEST_-</v>
      </c>
    </row>
    <row r="3284" spans="1:9">
      <c r="A3284" t="s">
        <v>302</v>
      </c>
      <c r="B3284" t="s">
        <v>4921</v>
      </c>
      <c r="C3284" t="s">
        <v>4930</v>
      </c>
      <c r="D3284">
        <v>1</v>
      </c>
      <c r="E3284" t="s">
        <v>2368</v>
      </c>
      <c r="F3284">
        <v>1</v>
      </c>
      <c r="G3284">
        <v>1</v>
      </c>
      <c r="H3284" s="6" t="str">
        <f t="shared" si="102"/>
        <v>2JK2.1</v>
      </c>
      <c r="I3284" s="6" t="str">
        <f t="shared" si="103"/>
        <v>SC2367_RLY_K002</v>
      </c>
    </row>
    <row r="3285" spans="1:9">
      <c r="A3285" t="s">
        <v>302</v>
      </c>
      <c r="B3285" t="s">
        <v>4921</v>
      </c>
      <c r="C3285" t="s">
        <v>4930</v>
      </c>
      <c r="D3285">
        <v>2</v>
      </c>
      <c r="E3285" t="s">
        <v>174</v>
      </c>
      <c r="F3285">
        <v>2</v>
      </c>
      <c r="G3285">
        <v>2</v>
      </c>
      <c r="H3285" s="6" t="str">
        <f t="shared" si="102"/>
        <v>2JK2.2</v>
      </c>
      <c r="I3285" s="6" t="str">
        <f t="shared" si="103"/>
        <v>DGND</v>
      </c>
    </row>
    <row r="3286" spans="1:9">
      <c r="A3286" t="s">
        <v>302</v>
      </c>
      <c r="B3286" t="s">
        <v>4921</v>
      </c>
      <c r="C3286" t="s">
        <v>4931</v>
      </c>
      <c r="D3286">
        <v>1</v>
      </c>
      <c r="E3286" t="s">
        <v>2384</v>
      </c>
      <c r="F3286">
        <v>1</v>
      </c>
      <c r="G3286">
        <v>1</v>
      </c>
      <c r="H3286" s="6" t="str">
        <f t="shared" si="102"/>
        <v>2JK3.1</v>
      </c>
      <c r="I3286" s="6" t="str">
        <f t="shared" si="103"/>
        <v>SC2367_RLY_K003</v>
      </c>
    </row>
    <row r="3287" spans="1:9">
      <c r="A3287" t="s">
        <v>302</v>
      </c>
      <c r="B3287" t="s">
        <v>4921</v>
      </c>
      <c r="C3287" t="s">
        <v>4931</v>
      </c>
      <c r="D3287">
        <v>2</v>
      </c>
      <c r="E3287" t="s">
        <v>174</v>
      </c>
      <c r="F3287">
        <v>2</v>
      </c>
      <c r="G3287">
        <v>2</v>
      </c>
      <c r="H3287" s="6" t="str">
        <f t="shared" si="102"/>
        <v>2JK3.2</v>
      </c>
      <c r="I3287" s="6" t="str">
        <f t="shared" si="103"/>
        <v>DGND</v>
      </c>
    </row>
    <row r="3288" spans="1:9">
      <c r="A3288" t="s">
        <v>302</v>
      </c>
      <c r="B3288" t="s">
        <v>4921</v>
      </c>
      <c r="C3288" t="s">
        <v>4932</v>
      </c>
      <c r="D3288">
        <v>1</v>
      </c>
      <c r="E3288" t="s">
        <v>3371</v>
      </c>
      <c r="F3288">
        <v>1</v>
      </c>
      <c r="G3288">
        <v>1</v>
      </c>
      <c r="H3288" s="6" t="str">
        <f t="shared" si="102"/>
        <v>2JK7.1</v>
      </c>
      <c r="I3288" s="6" t="str">
        <f t="shared" si="103"/>
        <v>SC2367_RLY_K007</v>
      </c>
    </row>
    <row r="3289" spans="1:9">
      <c r="A3289" t="s">
        <v>302</v>
      </c>
      <c r="B3289" t="s">
        <v>4921</v>
      </c>
      <c r="C3289" t="s">
        <v>4932</v>
      </c>
      <c r="D3289">
        <v>2</v>
      </c>
      <c r="E3289" t="s">
        <v>174</v>
      </c>
      <c r="F3289">
        <v>2</v>
      </c>
      <c r="G3289">
        <v>2</v>
      </c>
      <c r="H3289" s="6" t="str">
        <f t="shared" si="102"/>
        <v>2JK7.2</v>
      </c>
      <c r="I3289" s="6" t="str">
        <f t="shared" si="103"/>
        <v>DGND</v>
      </c>
    </row>
    <row r="3290" spans="1:9">
      <c r="A3290" t="s">
        <v>302</v>
      </c>
      <c r="B3290" t="s">
        <v>4921</v>
      </c>
      <c r="C3290" t="s">
        <v>4933</v>
      </c>
      <c r="D3290">
        <v>1</v>
      </c>
      <c r="E3290" t="s">
        <v>2381</v>
      </c>
      <c r="F3290">
        <v>1</v>
      </c>
      <c r="G3290">
        <v>1</v>
      </c>
      <c r="H3290" s="6" t="str">
        <f t="shared" si="102"/>
        <v>2JK30.1</v>
      </c>
      <c r="I3290" s="6" t="str">
        <f t="shared" si="103"/>
        <v>SC2367_RLY_K030</v>
      </c>
    </row>
    <row r="3291" spans="1:9">
      <c r="A3291" t="s">
        <v>302</v>
      </c>
      <c r="B3291" t="s">
        <v>4921</v>
      </c>
      <c r="C3291" t="s">
        <v>4933</v>
      </c>
      <c r="D3291">
        <v>2</v>
      </c>
      <c r="E3291" t="s">
        <v>174</v>
      </c>
      <c r="F3291">
        <v>2</v>
      </c>
      <c r="G3291">
        <v>2</v>
      </c>
      <c r="H3291" s="6" t="str">
        <f t="shared" si="102"/>
        <v>2JK30.2</v>
      </c>
      <c r="I3291" s="6" t="str">
        <f t="shared" si="103"/>
        <v>DGND</v>
      </c>
    </row>
    <row r="3292" spans="1:9">
      <c r="A3292" t="s">
        <v>302</v>
      </c>
      <c r="B3292" t="s">
        <v>4921</v>
      </c>
      <c r="C3292" t="s">
        <v>4934</v>
      </c>
      <c r="D3292">
        <v>1</v>
      </c>
      <c r="E3292" t="s">
        <v>2387</v>
      </c>
      <c r="F3292">
        <v>1</v>
      </c>
      <c r="G3292">
        <v>1</v>
      </c>
      <c r="H3292" s="6" t="str">
        <f t="shared" si="102"/>
        <v>2JK32.1</v>
      </c>
      <c r="I3292" s="6" t="str">
        <f t="shared" si="103"/>
        <v>SC2367_RLY_K032</v>
      </c>
    </row>
    <row r="3293" spans="1:9">
      <c r="A3293" t="s">
        <v>302</v>
      </c>
      <c r="B3293" t="s">
        <v>4921</v>
      </c>
      <c r="C3293" t="s">
        <v>4934</v>
      </c>
      <c r="D3293">
        <v>2</v>
      </c>
      <c r="E3293" t="s">
        <v>174</v>
      </c>
      <c r="F3293">
        <v>2</v>
      </c>
      <c r="G3293">
        <v>2</v>
      </c>
      <c r="H3293" s="6" t="str">
        <f t="shared" si="102"/>
        <v>2JK32.2</v>
      </c>
      <c r="I3293" s="6" t="str">
        <f t="shared" si="103"/>
        <v>DGND</v>
      </c>
    </row>
    <row r="3294" spans="1:9">
      <c r="A3294" t="s">
        <v>302</v>
      </c>
      <c r="B3294" t="s">
        <v>4921</v>
      </c>
      <c r="C3294" t="s">
        <v>4935</v>
      </c>
      <c r="D3294">
        <v>1</v>
      </c>
      <c r="E3294" t="s">
        <v>2369</v>
      </c>
      <c r="F3294">
        <v>1</v>
      </c>
      <c r="G3294">
        <v>1</v>
      </c>
      <c r="H3294" s="6" t="str">
        <f t="shared" si="102"/>
        <v>2JK33.1</v>
      </c>
      <c r="I3294" s="6" t="str">
        <f t="shared" si="103"/>
        <v>SC2367_RLY_K033</v>
      </c>
    </row>
    <row r="3295" spans="1:9">
      <c r="A3295" t="s">
        <v>302</v>
      </c>
      <c r="B3295" t="s">
        <v>4921</v>
      </c>
      <c r="C3295" t="s">
        <v>4935</v>
      </c>
      <c r="D3295">
        <v>2</v>
      </c>
      <c r="E3295" t="s">
        <v>174</v>
      </c>
      <c r="F3295">
        <v>2</v>
      </c>
      <c r="G3295">
        <v>2</v>
      </c>
      <c r="H3295" s="6" t="str">
        <f t="shared" si="102"/>
        <v>2JK33.2</v>
      </c>
      <c r="I3295" s="6" t="str">
        <f t="shared" si="103"/>
        <v>DGND</v>
      </c>
    </row>
    <row r="3296" spans="1:9">
      <c r="A3296" t="s">
        <v>302</v>
      </c>
      <c r="B3296" t="s">
        <v>4921</v>
      </c>
      <c r="C3296" t="s">
        <v>4936</v>
      </c>
      <c r="D3296">
        <v>1</v>
      </c>
      <c r="E3296" t="s">
        <v>3372</v>
      </c>
      <c r="F3296">
        <v>1</v>
      </c>
      <c r="G3296">
        <v>1</v>
      </c>
      <c r="H3296" s="6" t="str">
        <f t="shared" si="102"/>
        <v>2JK34.1</v>
      </c>
      <c r="I3296" s="6" t="str">
        <f t="shared" si="103"/>
        <v>SC2367_RLY_K034</v>
      </c>
    </row>
    <row r="3297" spans="1:9">
      <c r="A3297" t="s">
        <v>302</v>
      </c>
      <c r="B3297" t="s">
        <v>4921</v>
      </c>
      <c r="C3297" t="s">
        <v>4936</v>
      </c>
      <c r="D3297">
        <v>2</v>
      </c>
      <c r="E3297" t="s">
        <v>174</v>
      </c>
      <c r="F3297">
        <v>2</v>
      </c>
      <c r="G3297">
        <v>2</v>
      </c>
      <c r="H3297" s="6" t="str">
        <f t="shared" si="102"/>
        <v>2JK34.2</v>
      </c>
      <c r="I3297" s="6" t="str">
        <f t="shared" si="103"/>
        <v>DGND</v>
      </c>
    </row>
    <row r="3298" spans="1:9">
      <c r="A3298" t="s">
        <v>302</v>
      </c>
      <c r="B3298" t="s">
        <v>4921</v>
      </c>
      <c r="C3298" t="s">
        <v>4937</v>
      </c>
      <c r="D3298">
        <v>1</v>
      </c>
      <c r="E3298" t="s">
        <v>3373</v>
      </c>
      <c r="F3298">
        <v>1</v>
      </c>
      <c r="G3298">
        <v>1</v>
      </c>
      <c r="H3298" s="6" t="str">
        <f t="shared" si="102"/>
        <v>2JK36.1</v>
      </c>
      <c r="I3298" s="6" t="str">
        <f t="shared" si="103"/>
        <v>SC2367_RLY_K036</v>
      </c>
    </row>
    <row r="3299" spans="1:9">
      <c r="A3299" t="s">
        <v>302</v>
      </c>
      <c r="B3299" t="s">
        <v>4921</v>
      </c>
      <c r="C3299" t="s">
        <v>4937</v>
      </c>
      <c r="D3299">
        <v>2</v>
      </c>
      <c r="E3299" t="s">
        <v>174</v>
      </c>
      <c r="F3299">
        <v>2</v>
      </c>
      <c r="G3299">
        <v>2</v>
      </c>
      <c r="H3299" s="6" t="str">
        <f t="shared" si="102"/>
        <v>2JK36.2</v>
      </c>
      <c r="I3299" s="6" t="str">
        <f t="shared" si="103"/>
        <v>DGND</v>
      </c>
    </row>
    <row r="3300" spans="1:9">
      <c r="A3300" t="s">
        <v>302</v>
      </c>
      <c r="B3300" t="s">
        <v>4921</v>
      </c>
      <c r="C3300" t="s">
        <v>4938</v>
      </c>
      <c r="D3300">
        <v>1</v>
      </c>
      <c r="E3300" t="s">
        <v>3374</v>
      </c>
      <c r="F3300">
        <v>1</v>
      </c>
      <c r="G3300">
        <v>1</v>
      </c>
      <c r="H3300" s="6" t="str">
        <f t="shared" si="102"/>
        <v>2JK37.1</v>
      </c>
      <c r="I3300" s="6" t="str">
        <f t="shared" si="103"/>
        <v>SC2367_RLY_K037</v>
      </c>
    </row>
    <row r="3301" spans="1:9">
      <c r="A3301" t="s">
        <v>302</v>
      </c>
      <c r="B3301" t="s">
        <v>4921</v>
      </c>
      <c r="C3301" t="s">
        <v>4938</v>
      </c>
      <c r="D3301">
        <v>2</v>
      </c>
      <c r="E3301" t="s">
        <v>174</v>
      </c>
      <c r="F3301">
        <v>2</v>
      </c>
      <c r="G3301">
        <v>2</v>
      </c>
      <c r="H3301" s="6" t="str">
        <f t="shared" si="102"/>
        <v>2JK37.2</v>
      </c>
      <c r="I3301" s="6" t="str">
        <f t="shared" si="103"/>
        <v>DGND</v>
      </c>
    </row>
    <row r="3302" spans="1:9">
      <c r="A3302" t="s">
        <v>302</v>
      </c>
      <c r="B3302" t="s">
        <v>4921</v>
      </c>
      <c r="C3302" t="s">
        <v>4939</v>
      </c>
      <c r="D3302">
        <v>1</v>
      </c>
      <c r="E3302" t="s">
        <v>3375</v>
      </c>
      <c r="F3302">
        <v>1</v>
      </c>
      <c r="G3302">
        <v>1</v>
      </c>
      <c r="H3302" s="6" t="str">
        <f t="shared" si="102"/>
        <v>2JK60.1</v>
      </c>
      <c r="I3302" s="6" t="str">
        <f t="shared" si="103"/>
        <v>SC2367_RLY_K060</v>
      </c>
    </row>
    <row r="3303" spans="1:9">
      <c r="A3303" t="s">
        <v>302</v>
      </c>
      <c r="B3303" t="s">
        <v>4921</v>
      </c>
      <c r="C3303" t="s">
        <v>4939</v>
      </c>
      <c r="D3303">
        <v>2</v>
      </c>
      <c r="E3303" t="s">
        <v>174</v>
      </c>
      <c r="F3303">
        <v>2</v>
      </c>
      <c r="G3303">
        <v>2</v>
      </c>
      <c r="H3303" s="6" t="str">
        <f t="shared" si="102"/>
        <v>2JK60.2</v>
      </c>
      <c r="I3303" s="6" t="str">
        <f t="shared" si="103"/>
        <v>DGND</v>
      </c>
    </row>
    <row r="3304" spans="1:9">
      <c r="A3304" t="s">
        <v>302</v>
      </c>
      <c r="B3304" t="s">
        <v>4921</v>
      </c>
      <c r="C3304" t="s">
        <v>4940</v>
      </c>
      <c r="D3304">
        <v>2</v>
      </c>
      <c r="E3304" t="s">
        <v>1757</v>
      </c>
      <c r="F3304">
        <v>2</v>
      </c>
      <c r="G3304">
        <v>2</v>
      </c>
      <c r="H3304" s="6" t="str">
        <f t="shared" si="102"/>
        <v>2K2.2</v>
      </c>
      <c r="I3304" s="6" t="str">
        <f t="shared" si="103"/>
        <v>S2_2_XO</v>
      </c>
    </row>
    <row r="3305" spans="1:9">
      <c r="A3305" t="s">
        <v>302</v>
      </c>
      <c r="B3305" t="s">
        <v>4921</v>
      </c>
      <c r="C3305" t="s">
        <v>4940</v>
      </c>
      <c r="D3305">
        <v>3</v>
      </c>
      <c r="E3305" t="s">
        <v>1763</v>
      </c>
      <c r="F3305">
        <v>3</v>
      </c>
      <c r="G3305">
        <v>3</v>
      </c>
      <c r="H3305" s="6" t="str">
        <f t="shared" si="102"/>
        <v>2K2.3</v>
      </c>
      <c r="I3305" s="6" t="str">
        <f t="shared" si="103"/>
        <v>S2_1_XO</v>
      </c>
    </row>
    <row r="3306" spans="1:9">
      <c r="A3306" t="s">
        <v>302</v>
      </c>
      <c r="B3306" t="s">
        <v>4921</v>
      </c>
      <c r="C3306" t="s">
        <v>4940</v>
      </c>
      <c r="D3306">
        <v>4</v>
      </c>
      <c r="F3306">
        <v>4</v>
      </c>
      <c r="G3306">
        <v>4</v>
      </c>
      <c r="H3306" s="6" t="str">
        <f t="shared" si="102"/>
        <v>2K2.4</v>
      </c>
      <c r="I3306" s="6">
        <f t="shared" si="103"/>
        <v>0</v>
      </c>
    </row>
    <row r="3307" spans="1:9">
      <c r="A3307" t="s">
        <v>302</v>
      </c>
      <c r="B3307" t="s">
        <v>4921</v>
      </c>
      <c r="C3307" t="s">
        <v>4940</v>
      </c>
      <c r="D3307">
        <v>5</v>
      </c>
      <c r="F3307">
        <v>5</v>
      </c>
      <c r="G3307">
        <v>5</v>
      </c>
      <c r="H3307" s="6" t="str">
        <f t="shared" si="102"/>
        <v>2K2.5</v>
      </c>
      <c r="I3307" s="6">
        <f t="shared" si="103"/>
        <v>0</v>
      </c>
    </row>
    <row r="3308" spans="1:9">
      <c r="A3308" t="s">
        <v>302</v>
      </c>
      <c r="B3308" t="s">
        <v>4921</v>
      </c>
      <c r="C3308" t="s">
        <v>4940</v>
      </c>
      <c r="D3308">
        <v>6</v>
      </c>
      <c r="F3308">
        <v>6</v>
      </c>
      <c r="G3308">
        <v>6</v>
      </c>
      <c r="H3308" s="6" t="str">
        <f t="shared" si="102"/>
        <v>2K2.6</v>
      </c>
      <c r="I3308" s="6">
        <f t="shared" si="103"/>
        <v>0</v>
      </c>
    </row>
    <row r="3309" spans="1:9">
      <c r="A3309" t="s">
        <v>302</v>
      </c>
      <c r="B3309" t="s">
        <v>4921</v>
      </c>
      <c r="C3309" t="s">
        <v>4940</v>
      </c>
      <c r="D3309">
        <v>7</v>
      </c>
      <c r="F3309">
        <v>7</v>
      </c>
      <c r="G3309">
        <v>7</v>
      </c>
      <c r="H3309" s="6" t="str">
        <f t="shared" si="102"/>
        <v>2K2.7</v>
      </c>
      <c r="I3309" s="6">
        <f t="shared" si="103"/>
        <v>0</v>
      </c>
    </row>
    <row r="3310" spans="1:9">
      <c r="A3310" t="s">
        <v>302</v>
      </c>
      <c r="B3310" t="s">
        <v>4921</v>
      </c>
      <c r="C3310" t="s">
        <v>4940</v>
      </c>
      <c r="D3310" t="s">
        <v>175</v>
      </c>
      <c r="E3310" t="s">
        <v>429</v>
      </c>
      <c r="F3310">
        <v>1</v>
      </c>
      <c r="G3310" t="s">
        <v>175</v>
      </c>
      <c r="H3310" s="6" t="str">
        <f t="shared" si="102"/>
        <v>2K2.1</v>
      </c>
      <c r="I3310" s="6" t="str">
        <f t="shared" si="103"/>
        <v>VP12</v>
      </c>
    </row>
    <row r="3311" spans="1:9">
      <c r="A3311" t="s">
        <v>302</v>
      </c>
      <c r="B3311" t="s">
        <v>4921</v>
      </c>
      <c r="C3311" t="s">
        <v>4940</v>
      </c>
      <c r="D3311" t="s">
        <v>176</v>
      </c>
      <c r="E3311" t="s">
        <v>2368</v>
      </c>
      <c r="F3311">
        <v>8</v>
      </c>
      <c r="G3311" t="s">
        <v>176</v>
      </c>
      <c r="H3311" s="6" t="str">
        <f t="shared" si="102"/>
        <v>2K2.8</v>
      </c>
      <c r="I3311" s="6" t="str">
        <f t="shared" si="103"/>
        <v>SC2367_RLY_K002</v>
      </c>
    </row>
    <row r="3312" spans="1:9">
      <c r="A3312" t="s">
        <v>302</v>
      </c>
      <c r="B3312" t="s">
        <v>4921</v>
      </c>
      <c r="C3312" t="s">
        <v>4941</v>
      </c>
      <c r="D3312">
        <v>2</v>
      </c>
      <c r="E3312" t="s">
        <v>1764</v>
      </c>
      <c r="F3312">
        <v>2</v>
      </c>
      <c r="G3312">
        <v>2</v>
      </c>
      <c r="H3312" s="6" t="str">
        <f t="shared" si="102"/>
        <v>2K3.2</v>
      </c>
      <c r="I3312" s="6" t="str">
        <f t="shared" si="103"/>
        <v>S2_3_XO</v>
      </c>
    </row>
    <row r="3313" spans="1:9">
      <c r="A3313" t="s">
        <v>302</v>
      </c>
      <c r="B3313" t="s">
        <v>4921</v>
      </c>
      <c r="C3313" t="s">
        <v>4941</v>
      </c>
      <c r="D3313">
        <v>3</v>
      </c>
      <c r="E3313" t="s">
        <v>1757</v>
      </c>
      <c r="F3313">
        <v>3</v>
      </c>
      <c r="G3313">
        <v>3</v>
      </c>
      <c r="H3313" s="6" t="str">
        <f t="shared" si="102"/>
        <v>2K3.3</v>
      </c>
      <c r="I3313" s="6" t="str">
        <f t="shared" si="103"/>
        <v>S2_2_XO</v>
      </c>
    </row>
    <row r="3314" spans="1:9">
      <c r="A3314" t="s">
        <v>302</v>
      </c>
      <c r="B3314" t="s">
        <v>4921</v>
      </c>
      <c r="C3314" t="s">
        <v>4941</v>
      </c>
      <c r="D3314">
        <v>4</v>
      </c>
      <c r="E3314" t="s">
        <v>3376</v>
      </c>
      <c r="F3314">
        <v>4</v>
      </c>
      <c r="G3314">
        <v>4</v>
      </c>
      <c r="H3314" s="6" t="str">
        <f t="shared" si="102"/>
        <v>2K3.4</v>
      </c>
      <c r="I3314" s="6" t="str">
        <f t="shared" si="103"/>
        <v>S2_4_XO</v>
      </c>
    </row>
    <row r="3315" spans="1:9">
      <c r="A3315" t="s">
        <v>302</v>
      </c>
      <c r="B3315" t="s">
        <v>4921</v>
      </c>
      <c r="C3315" t="s">
        <v>4941</v>
      </c>
      <c r="D3315">
        <v>5</v>
      </c>
      <c r="E3315" t="s">
        <v>1765</v>
      </c>
      <c r="F3315">
        <v>5</v>
      </c>
      <c r="G3315">
        <v>5</v>
      </c>
      <c r="H3315" s="6" t="str">
        <f t="shared" si="102"/>
        <v>2K3.5</v>
      </c>
      <c r="I3315" s="6" t="str">
        <f t="shared" si="103"/>
        <v>S2_3_XI</v>
      </c>
    </row>
    <row r="3316" spans="1:9">
      <c r="A3316" t="s">
        <v>302</v>
      </c>
      <c r="B3316" t="s">
        <v>4921</v>
      </c>
      <c r="C3316" t="s">
        <v>4941</v>
      </c>
      <c r="D3316">
        <v>6</v>
      </c>
      <c r="E3316" t="s">
        <v>1766</v>
      </c>
      <c r="F3316">
        <v>6</v>
      </c>
      <c r="G3316">
        <v>6</v>
      </c>
      <c r="H3316" s="6" t="str">
        <f t="shared" si="102"/>
        <v>2K3.6</v>
      </c>
      <c r="I3316" s="6" t="str">
        <f t="shared" si="103"/>
        <v>S2_1_XI</v>
      </c>
    </row>
    <row r="3317" spans="1:9">
      <c r="A3317" t="s">
        <v>302</v>
      </c>
      <c r="B3317" t="s">
        <v>4921</v>
      </c>
      <c r="C3317" t="s">
        <v>4941</v>
      </c>
      <c r="D3317">
        <v>7</v>
      </c>
      <c r="E3317" t="s">
        <v>1758</v>
      </c>
      <c r="F3317">
        <v>7</v>
      </c>
      <c r="G3317">
        <v>7</v>
      </c>
      <c r="H3317" s="6" t="str">
        <f t="shared" si="102"/>
        <v>2K3.7</v>
      </c>
      <c r="I3317" s="6" t="str">
        <f t="shared" si="103"/>
        <v>S2_2_XI</v>
      </c>
    </row>
    <row r="3318" spans="1:9">
      <c r="A3318" t="s">
        <v>302</v>
      </c>
      <c r="B3318" t="s">
        <v>4921</v>
      </c>
      <c r="C3318" t="s">
        <v>4941</v>
      </c>
      <c r="D3318" t="s">
        <v>175</v>
      </c>
      <c r="E3318" t="s">
        <v>429</v>
      </c>
      <c r="F3318">
        <v>1</v>
      </c>
      <c r="G3318" t="s">
        <v>175</v>
      </c>
      <c r="H3318" s="6" t="str">
        <f t="shared" si="102"/>
        <v>2K3.1</v>
      </c>
      <c r="I3318" s="6" t="str">
        <f t="shared" si="103"/>
        <v>VP12</v>
      </c>
    </row>
    <row r="3319" spans="1:9">
      <c r="A3319" t="s">
        <v>302</v>
      </c>
      <c r="B3319" t="s">
        <v>4921</v>
      </c>
      <c r="C3319" t="s">
        <v>4941</v>
      </c>
      <c r="D3319" t="s">
        <v>176</v>
      </c>
      <c r="E3319" t="s">
        <v>2384</v>
      </c>
      <c r="F3319">
        <v>8</v>
      </c>
      <c r="G3319" t="s">
        <v>176</v>
      </c>
      <c r="H3319" s="6" t="str">
        <f t="shared" si="102"/>
        <v>2K3.8</v>
      </c>
      <c r="I3319" s="6" t="str">
        <f t="shared" si="103"/>
        <v>SC2367_RLY_K003</v>
      </c>
    </row>
    <row r="3320" spans="1:9">
      <c r="A3320" t="s">
        <v>302</v>
      </c>
      <c r="B3320" t="s">
        <v>4921</v>
      </c>
      <c r="C3320" t="s">
        <v>4942</v>
      </c>
      <c r="D3320">
        <v>2</v>
      </c>
      <c r="E3320" t="s">
        <v>513</v>
      </c>
      <c r="F3320">
        <v>2</v>
      </c>
      <c r="G3320">
        <v>2</v>
      </c>
      <c r="H3320" s="6" t="str">
        <f t="shared" si="102"/>
        <v>2K7.2</v>
      </c>
      <c r="I3320" s="6" t="str">
        <f t="shared" si="103"/>
        <v>S2_HSD013</v>
      </c>
    </row>
    <row r="3321" spans="1:9">
      <c r="A3321" t="s">
        <v>302</v>
      </c>
      <c r="B3321" t="s">
        <v>4921</v>
      </c>
      <c r="C3321" t="s">
        <v>4942</v>
      </c>
      <c r="D3321">
        <v>3</v>
      </c>
      <c r="E3321" t="s">
        <v>3376</v>
      </c>
      <c r="F3321">
        <v>3</v>
      </c>
      <c r="G3321">
        <v>3</v>
      </c>
      <c r="H3321" s="6" t="str">
        <f t="shared" si="102"/>
        <v>2K7.3</v>
      </c>
      <c r="I3321" s="6" t="str">
        <f t="shared" si="103"/>
        <v>S2_4_XO</v>
      </c>
    </row>
    <row r="3322" spans="1:9">
      <c r="A3322" t="s">
        <v>302</v>
      </c>
      <c r="B3322" t="s">
        <v>4921</v>
      </c>
      <c r="C3322" t="s">
        <v>4942</v>
      </c>
      <c r="D3322">
        <v>4</v>
      </c>
      <c r="F3322">
        <v>4</v>
      </c>
      <c r="G3322">
        <v>4</v>
      </c>
      <c r="H3322" s="6" t="str">
        <f t="shared" si="102"/>
        <v>2K7.4</v>
      </c>
      <c r="I3322" s="6">
        <f t="shared" si="103"/>
        <v>0</v>
      </c>
    </row>
    <row r="3323" spans="1:9">
      <c r="A3323" t="s">
        <v>302</v>
      </c>
      <c r="B3323" t="s">
        <v>4921</v>
      </c>
      <c r="C3323" t="s">
        <v>4942</v>
      </c>
      <c r="D3323">
        <v>5</v>
      </c>
      <c r="F3323">
        <v>5</v>
      </c>
      <c r="G3323">
        <v>5</v>
      </c>
      <c r="H3323" s="6" t="str">
        <f t="shared" si="102"/>
        <v>2K7.5</v>
      </c>
      <c r="I3323" s="6">
        <f t="shared" si="103"/>
        <v>0</v>
      </c>
    </row>
    <row r="3324" spans="1:9">
      <c r="A3324" t="s">
        <v>302</v>
      </c>
      <c r="B3324" t="s">
        <v>4921</v>
      </c>
      <c r="C3324" t="s">
        <v>4942</v>
      </c>
      <c r="D3324">
        <v>6</v>
      </c>
      <c r="E3324" t="s">
        <v>1765</v>
      </c>
      <c r="F3324">
        <v>6</v>
      </c>
      <c r="G3324">
        <v>6</v>
      </c>
      <c r="H3324" s="6" t="str">
        <f t="shared" si="102"/>
        <v>2K7.6</v>
      </c>
      <c r="I3324" s="6" t="str">
        <f t="shared" si="103"/>
        <v>S2_3_XI</v>
      </c>
    </row>
    <row r="3325" spans="1:9">
      <c r="A3325" t="s">
        <v>302</v>
      </c>
      <c r="B3325" t="s">
        <v>4921</v>
      </c>
      <c r="C3325" t="s">
        <v>4942</v>
      </c>
      <c r="D3325">
        <v>7</v>
      </c>
      <c r="E3325" t="s">
        <v>3377</v>
      </c>
      <c r="F3325">
        <v>7</v>
      </c>
      <c r="G3325">
        <v>7</v>
      </c>
      <c r="H3325" s="6" t="str">
        <f t="shared" si="102"/>
        <v>2K7.7</v>
      </c>
      <c r="I3325" s="6" t="str">
        <f t="shared" si="103"/>
        <v>S2_HSD014</v>
      </c>
    </row>
    <row r="3326" spans="1:9">
      <c r="A3326" t="s">
        <v>302</v>
      </c>
      <c r="B3326" t="s">
        <v>4921</v>
      </c>
      <c r="C3326" t="s">
        <v>4942</v>
      </c>
      <c r="D3326" t="s">
        <v>175</v>
      </c>
      <c r="E3326" t="s">
        <v>429</v>
      </c>
      <c r="F3326">
        <v>1</v>
      </c>
      <c r="G3326" t="s">
        <v>175</v>
      </c>
      <c r="H3326" s="6" t="str">
        <f t="shared" si="102"/>
        <v>2K7.1</v>
      </c>
      <c r="I3326" s="6" t="str">
        <f t="shared" si="103"/>
        <v>VP12</v>
      </c>
    </row>
    <row r="3327" spans="1:9">
      <c r="A3327" t="s">
        <v>302</v>
      </c>
      <c r="B3327" t="s">
        <v>4921</v>
      </c>
      <c r="C3327" t="s">
        <v>4942</v>
      </c>
      <c r="D3327" t="s">
        <v>176</v>
      </c>
      <c r="E3327" t="s">
        <v>3371</v>
      </c>
      <c r="F3327">
        <v>8</v>
      </c>
      <c r="G3327" t="s">
        <v>176</v>
      </c>
      <c r="H3327" s="6" t="str">
        <f t="shared" si="102"/>
        <v>2K7.8</v>
      </c>
      <c r="I3327" s="6" t="str">
        <f t="shared" si="103"/>
        <v>SC2367_RLY_K007</v>
      </c>
    </row>
    <row r="3328" spans="1:9">
      <c r="A3328" t="s">
        <v>302</v>
      </c>
      <c r="B3328" t="s">
        <v>4921</v>
      </c>
      <c r="C3328" t="s">
        <v>4943</v>
      </c>
      <c r="D3328">
        <v>2</v>
      </c>
      <c r="E3328" t="s">
        <v>3303</v>
      </c>
      <c r="F3328">
        <v>2</v>
      </c>
      <c r="G3328">
        <v>2</v>
      </c>
      <c r="H3328" s="6" t="str">
        <f t="shared" si="102"/>
        <v>2K30.2</v>
      </c>
      <c r="I3328" s="6" t="str">
        <f t="shared" si="103"/>
        <v>S2_TEST_+</v>
      </c>
    </row>
    <row r="3329" spans="1:9">
      <c r="A3329" t="s">
        <v>302</v>
      </c>
      <c r="B3329" t="s">
        <v>4921</v>
      </c>
      <c r="C3329" t="s">
        <v>4943</v>
      </c>
      <c r="D3329">
        <v>3</v>
      </c>
      <c r="E3329" t="s">
        <v>3369</v>
      </c>
      <c r="F3329">
        <v>3</v>
      </c>
      <c r="G3329">
        <v>3</v>
      </c>
      <c r="H3329" s="6" t="str">
        <f t="shared" si="102"/>
        <v>2K30.3</v>
      </c>
      <c r="I3329" s="6" t="str">
        <f t="shared" si="103"/>
        <v>S2_1TEST_+</v>
      </c>
    </row>
    <row r="3330" spans="1:9">
      <c r="A3330" t="s">
        <v>302</v>
      </c>
      <c r="B3330" t="s">
        <v>4921</v>
      </c>
      <c r="C3330" t="s">
        <v>4943</v>
      </c>
      <c r="D3330">
        <v>4</v>
      </c>
      <c r="E3330" t="s">
        <v>3378</v>
      </c>
      <c r="F3330">
        <v>4</v>
      </c>
      <c r="G3330">
        <v>4</v>
      </c>
      <c r="H3330" s="6" t="str">
        <f t="shared" ref="H3330:H3393" si="104">CONCATENATE(C3330,".",F3330)</f>
        <v>2K30.4</v>
      </c>
      <c r="I3330" s="6" t="str">
        <f t="shared" ref="I3330:I3393" si="105">E3330</f>
        <v>S2_HSD004+</v>
      </c>
    </row>
    <row r="3331" spans="1:9">
      <c r="A3331" t="s">
        <v>302</v>
      </c>
      <c r="B3331" t="s">
        <v>4921</v>
      </c>
      <c r="C3331" t="s">
        <v>4943</v>
      </c>
      <c r="D3331">
        <v>6</v>
      </c>
      <c r="E3331" t="s">
        <v>3379</v>
      </c>
      <c r="F3331">
        <v>6</v>
      </c>
      <c r="G3331">
        <v>6</v>
      </c>
      <c r="H3331" s="6" t="str">
        <f t="shared" si="104"/>
        <v>2K30.6</v>
      </c>
      <c r="I3331" s="6" t="str">
        <f t="shared" si="105"/>
        <v>S2_HSD004-</v>
      </c>
    </row>
    <row r="3332" spans="1:9">
      <c r="A3332" t="s">
        <v>302</v>
      </c>
      <c r="B3332" t="s">
        <v>4921</v>
      </c>
      <c r="C3332" t="s">
        <v>4943</v>
      </c>
      <c r="D3332">
        <v>7</v>
      </c>
      <c r="E3332" t="s">
        <v>3370</v>
      </c>
      <c r="F3332">
        <v>7</v>
      </c>
      <c r="G3332">
        <v>7</v>
      </c>
      <c r="H3332" s="6" t="str">
        <f t="shared" si="104"/>
        <v>2K30.7</v>
      </c>
      <c r="I3332" s="6" t="str">
        <f t="shared" si="105"/>
        <v>S2_1TEST_-</v>
      </c>
    </row>
    <row r="3333" spans="1:9">
      <c r="A3333" t="s">
        <v>302</v>
      </c>
      <c r="B3333" t="s">
        <v>4921</v>
      </c>
      <c r="C3333" t="s">
        <v>4943</v>
      </c>
      <c r="D3333">
        <v>8</v>
      </c>
      <c r="E3333" t="s">
        <v>3302</v>
      </c>
      <c r="F3333">
        <v>8</v>
      </c>
      <c r="G3333">
        <v>8</v>
      </c>
      <c r="H3333" s="6" t="str">
        <f t="shared" si="104"/>
        <v>2K30.8</v>
      </c>
      <c r="I3333" s="6" t="str">
        <f t="shared" si="105"/>
        <v>S2_TEST_-</v>
      </c>
    </row>
    <row r="3334" spans="1:9">
      <c r="A3334" t="s">
        <v>302</v>
      </c>
      <c r="B3334" t="s">
        <v>4921</v>
      </c>
      <c r="C3334" t="s">
        <v>4943</v>
      </c>
      <c r="D3334" t="s">
        <v>175</v>
      </c>
      <c r="E3334" t="s">
        <v>429</v>
      </c>
      <c r="F3334">
        <v>1</v>
      </c>
      <c r="G3334" t="s">
        <v>175</v>
      </c>
      <c r="H3334" s="6" t="str">
        <f t="shared" si="104"/>
        <v>2K30.1</v>
      </c>
      <c r="I3334" s="6" t="str">
        <f t="shared" si="105"/>
        <v>VP12</v>
      </c>
    </row>
    <row r="3335" spans="1:9">
      <c r="A3335" t="s">
        <v>302</v>
      </c>
      <c r="B3335" t="s">
        <v>4921</v>
      </c>
      <c r="C3335" t="s">
        <v>4943</v>
      </c>
      <c r="D3335" t="s">
        <v>176</v>
      </c>
      <c r="E3335" t="s">
        <v>2381</v>
      </c>
      <c r="F3335">
        <v>9</v>
      </c>
      <c r="G3335" t="s">
        <v>176</v>
      </c>
      <c r="H3335" s="6" t="str">
        <f t="shared" si="104"/>
        <v>2K30.9</v>
      </c>
      <c r="I3335" s="6" t="str">
        <f t="shared" si="105"/>
        <v>SC2367_RLY_K030</v>
      </c>
    </row>
    <row r="3336" spans="1:9">
      <c r="A3336" t="s">
        <v>302</v>
      </c>
      <c r="B3336" t="s">
        <v>4921</v>
      </c>
      <c r="C3336" t="s">
        <v>4944</v>
      </c>
      <c r="D3336">
        <v>2</v>
      </c>
      <c r="E3336" t="s">
        <v>3298</v>
      </c>
      <c r="F3336">
        <v>2</v>
      </c>
      <c r="G3336">
        <v>2</v>
      </c>
      <c r="H3336" s="6" t="str">
        <f t="shared" si="104"/>
        <v>2K32.2</v>
      </c>
      <c r="I3336" s="6" t="str">
        <f t="shared" si="105"/>
        <v>S2_HSO+</v>
      </c>
    </row>
    <row r="3337" spans="1:9">
      <c r="A3337" t="s">
        <v>302</v>
      </c>
      <c r="B3337" t="s">
        <v>4921</v>
      </c>
      <c r="C3337" t="s">
        <v>4944</v>
      </c>
      <c r="D3337">
        <v>3</v>
      </c>
      <c r="E3337" t="s">
        <v>3380</v>
      </c>
      <c r="F3337">
        <v>3</v>
      </c>
      <c r="G3337">
        <v>3</v>
      </c>
      <c r="H3337" s="6" t="str">
        <f t="shared" si="104"/>
        <v>2K32.3</v>
      </c>
      <c r="I3337" s="6" t="str">
        <f t="shared" si="105"/>
        <v>S2_1_HSO+</v>
      </c>
    </row>
    <row r="3338" spans="1:9">
      <c r="A3338" t="s">
        <v>302</v>
      </c>
      <c r="B3338" t="s">
        <v>4921</v>
      </c>
      <c r="C3338" t="s">
        <v>4944</v>
      </c>
      <c r="D3338">
        <v>4</v>
      </c>
      <c r="E3338" t="s">
        <v>3361</v>
      </c>
      <c r="F3338">
        <v>4</v>
      </c>
      <c r="G3338">
        <v>4</v>
      </c>
      <c r="H3338" s="6" t="str">
        <f t="shared" si="104"/>
        <v>2K32.4</v>
      </c>
      <c r="I3338" s="6" t="str">
        <f t="shared" si="105"/>
        <v>SG2_C_HSI+</v>
      </c>
    </row>
    <row r="3339" spans="1:9">
      <c r="A3339" t="s">
        <v>302</v>
      </c>
      <c r="B3339" t="s">
        <v>4921</v>
      </c>
      <c r="C3339" t="s">
        <v>4944</v>
      </c>
      <c r="D3339">
        <v>6</v>
      </c>
      <c r="E3339" t="s">
        <v>3363</v>
      </c>
      <c r="F3339">
        <v>6</v>
      </c>
      <c r="G3339">
        <v>6</v>
      </c>
      <c r="H3339" s="6" t="str">
        <f t="shared" si="104"/>
        <v>2K32.6</v>
      </c>
      <c r="I3339" s="6" t="str">
        <f t="shared" si="105"/>
        <v>SG2_C_HSI-</v>
      </c>
    </row>
    <row r="3340" spans="1:9">
      <c r="A3340" t="s">
        <v>302</v>
      </c>
      <c r="B3340" t="s">
        <v>4921</v>
      </c>
      <c r="C3340" t="s">
        <v>4944</v>
      </c>
      <c r="D3340">
        <v>7</v>
      </c>
      <c r="E3340" t="s">
        <v>3381</v>
      </c>
      <c r="F3340">
        <v>7</v>
      </c>
      <c r="G3340">
        <v>7</v>
      </c>
      <c r="H3340" s="6" t="str">
        <f t="shared" si="104"/>
        <v>2K32.7</v>
      </c>
      <c r="I3340" s="6" t="str">
        <f t="shared" si="105"/>
        <v>S2_1_HSO-</v>
      </c>
    </row>
    <row r="3341" spans="1:9">
      <c r="A3341" t="s">
        <v>302</v>
      </c>
      <c r="B3341" t="s">
        <v>4921</v>
      </c>
      <c r="C3341" t="s">
        <v>4944</v>
      </c>
      <c r="D3341">
        <v>8</v>
      </c>
      <c r="E3341" t="s">
        <v>3297</v>
      </c>
      <c r="F3341">
        <v>8</v>
      </c>
      <c r="G3341">
        <v>8</v>
      </c>
      <c r="H3341" s="6" t="str">
        <f t="shared" si="104"/>
        <v>2K32.8</v>
      </c>
      <c r="I3341" s="6" t="str">
        <f t="shared" si="105"/>
        <v>S2_HSO-</v>
      </c>
    </row>
    <row r="3342" spans="1:9">
      <c r="A3342" t="s">
        <v>302</v>
      </c>
      <c r="B3342" t="s">
        <v>4921</v>
      </c>
      <c r="C3342" t="s">
        <v>4944</v>
      </c>
      <c r="D3342" t="s">
        <v>175</v>
      </c>
      <c r="E3342" t="s">
        <v>429</v>
      </c>
      <c r="F3342">
        <v>1</v>
      </c>
      <c r="G3342" t="s">
        <v>175</v>
      </c>
      <c r="H3342" s="6" t="str">
        <f t="shared" si="104"/>
        <v>2K32.1</v>
      </c>
      <c r="I3342" s="6" t="str">
        <f t="shared" si="105"/>
        <v>VP12</v>
      </c>
    </row>
    <row r="3343" spans="1:9">
      <c r="A3343" t="s">
        <v>302</v>
      </c>
      <c r="B3343" t="s">
        <v>4921</v>
      </c>
      <c r="C3343" t="s">
        <v>4944</v>
      </c>
      <c r="D3343" t="s">
        <v>176</v>
      </c>
      <c r="E3343" t="s">
        <v>2387</v>
      </c>
      <c r="F3343">
        <v>9</v>
      </c>
      <c r="G3343" t="s">
        <v>176</v>
      </c>
      <c r="H3343" s="6" t="str">
        <f t="shared" si="104"/>
        <v>2K32.9</v>
      </c>
      <c r="I3343" s="6" t="str">
        <f t="shared" si="105"/>
        <v>SC2367_RLY_K032</v>
      </c>
    </row>
    <row r="3344" spans="1:9">
      <c r="A3344" t="s">
        <v>302</v>
      </c>
      <c r="B3344" t="s">
        <v>4921</v>
      </c>
      <c r="C3344" t="s">
        <v>4945</v>
      </c>
      <c r="D3344">
        <v>2</v>
      </c>
      <c r="E3344" t="s">
        <v>3380</v>
      </c>
      <c r="F3344">
        <v>2</v>
      </c>
      <c r="G3344">
        <v>2</v>
      </c>
      <c r="H3344" s="6" t="str">
        <f t="shared" si="104"/>
        <v>2K33.2</v>
      </c>
      <c r="I3344" s="6" t="str">
        <f t="shared" si="105"/>
        <v>S2_1_HSO+</v>
      </c>
    </row>
    <row r="3345" spans="1:9">
      <c r="A3345" t="s">
        <v>302</v>
      </c>
      <c r="B3345" t="s">
        <v>4921</v>
      </c>
      <c r="C3345" t="s">
        <v>4945</v>
      </c>
      <c r="D3345">
        <v>3</v>
      </c>
      <c r="E3345" t="s">
        <v>3065</v>
      </c>
      <c r="F3345">
        <v>3</v>
      </c>
      <c r="G3345">
        <v>3</v>
      </c>
      <c r="H3345" s="6" t="str">
        <f t="shared" si="104"/>
        <v>2K33.3</v>
      </c>
      <c r="I3345" s="6" t="str">
        <f t="shared" si="105"/>
        <v>SD2_DSPCHIP_HSO+</v>
      </c>
    </row>
    <row r="3346" spans="1:9">
      <c r="A3346" t="s">
        <v>302</v>
      </c>
      <c r="B3346" t="s">
        <v>4921</v>
      </c>
      <c r="C3346" t="s">
        <v>4945</v>
      </c>
      <c r="D3346">
        <v>4</v>
      </c>
      <c r="E3346" t="s">
        <v>3382</v>
      </c>
      <c r="F3346">
        <v>4</v>
      </c>
      <c r="G3346">
        <v>4</v>
      </c>
      <c r="H3346" s="6" t="str">
        <f t="shared" si="104"/>
        <v>2K33.4</v>
      </c>
      <c r="I3346" s="6" t="str">
        <f t="shared" si="105"/>
        <v>S2_HSD006+</v>
      </c>
    </row>
    <row r="3347" spans="1:9">
      <c r="A3347" t="s">
        <v>302</v>
      </c>
      <c r="B3347" t="s">
        <v>4921</v>
      </c>
      <c r="C3347" t="s">
        <v>4945</v>
      </c>
      <c r="D3347">
        <v>6</v>
      </c>
      <c r="E3347" t="s">
        <v>3383</v>
      </c>
      <c r="F3347">
        <v>6</v>
      </c>
      <c r="G3347">
        <v>6</v>
      </c>
      <c r="H3347" s="6" t="str">
        <f t="shared" si="104"/>
        <v>2K33.6</v>
      </c>
      <c r="I3347" s="6" t="str">
        <f t="shared" si="105"/>
        <v>S2_HSD006-</v>
      </c>
    </row>
    <row r="3348" spans="1:9">
      <c r="A3348" t="s">
        <v>302</v>
      </c>
      <c r="B3348" t="s">
        <v>4921</v>
      </c>
      <c r="C3348" t="s">
        <v>4945</v>
      </c>
      <c r="D3348">
        <v>7</v>
      </c>
      <c r="E3348" t="s">
        <v>3067</v>
      </c>
      <c r="F3348">
        <v>7</v>
      </c>
      <c r="G3348">
        <v>7</v>
      </c>
      <c r="H3348" s="6" t="str">
        <f t="shared" si="104"/>
        <v>2K33.7</v>
      </c>
      <c r="I3348" s="6" t="str">
        <f t="shared" si="105"/>
        <v>SD2_DSPCHIP_HSO-</v>
      </c>
    </row>
    <row r="3349" spans="1:9">
      <c r="A3349" t="s">
        <v>302</v>
      </c>
      <c r="B3349" t="s">
        <v>4921</v>
      </c>
      <c r="C3349" t="s">
        <v>4945</v>
      </c>
      <c r="D3349">
        <v>8</v>
      </c>
      <c r="E3349" t="s">
        <v>3381</v>
      </c>
      <c r="F3349">
        <v>8</v>
      </c>
      <c r="G3349">
        <v>8</v>
      </c>
      <c r="H3349" s="6" t="str">
        <f t="shared" si="104"/>
        <v>2K33.8</v>
      </c>
      <c r="I3349" s="6" t="str">
        <f t="shared" si="105"/>
        <v>S2_1_HSO-</v>
      </c>
    </row>
    <row r="3350" spans="1:9">
      <c r="A3350" t="s">
        <v>302</v>
      </c>
      <c r="B3350" t="s">
        <v>4921</v>
      </c>
      <c r="C3350" t="s">
        <v>4945</v>
      </c>
      <c r="D3350" t="s">
        <v>175</v>
      </c>
      <c r="E3350" t="s">
        <v>429</v>
      </c>
      <c r="F3350">
        <v>1</v>
      </c>
      <c r="G3350" t="s">
        <v>175</v>
      </c>
      <c r="H3350" s="6" t="str">
        <f t="shared" si="104"/>
        <v>2K33.1</v>
      </c>
      <c r="I3350" s="6" t="str">
        <f t="shared" si="105"/>
        <v>VP12</v>
      </c>
    </row>
    <row r="3351" spans="1:9">
      <c r="A3351" t="s">
        <v>302</v>
      </c>
      <c r="B3351" t="s">
        <v>4921</v>
      </c>
      <c r="C3351" t="s">
        <v>4945</v>
      </c>
      <c r="D3351" t="s">
        <v>176</v>
      </c>
      <c r="E3351" t="s">
        <v>2369</v>
      </c>
      <c r="F3351">
        <v>9</v>
      </c>
      <c r="G3351" t="s">
        <v>176</v>
      </c>
      <c r="H3351" s="6" t="str">
        <f t="shared" si="104"/>
        <v>2K33.9</v>
      </c>
      <c r="I3351" s="6" t="str">
        <f t="shared" si="105"/>
        <v>SC2367_RLY_K033</v>
      </c>
    </row>
    <row r="3352" spans="1:9">
      <c r="A3352" t="s">
        <v>302</v>
      </c>
      <c r="B3352" t="s">
        <v>4921</v>
      </c>
      <c r="C3352" t="s">
        <v>4946</v>
      </c>
      <c r="D3352">
        <v>2</v>
      </c>
      <c r="E3352" t="s">
        <v>3296</v>
      </c>
      <c r="F3352">
        <v>2</v>
      </c>
      <c r="G3352">
        <v>2</v>
      </c>
      <c r="H3352" s="6" t="str">
        <f t="shared" si="104"/>
        <v>2K34.2</v>
      </c>
      <c r="I3352" s="6" t="str">
        <f t="shared" si="105"/>
        <v>S2_HSI+</v>
      </c>
    </row>
    <row r="3353" spans="1:9">
      <c r="A3353" t="s">
        <v>302</v>
      </c>
      <c r="B3353" t="s">
        <v>4921</v>
      </c>
      <c r="C3353" t="s">
        <v>4946</v>
      </c>
      <c r="D3353">
        <v>3</v>
      </c>
      <c r="E3353" t="s">
        <v>3384</v>
      </c>
      <c r="F3353">
        <v>3</v>
      </c>
      <c r="G3353">
        <v>3</v>
      </c>
      <c r="H3353" s="6" t="str">
        <f t="shared" si="104"/>
        <v>2K34.3</v>
      </c>
      <c r="I3353" s="6" t="str">
        <f t="shared" si="105"/>
        <v>S2_1_HSI+</v>
      </c>
    </row>
    <row r="3354" spans="1:9">
      <c r="A3354" t="s">
        <v>302</v>
      </c>
      <c r="B3354" t="s">
        <v>4921</v>
      </c>
      <c r="C3354" t="s">
        <v>4946</v>
      </c>
      <c r="D3354">
        <v>4</v>
      </c>
      <c r="E3354" t="s">
        <v>3366</v>
      </c>
      <c r="F3354">
        <v>4</v>
      </c>
      <c r="G3354">
        <v>4</v>
      </c>
      <c r="H3354" s="6" t="str">
        <f t="shared" si="104"/>
        <v>2K34.4</v>
      </c>
      <c r="I3354" s="6" t="str">
        <f t="shared" si="105"/>
        <v>SG2_C_HSO+</v>
      </c>
    </row>
    <row r="3355" spans="1:9">
      <c r="A3355" t="s">
        <v>302</v>
      </c>
      <c r="B3355" t="s">
        <v>4921</v>
      </c>
      <c r="C3355" t="s">
        <v>4946</v>
      </c>
      <c r="D3355">
        <v>6</v>
      </c>
      <c r="E3355" t="s">
        <v>3368</v>
      </c>
      <c r="F3355">
        <v>6</v>
      </c>
      <c r="G3355">
        <v>6</v>
      </c>
      <c r="H3355" s="6" t="str">
        <f t="shared" si="104"/>
        <v>2K34.6</v>
      </c>
      <c r="I3355" s="6" t="str">
        <f t="shared" si="105"/>
        <v>SG2_C_HSO-</v>
      </c>
    </row>
    <row r="3356" spans="1:9">
      <c r="A3356" t="s">
        <v>302</v>
      </c>
      <c r="B3356" t="s">
        <v>4921</v>
      </c>
      <c r="C3356" t="s">
        <v>4946</v>
      </c>
      <c r="D3356">
        <v>7</v>
      </c>
      <c r="E3356" t="s">
        <v>3385</v>
      </c>
      <c r="F3356">
        <v>7</v>
      </c>
      <c r="G3356">
        <v>7</v>
      </c>
      <c r="H3356" s="6" t="str">
        <f t="shared" si="104"/>
        <v>2K34.7</v>
      </c>
      <c r="I3356" s="6" t="str">
        <f t="shared" si="105"/>
        <v>S2_1_HSI-</v>
      </c>
    </row>
    <row r="3357" spans="1:9">
      <c r="A3357" t="s">
        <v>302</v>
      </c>
      <c r="B3357" t="s">
        <v>4921</v>
      </c>
      <c r="C3357" t="s">
        <v>4946</v>
      </c>
      <c r="D3357">
        <v>8</v>
      </c>
      <c r="E3357" t="s">
        <v>3295</v>
      </c>
      <c r="F3357">
        <v>8</v>
      </c>
      <c r="G3357">
        <v>8</v>
      </c>
      <c r="H3357" s="6" t="str">
        <f t="shared" si="104"/>
        <v>2K34.8</v>
      </c>
      <c r="I3357" s="6" t="str">
        <f t="shared" si="105"/>
        <v>S2_HSI-</v>
      </c>
    </row>
    <row r="3358" spans="1:9">
      <c r="A3358" t="s">
        <v>302</v>
      </c>
      <c r="B3358" t="s">
        <v>4921</v>
      </c>
      <c r="C3358" t="s">
        <v>4946</v>
      </c>
      <c r="D3358" t="s">
        <v>175</v>
      </c>
      <c r="E3358" t="s">
        <v>429</v>
      </c>
      <c r="F3358">
        <v>1</v>
      </c>
      <c r="G3358" t="s">
        <v>175</v>
      </c>
      <c r="H3358" s="6" t="str">
        <f t="shared" si="104"/>
        <v>2K34.1</v>
      </c>
      <c r="I3358" s="6" t="str">
        <f t="shared" si="105"/>
        <v>VP12</v>
      </c>
    </row>
    <row r="3359" spans="1:9">
      <c r="A3359" t="s">
        <v>302</v>
      </c>
      <c r="B3359" t="s">
        <v>4921</v>
      </c>
      <c r="C3359" t="s">
        <v>4946</v>
      </c>
      <c r="D3359" t="s">
        <v>176</v>
      </c>
      <c r="E3359" t="s">
        <v>3372</v>
      </c>
      <c r="F3359">
        <v>9</v>
      </c>
      <c r="G3359" t="s">
        <v>176</v>
      </c>
      <c r="H3359" s="6" t="str">
        <f t="shared" si="104"/>
        <v>2K34.9</v>
      </c>
      <c r="I3359" s="6" t="str">
        <f t="shared" si="105"/>
        <v>SC2367_RLY_K034</v>
      </c>
    </row>
    <row r="3360" spans="1:9">
      <c r="A3360" t="s">
        <v>302</v>
      </c>
      <c r="B3360" t="s">
        <v>4921</v>
      </c>
      <c r="C3360" t="s">
        <v>4947</v>
      </c>
      <c r="D3360">
        <v>2</v>
      </c>
      <c r="F3360">
        <v>2</v>
      </c>
      <c r="G3360">
        <v>2</v>
      </c>
      <c r="H3360" s="6" t="str">
        <f t="shared" si="104"/>
        <v>2K36.2</v>
      </c>
      <c r="I3360" s="6">
        <f t="shared" si="105"/>
        <v>0</v>
      </c>
    </row>
    <row r="3361" spans="1:9">
      <c r="A3361" t="s">
        <v>302</v>
      </c>
      <c r="B3361" t="s">
        <v>4921</v>
      </c>
      <c r="C3361" t="s">
        <v>4947</v>
      </c>
      <c r="D3361">
        <v>3</v>
      </c>
      <c r="E3361" t="s">
        <v>6890</v>
      </c>
      <c r="F3361">
        <v>3</v>
      </c>
      <c r="G3361">
        <v>3</v>
      </c>
      <c r="H3361" s="6" t="str">
        <f t="shared" si="104"/>
        <v>2K36.3</v>
      </c>
      <c r="I3361" s="6" t="str">
        <f t="shared" si="105"/>
        <v>S2_ASCO_DS_MDIO_HSD001</v>
      </c>
    </row>
    <row r="3362" spans="1:9">
      <c r="A3362" t="s">
        <v>302</v>
      </c>
      <c r="B3362" t="s">
        <v>4921</v>
      </c>
      <c r="C3362" t="s">
        <v>4947</v>
      </c>
      <c r="D3362">
        <v>4</v>
      </c>
      <c r="E3362" t="s">
        <v>1767</v>
      </c>
      <c r="F3362">
        <v>4</v>
      </c>
      <c r="G3362">
        <v>4</v>
      </c>
      <c r="H3362" s="6" t="str">
        <f t="shared" si="104"/>
        <v>2K36.4</v>
      </c>
      <c r="I3362" s="6" t="str">
        <f t="shared" si="105"/>
        <v>S2_H_MDIO</v>
      </c>
    </row>
    <row r="3363" spans="1:9">
      <c r="A3363" t="s">
        <v>302</v>
      </c>
      <c r="B3363" t="s">
        <v>4921</v>
      </c>
      <c r="C3363" t="s">
        <v>4947</v>
      </c>
      <c r="D3363">
        <v>5</v>
      </c>
      <c r="E3363" t="s">
        <v>3386</v>
      </c>
      <c r="F3363">
        <v>5</v>
      </c>
      <c r="G3363">
        <v>5</v>
      </c>
      <c r="H3363" s="6" t="str">
        <f t="shared" si="104"/>
        <v>2K36.5</v>
      </c>
      <c r="I3363" s="6" t="str">
        <f t="shared" si="105"/>
        <v>S2_H_LED</v>
      </c>
    </row>
    <row r="3364" spans="1:9">
      <c r="A3364" t="s">
        <v>302</v>
      </c>
      <c r="B3364" t="s">
        <v>4921</v>
      </c>
      <c r="C3364" t="s">
        <v>4947</v>
      </c>
      <c r="D3364">
        <v>6</v>
      </c>
      <c r="E3364" t="s">
        <v>1408</v>
      </c>
      <c r="F3364">
        <v>6</v>
      </c>
      <c r="G3364">
        <v>6</v>
      </c>
      <c r="H3364" s="6" t="str">
        <f t="shared" si="104"/>
        <v>2K36.6</v>
      </c>
      <c r="I3364" s="6" t="str">
        <f t="shared" si="105"/>
        <v>S2_LED</v>
      </c>
    </row>
    <row r="3365" spans="1:9">
      <c r="A3365" t="s">
        <v>302</v>
      </c>
      <c r="B3365" t="s">
        <v>4921</v>
      </c>
      <c r="C3365" t="s">
        <v>4947</v>
      </c>
      <c r="D3365">
        <v>7</v>
      </c>
      <c r="E3365" t="s">
        <v>3387</v>
      </c>
      <c r="F3365">
        <v>7</v>
      </c>
      <c r="G3365">
        <v>7</v>
      </c>
      <c r="H3365" s="6" t="str">
        <f t="shared" si="104"/>
        <v>2K36.7</v>
      </c>
      <c r="I3365" s="6" t="str">
        <f t="shared" si="105"/>
        <v>S2_CH_LED</v>
      </c>
    </row>
    <row r="3366" spans="1:9">
      <c r="A3366" t="s">
        <v>302</v>
      </c>
      <c r="B3366" t="s">
        <v>4921</v>
      </c>
      <c r="C3366" t="s">
        <v>4947</v>
      </c>
      <c r="D3366" t="s">
        <v>175</v>
      </c>
      <c r="E3366" t="s">
        <v>429</v>
      </c>
      <c r="F3366">
        <v>1</v>
      </c>
      <c r="G3366" t="s">
        <v>175</v>
      </c>
      <c r="H3366" s="6" t="str">
        <f t="shared" si="104"/>
        <v>2K36.1</v>
      </c>
      <c r="I3366" s="6" t="str">
        <f t="shared" si="105"/>
        <v>VP12</v>
      </c>
    </row>
    <row r="3367" spans="1:9">
      <c r="A3367" t="s">
        <v>302</v>
      </c>
      <c r="B3367" t="s">
        <v>4921</v>
      </c>
      <c r="C3367" t="s">
        <v>4947</v>
      </c>
      <c r="D3367" t="s">
        <v>176</v>
      </c>
      <c r="E3367" t="s">
        <v>3373</v>
      </c>
      <c r="F3367">
        <v>8</v>
      </c>
      <c r="G3367" t="s">
        <v>176</v>
      </c>
      <c r="H3367" s="6" t="str">
        <f t="shared" si="104"/>
        <v>2K36.8</v>
      </c>
      <c r="I3367" s="6" t="str">
        <f t="shared" si="105"/>
        <v>SC2367_RLY_K036</v>
      </c>
    </row>
    <row r="3368" spans="1:9">
      <c r="A3368" t="s">
        <v>302</v>
      </c>
      <c r="B3368" t="s">
        <v>4921</v>
      </c>
      <c r="C3368" t="s">
        <v>4948</v>
      </c>
      <c r="D3368">
        <v>2</v>
      </c>
      <c r="F3368">
        <v>2</v>
      </c>
      <c r="G3368">
        <v>2</v>
      </c>
      <c r="H3368" s="6" t="str">
        <f t="shared" si="104"/>
        <v>2K37.2</v>
      </c>
      <c r="I3368" s="6">
        <f t="shared" si="105"/>
        <v>0</v>
      </c>
    </row>
    <row r="3369" spans="1:9">
      <c r="A3369" t="s">
        <v>302</v>
      </c>
      <c r="B3369" t="s">
        <v>4921</v>
      </c>
      <c r="C3369" t="s">
        <v>4948</v>
      </c>
      <c r="D3369">
        <v>3</v>
      </c>
      <c r="E3369" t="s">
        <v>6890</v>
      </c>
      <c r="F3369">
        <v>3</v>
      </c>
      <c r="G3369">
        <v>3</v>
      </c>
      <c r="H3369" s="6" t="str">
        <f t="shared" si="104"/>
        <v>2K37.3</v>
      </c>
      <c r="I3369" s="6" t="str">
        <f t="shared" si="105"/>
        <v>S2_ASCO_DS_MDIO_HSD001</v>
      </c>
    </row>
    <row r="3370" spans="1:9">
      <c r="A3370" t="s">
        <v>302</v>
      </c>
      <c r="B3370" t="s">
        <v>4921</v>
      </c>
      <c r="C3370" t="s">
        <v>4948</v>
      </c>
      <c r="D3370">
        <v>4</v>
      </c>
      <c r="E3370" t="s">
        <v>1760</v>
      </c>
      <c r="F3370">
        <v>4</v>
      </c>
      <c r="G3370">
        <v>4</v>
      </c>
      <c r="H3370" s="6" t="str">
        <f t="shared" si="104"/>
        <v>2K37.4</v>
      </c>
      <c r="I3370" s="6" t="str">
        <f t="shared" si="105"/>
        <v>SG2_MDIO</v>
      </c>
    </row>
    <row r="3371" spans="1:9">
      <c r="A3371" t="s">
        <v>302</v>
      </c>
      <c r="B3371" t="s">
        <v>4921</v>
      </c>
      <c r="C3371" t="s">
        <v>4948</v>
      </c>
      <c r="D3371">
        <v>5</v>
      </c>
      <c r="E3371" t="s">
        <v>1761</v>
      </c>
      <c r="F3371">
        <v>5</v>
      </c>
      <c r="G3371">
        <v>5</v>
      </c>
      <c r="H3371" s="6" t="str">
        <f t="shared" si="104"/>
        <v>2K37.5</v>
      </c>
      <c r="I3371" s="6" t="str">
        <f t="shared" si="105"/>
        <v>SG2_MDC</v>
      </c>
    </row>
    <row r="3372" spans="1:9">
      <c r="A3372" t="s">
        <v>302</v>
      </c>
      <c r="B3372" t="s">
        <v>4921</v>
      </c>
      <c r="C3372" t="s">
        <v>4948</v>
      </c>
      <c r="D3372">
        <v>6</v>
      </c>
      <c r="E3372" t="s">
        <v>6809</v>
      </c>
      <c r="F3372">
        <v>6</v>
      </c>
      <c r="G3372">
        <v>6</v>
      </c>
      <c r="H3372" s="6" t="str">
        <f t="shared" si="104"/>
        <v>2K37.6</v>
      </c>
      <c r="I3372" s="6" t="str">
        <f t="shared" si="105"/>
        <v>S2_ASCO_MDC_HSD012</v>
      </c>
    </row>
    <row r="3373" spans="1:9">
      <c r="A3373" t="s">
        <v>302</v>
      </c>
      <c r="B3373" t="s">
        <v>4921</v>
      </c>
      <c r="C3373" t="s">
        <v>4948</v>
      </c>
      <c r="D3373">
        <v>7</v>
      </c>
      <c r="F3373">
        <v>7</v>
      </c>
      <c r="G3373">
        <v>7</v>
      </c>
      <c r="H3373" s="6" t="str">
        <f t="shared" si="104"/>
        <v>2K37.7</v>
      </c>
      <c r="I3373" s="6">
        <f t="shared" si="105"/>
        <v>0</v>
      </c>
    </row>
    <row r="3374" spans="1:9">
      <c r="A3374" t="s">
        <v>302</v>
      </c>
      <c r="B3374" t="s">
        <v>4921</v>
      </c>
      <c r="C3374" t="s">
        <v>4948</v>
      </c>
      <c r="D3374" t="s">
        <v>175</v>
      </c>
      <c r="E3374" t="s">
        <v>429</v>
      </c>
      <c r="F3374">
        <v>1</v>
      </c>
      <c r="G3374" t="s">
        <v>175</v>
      </c>
      <c r="H3374" s="6" t="str">
        <f t="shared" si="104"/>
        <v>2K37.1</v>
      </c>
      <c r="I3374" s="6" t="str">
        <f t="shared" si="105"/>
        <v>VP12</v>
      </c>
    </row>
    <row r="3375" spans="1:9">
      <c r="A3375" t="s">
        <v>302</v>
      </c>
      <c r="B3375" t="s">
        <v>4921</v>
      </c>
      <c r="C3375" t="s">
        <v>4948</v>
      </c>
      <c r="D3375" t="s">
        <v>176</v>
      </c>
      <c r="E3375" t="s">
        <v>3374</v>
      </c>
      <c r="F3375">
        <v>8</v>
      </c>
      <c r="G3375" t="s">
        <v>176</v>
      </c>
      <c r="H3375" s="6" t="str">
        <f t="shared" si="104"/>
        <v>2K37.8</v>
      </c>
      <c r="I3375" s="6" t="str">
        <f t="shared" si="105"/>
        <v>SC2367_RLY_K037</v>
      </c>
    </row>
    <row r="3376" spans="1:9">
      <c r="A3376" t="s">
        <v>302</v>
      </c>
      <c r="B3376" t="s">
        <v>4921</v>
      </c>
      <c r="C3376" t="s">
        <v>4949</v>
      </c>
      <c r="D3376">
        <v>2</v>
      </c>
      <c r="E3376" t="s">
        <v>3384</v>
      </c>
      <c r="F3376">
        <v>2</v>
      </c>
      <c r="G3376">
        <v>2</v>
      </c>
      <c r="H3376" s="6" t="str">
        <f t="shared" si="104"/>
        <v>2K60.2</v>
      </c>
      <c r="I3376" s="6" t="str">
        <f t="shared" si="105"/>
        <v>S2_1_HSI+</v>
      </c>
    </row>
    <row r="3377" spans="1:9">
      <c r="A3377" t="s">
        <v>302</v>
      </c>
      <c r="B3377" t="s">
        <v>4921</v>
      </c>
      <c r="C3377" t="s">
        <v>4949</v>
      </c>
      <c r="D3377">
        <v>3</v>
      </c>
      <c r="E3377" t="s">
        <v>3061</v>
      </c>
      <c r="F3377">
        <v>3</v>
      </c>
      <c r="G3377">
        <v>3</v>
      </c>
      <c r="H3377" s="6" t="str">
        <f t="shared" si="104"/>
        <v>2K60.3</v>
      </c>
      <c r="I3377" s="6" t="str">
        <f t="shared" si="105"/>
        <v>SD2_DSPCHIP_HSI+</v>
      </c>
    </row>
    <row r="3378" spans="1:9">
      <c r="A3378" t="s">
        <v>302</v>
      </c>
      <c r="B3378" t="s">
        <v>4921</v>
      </c>
      <c r="C3378" t="s">
        <v>4949</v>
      </c>
      <c r="D3378">
        <v>4</v>
      </c>
      <c r="E3378" t="s">
        <v>3388</v>
      </c>
      <c r="F3378">
        <v>4</v>
      </c>
      <c r="G3378">
        <v>4</v>
      </c>
      <c r="H3378" s="6" t="str">
        <f t="shared" si="104"/>
        <v>2K60.4</v>
      </c>
      <c r="I3378" s="6" t="str">
        <f t="shared" si="105"/>
        <v>S2_HSD008+</v>
      </c>
    </row>
    <row r="3379" spans="1:9">
      <c r="A3379" t="s">
        <v>302</v>
      </c>
      <c r="B3379" t="s">
        <v>4921</v>
      </c>
      <c r="C3379" t="s">
        <v>4949</v>
      </c>
      <c r="D3379">
        <v>6</v>
      </c>
      <c r="E3379" t="s">
        <v>3389</v>
      </c>
      <c r="F3379">
        <v>6</v>
      </c>
      <c r="G3379">
        <v>6</v>
      </c>
      <c r="H3379" s="6" t="str">
        <f t="shared" si="104"/>
        <v>2K60.6</v>
      </c>
      <c r="I3379" s="6" t="str">
        <f t="shared" si="105"/>
        <v>S2_HSD008-</v>
      </c>
    </row>
    <row r="3380" spans="1:9">
      <c r="A3380" t="s">
        <v>302</v>
      </c>
      <c r="B3380" t="s">
        <v>4921</v>
      </c>
      <c r="C3380" t="s">
        <v>4949</v>
      </c>
      <c r="D3380">
        <v>7</v>
      </c>
      <c r="E3380" t="s">
        <v>3063</v>
      </c>
      <c r="F3380">
        <v>7</v>
      </c>
      <c r="G3380">
        <v>7</v>
      </c>
      <c r="H3380" s="6" t="str">
        <f t="shared" si="104"/>
        <v>2K60.7</v>
      </c>
      <c r="I3380" s="6" t="str">
        <f t="shared" si="105"/>
        <v>SD2_DSPCHIP_HSI-</v>
      </c>
    </row>
    <row r="3381" spans="1:9">
      <c r="A3381" t="s">
        <v>302</v>
      </c>
      <c r="B3381" t="s">
        <v>4921</v>
      </c>
      <c r="C3381" t="s">
        <v>4949</v>
      </c>
      <c r="D3381">
        <v>8</v>
      </c>
      <c r="E3381" t="s">
        <v>3385</v>
      </c>
      <c r="F3381">
        <v>8</v>
      </c>
      <c r="G3381">
        <v>8</v>
      </c>
      <c r="H3381" s="6" t="str">
        <f t="shared" si="104"/>
        <v>2K60.8</v>
      </c>
      <c r="I3381" s="6" t="str">
        <f t="shared" si="105"/>
        <v>S2_1_HSI-</v>
      </c>
    </row>
    <row r="3382" spans="1:9">
      <c r="A3382" t="s">
        <v>302</v>
      </c>
      <c r="B3382" t="s">
        <v>4921</v>
      </c>
      <c r="C3382" t="s">
        <v>4949</v>
      </c>
      <c r="D3382" t="s">
        <v>175</v>
      </c>
      <c r="E3382" t="s">
        <v>429</v>
      </c>
      <c r="F3382">
        <v>1</v>
      </c>
      <c r="G3382" t="s">
        <v>175</v>
      </c>
      <c r="H3382" s="6" t="str">
        <f t="shared" si="104"/>
        <v>2K60.1</v>
      </c>
      <c r="I3382" s="6" t="str">
        <f t="shared" si="105"/>
        <v>VP12</v>
      </c>
    </row>
    <row r="3383" spans="1:9">
      <c r="A3383" t="s">
        <v>302</v>
      </c>
      <c r="B3383" t="s">
        <v>4921</v>
      </c>
      <c r="C3383" t="s">
        <v>4949</v>
      </c>
      <c r="D3383" t="s">
        <v>176</v>
      </c>
      <c r="E3383" t="s">
        <v>3375</v>
      </c>
      <c r="F3383">
        <v>9</v>
      </c>
      <c r="G3383" t="s">
        <v>176</v>
      </c>
      <c r="H3383" s="6" t="str">
        <f t="shared" si="104"/>
        <v>2K60.9</v>
      </c>
      <c r="I3383" s="6" t="str">
        <f t="shared" si="105"/>
        <v>SC2367_RLY_K060</v>
      </c>
    </row>
    <row r="3384" spans="1:9">
      <c r="A3384" t="s">
        <v>302</v>
      </c>
      <c r="B3384" t="s">
        <v>4921</v>
      </c>
      <c r="C3384" t="s">
        <v>4950</v>
      </c>
      <c r="D3384" t="s">
        <v>177</v>
      </c>
      <c r="E3384" t="s">
        <v>3390</v>
      </c>
      <c r="F3384">
        <v>1</v>
      </c>
      <c r="G3384" t="s">
        <v>177</v>
      </c>
      <c r="H3384" s="6" t="str">
        <f t="shared" si="104"/>
        <v>2LD3.1</v>
      </c>
      <c r="I3384" s="6" t="str">
        <f t="shared" si="105"/>
        <v>S2_1H_LED</v>
      </c>
    </row>
    <row r="3385" spans="1:9">
      <c r="A3385" t="s">
        <v>302</v>
      </c>
      <c r="B3385" t="s">
        <v>4921</v>
      </c>
      <c r="C3385" t="s">
        <v>4950</v>
      </c>
      <c r="D3385" t="s">
        <v>178</v>
      </c>
      <c r="E3385" t="s">
        <v>3386</v>
      </c>
      <c r="F3385">
        <v>2</v>
      </c>
      <c r="G3385" t="s">
        <v>178</v>
      </c>
      <c r="H3385" s="6" t="str">
        <f t="shared" si="104"/>
        <v>2LD3.2</v>
      </c>
      <c r="I3385" s="6" t="str">
        <f t="shared" si="105"/>
        <v>S2_H_LED</v>
      </c>
    </row>
    <row r="3386" spans="1:9">
      <c r="A3386" t="s">
        <v>302</v>
      </c>
      <c r="B3386" t="s">
        <v>4921</v>
      </c>
      <c r="C3386" t="s">
        <v>4951</v>
      </c>
      <c r="D3386">
        <v>1</v>
      </c>
      <c r="E3386" t="s">
        <v>1763</v>
      </c>
      <c r="F3386">
        <v>1</v>
      </c>
      <c r="G3386">
        <v>1</v>
      </c>
      <c r="H3386" s="6" t="str">
        <f t="shared" si="104"/>
        <v>2R3.1</v>
      </c>
      <c r="I3386" s="6" t="str">
        <f t="shared" si="105"/>
        <v>S2_1_XO</v>
      </c>
    </row>
    <row r="3387" spans="1:9">
      <c r="A3387" t="s">
        <v>302</v>
      </c>
      <c r="B3387" t="s">
        <v>4921</v>
      </c>
      <c r="C3387" t="s">
        <v>4951</v>
      </c>
      <c r="D3387">
        <v>2</v>
      </c>
      <c r="E3387" t="s">
        <v>1768</v>
      </c>
      <c r="F3387">
        <v>2</v>
      </c>
      <c r="G3387">
        <v>2</v>
      </c>
      <c r="H3387" s="6" t="str">
        <f t="shared" si="104"/>
        <v>2R3.2</v>
      </c>
      <c r="I3387" s="6" t="str">
        <f t="shared" si="105"/>
        <v>S2_XO</v>
      </c>
    </row>
    <row r="3388" spans="1:9">
      <c r="A3388" t="s">
        <v>302</v>
      </c>
      <c r="B3388" t="s">
        <v>4921</v>
      </c>
      <c r="C3388" t="s">
        <v>4952</v>
      </c>
      <c r="D3388">
        <v>1</v>
      </c>
      <c r="E3388" t="s">
        <v>1766</v>
      </c>
      <c r="F3388">
        <v>1</v>
      </c>
      <c r="G3388">
        <v>1</v>
      </c>
      <c r="H3388" s="6" t="str">
        <f t="shared" si="104"/>
        <v>2R4.1</v>
      </c>
      <c r="I3388" s="6" t="str">
        <f t="shared" si="105"/>
        <v>S2_1_XI</v>
      </c>
    </row>
    <row r="3389" spans="1:9">
      <c r="A3389" t="s">
        <v>302</v>
      </c>
      <c r="B3389" t="s">
        <v>4921</v>
      </c>
      <c r="C3389" t="s">
        <v>4952</v>
      </c>
      <c r="D3389">
        <v>2</v>
      </c>
      <c r="E3389" t="s">
        <v>1769</v>
      </c>
      <c r="F3389">
        <v>2</v>
      </c>
      <c r="G3389">
        <v>2</v>
      </c>
      <c r="H3389" s="6" t="str">
        <f t="shared" si="104"/>
        <v>2R4.2</v>
      </c>
      <c r="I3389" s="6" t="str">
        <f t="shared" si="105"/>
        <v>S2_XI</v>
      </c>
    </row>
    <row r="3390" spans="1:9">
      <c r="A3390" t="s">
        <v>302</v>
      </c>
      <c r="B3390" t="s">
        <v>4921</v>
      </c>
      <c r="C3390" t="s">
        <v>4953</v>
      </c>
      <c r="D3390">
        <v>1</v>
      </c>
      <c r="E3390" t="s">
        <v>3294</v>
      </c>
      <c r="F3390">
        <v>1</v>
      </c>
      <c r="G3390">
        <v>1</v>
      </c>
      <c r="H3390" s="6" t="str">
        <f t="shared" si="104"/>
        <v>2R45.1</v>
      </c>
      <c r="I3390" s="6" t="str">
        <f t="shared" si="105"/>
        <v>S2_DVDD33</v>
      </c>
    </row>
    <row r="3391" spans="1:9">
      <c r="A3391" t="s">
        <v>302</v>
      </c>
      <c r="B3391" t="s">
        <v>4921</v>
      </c>
      <c r="C3391" t="s">
        <v>4953</v>
      </c>
      <c r="D3391">
        <v>2</v>
      </c>
      <c r="E3391" t="s">
        <v>1767</v>
      </c>
      <c r="F3391">
        <v>2</v>
      </c>
      <c r="G3391">
        <v>2</v>
      </c>
      <c r="H3391" s="6" t="str">
        <f t="shared" si="104"/>
        <v>2R45.2</v>
      </c>
      <c r="I3391" s="6" t="str">
        <f t="shared" si="105"/>
        <v>S2_H_MDIO</v>
      </c>
    </row>
    <row r="3392" spans="1:9">
      <c r="A3392" t="s">
        <v>302</v>
      </c>
      <c r="B3392" t="s">
        <v>4921</v>
      </c>
      <c r="C3392" t="s">
        <v>4954</v>
      </c>
      <c r="D3392">
        <v>1</v>
      </c>
      <c r="E3392" t="s">
        <v>2754</v>
      </c>
      <c r="F3392">
        <v>1</v>
      </c>
      <c r="G3392">
        <v>1</v>
      </c>
      <c r="H3392" s="6" t="str">
        <f t="shared" si="104"/>
        <v>2R575.1</v>
      </c>
      <c r="I3392" s="6" t="str">
        <f t="shared" si="105"/>
        <v>S2_ADPS_04F</v>
      </c>
    </row>
    <row r="3393" spans="1:9">
      <c r="A3393" t="s">
        <v>302</v>
      </c>
      <c r="B3393" t="s">
        <v>4921</v>
      </c>
      <c r="C3393" t="s">
        <v>4954</v>
      </c>
      <c r="D3393">
        <v>2</v>
      </c>
      <c r="E3393" t="s">
        <v>3370</v>
      </c>
      <c r="F3393">
        <v>2</v>
      </c>
      <c r="G3393">
        <v>2</v>
      </c>
      <c r="H3393" s="6" t="str">
        <f t="shared" si="104"/>
        <v>2R575.2</v>
      </c>
      <c r="I3393" s="6" t="str">
        <f t="shared" si="105"/>
        <v>S2_1TEST_-</v>
      </c>
    </row>
    <row r="3394" spans="1:9">
      <c r="A3394" t="s">
        <v>302</v>
      </c>
      <c r="B3394" t="s">
        <v>4921</v>
      </c>
      <c r="C3394" t="s">
        <v>4955</v>
      </c>
      <c r="D3394">
        <v>1</v>
      </c>
      <c r="E3394" t="s">
        <v>3294</v>
      </c>
      <c r="F3394">
        <v>1</v>
      </c>
      <c r="G3394">
        <v>1</v>
      </c>
      <c r="H3394" s="6" t="str">
        <f t="shared" ref="H3394:H3457" si="106">CONCATENATE(C3394,".",F3394)</f>
        <v>2R580.1</v>
      </c>
      <c r="I3394" s="6" t="str">
        <f t="shared" ref="I3394:I3457" si="107">E3394</f>
        <v>S2_DVDD33</v>
      </c>
    </row>
    <row r="3395" spans="1:9">
      <c r="A3395" t="s">
        <v>302</v>
      </c>
      <c r="B3395" t="s">
        <v>4921</v>
      </c>
      <c r="C3395" t="s">
        <v>4955</v>
      </c>
      <c r="D3395">
        <v>2</v>
      </c>
      <c r="E3395" t="s">
        <v>3390</v>
      </c>
      <c r="F3395">
        <v>2</v>
      </c>
      <c r="G3395">
        <v>2</v>
      </c>
      <c r="H3395" s="6" t="str">
        <f t="shared" si="106"/>
        <v>2R580.2</v>
      </c>
      <c r="I3395" s="6" t="str">
        <f t="shared" si="107"/>
        <v>S2_1H_LED</v>
      </c>
    </row>
    <row r="3396" spans="1:9">
      <c r="A3396" t="s">
        <v>302</v>
      </c>
      <c r="B3396" t="s">
        <v>4921</v>
      </c>
      <c r="C3396" t="s">
        <v>4956</v>
      </c>
      <c r="D3396">
        <v>1</v>
      </c>
      <c r="E3396" t="s">
        <v>2754</v>
      </c>
      <c r="F3396">
        <v>1</v>
      </c>
      <c r="G3396">
        <v>1</v>
      </c>
      <c r="H3396" s="6" t="str">
        <f t="shared" si="106"/>
        <v>2R582.1</v>
      </c>
      <c r="I3396" s="6" t="str">
        <f t="shared" si="107"/>
        <v>S2_ADPS_04F</v>
      </c>
    </row>
    <row r="3397" spans="1:9">
      <c r="A3397" t="s">
        <v>302</v>
      </c>
      <c r="B3397" t="s">
        <v>4921</v>
      </c>
      <c r="C3397" t="s">
        <v>4956</v>
      </c>
      <c r="D3397">
        <v>2</v>
      </c>
      <c r="E3397" t="s">
        <v>3369</v>
      </c>
      <c r="F3397">
        <v>2</v>
      </c>
      <c r="G3397">
        <v>2</v>
      </c>
      <c r="H3397" s="6" t="str">
        <f t="shared" si="106"/>
        <v>2R582.2</v>
      </c>
      <c r="I3397" s="6" t="str">
        <f t="shared" si="107"/>
        <v>S2_1TEST_+</v>
      </c>
    </row>
    <row r="3398" spans="1:9">
      <c r="A3398" t="s">
        <v>302</v>
      </c>
      <c r="B3398" t="s">
        <v>4921</v>
      </c>
      <c r="C3398" t="s">
        <v>4957</v>
      </c>
      <c r="D3398">
        <v>1</v>
      </c>
      <c r="E3398" t="s">
        <v>3391</v>
      </c>
      <c r="F3398">
        <v>1</v>
      </c>
      <c r="G3398">
        <v>1</v>
      </c>
      <c r="H3398" s="6" t="str">
        <f t="shared" si="106"/>
        <v>2R585.1</v>
      </c>
      <c r="I3398" s="6" t="str">
        <f t="shared" si="107"/>
        <v>S2_SCI_LED_HSD011</v>
      </c>
    </row>
    <row r="3399" spans="1:9">
      <c r="A3399" t="s">
        <v>302</v>
      </c>
      <c r="B3399" t="s">
        <v>4921</v>
      </c>
      <c r="C3399" t="s">
        <v>4957</v>
      </c>
      <c r="D3399">
        <v>2</v>
      </c>
      <c r="E3399" t="s">
        <v>3387</v>
      </c>
      <c r="F3399">
        <v>2</v>
      </c>
      <c r="G3399">
        <v>2</v>
      </c>
      <c r="H3399" s="6" t="str">
        <f t="shared" si="106"/>
        <v>2R585.2</v>
      </c>
      <c r="I3399" s="6" t="str">
        <f t="shared" si="107"/>
        <v>S2_CH_LED</v>
      </c>
    </row>
    <row r="3400" spans="1:9">
      <c r="A3400" t="s">
        <v>302</v>
      </c>
      <c r="B3400" t="s">
        <v>4921</v>
      </c>
      <c r="C3400" t="s">
        <v>4958</v>
      </c>
      <c r="D3400">
        <v>1</v>
      </c>
      <c r="E3400" t="s">
        <v>6900</v>
      </c>
      <c r="F3400">
        <v>1</v>
      </c>
      <c r="G3400">
        <v>1</v>
      </c>
      <c r="H3400" s="6" t="str">
        <f t="shared" si="106"/>
        <v>2R594.1</v>
      </c>
      <c r="I3400" s="6" t="str">
        <f t="shared" si="107"/>
        <v>S2_R_MDIO</v>
      </c>
    </row>
    <row r="3401" spans="1:9">
      <c r="A3401" t="s">
        <v>302</v>
      </c>
      <c r="B3401" t="s">
        <v>4921</v>
      </c>
      <c r="C3401" t="s">
        <v>4958</v>
      </c>
      <c r="D3401">
        <v>2</v>
      </c>
      <c r="E3401" t="s">
        <v>6890</v>
      </c>
      <c r="F3401">
        <v>2</v>
      </c>
      <c r="G3401">
        <v>2</v>
      </c>
      <c r="H3401" s="6" t="str">
        <f t="shared" si="106"/>
        <v>2R594.2</v>
      </c>
      <c r="I3401" s="6" t="str">
        <f t="shared" si="107"/>
        <v>S2_ASCO_DS_MDIO_HSD001</v>
      </c>
    </row>
    <row r="3402" spans="1:9">
      <c r="A3402" t="s">
        <v>302</v>
      </c>
      <c r="B3402" t="s">
        <v>4921</v>
      </c>
      <c r="C3402" t="s">
        <v>6914</v>
      </c>
      <c r="D3402">
        <v>1</v>
      </c>
      <c r="E3402" t="s">
        <v>6901</v>
      </c>
      <c r="F3402">
        <v>1</v>
      </c>
      <c r="G3402">
        <v>1</v>
      </c>
      <c r="H3402" s="6" t="str">
        <f t="shared" si="106"/>
        <v>2R595.1</v>
      </c>
      <c r="I3402" s="6" t="str">
        <f t="shared" si="107"/>
        <v>S2_R_MDC</v>
      </c>
    </row>
    <row r="3403" spans="1:9">
      <c r="A3403" t="s">
        <v>302</v>
      </c>
      <c r="B3403" t="s">
        <v>4921</v>
      </c>
      <c r="C3403" t="s">
        <v>6914</v>
      </c>
      <c r="D3403">
        <v>2</v>
      </c>
      <c r="E3403" t="s">
        <v>6809</v>
      </c>
      <c r="F3403">
        <v>2</v>
      </c>
      <c r="G3403">
        <v>2</v>
      </c>
      <c r="H3403" s="6" t="str">
        <f t="shared" si="106"/>
        <v>2R595.2</v>
      </c>
      <c r="I3403" s="6" t="str">
        <f t="shared" si="107"/>
        <v>S2_ASCO_MDC_HSD012</v>
      </c>
    </row>
    <row r="3404" spans="1:9">
      <c r="A3404" t="s">
        <v>302</v>
      </c>
      <c r="B3404" t="s">
        <v>4921</v>
      </c>
      <c r="C3404" t="s">
        <v>4959</v>
      </c>
      <c r="D3404">
        <v>1</v>
      </c>
      <c r="E3404" t="s">
        <v>1758</v>
      </c>
      <c r="F3404">
        <v>1</v>
      </c>
      <c r="G3404">
        <v>1</v>
      </c>
      <c r="H3404" s="6" t="str">
        <f t="shared" si="106"/>
        <v>2Y5.1</v>
      </c>
      <c r="I3404" s="6" t="str">
        <f t="shared" si="107"/>
        <v>S2_2_XI</v>
      </c>
    </row>
    <row r="3405" spans="1:9">
      <c r="A3405" t="s">
        <v>302</v>
      </c>
      <c r="B3405" t="s">
        <v>4921</v>
      </c>
      <c r="C3405" t="s">
        <v>4959</v>
      </c>
      <c r="D3405">
        <v>2</v>
      </c>
      <c r="E3405" t="s">
        <v>174</v>
      </c>
      <c r="F3405">
        <v>2</v>
      </c>
      <c r="G3405">
        <v>2</v>
      </c>
      <c r="H3405" s="6" t="str">
        <f t="shared" si="106"/>
        <v>2Y5.2</v>
      </c>
      <c r="I3405" s="6" t="str">
        <f t="shared" si="107"/>
        <v>DGND</v>
      </c>
    </row>
    <row r="3406" spans="1:9">
      <c r="A3406" t="s">
        <v>302</v>
      </c>
      <c r="B3406" t="s">
        <v>4921</v>
      </c>
      <c r="C3406" t="s">
        <v>4959</v>
      </c>
      <c r="D3406">
        <v>3</v>
      </c>
      <c r="E3406" t="s">
        <v>1764</v>
      </c>
      <c r="F3406">
        <v>3</v>
      </c>
      <c r="G3406">
        <v>3</v>
      </c>
      <c r="H3406" s="6" t="str">
        <f t="shared" si="106"/>
        <v>2Y5.3</v>
      </c>
      <c r="I3406" s="6" t="str">
        <f t="shared" si="107"/>
        <v>S2_3_XO</v>
      </c>
    </row>
    <row r="3407" spans="1:9">
      <c r="A3407" t="s">
        <v>302</v>
      </c>
      <c r="B3407" t="s">
        <v>4921</v>
      </c>
      <c r="C3407" t="s">
        <v>4959</v>
      </c>
      <c r="D3407">
        <v>4</v>
      </c>
      <c r="E3407" t="s">
        <v>174</v>
      </c>
      <c r="F3407">
        <v>4</v>
      </c>
      <c r="G3407">
        <v>4</v>
      </c>
      <c r="H3407" s="6" t="str">
        <f t="shared" si="106"/>
        <v>2Y5.4</v>
      </c>
      <c r="I3407" s="6" t="str">
        <f t="shared" si="107"/>
        <v>DGND</v>
      </c>
    </row>
    <row r="3408" spans="1:9">
      <c r="A3408" t="s">
        <v>302</v>
      </c>
      <c r="B3408" t="s">
        <v>4921</v>
      </c>
      <c r="C3408" t="s">
        <v>1408</v>
      </c>
      <c r="D3408" t="s">
        <v>181</v>
      </c>
      <c r="E3408" t="s">
        <v>1408</v>
      </c>
      <c r="F3408">
        <v>1</v>
      </c>
      <c r="G3408" t="s">
        <v>181</v>
      </c>
      <c r="H3408" s="6" t="str">
        <f t="shared" si="106"/>
        <v>S2_LED.1</v>
      </c>
      <c r="I3408" s="6" t="str">
        <f t="shared" si="107"/>
        <v>S2_LED</v>
      </c>
    </row>
    <row r="3409" spans="1:9">
      <c r="A3409" t="s">
        <v>302</v>
      </c>
      <c r="B3409" t="s">
        <v>4921</v>
      </c>
      <c r="C3409" t="s">
        <v>3299</v>
      </c>
      <c r="D3409" t="s">
        <v>181</v>
      </c>
      <c r="E3409" t="s">
        <v>6809</v>
      </c>
      <c r="F3409">
        <v>1</v>
      </c>
      <c r="G3409" t="s">
        <v>181</v>
      </c>
      <c r="H3409" s="6" t="str">
        <f t="shared" si="106"/>
        <v>S2_MDC.1</v>
      </c>
      <c r="I3409" s="6" t="str">
        <f t="shared" si="107"/>
        <v>S2_ASCO_MDC_HSD012</v>
      </c>
    </row>
    <row r="3410" spans="1:9">
      <c r="A3410" t="s">
        <v>302</v>
      </c>
      <c r="B3410" t="s">
        <v>4921</v>
      </c>
      <c r="C3410" t="s">
        <v>4960</v>
      </c>
      <c r="D3410">
        <v>1</v>
      </c>
      <c r="E3410" t="s">
        <v>6900</v>
      </c>
      <c r="F3410">
        <v>1</v>
      </c>
      <c r="G3410">
        <v>1</v>
      </c>
      <c r="H3410" s="6" t="str">
        <f t="shared" si="106"/>
        <v>S2_MDC_PH.1</v>
      </c>
      <c r="I3410" s="6" t="str">
        <f t="shared" si="107"/>
        <v>S2_R_MDIO</v>
      </c>
    </row>
    <row r="3411" spans="1:9">
      <c r="A3411" t="s">
        <v>302</v>
      </c>
      <c r="B3411" t="s">
        <v>4921</v>
      </c>
      <c r="C3411" t="s">
        <v>4960</v>
      </c>
      <c r="D3411">
        <v>2</v>
      </c>
      <c r="E3411" t="s">
        <v>6901</v>
      </c>
      <c r="F3411">
        <v>2</v>
      </c>
      <c r="G3411">
        <v>2</v>
      </c>
      <c r="H3411" s="6" t="str">
        <f t="shared" si="106"/>
        <v>S2_MDC_PH.2</v>
      </c>
      <c r="I3411" s="6" t="str">
        <f t="shared" si="107"/>
        <v>S2_R_MDC</v>
      </c>
    </row>
    <row r="3412" spans="1:9">
      <c r="A3412" t="s">
        <v>302</v>
      </c>
      <c r="B3412" t="s">
        <v>4921</v>
      </c>
      <c r="C3412" t="s">
        <v>4960</v>
      </c>
      <c r="D3412">
        <v>3</v>
      </c>
      <c r="E3412" t="s">
        <v>174</v>
      </c>
      <c r="F3412">
        <v>3</v>
      </c>
      <c r="G3412">
        <v>3</v>
      </c>
      <c r="H3412" s="6" t="str">
        <f t="shared" si="106"/>
        <v>S2_MDC_PH.3</v>
      </c>
      <c r="I3412" s="6" t="str">
        <f t="shared" si="107"/>
        <v>DGND</v>
      </c>
    </row>
    <row r="3413" spans="1:9">
      <c r="A3413" t="s">
        <v>302</v>
      </c>
      <c r="B3413" t="s">
        <v>4921</v>
      </c>
      <c r="C3413" t="s">
        <v>3300</v>
      </c>
      <c r="D3413" t="s">
        <v>181</v>
      </c>
      <c r="E3413" t="s">
        <v>6890</v>
      </c>
      <c r="F3413">
        <v>1</v>
      </c>
      <c r="G3413" t="s">
        <v>181</v>
      </c>
      <c r="H3413" s="6" t="str">
        <f t="shared" si="106"/>
        <v>S2_MDIO.1</v>
      </c>
      <c r="I3413" s="6" t="str">
        <f t="shared" si="107"/>
        <v>S2_ASCO_DS_MDIO_HSD001</v>
      </c>
    </row>
    <row r="3414" spans="1:9">
      <c r="A3414" t="s">
        <v>302</v>
      </c>
      <c r="B3414" t="s">
        <v>4921</v>
      </c>
      <c r="C3414" t="s">
        <v>1769</v>
      </c>
      <c r="D3414" t="s">
        <v>181</v>
      </c>
      <c r="E3414" t="s">
        <v>1769</v>
      </c>
      <c r="F3414">
        <v>1</v>
      </c>
      <c r="G3414" t="s">
        <v>181</v>
      </c>
      <c r="H3414" s="6" t="str">
        <f t="shared" si="106"/>
        <v>S2_XI.1</v>
      </c>
      <c r="I3414" s="6" t="str">
        <f t="shared" si="107"/>
        <v>S2_XI</v>
      </c>
    </row>
    <row r="3415" spans="1:9">
      <c r="A3415" t="s">
        <v>302</v>
      </c>
      <c r="B3415" t="s">
        <v>4921</v>
      </c>
      <c r="C3415" t="s">
        <v>1768</v>
      </c>
      <c r="D3415" t="s">
        <v>181</v>
      </c>
      <c r="E3415" t="s">
        <v>1768</v>
      </c>
      <c r="F3415">
        <v>1</v>
      </c>
      <c r="G3415" t="s">
        <v>181</v>
      </c>
      <c r="H3415" s="6" t="str">
        <f t="shared" si="106"/>
        <v>S2_XO.1</v>
      </c>
      <c r="I3415" s="6" t="str">
        <f t="shared" si="107"/>
        <v>S2_XO</v>
      </c>
    </row>
    <row r="3416" spans="1:9">
      <c r="A3416" t="s">
        <v>302</v>
      </c>
      <c r="B3416" t="s">
        <v>4961</v>
      </c>
      <c r="C3416" t="s">
        <v>4962</v>
      </c>
      <c r="D3416">
        <v>1</v>
      </c>
      <c r="E3416" t="s">
        <v>2370</v>
      </c>
      <c r="F3416">
        <v>1</v>
      </c>
      <c r="G3416">
        <v>1</v>
      </c>
      <c r="H3416" s="6" t="str">
        <f t="shared" si="106"/>
        <v>2JK19.1</v>
      </c>
      <c r="I3416" s="6" t="str">
        <f t="shared" si="107"/>
        <v>SC2367_RLY_K019</v>
      </c>
    </row>
    <row r="3417" spans="1:9">
      <c r="A3417" t="s">
        <v>302</v>
      </c>
      <c r="B3417" t="s">
        <v>4961</v>
      </c>
      <c r="C3417" t="s">
        <v>4962</v>
      </c>
      <c r="D3417">
        <v>2</v>
      </c>
      <c r="E3417" t="s">
        <v>174</v>
      </c>
      <c r="F3417">
        <v>2</v>
      </c>
      <c r="G3417">
        <v>2</v>
      </c>
      <c r="H3417" s="6" t="str">
        <f t="shared" si="106"/>
        <v>2JK19.2</v>
      </c>
      <c r="I3417" s="6" t="str">
        <f t="shared" si="107"/>
        <v>DGND</v>
      </c>
    </row>
    <row r="3418" spans="1:9">
      <c r="A3418" t="s">
        <v>302</v>
      </c>
      <c r="B3418" t="s">
        <v>4961</v>
      </c>
      <c r="C3418" t="s">
        <v>4963</v>
      </c>
      <c r="D3418">
        <v>1</v>
      </c>
      <c r="E3418" t="s">
        <v>2371</v>
      </c>
      <c r="F3418">
        <v>1</v>
      </c>
      <c r="G3418">
        <v>1</v>
      </c>
      <c r="H3418" s="6" t="str">
        <f t="shared" si="106"/>
        <v>2JK20.1</v>
      </c>
      <c r="I3418" s="6" t="str">
        <f t="shared" si="107"/>
        <v>SC2367_RLY_K020</v>
      </c>
    </row>
    <row r="3419" spans="1:9">
      <c r="A3419" t="s">
        <v>302</v>
      </c>
      <c r="B3419" t="s">
        <v>4961</v>
      </c>
      <c r="C3419" t="s">
        <v>4963</v>
      </c>
      <c r="D3419">
        <v>2</v>
      </c>
      <c r="E3419" t="s">
        <v>174</v>
      </c>
      <c r="F3419">
        <v>2</v>
      </c>
      <c r="G3419">
        <v>2</v>
      </c>
      <c r="H3419" s="6" t="str">
        <f t="shared" si="106"/>
        <v>2JK20.2</v>
      </c>
      <c r="I3419" s="6" t="str">
        <f t="shared" si="107"/>
        <v>DGND</v>
      </c>
    </row>
    <row r="3420" spans="1:9">
      <c r="A3420" t="s">
        <v>302</v>
      </c>
      <c r="B3420" t="s">
        <v>4961</v>
      </c>
      <c r="C3420" t="s">
        <v>4964</v>
      </c>
      <c r="D3420">
        <v>1</v>
      </c>
      <c r="E3420" t="s">
        <v>2372</v>
      </c>
      <c r="F3420">
        <v>1</v>
      </c>
      <c r="G3420">
        <v>1</v>
      </c>
      <c r="H3420" s="6" t="str">
        <f t="shared" si="106"/>
        <v>2JK21.1</v>
      </c>
      <c r="I3420" s="6" t="str">
        <f t="shared" si="107"/>
        <v>SC2367_RLY_K021</v>
      </c>
    </row>
    <row r="3421" spans="1:9">
      <c r="A3421" t="s">
        <v>302</v>
      </c>
      <c r="B3421" t="s">
        <v>4961</v>
      </c>
      <c r="C3421" t="s">
        <v>4964</v>
      </c>
      <c r="D3421">
        <v>2</v>
      </c>
      <c r="E3421" t="s">
        <v>174</v>
      </c>
      <c r="F3421">
        <v>2</v>
      </c>
      <c r="G3421">
        <v>2</v>
      </c>
      <c r="H3421" s="6" t="str">
        <f t="shared" si="106"/>
        <v>2JK21.2</v>
      </c>
      <c r="I3421" s="6" t="str">
        <f t="shared" si="107"/>
        <v>DGND</v>
      </c>
    </row>
    <row r="3422" spans="1:9">
      <c r="A3422" t="s">
        <v>302</v>
      </c>
      <c r="B3422" t="s">
        <v>4961</v>
      </c>
      <c r="C3422" t="s">
        <v>4965</v>
      </c>
      <c r="D3422">
        <v>1</v>
      </c>
      <c r="E3422" t="s">
        <v>2373</v>
      </c>
      <c r="F3422">
        <v>1</v>
      </c>
      <c r="G3422">
        <v>1</v>
      </c>
      <c r="H3422" s="6" t="str">
        <f t="shared" si="106"/>
        <v>2JK22.1</v>
      </c>
      <c r="I3422" s="6" t="str">
        <f t="shared" si="107"/>
        <v>SC2367_RLY_K022</v>
      </c>
    </row>
    <row r="3423" spans="1:9">
      <c r="A3423" t="s">
        <v>302</v>
      </c>
      <c r="B3423" t="s">
        <v>4961</v>
      </c>
      <c r="C3423" t="s">
        <v>4965</v>
      </c>
      <c r="D3423">
        <v>2</v>
      </c>
      <c r="E3423" t="s">
        <v>174</v>
      </c>
      <c r="F3423">
        <v>2</v>
      </c>
      <c r="G3423">
        <v>2</v>
      </c>
      <c r="H3423" s="6" t="str">
        <f t="shared" si="106"/>
        <v>2JK22.2</v>
      </c>
      <c r="I3423" s="6" t="str">
        <f t="shared" si="107"/>
        <v>DGND</v>
      </c>
    </row>
    <row r="3424" spans="1:9">
      <c r="A3424" t="s">
        <v>302</v>
      </c>
      <c r="B3424" t="s">
        <v>4961</v>
      </c>
      <c r="C3424" t="s">
        <v>4966</v>
      </c>
      <c r="D3424">
        <v>1</v>
      </c>
      <c r="E3424" t="s">
        <v>2374</v>
      </c>
      <c r="F3424">
        <v>1</v>
      </c>
      <c r="G3424">
        <v>1</v>
      </c>
      <c r="H3424" s="6" t="str">
        <f t="shared" si="106"/>
        <v>2JK23.1</v>
      </c>
      <c r="I3424" s="6" t="str">
        <f t="shared" si="107"/>
        <v>SC2367_RLY_K023</v>
      </c>
    </row>
    <row r="3425" spans="1:9">
      <c r="A3425" t="s">
        <v>302</v>
      </c>
      <c r="B3425" t="s">
        <v>4961</v>
      </c>
      <c r="C3425" t="s">
        <v>4966</v>
      </c>
      <c r="D3425">
        <v>2</v>
      </c>
      <c r="E3425" t="s">
        <v>174</v>
      </c>
      <c r="F3425">
        <v>2</v>
      </c>
      <c r="G3425">
        <v>2</v>
      </c>
      <c r="H3425" s="6" t="str">
        <f t="shared" si="106"/>
        <v>2JK23.2</v>
      </c>
      <c r="I3425" s="6" t="str">
        <f t="shared" si="107"/>
        <v>DGND</v>
      </c>
    </row>
    <row r="3426" spans="1:9">
      <c r="A3426" t="s">
        <v>302</v>
      </c>
      <c r="B3426" t="s">
        <v>4961</v>
      </c>
      <c r="C3426" t="s">
        <v>4967</v>
      </c>
      <c r="D3426">
        <v>1</v>
      </c>
      <c r="E3426" t="s">
        <v>2375</v>
      </c>
      <c r="F3426">
        <v>1</v>
      </c>
      <c r="G3426">
        <v>1</v>
      </c>
      <c r="H3426" s="6" t="str">
        <f t="shared" si="106"/>
        <v>2JK24.1</v>
      </c>
      <c r="I3426" s="6" t="str">
        <f t="shared" si="107"/>
        <v>SC2367_RLY_K024</v>
      </c>
    </row>
    <row r="3427" spans="1:9">
      <c r="A3427" t="s">
        <v>302</v>
      </c>
      <c r="B3427" t="s">
        <v>4961</v>
      </c>
      <c r="C3427" t="s">
        <v>4967</v>
      </c>
      <c r="D3427">
        <v>2</v>
      </c>
      <c r="E3427" t="s">
        <v>174</v>
      </c>
      <c r="F3427">
        <v>2</v>
      </c>
      <c r="G3427">
        <v>2</v>
      </c>
      <c r="H3427" s="6" t="str">
        <f t="shared" si="106"/>
        <v>2JK24.2</v>
      </c>
      <c r="I3427" s="6" t="str">
        <f t="shared" si="107"/>
        <v>DGND</v>
      </c>
    </row>
    <row r="3428" spans="1:9">
      <c r="A3428" t="s">
        <v>302</v>
      </c>
      <c r="B3428" t="s">
        <v>4961</v>
      </c>
      <c r="C3428" t="s">
        <v>4968</v>
      </c>
      <c r="D3428">
        <v>1</v>
      </c>
      <c r="E3428" t="s">
        <v>2376</v>
      </c>
      <c r="F3428">
        <v>1</v>
      </c>
      <c r="G3428">
        <v>1</v>
      </c>
      <c r="H3428" s="6" t="str">
        <f t="shared" si="106"/>
        <v>2JK25.1</v>
      </c>
      <c r="I3428" s="6" t="str">
        <f t="shared" si="107"/>
        <v>SC2367_RLY_K025</v>
      </c>
    </row>
    <row r="3429" spans="1:9">
      <c r="A3429" t="s">
        <v>302</v>
      </c>
      <c r="B3429" t="s">
        <v>4961</v>
      </c>
      <c r="C3429" t="s">
        <v>4968</v>
      </c>
      <c r="D3429">
        <v>2</v>
      </c>
      <c r="E3429" t="s">
        <v>174</v>
      </c>
      <c r="F3429">
        <v>2</v>
      </c>
      <c r="G3429">
        <v>2</v>
      </c>
      <c r="H3429" s="6" t="str">
        <f t="shared" si="106"/>
        <v>2JK25.2</v>
      </c>
      <c r="I3429" s="6" t="str">
        <f t="shared" si="107"/>
        <v>DGND</v>
      </c>
    </row>
    <row r="3430" spans="1:9">
      <c r="A3430" t="s">
        <v>302</v>
      </c>
      <c r="B3430" t="s">
        <v>4961</v>
      </c>
      <c r="C3430" t="s">
        <v>4969</v>
      </c>
      <c r="D3430">
        <v>1</v>
      </c>
      <c r="E3430" t="s">
        <v>2377</v>
      </c>
      <c r="F3430">
        <v>1</v>
      </c>
      <c r="G3430">
        <v>1</v>
      </c>
      <c r="H3430" s="6" t="str">
        <f t="shared" si="106"/>
        <v>2JK26.1</v>
      </c>
      <c r="I3430" s="6" t="str">
        <f t="shared" si="107"/>
        <v>SC2367_RLY_K026</v>
      </c>
    </row>
    <row r="3431" spans="1:9">
      <c r="A3431" t="s">
        <v>302</v>
      </c>
      <c r="B3431" t="s">
        <v>4961</v>
      </c>
      <c r="C3431" t="s">
        <v>4969</v>
      </c>
      <c r="D3431">
        <v>2</v>
      </c>
      <c r="E3431" t="s">
        <v>174</v>
      </c>
      <c r="F3431">
        <v>2</v>
      </c>
      <c r="G3431">
        <v>2</v>
      </c>
      <c r="H3431" s="6" t="str">
        <f t="shared" si="106"/>
        <v>2JK26.2</v>
      </c>
      <c r="I3431" s="6" t="str">
        <f t="shared" si="107"/>
        <v>DGND</v>
      </c>
    </row>
    <row r="3432" spans="1:9">
      <c r="A3432" t="s">
        <v>302</v>
      </c>
      <c r="B3432" t="s">
        <v>4961</v>
      </c>
      <c r="C3432" t="s">
        <v>4970</v>
      </c>
      <c r="D3432">
        <v>1</v>
      </c>
      <c r="E3432" t="s">
        <v>2378</v>
      </c>
      <c r="F3432">
        <v>1</v>
      </c>
      <c r="G3432">
        <v>1</v>
      </c>
      <c r="H3432" s="6" t="str">
        <f t="shared" si="106"/>
        <v>2JK27.1</v>
      </c>
      <c r="I3432" s="6" t="str">
        <f t="shared" si="107"/>
        <v>SC2367_RLY_K027</v>
      </c>
    </row>
    <row r="3433" spans="1:9">
      <c r="A3433" t="s">
        <v>302</v>
      </c>
      <c r="B3433" t="s">
        <v>4961</v>
      </c>
      <c r="C3433" t="s">
        <v>4970</v>
      </c>
      <c r="D3433">
        <v>2</v>
      </c>
      <c r="E3433" t="s">
        <v>174</v>
      </c>
      <c r="F3433">
        <v>2</v>
      </c>
      <c r="G3433">
        <v>2</v>
      </c>
      <c r="H3433" s="6" t="str">
        <f t="shared" si="106"/>
        <v>2JK27.2</v>
      </c>
      <c r="I3433" s="6" t="str">
        <f t="shared" si="107"/>
        <v>DGND</v>
      </c>
    </row>
    <row r="3434" spans="1:9">
      <c r="A3434" t="s">
        <v>302</v>
      </c>
      <c r="B3434" t="s">
        <v>4961</v>
      </c>
      <c r="C3434" t="s">
        <v>4971</v>
      </c>
      <c r="D3434">
        <v>1</v>
      </c>
      <c r="E3434" t="s">
        <v>2379</v>
      </c>
      <c r="F3434">
        <v>1</v>
      </c>
      <c r="G3434">
        <v>1</v>
      </c>
      <c r="H3434" s="6" t="str">
        <f t="shared" si="106"/>
        <v>2JK28.1</v>
      </c>
      <c r="I3434" s="6" t="str">
        <f t="shared" si="107"/>
        <v>SC2367_RLY_K028</v>
      </c>
    </row>
    <row r="3435" spans="1:9">
      <c r="A3435" t="s">
        <v>302</v>
      </c>
      <c r="B3435" t="s">
        <v>4961</v>
      </c>
      <c r="C3435" t="s">
        <v>4971</v>
      </c>
      <c r="D3435">
        <v>2</v>
      </c>
      <c r="E3435" t="s">
        <v>174</v>
      </c>
      <c r="F3435">
        <v>2</v>
      </c>
      <c r="G3435">
        <v>2</v>
      </c>
      <c r="H3435" s="6" t="str">
        <f t="shared" si="106"/>
        <v>2JK28.2</v>
      </c>
      <c r="I3435" s="6" t="str">
        <f t="shared" si="107"/>
        <v>DGND</v>
      </c>
    </row>
    <row r="3436" spans="1:9">
      <c r="A3436" t="s">
        <v>302</v>
      </c>
      <c r="B3436" t="s">
        <v>4961</v>
      </c>
      <c r="C3436" t="s">
        <v>4972</v>
      </c>
      <c r="D3436">
        <v>1</v>
      </c>
      <c r="E3436" t="s">
        <v>2380</v>
      </c>
      <c r="F3436">
        <v>1</v>
      </c>
      <c r="G3436">
        <v>1</v>
      </c>
      <c r="H3436" s="6" t="str">
        <f t="shared" si="106"/>
        <v>2JK29.1</v>
      </c>
      <c r="I3436" s="6" t="str">
        <f t="shared" si="107"/>
        <v>SC2367_RLY_K029</v>
      </c>
    </row>
    <row r="3437" spans="1:9">
      <c r="A3437" t="s">
        <v>302</v>
      </c>
      <c r="B3437" t="s">
        <v>4961</v>
      </c>
      <c r="C3437" t="s">
        <v>4972</v>
      </c>
      <c r="D3437">
        <v>2</v>
      </c>
      <c r="E3437" t="s">
        <v>174</v>
      </c>
      <c r="F3437">
        <v>2</v>
      </c>
      <c r="G3437">
        <v>2</v>
      </c>
      <c r="H3437" s="6" t="str">
        <f t="shared" si="106"/>
        <v>2JK29.2</v>
      </c>
      <c r="I3437" s="6" t="str">
        <f t="shared" si="107"/>
        <v>DGND</v>
      </c>
    </row>
    <row r="3438" spans="1:9">
      <c r="A3438" t="s">
        <v>302</v>
      </c>
      <c r="B3438" t="s">
        <v>4961</v>
      </c>
      <c r="C3438" t="s">
        <v>4973</v>
      </c>
      <c r="D3438">
        <v>1</v>
      </c>
      <c r="E3438" t="s">
        <v>3392</v>
      </c>
      <c r="F3438">
        <v>1</v>
      </c>
      <c r="G3438">
        <v>1</v>
      </c>
      <c r="H3438" s="6" t="str">
        <f t="shared" si="106"/>
        <v>2JK53.1</v>
      </c>
      <c r="I3438" s="6" t="str">
        <f t="shared" si="107"/>
        <v>SC2367_RLY_K053</v>
      </c>
    </row>
    <row r="3439" spans="1:9">
      <c r="A3439" t="s">
        <v>302</v>
      </c>
      <c r="B3439" t="s">
        <v>4961</v>
      </c>
      <c r="C3439" t="s">
        <v>4973</v>
      </c>
      <c r="D3439">
        <v>2</v>
      </c>
      <c r="E3439" t="s">
        <v>174</v>
      </c>
      <c r="F3439">
        <v>2</v>
      </c>
      <c r="G3439">
        <v>2</v>
      </c>
      <c r="H3439" s="6" t="str">
        <f t="shared" si="106"/>
        <v>2JK53.2</v>
      </c>
      <c r="I3439" s="6" t="str">
        <f t="shared" si="107"/>
        <v>DGND</v>
      </c>
    </row>
    <row r="3440" spans="1:9">
      <c r="A3440" t="s">
        <v>302</v>
      </c>
      <c r="B3440" t="s">
        <v>4961</v>
      </c>
      <c r="C3440" t="s">
        <v>4974</v>
      </c>
      <c r="D3440">
        <v>2</v>
      </c>
      <c r="E3440" t="s">
        <v>3393</v>
      </c>
      <c r="F3440">
        <v>2</v>
      </c>
      <c r="G3440">
        <v>2</v>
      </c>
      <c r="H3440" s="6" t="str">
        <f t="shared" si="106"/>
        <v>2K19.2</v>
      </c>
      <c r="I3440" s="6" t="str">
        <f t="shared" si="107"/>
        <v>S2_TXD0_SG_RXD0</v>
      </c>
    </row>
    <row r="3441" spans="1:9">
      <c r="A3441" t="s">
        <v>302</v>
      </c>
      <c r="B3441" t="s">
        <v>4961</v>
      </c>
      <c r="C3441" t="s">
        <v>4974</v>
      </c>
      <c r="D3441">
        <v>3</v>
      </c>
      <c r="E3441" t="s">
        <v>1780</v>
      </c>
      <c r="F3441">
        <v>3</v>
      </c>
      <c r="G3441">
        <v>3</v>
      </c>
      <c r="H3441" s="6" t="str">
        <f t="shared" si="106"/>
        <v>2K19.3</v>
      </c>
      <c r="I3441" s="6" t="str">
        <f t="shared" si="107"/>
        <v>S2_TXD0</v>
      </c>
    </row>
    <row r="3442" spans="1:9">
      <c r="A3442" t="s">
        <v>302</v>
      </c>
      <c r="B3442" t="s">
        <v>4961</v>
      </c>
      <c r="C3442" t="s">
        <v>4974</v>
      </c>
      <c r="D3442">
        <v>4</v>
      </c>
      <c r="F3442">
        <v>4</v>
      </c>
      <c r="G3442">
        <v>4</v>
      </c>
      <c r="H3442" s="6" t="str">
        <f t="shared" si="106"/>
        <v>2K19.4</v>
      </c>
      <c r="I3442" s="6">
        <f t="shared" si="107"/>
        <v>0</v>
      </c>
    </row>
    <row r="3443" spans="1:9">
      <c r="A3443" t="s">
        <v>302</v>
      </c>
      <c r="B3443" t="s">
        <v>4961</v>
      </c>
      <c r="C3443" t="s">
        <v>4974</v>
      </c>
      <c r="D3443">
        <v>5</v>
      </c>
      <c r="F3443">
        <v>5</v>
      </c>
      <c r="G3443">
        <v>5</v>
      </c>
      <c r="H3443" s="6" t="str">
        <f t="shared" si="106"/>
        <v>2K19.5</v>
      </c>
      <c r="I3443" s="6">
        <f t="shared" si="107"/>
        <v>0</v>
      </c>
    </row>
    <row r="3444" spans="1:9">
      <c r="A3444" t="s">
        <v>302</v>
      </c>
      <c r="B3444" t="s">
        <v>4961</v>
      </c>
      <c r="C3444" t="s">
        <v>4974</v>
      </c>
      <c r="D3444">
        <v>6</v>
      </c>
      <c r="E3444" t="s">
        <v>1781</v>
      </c>
      <c r="F3444">
        <v>6</v>
      </c>
      <c r="G3444">
        <v>6</v>
      </c>
      <c r="H3444" s="6" t="str">
        <f t="shared" si="106"/>
        <v>2K19.6</v>
      </c>
      <c r="I3444" s="6" t="str">
        <f t="shared" si="107"/>
        <v>S2_TXD1</v>
      </c>
    </row>
    <row r="3445" spans="1:9">
      <c r="A3445" t="s">
        <v>302</v>
      </c>
      <c r="B3445" t="s">
        <v>4961</v>
      </c>
      <c r="C3445" t="s">
        <v>4974</v>
      </c>
      <c r="D3445">
        <v>7</v>
      </c>
      <c r="E3445" t="s">
        <v>3394</v>
      </c>
      <c r="F3445">
        <v>7</v>
      </c>
      <c r="G3445">
        <v>7</v>
      </c>
      <c r="H3445" s="6" t="str">
        <f t="shared" si="106"/>
        <v>2K19.7</v>
      </c>
      <c r="I3445" s="6" t="str">
        <f t="shared" si="107"/>
        <v>S2_TXD1_SG_RXD1</v>
      </c>
    </row>
    <row r="3446" spans="1:9">
      <c r="A3446" t="s">
        <v>302</v>
      </c>
      <c r="B3446" t="s">
        <v>4961</v>
      </c>
      <c r="C3446" t="s">
        <v>4974</v>
      </c>
      <c r="D3446" t="s">
        <v>175</v>
      </c>
      <c r="E3446" t="s">
        <v>429</v>
      </c>
      <c r="F3446">
        <v>1</v>
      </c>
      <c r="G3446" t="s">
        <v>175</v>
      </c>
      <c r="H3446" s="6" t="str">
        <f t="shared" si="106"/>
        <v>2K19.1</v>
      </c>
      <c r="I3446" s="6" t="str">
        <f t="shared" si="107"/>
        <v>VP12</v>
      </c>
    </row>
    <row r="3447" spans="1:9">
      <c r="A3447" t="s">
        <v>302</v>
      </c>
      <c r="B3447" t="s">
        <v>4961</v>
      </c>
      <c r="C3447" t="s">
        <v>4974</v>
      </c>
      <c r="D3447" t="s">
        <v>176</v>
      </c>
      <c r="E3447" t="s">
        <v>2370</v>
      </c>
      <c r="F3447">
        <v>8</v>
      </c>
      <c r="G3447" t="s">
        <v>176</v>
      </c>
      <c r="H3447" s="6" t="str">
        <f t="shared" si="106"/>
        <v>2K19.8</v>
      </c>
      <c r="I3447" s="6" t="str">
        <f t="shared" si="107"/>
        <v>SC2367_RLY_K019</v>
      </c>
    </row>
    <row r="3448" spans="1:9">
      <c r="A3448" t="s">
        <v>302</v>
      </c>
      <c r="B3448" t="s">
        <v>4961</v>
      </c>
      <c r="C3448" t="s">
        <v>4975</v>
      </c>
      <c r="D3448">
        <v>2</v>
      </c>
      <c r="E3448" t="s">
        <v>1821</v>
      </c>
      <c r="F3448">
        <v>2</v>
      </c>
      <c r="G3448">
        <v>2</v>
      </c>
      <c r="H3448" s="6" t="str">
        <f t="shared" si="106"/>
        <v>2K20.2</v>
      </c>
      <c r="I3448" s="6" t="str">
        <f t="shared" si="107"/>
        <v>SG2_RXD1</v>
      </c>
    </row>
    <row r="3449" spans="1:9">
      <c r="A3449" t="s">
        <v>302</v>
      </c>
      <c r="B3449" t="s">
        <v>4961</v>
      </c>
      <c r="C3449" t="s">
        <v>4975</v>
      </c>
      <c r="D3449">
        <v>3</v>
      </c>
      <c r="E3449" t="s">
        <v>3394</v>
      </c>
      <c r="F3449">
        <v>3</v>
      </c>
      <c r="G3449">
        <v>3</v>
      </c>
      <c r="H3449" s="6" t="str">
        <f t="shared" si="106"/>
        <v>2K20.3</v>
      </c>
      <c r="I3449" s="6" t="str">
        <f t="shared" si="107"/>
        <v>S2_TXD1_SG_RXD1</v>
      </c>
    </row>
    <row r="3450" spans="1:9">
      <c r="A3450" t="s">
        <v>302</v>
      </c>
      <c r="B3450" t="s">
        <v>4961</v>
      </c>
      <c r="C3450" t="s">
        <v>4975</v>
      </c>
      <c r="D3450">
        <v>4</v>
      </c>
      <c r="E3450" t="s">
        <v>3395</v>
      </c>
      <c r="F3450">
        <v>4</v>
      </c>
      <c r="G3450">
        <v>4</v>
      </c>
      <c r="H3450" s="6" t="str">
        <f t="shared" si="106"/>
        <v>2K20.4</v>
      </c>
      <c r="I3450" s="6" t="str">
        <f t="shared" si="107"/>
        <v>S2_CH_TXD1</v>
      </c>
    </row>
    <row r="3451" spans="1:9">
      <c r="A3451" t="s">
        <v>302</v>
      </c>
      <c r="B3451" t="s">
        <v>4961</v>
      </c>
      <c r="C3451" t="s">
        <v>4975</v>
      </c>
      <c r="D3451">
        <v>5</v>
      </c>
      <c r="E3451" t="s">
        <v>3396</v>
      </c>
      <c r="F3451">
        <v>5</v>
      </c>
      <c r="G3451">
        <v>5</v>
      </c>
      <c r="H3451" s="6" t="str">
        <f t="shared" si="106"/>
        <v>2K20.5</v>
      </c>
      <c r="I3451" s="6" t="str">
        <f t="shared" si="107"/>
        <v>S2_CH_TXD2</v>
      </c>
    </row>
    <row r="3452" spans="1:9">
      <c r="A3452" t="s">
        <v>302</v>
      </c>
      <c r="B3452" t="s">
        <v>4961</v>
      </c>
      <c r="C3452" t="s">
        <v>4975</v>
      </c>
      <c r="D3452">
        <v>6</v>
      </c>
      <c r="E3452" t="s">
        <v>3397</v>
      </c>
      <c r="F3452">
        <v>6</v>
      </c>
      <c r="G3452">
        <v>6</v>
      </c>
      <c r="H3452" s="6" t="str">
        <f t="shared" si="106"/>
        <v>2K20.6</v>
      </c>
      <c r="I3452" s="6" t="str">
        <f t="shared" si="107"/>
        <v>S2_TXD2_SG_RXD2</v>
      </c>
    </row>
    <row r="3453" spans="1:9">
      <c r="A3453" t="s">
        <v>302</v>
      </c>
      <c r="B3453" t="s">
        <v>4961</v>
      </c>
      <c r="C3453" t="s">
        <v>4975</v>
      </c>
      <c r="D3453">
        <v>7</v>
      </c>
      <c r="E3453" t="s">
        <v>1822</v>
      </c>
      <c r="F3453">
        <v>7</v>
      </c>
      <c r="G3453">
        <v>7</v>
      </c>
      <c r="H3453" s="6" t="str">
        <f t="shared" si="106"/>
        <v>2K20.7</v>
      </c>
      <c r="I3453" s="6" t="str">
        <f t="shared" si="107"/>
        <v>SG2_RXD2</v>
      </c>
    </row>
    <row r="3454" spans="1:9">
      <c r="A3454" t="s">
        <v>302</v>
      </c>
      <c r="B3454" t="s">
        <v>4961</v>
      </c>
      <c r="C3454" t="s">
        <v>4975</v>
      </c>
      <c r="D3454" t="s">
        <v>175</v>
      </c>
      <c r="E3454" t="s">
        <v>429</v>
      </c>
      <c r="F3454">
        <v>1</v>
      </c>
      <c r="G3454" t="s">
        <v>175</v>
      </c>
      <c r="H3454" s="6" t="str">
        <f t="shared" si="106"/>
        <v>2K20.1</v>
      </c>
      <c r="I3454" s="6" t="str">
        <f t="shared" si="107"/>
        <v>VP12</v>
      </c>
    </row>
    <row r="3455" spans="1:9">
      <c r="A3455" t="s">
        <v>302</v>
      </c>
      <c r="B3455" t="s">
        <v>4961</v>
      </c>
      <c r="C3455" t="s">
        <v>4975</v>
      </c>
      <c r="D3455" t="s">
        <v>176</v>
      </c>
      <c r="E3455" t="s">
        <v>2371</v>
      </c>
      <c r="F3455">
        <v>8</v>
      </c>
      <c r="G3455" t="s">
        <v>176</v>
      </c>
      <c r="H3455" s="6" t="str">
        <f t="shared" si="106"/>
        <v>2K20.8</v>
      </c>
      <c r="I3455" s="6" t="str">
        <f t="shared" si="107"/>
        <v>SC2367_RLY_K020</v>
      </c>
    </row>
    <row r="3456" spans="1:9">
      <c r="A3456" t="s">
        <v>302</v>
      </c>
      <c r="B3456" t="s">
        <v>4961</v>
      </c>
      <c r="C3456" t="s">
        <v>4976</v>
      </c>
      <c r="D3456">
        <v>2</v>
      </c>
      <c r="E3456" t="s">
        <v>3397</v>
      </c>
      <c r="F3456">
        <v>2</v>
      </c>
      <c r="G3456">
        <v>2</v>
      </c>
      <c r="H3456" s="6" t="str">
        <f t="shared" si="106"/>
        <v>2K21.2</v>
      </c>
      <c r="I3456" s="6" t="str">
        <f t="shared" si="107"/>
        <v>S2_TXD2_SG_RXD2</v>
      </c>
    </row>
    <row r="3457" spans="1:9">
      <c r="A3457" t="s">
        <v>302</v>
      </c>
      <c r="B3457" t="s">
        <v>4961</v>
      </c>
      <c r="C3457" t="s">
        <v>4976</v>
      </c>
      <c r="D3457">
        <v>3</v>
      </c>
      <c r="E3457" t="s">
        <v>1782</v>
      </c>
      <c r="F3457">
        <v>3</v>
      </c>
      <c r="G3457">
        <v>3</v>
      </c>
      <c r="H3457" s="6" t="str">
        <f t="shared" si="106"/>
        <v>2K21.3</v>
      </c>
      <c r="I3457" s="6" t="str">
        <f t="shared" si="107"/>
        <v>S2_TXD2</v>
      </c>
    </row>
    <row r="3458" spans="1:9">
      <c r="A3458" t="s">
        <v>302</v>
      </c>
      <c r="B3458" t="s">
        <v>4961</v>
      </c>
      <c r="C3458" t="s">
        <v>4976</v>
      </c>
      <c r="D3458">
        <v>4</v>
      </c>
      <c r="F3458">
        <v>4</v>
      </c>
      <c r="G3458">
        <v>4</v>
      </c>
      <c r="H3458" s="6" t="str">
        <f t="shared" ref="H3458:H3521" si="108">CONCATENATE(C3458,".",F3458)</f>
        <v>2K21.4</v>
      </c>
      <c r="I3458" s="6">
        <f t="shared" ref="I3458:I3521" si="109">E3458</f>
        <v>0</v>
      </c>
    </row>
    <row r="3459" spans="1:9">
      <c r="A3459" t="s">
        <v>302</v>
      </c>
      <c r="B3459" t="s">
        <v>4961</v>
      </c>
      <c r="C3459" t="s">
        <v>4976</v>
      </c>
      <c r="D3459">
        <v>5</v>
      </c>
      <c r="F3459">
        <v>5</v>
      </c>
      <c r="G3459">
        <v>5</v>
      </c>
      <c r="H3459" s="6" t="str">
        <f t="shared" si="108"/>
        <v>2K21.5</v>
      </c>
      <c r="I3459" s="6">
        <f t="shared" si="109"/>
        <v>0</v>
      </c>
    </row>
    <row r="3460" spans="1:9">
      <c r="A3460" t="s">
        <v>302</v>
      </c>
      <c r="B3460" t="s">
        <v>4961</v>
      </c>
      <c r="C3460" t="s">
        <v>4976</v>
      </c>
      <c r="D3460">
        <v>6</v>
      </c>
      <c r="E3460" t="s">
        <v>1783</v>
      </c>
      <c r="F3460">
        <v>6</v>
      </c>
      <c r="G3460">
        <v>6</v>
      </c>
      <c r="H3460" s="6" t="str">
        <f t="shared" si="108"/>
        <v>2K21.6</v>
      </c>
      <c r="I3460" s="6" t="str">
        <f t="shared" si="109"/>
        <v>S2_TXD3</v>
      </c>
    </row>
    <row r="3461" spans="1:9">
      <c r="A3461" t="s">
        <v>302</v>
      </c>
      <c r="B3461" t="s">
        <v>4961</v>
      </c>
      <c r="C3461" t="s">
        <v>4976</v>
      </c>
      <c r="D3461">
        <v>7</v>
      </c>
      <c r="E3461" t="s">
        <v>3398</v>
      </c>
      <c r="F3461">
        <v>7</v>
      </c>
      <c r="G3461">
        <v>7</v>
      </c>
      <c r="H3461" s="6" t="str">
        <f t="shared" si="108"/>
        <v>2K21.7</v>
      </c>
      <c r="I3461" s="6" t="str">
        <f t="shared" si="109"/>
        <v>S2_TXD3_SG_RXD3</v>
      </c>
    </row>
    <row r="3462" spans="1:9">
      <c r="A3462" t="s">
        <v>302</v>
      </c>
      <c r="B3462" t="s">
        <v>4961</v>
      </c>
      <c r="C3462" t="s">
        <v>4976</v>
      </c>
      <c r="D3462" t="s">
        <v>175</v>
      </c>
      <c r="E3462" t="s">
        <v>429</v>
      </c>
      <c r="F3462">
        <v>1</v>
      </c>
      <c r="G3462" t="s">
        <v>175</v>
      </c>
      <c r="H3462" s="6" t="str">
        <f t="shared" si="108"/>
        <v>2K21.1</v>
      </c>
      <c r="I3462" s="6" t="str">
        <f t="shared" si="109"/>
        <v>VP12</v>
      </c>
    </row>
    <row r="3463" spans="1:9">
      <c r="A3463" t="s">
        <v>302</v>
      </c>
      <c r="B3463" t="s">
        <v>4961</v>
      </c>
      <c r="C3463" t="s">
        <v>4976</v>
      </c>
      <c r="D3463" t="s">
        <v>176</v>
      </c>
      <c r="E3463" t="s">
        <v>2372</v>
      </c>
      <c r="F3463">
        <v>8</v>
      </c>
      <c r="G3463" t="s">
        <v>176</v>
      </c>
      <c r="H3463" s="6" t="str">
        <f t="shared" si="108"/>
        <v>2K21.8</v>
      </c>
      <c r="I3463" s="6" t="str">
        <f t="shared" si="109"/>
        <v>SC2367_RLY_K021</v>
      </c>
    </row>
    <row r="3464" spans="1:9">
      <c r="A3464" t="s">
        <v>302</v>
      </c>
      <c r="B3464" t="s">
        <v>4961</v>
      </c>
      <c r="C3464" t="s">
        <v>4977</v>
      </c>
      <c r="D3464">
        <v>2</v>
      </c>
      <c r="E3464" t="s">
        <v>1823</v>
      </c>
      <c r="F3464">
        <v>2</v>
      </c>
      <c r="G3464">
        <v>2</v>
      </c>
      <c r="H3464" s="6" t="str">
        <f t="shared" si="108"/>
        <v>2K22.2</v>
      </c>
      <c r="I3464" s="6" t="str">
        <f t="shared" si="109"/>
        <v>SG2_RXD3</v>
      </c>
    </row>
    <row r="3465" spans="1:9">
      <c r="A3465" t="s">
        <v>302</v>
      </c>
      <c r="B3465" t="s">
        <v>4961</v>
      </c>
      <c r="C3465" t="s">
        <v>4977</v>
      </c>
      <c r="D3465">
        <v>3</v>
      </c>
      <c r="E3465" t="s">
        <v>3398</v>
      </c>
      <c r="F3465">
        <v>3</v>
      </c>
      <c r="G3465">
        <v>3</v>
      </c>
      <c r="H3465" s="6" t="str">
        <f t="shared" si="108"/>
        <v>2K22.3</v>
      </c>
      <c r="I3465" s="6" t="str">
        <f t="shared" si="109"/>
        <v>S2_TXD3_SG_RXD3</v>
      </c>
    </row>
    <row r="3466" spans="1:9">
      <c r="A3466" t="s">
        <v>302</v>
      </c>
      <c r="B3466" t="s">
        <v>4961</v>
      </c>
      <c r="C3466" t="s">
        <v>4977</v>
      </c>
      <c r="D3466">
        <v>4</v>
      </c>
      <c r="E3466" t="s">
        <v>3399</v>
      </c>
      <c r="F3466">
        <v>4</v>
      </c>
      <c r="G3466">
        <v>4</v>
      </c>
      <c r="H3466" s="6" t="str">
        <f t="shared" si="108"/>
        <v>2K22.4</v>
      </c>
      <c r="I3466" s="6" t="str">
        <f t="shared" si="109"/>
        <v>S2_CH_TXD3</v>
      </c>
    </row>
    <row r="3467" spans="1:9">
      <c r="A3467" t="s">
        <v>302</v>
      </c>
      <c r="B3467" t="s">
        <v>4961</v>
      </c>
      <c r="C3467" t="s">
        <v>4977</v>
      </c>
      <c r="D3467">
        <v>5</v>
      </c>
      <c r="E3467" t="s">
        <v>3400</v>
      </c>
      <c r="F3467">
        <v>5</v>
      </c>
      <c r="G3467">
        <v>5</v>
      </c>
      <c r="H3467" s="6" t="str">
        <f t="shared" si="108"/>
        <v>2K22.5</v>
      </c>
      <c r="I3467" s="6" t="str">
        <f t="shared" si="109"/>
        <v>S2_CH_TXD0</v>
      </c>
    </row>
    <row r="3468" spans="1:9">
      <c r="A3468" t="s">
        <v>302</v>
      </c>
      <c r="B3468" t="s">
        <v>4961</v>
      </c>
      <c r="C3468" t="s">
        <v>4977</v>
      </c>
      <c r="D3468">
        <v>6</v>
      </c>
      <c r="E3468" t="s">
        <v>3393</v>
      </c>
      <c r="F3468">
        <v>6</v>
      </c>
      <c r="G3468">
        <v>6</v>
      </c>
      <c r="H3468" s="6" t="str">
        <f t="shared" si="108"/>
        <v>2K22.6</v>
      </c>
      <c r="I3468" s="6" t="str">
        <f t="shared" si="109"/>
        <v>S2_TXD0_SG_RXD0</v>
      </c>
    </row>
    <row r="3469" spans="1:9">
      <c r="A3469" t="s">
        <v>302</v>
      </c>
      <c r="B3469" t="s">
        <v>4961</v>
      </c>
      <c r="C3469" t="s">
        <v>4977</v>
      </c>
      <c r="D3469">
        <v>7</v>
      </c>
      <c r="E3469" t="s">
        <v>1824</v>
      </c>
      <c r="F3469">
        <v>7</v>
      </c>
      <c r="G3469">
        <v>7</v>
      </c>
      <c r="H3469" s="6" t="str">
        <f t="shared" si="108"/>
        <v>2K22.7</v>
      </c>
      <c r="I3469" s="6" t="str">
        <f t="shared" si="109"/>
        <v>SG2_RXD0</v>
      </c>
    </row>
    <row r="3470" spans="1:9">
      <c r="A3470" t="s">
        <v>302</v>
      </c>
      <c r="B3470" t="s">
        <v>4961</v>
      </c>
      <c r="C3470" t="s">
        <v>4977</v>
      </c>
      <c r="D3470" t="s">
        <v>175</v>
      </c>
      <c r="E3470" t="s">
        <v>429</v>
      </c>
      <c r="F3470">
        <v>1</v>
      </c>
      <c r="G3470" t="s">
        <v>175</v>
      </c>
      <c r="H3470" s="6" t="str">
        <f t="shared" si="108"/>
        <v>2K22.1</v>
      </c>
      <c r="I3470" s="6" t="str">
        <f t="shared" si="109"/>
        <v>VP12</v>
      </c>
    </row>
    <row r="3471" spans="1:9">
      <c r="A3471" t="s">
        <v>302</v>
      </c>
      <c r="B3471" t="s">
        <v>4961</v>
      </c>
      <c r="C3471" t="s">
        <v>4977</v>
      </c>
      <c r="D3471" t="s">
        <v>176</v>
      </c>
      <c r="E3471" t="s">
        <v>2373</v>
      </c>
      <c r="F3471">
        <v>8</v>
      </c>
      <c r="G3471" t="s">
        <v>176</v>
      </c>
      <c r="H3471" s="6" t="str">
        <f t="shared" si="108"/>
        <v>2K22.8</v>
      </c>
      <c r="I3471" s="6" t="str">
        <f t="shared" si="109"/>
        <v>SC2367_RLY_K022</v>
      </c>
    </row>
    <row r="3472" spans="1:9">
      <c r="A3472" t="s">
        <v>302</v>
      </c>
      <c r="B3472" t="s">
        <v>4961</v>
      </c>
      <c r="C3472" t="s">
        <v>4978</v>
      </c>
      <c r="D3472">
        <v>2</v>
      </c>
      <c r="E3472" t="s">
        <v>3401</v>
      </c>
      <c r="F3472">
        <v>2</v>
      </c>
      <c r="G3472">
        <v>2</v>
      </c>
      <c r="H3472" s="6" t="str">
        <f t="shared" si="108"/>
        <v>2K23.2</v>
      </c>
      <c r="I3472" s="6" t="str">
        <f t="shared" si="109"/>
        <v>S2_TXC_SG_RXC</v>
      </c>
    </row>
    <row r="3473" spans="1:9">
      <c r="A3473" t="s">
        <v>302</v>
      </c>
      <c r="B3473" t="s">
        <v>4961</v>
      </c>
      <c r="C3473" t="s">
        <v>4978</v>
      </c>
      <c r="D3473">
        <v>3</v>
      </c>
      <c r="E3473" t="s">
        <v>1779</v>
      </c>
      <c r="F3473">
        <v>3</v>
      </c>
      <c r="G3473">
        <v>3</v>
      </c>
      <c r="H3473" s="6" t="str">
        <f t="shared" si="108"/>
        <v>2K23.3</v>
      </c>
      <c r="I3473" s="6" t="str">
        <f t="shared" si="109"/>
        <v>S2_TXC</v>
      </c>
    </row>
    <row r="3474" spans="1:9">
      <c r="A3474" t="s">
        <v>302</v>
      </c>
      <c r="B3474" t="s">
        <v>4961</v>
      </c>
      <c r="C3474" t="s">
        <v>4978</v>
      </c>
      <c r="D3474">
        <v>4</v>
      </c>
      <c r="E3474" t="s">
        <v>1825</v>
      </c>
      <c r="F3474">
        <v>4</v>
      </c>
      <c r="G3474">
        <v>4</v>
      </c>
      <c r="H3474" s="6" t="str">
        <f t="shared" si="108"/>
        <v>2K23.4</v>
      </c>
      <c r="I3474" s="6" t="str">
        <f t="shared" si="109"/>
        <v>SD2_DSPCHIP_TXC</v>
      </c>
    </row>
    <row r="3475" spans="1:9">
      <c r="A3475" t="s">
        <v>302</v>
      </c>
      <c r="B3475" t="s">
        <v>4961</v>
      </c>
      <c r="C3475" t="s">
        <v>4978</v>
      </c>
      <c r="D3475">
        <v>5</v>
      </c>
      <c r="F3475">
        <v>5</v>
      </c>
      <c r="G3475">
        <v>5</v>
      </c>
      <c r="H3475" s="6" t="str">
        <f t="shared" si="108"/>
        <v>2K23.5</v>
      </c>
      <c r="I3475" s="6">
        <f t="shared" si="109"/>
        <v>0</v>
      </c>
    </row>
    <row r="3476" spans="1:9">
      <c r="A3476" t="s">
        <v>302</v>
      </c>
      <c r="B3476" t="s">
        <v>4961</v>
      </c>
      <c r="C3476" t="s">
        <v>4978</v>
      </c>
      <c r="D3476">
        <v>6</v>
      </c>
      <c r="E3476" t="s">
        <v>1784</v>
      </c>
      <c r="F3476">
        <v>6</v>
      </c>
      <c r="G3476">
        <v>6</v>
      </c>
      <c r="H3476" s="6" t="str">
        <f t="shared" si="108"/>
        <v>2K23.6</v>
      </c>
      <c r="I3476" s="6" t="str">
        <f t="shared" si="109"/>
        <v>S2_TXEN</v>
      </c>
    </row>
    <row r="3477" spans="1:9">
      <c r="A3477" t="s">
        <v>302</v>
      </c>
      <c r="B3477" t="s">
        <v>4961</v>
      </c>
      <c r="C3477" t="s">
        <v>4978</v>
      </c>
      <c r="D3477">
        <v>7</v>
      </c>
      <c r="E3477" t="s">
        <v>3402</v>
      </c>
      <c r="F3477">
        <v>7</v>
      </c>
      <c r="G3477">
        <v>7</v>
      </c>
      <c r="H3477" s="6" t="str">
        <f t="shared" si="108"/>
        <v>2K23.7</v>
      </c>
      <c r="I3477" s="6" t="str">
        <f t="shared" si="109"/>
        <v>S2_TXEN_SG_RXDV</v>
      </c>
    </row>
    <row r="3478" spans="1:9">
      <c r="A3478" t="s">
        <v>302</v>
      </c>
      <c r="B3478" t="s">
        <v>4961</v>
      </c>
      <c r="C3478" t="s">
        <v>4978</v>
      </c>
      <c r="D3478" t="s">
        <v>175</v>
      </c>
      <c r="E3478" t="s">
        <v>429</v>
      </c>
      <c r="F3478">
        <v>1</v>
      </c>
      <c r="G3478" t="s">
        <v>175</v>
      </c>
      <c r="H3478" s="6" t="str">
        <f t="shared" si="108"/>
        <v>2K23.1</v>
      </c>
      <c r="I3478" s="6" t="str">
        <f t="shared" si="109"/>
        <v>VP12</v>
      </c>
    </row>
    <row r="3479" spans="1:9">
      <c r="A3479" t="s">
        <v>302</v>
      </c>
      <c r="B3479" t="s">
        <v>4961</v>
      </c>
      <c r="C3479" t="s">
        <v>4978</v>
      </c>
      <c r="D3479" t="s">
        <v>176</v>
      </c>
      <c r="E3479" t="s">
        <v>2374</v>
      </c>
      <c r="F3479">
        <v>8</v>
      </c>
      <c r="G3479" t="s">
        <v>176</v>
      </c>
      <c r="H3479" s="6" t="str">
        <f t="shared" si="108"/>
        <v>2K23.8</v>
      </c>
      <c r="I3479" s="6" t="str">
        <f t="shared" si="109"/>
        <v>SC2367_RLY_K023</v>
      </c>
    </row>
    <row r="3480" spans="1:9">
      <c r="A3480" t="s">
        <v>302</v>
      </c>
      <c r="B3480" t="s">
        <v>4961</v>
      </c>
      <c r="C3480" t="s">
        <v>4979</v>
      </c>
      <c r="D3480">
        <v>2</v>
      </c>
      <c r="E3480" t="s">
        <v>1826</v>
      </c>
      <c r="F3480">
        <v>2</v>
      </c>
      <c r="G3480">
        <v>2</v>
      </c>
      <c r="H3480" s="6" t="str">
        <f t="shared" si="108"/>
        <v>2K24.2</v>
      </c>
      <c r="I3480" s="6" t="str">
        <f t="shared" si="109"/>
        <v>SG2_RXC</v>
      </c>
    </row>
    <row r="3481" spans="1:9">
      <c r="A3481" t="s">
        <v>302</v>
      </c>
      <c r="B3481" t="s">
        <v>4961</v>
      </c>
      <c r="C3481" t="s">
        <v>4979</v>
      </c>
      <c r="D3481">
        <v>3</v>
      </c>
      <c r="E3481" t="s">
        <v>3401</v>
      </c>
      <c r="F3481">
        <v>3</v>
      </c>
      <c r="G3481">
        <v>3</v>
      </c>
      <c r="H3481" s="6" t="str">
        <f t="shared" si="108"/>
        <v>2K24.3</v>
      </c>
      <c r="I3481" s="6" t="str">
        <f t="shared" si="109"/>
        <v>S2_TXC_SG_RXC</v>
      </c>
    </row>
    <row r="3482" spans="1:9">
      <c r="A3482" t="s">
        <v>302</v>
      </c>
      <c r="B3482" t="s">
        <v>4961</v>
      </c>
      <c r="C3482" t="s">
        <v>4979</v>
      </c>
      <c r="D3482">
        <v>4</v>
      </c>
      <c r="E3482" t="s">
        <v>3403</v>
      </c>
      <c r="F3482">
        <v>4</v>
      </c>
      <c r="G3482">
        <v>4</v>
      </c>
      <c r="H3482" s="6" t="str">
        <f t="shared" si="108"/>
        <v>2K24.4</v>
      </c>
      <c r="I3482" s="6" t="str">
        <f t="shared" si="109"/>
        <v>S2_CH_TXC</v>
      </c>
    </row>
    <row r="3483" spans="1:9">
      <c r="A3483" t="s">
        <v>302</v>
      </c>
      <c r="B3483" t="s">
        <v>4961</v>
      </c>
      <c r="C3483" t="s">
        <v>4979</v>
      </c>
      <c r="D3483">
        <v>5</v>
      </c>
      <c r="E3483" t="s">
        <v>3404</v>
      </c>
      <c r="F3483">
        <v>5</v>
      </c>
      <c r="G3483">
        <v>5</v>
      </c>
      <c r="H3483" s="6" t="str">
        <f t="shared" si="108"/>
        <v>2K24.5</v>
      </c>
      <c r="I3483" s="6" t="str">
        <f t="shared" si="109"/>
        <v>S2_CH_TXEN</v>
      </c>
    </row>
    <row r="3484" spans="1:9">
      <c r="A3484" t="s">
        <v>302</v>
      </c>
      <c r="B3484" t="s">
        <v>4961</v>
      </c>
      <c r="C3484" t="s">
        <v>4979</v>
      </c>
      <c r="D3484">
        <v>6</v>
      </c>
      <c r="E3484" t="s">
        <v>3402</v>
      </c>
      <c r="F3484">
        <v>6</v>
      </c>
      <c r="G3484">
        <v>6</v>
      </c>
      <c r="H3484" s="6" t="str">
        <f t="shared" si="108"/>
        <v>2K24.6</v>
      </c>
      <c r="I3484" s="6" t="str">
        <f t="shared" si="109"/>
        <v>S2_TXEN_SG_RXDV</v>
      </c>
    </row>
    <row r="3485" spans="1:9">
      <c r="A3485" t="s">
        <v>302</v>
      </c>
      <c r="B3485" t="s">
        <v>4961</v>
      </c>
      <c r="C3485" t="s">
        <v>4979</v>
      </c>
      <c r="D3485">
        <v>7</v>
      </c>
      <c r="E3485" t="s">
        <v>1827</v>
      </c>
      <c r="F3485">
        <v>7</v>
      </c>
      <c r="G3485">
        <v>7</v>
      </c>
      <c r="H3485" s="6" t="str">
        <f t="shared" si="108"/>
        <v>2K24.7</v>
      </c>
      <c r="I3485" s="6" t="str">
        <f t="shared" si="109"/>
        <v>SG2_RXDV</v>
      </c>
    </row>
    <row r="3486" spans="1:9">
      <c r="A3486" t="s">
        <v>302</v>
      </c>
      <c r="B3486" t="s">
        <v>4961</v>
      </c>
      <c r="C3486" t="s">
        <v>4979</v>
      </c>
      <c r="D3486" t="s">
        <v>175</v>
      </c>
      <c r="E3486" t="s">
        <v>429</v>
      </c>
      <c r="F3486">
        <v>1</v>
      </c>
      <c r="G3486" t="s">
        <v>175</v>
      </c>
      <c r="H3486" s="6" t="str">
        <f t="shared" si="108"/>
        <v>2K24.1</v>
      </c>
      <c r="I3486" s="6" t="str">
        <f t="shared" si="109"/>
        <v>VP12</v>
      </c>
    </row>
    <row r="3487" spans="1:9">
      <c r="A3487" t="s">
        <v>302</v>
      </c>
      <c r="B3487" t="s">
        <v>4961</v>
      </c>
      <c r="C3487" t="s">
        <v>4979</v>
      </c>
      <c r="D3487" t="s">
        <v>176</v>
      </c>
      <c r="E3487" t="s">
        <v>2375</v>
      </c>
      <c r="F3487">
        <v>8</v>
      </c>
      <c r="G3487" t="s">
        <v>176</v>
      </c>
      <c r="H3487" s="6" t="str">
        <f t="shared" si="108"/>
        <v>2K24.8</v>
      </c>
      <c r="I3487" s="6" t="str">
        <f t="shared" si="109"/>
        <v>SC2367_RLY_K024</v>
      </c>
    </row>
    <row r="3488" spans="1:9">
      <c r="A3488" t="s">
        <v>302</v>
      </c>
      <c r="B3488" t="s">
        <v>4961</v>
      </c>
      <c r="C3488" t="s">
        <v>4980</v>
      </c>
      <c r="D3488">
        <v>2</v>
      </c>
      <c r="E3488" t="s">
        <v>3405</v>
      </c>
      <c r="F3488">
        <v>2</v>
      </c>
      <c r="G3488">
        <v>2</v>
      </c>
      <c r="H3488" s="6" t="str">
        <f t="shared" si="108"/>
        <v>2K25.2</v>
      </c>
      <c r="I3488" s="6" t="str">
        <f t="shared" si="109"/>
        <v>S2_RXC_SG_TXC</v>
      </c>
    </row>
    <row r="3489" spans="1:9">
      <c r="A3489" t="s">
        <v>302</v>
      </c>
      <c r="B3489" t="s">
        <v>4961</v>
      </c>
      <c r="C3489" t="s">
        <v>4980</v>
      </c>
      <c r="D3489">
        <v>3</v>
      </c>
      <c r="E3489" t="s">
        <v>1773</v>
      </c>
      <c r="F3489">
        <v>3</v>
      </c>
      <c r="G3489">
        <v>3</v>
      </c>
      <c r="H3489" s="6" t="str">
        <f t="shared" si="108"/>
        <v>2K25.3</v>
      </c>
      <c r="I3489" s="6" t="str">
        <f t="shared" si="109"/>
        <v>S2_RXC</v>
      </c>
    </row>
    <row r="3490" spans="1:9">
      <c r="A3490" t="s">
        <v>302</v>
      </c>
      <c r="B3490" t="s">
        <v>4961</v>
      </c>
      <c r="C3490" t="s">
        <v>4980</v>
      </c>
      <c r="D3490">
        <v>4</v>
      </c>
      <c r="E3490" t="s">
        <v>1828</v>
      </c>
      <c r="F3490">
        <v>4</v>
      </c>
      <c r="G3490">
        <v>4</v>
      </c>
      <c r="H3490" s="6" t="str">
        <f t="shared" si="108"/>
        <v>2K25.4</v>
      </c>
      <c r="I3490" s="6" t="str">
        <f t="shared" si="109"/>
        <v>SD2_DSPCHIP_RXC</v>
      </c>
    </row>
    <row r="3491" spans="1:9">
      <c r="A3491" t="s">
        <v>302</v>
      </c>
      <c r="B3491" t="s">
        <v>4961</v>
      </c>
      <c r="C3491" t="s">
        <v>4980</v>
      </c>
      <c r="D3491">
        <v>5</v>
      </c>
      <c r="E3491" t="s">
        <v>1829</v>
      </c>
      <c r="F3491">
        <v>5</v>
      </c>
      <c r="G3491">
        <v>5</v>
      </c>
      <c r="H3491" s="6" t="str">
        <f t="shared" si="108"/>
        <v>2K25.5</v>
      </c>
      <c r="I3491" s="6" t="str">
        <f t="shared" si="109"/>
        <v>SD2_DSPCHIP_RXD0</v>
      </c>
    </row>
    <row r="3492" spans="1:9">
      <c r="A3492" t="s">
        <v>302</v>
      </c>
      <c r="B3492" t="s">
        <v>4961</v>
      </c>
      <c r="C3492" t="s">
        <v>4980</v>
      </c>
      <c r="D3492">
        <v>6</v>
      </c>
      <c r="E3492" t="s">
        <v>1774</v>
      </c>
      <c r="F3492">
        <v>6</v>
      </c>
      <c r="G3492">
        <v>6</v>
      </c>
      <c r="H3492" s="6" t="str">
        <f t="shared" si="108"/>
        <v>2K25.6</v>
      </c>
      <c r="I3492" s="6" t="str">
        <f t="shared" si="109"/>
        <v>S2_RXD0</v>
      </c>
    </row>
    <row r="3493" spans="1:9">
      <c r="A3493" t="s">
        <v>302</v>
      </c>
      <c r="B3493" t="s">
        <v>4961</v>
      </c>
      <c r="C3493" t="s">
        <v>4980</v>
      </c>
      <c r="D3493">
        <v>7</v>
      </c>
      <c r="E3493" t="s">
        <v>3406</v>
      </c>
      <c r="F3493">
        <v>7</v>
      </c>
      <c r="G3493">
        <v>7</v>
      </c>
      <c r="H3493" s="6" t="str">
        <f t="shared" si="108"/>
        <v>2K25.7</v>
      </c>
      <c r="I3493" s="6" t="str">
        <f t="shared" si="109"/>
        <v>S2_RXD0_SG_TXD0</v>
      </c>
    </row>
    <row r="3494" spans="1:9">
      <c r="A3494" t="s">
        <v>302</v>
      </c>
      <c r="B3494" t="s">
        <v>4961</v>
      </c>
      <c r="C3494" t="s">
        <v>4980</v>
      </c>
      <c r="D3494" t="s">
        <v>175</v>
      </c>
      <c r="E3494" t="s">
        <v>429</v>
      </c>
      <c r="F3494">
        <v>1</v>
      </c>
      <c r="G3494" t="s">
        <v>175</v>
      </c>
      <c r="H3494" s="6" t="str">
        <f t="shared" si="108"/>
        <v>2K25.1</v>
      </c>
      <c r="I3494" s="6" t="str">
        <f t="shared" si="109"/>
        <v>VP12</v>
      </c>
    </row>
    <row r="3495" spans="1:9">
      <c r="A3495" t="s">
        <v>302</v>
      </c>
      <c r="B3495" t="s">
        <v>4961</v>
      </c>
      <c r="C3495" t="s">
        <v>4980</v>
      </c>
      <c r="D3495" t="s">
        <v>176</v>
      </c>
      <c r="E3495" t="s">
        <v>2376</v>
      </c>
      <c r="F3495">
        <v>8</v>
      </c>
      <c r="G3495" t="s">
        <v>176</v>
      </c>
      <c r="H3495" s="6" t="str">
        <f t="shared" si="108"/>
        <v>2K25.8</v>
      </c>
      <c r="I3495" s="6" t="str">
        <f t="shared" si="109"/>
        <v>SC2367_RLY_K025</v>
      </c>
    </row>
    <row r="3496" spans="1:9">
      <c r="A3496" t="s">
        <v>302</v>
      </c>
      <c r="B3496" t="s">
        <v>4961</v>
      </c>
      <c r="C3496" t="s">
        <v>4981</v>
      </c>
      <c r="D3496">
        <v>2</v>
      </c>
      <c r="E3496" t="s">
        <v>1830</v>
      </c>
      <c r="F3496">
        <v>2</v>
      </c>
      <c r="G3496">
        <v>2</v>
      </c>
      <c r="H3496" s="6" t="str">
        <f t="shared" si="108"/>
        <v>2K26.2</v>
      </c>
      <c r="I3496" s="6" t="str">
        <f t="shared" si="109"/>
        <v>SG2_TXEN</v>
      </c>
    </row>
    <row r="3497" spans="1:9">
      <c r="A3497" t="s">
        <v>302</v>
      </c>
      <c r="B3497" t="s">
        <v>4961</v>
      </c>
      <c r="C3497" t="s">
        <v>4981</v>
      </c>
      <c r="D3497">
        <v>3</v>
      </c>
      <c r="E3497" t="s">
        <v>3407</v>
      </c>
      <c r="F3497">
        <v>3</v>
      </c>
      <c r="G3497">
        <v>3</v>
      </c>
      <c r="H3497" s="6" t="str">
        <f t="shared" si="108"/>
        <v>2K26.3</v>
      </c>
      <c r="I3497" s="6" t="str">
        <f t="shared" si="109"/>
        <v>S2_RXDV_SG_TXEN</v>
      </c>
    </row>
    <row r="3498" spans="1:9">
      <c r="A3498" t="s">
        <v>302</v>
      </c>
      <c r="B3498" t="s">
        <v>4961</v>
      </c>
      <c r="C3498" t="s">
        <v>4981</v>
      </c>
      <c r="D3498">
        <v>4</v>
      </c>
      <c r="E3498" t="s">
        <v>3408</v>
      </c>
      <c r="F3498">
        <v>4</v>
      </c>
      <c r="G3498">
        <v>4</v>
      </c>
      <c r="H3498" s="6" t="str">
        <f t="shared" si="108"/>
        <v>2K26.4</v>
      </c>
      <c r="I3498" s="6" t="str">
        <f t="shared" si="109"/>
        <v>S2_CH_RXDV</v>
      </c>
    </row>
    <row r="3499" spans="1:9">
      <c r="A3499" t="s">
        <v>302</v>
      </c>
      <c r="B3499" t="s">
        <v>4961</v>
      </c>
      <c r="C3499" t="s">
        <v>4981</v>
      </c>
      <c r="D3499">
        <v>5</v>
      </c>
      <c r="E3499" t="s">
        <v>3409</v>
      </c>
      <c r="F3499">
        <v>5</v>
      </c>
      <c r="G3499">
        <v>5</v>
      </c>
      <c r="H3499" s="6" t="str">
        <f t="shared" si="108"/>
        <v>2K26.5</v>
      </c>
      <c r="I3499" s="6" t="str">
        <f t="shared" si="109"/>
        <v>S2_CH_RXC</v>
      </c>
    </row>
    <row r="3500" spans="1:9">
      <c r="A3500" t="s">
        <v>302</v>
      </c>
      <c r="B3500" t="s">
        <v>4961</v>
      </c>
      <c r="C3500" t="s">
        <v>4981</v>
      </c>
      <c r="D3500">
        <v>6</v>
      </c>
      <c r="E3500" t="s">
        <v>3405</v>
      </c>
      <c r="F3500">
        <v>6</v>
      </c>
      <c r="G3500">
        <v>6</v>
      </c>
      <c r="H3500" s="6" t="str">
        <f t="shared" si="108"/>
        <v>2K26.6</v>
      </c>
      <c r="I3500" s="6" t="str">
        <f t="shared" si="109"/>
        <v>S2_RXC_SG_TXC</v>
      </c>
    </row>
    <row r="3501" spans="1:9">
      <c r="A3501" t="s">
        <v>302</v>
      </c>
      <c r="B3501" t="s">
        <v>4961</v>
      </c>
      <c r="C3501" t="s">
        <v>4981</v>
      </c>
      <c r="D3501">
        <v>7</v>
      </c>
      <c r="E3501" t="s">
        <v>1831</v>
      </c>
      <c r="F3501">
        <v>7</v>
      </c>
      <c r="G3501">
        <v>7</v>
      </c>
      <c r="H3501" s="6" t="str">
        <f t="shared" si="108"/>
        <v>2K26.7</v>
      </c>
      <c r="I3501" s="6" t="str">
        <f t="shared" si="109"/>
        <v>SG2_TXC</v>
      </c>
    </row>
    <row r="3502" spans="1:9">
      <c r="A3502" t="s">
        <v>302</v>
      </c>
      <c r="B3502" t="s">
        <v>4961</v>
      </c>
      <c r="C3502" t="s">
        <v>4981</v>
      </c>
      <c r="D3502" t="s">
        <v>175</v>
      </c>
      <c r="E3502" t="s">
        <v>429</v>
      </c>
      <c r="F3502">
        <v>1</v>
      </c>
      <c r="G3502" t="s">
        <v>175</v>
      </c>
      <c r="H3502" s="6" t="str">
        <f t="shared" si="108"/>
        <v>2K26.1</v>
      </c>
      <c r="I3502" s="6" t="str">
        <f t="shared" si="109"/>
        <v>VP12</v>
      </c>
    </row>
    <row r="3503" spans="1:9">
      <c r="A3503" t="s">
        <v>302</v>
      </c>
      <c r="B3503" t="s">
        <v>4961</v>
      </c>
      <c r="C3503" t="s">
        <v>4981</v>
      </c>
      <c r="D3503" t="s">
        <v>176</v>
      </c>
      <c r="E3503" t="s">
        <v>2377</v>
      </c>
      <c r="F3503">
        <v>8</v>
      </c>
      <c r="G3503" t="s">
        <v>176</v>
      </c>
      <c r="H3503" s="6" t="str">
        <f t="shared" si="108"/>
        <v>2K26.8</v>
      </c>
      <c r="I3503" s="6" t="str">
        <f t="shared" si="109"/>
        <v>SC2367_RLY_K026</v>
      </c>
    </row>
    <row r="3504" spans="1:9">
      <c r="A3504" t="s">
        <v>302</v>
      </c>
      <c r="B3504" t="s">
        <v>4961</v>
      </c>
      <c r="C3504" t="s">
        <v>4982</v>
      </c>
      <c r="D3504">
        <v>2</v>
      </c>
      <c r="E3504" t="s">
        <v>3410</v>
      </c>
      <c r="F3504">
        <v>2</v>
      </c>
      <c r="G3504">
        <v>2</v>
      </c>
      <c r="H3504" s="6" t="str">
        <f t="shared" si="108"/>
        <v>2K27.2</v>
      </c>
      <c r="I3504" s="6" t="str">
        <f t="shared" si="109"/>
        <v>S2_RXD1_SG_TXD1</v>
      </c>
    </row>
    <row r="3505" spans="1:9">
      <c r="A3505" t="s">
        <v>302</v>
      </c>
      <c r="B3505" t="s">
        <v>4961</v>
      </c>
      <c r="C3505" t="s">
        <v>4982</v>
      </c>
      <c r="D3505">
        <v>3</v>
      </c>
      <c r="E3505" t="s">
        <v>1775</v>
      </c>
      <c r="F3505">
        <v>3</v>
      </c>
      <c r="G3505">
        <v>3</v>
      </c>
      <c r="H3505" s="6" t="str">
        <f t="shared" si="108"/>
        <v>2K27.3</v>
      </c>
      <c r="I3505" s="6" t="str">
        <f t="shared" si="109"/>
        <v>S2_RXD1</v>
      </c>
    </row>
    <row r="3506" spans="1:9">
      <c r="A3506" t="s">
        <v>302</v>
      </c>
      <c r="B3506" t="s">
        <v>4961</v>
      </c>
      <c r="C3506" t="s">
        <v>4982</v>
      </c>
      <c r="D3506">
        <v>4</v>
      </c>
      <c r="E3506" t="s">
        <v>1832</v>
      </c>
      <c r="F3506">
        <v>4</v>
      </c>
      <c r="G3506">
        <v>4</v>
      </c>
      <c r="H3506" s="6" t="str">
        <f t="shared" si="108"/>
        <v>2K27.4</v>
      </c>
      <c r="I3506" s="6" t="str">
        <f t="shared" si="109"/>
        <v>SD2_DSPCHIP_RXD1</v>
      </c>
    </row>
    <row r="3507" spans="1:9">
      <c r="A3507" t="s">
        <v>302</v>
      </c>
      <c r="B3507" t="s">
        <v>4961</v>
      </c>
      <c r="C3507" t="s">
        <v>4982</v>
      </c>
      <c r="D3507">
        <v>5</v>
      </c>
      <c r="E3507" t="s">
        <v>1833</v>
      </c>
      <c r="F3507">
        <v>5</v>
      </c>
      <c r="G3507">
        <v>5</v>
      </c>
      <c r="H3507" s="6" t="str">
        <f t="shared" si="108"/>
        <v>2K27.5</v>
      </c>
      <c r="I3507" s="6" t="str">
        <f t="shared" si="109"/>
        <v>SD2_DSPCHIP_RXD2</v>
      </c>
    </row>
    <row r="3508" spans="1:9">
      <c r="A3508" t="s">
        <v>302</v>
      </c>
      <c r="B3508" t="s">
        <v>4961</v>
      </c>
      <c r="C3508" t="s">
        <v>4982</v>
      </c>
      <c r="D3508">
        <v>6</v>
      </c>
      <c r="E3508" t="s">
        <v>1776</v>
      </c>
      <c r="F3508">
        <v>6</v>
      </c>
      <c r="G3508">
        <v>6</v>
      </c>
      <c r="H3508" s="6" t="str">
        <f t="shared" si="108"/>
        <v>2K27.6</v>
      </c>
      <c r="I3508" s="6" t="str">
        <f t="shared" si="109"/>
        <v>S2_RXD2</v>
      </c>
    </row>
    <row r="3509" spans="1:9">
      <c r="A3509" t="s">
        <v>302</v>
      </c>
      <c r="B3509" t="s">
        <v>4961</v>
      </c>
      <c r="C3509" t="s">
        <v>4982</v>
      </c>
      <c r="D3509">
        <v>7</v>
      </c>
      <c r="E3509" t="s">
        <v>3411</v>
      </c>
      <c r="F3509">
        <v>7</v>
      </c>
      <c r="G3509">
        <v>7</v>
      </c>
      <c r="H3509" s="6" t="str">
        <f t="shared" si="108"/>
        <v>2K27.7</v>
      </c>
      <c r="I3509" s="6" t="str">
        <f t="shared" si="109"/>
        <v>S2_RXD2_SG_TXD2</v>
      </c>
    </row>
    <row r="3510" spans="1:9">
      <c r="A3510" t="s">
        <v>302</v>
      </c>
      <c r="B3510" t="s">
        <v>4961</v>
      </c>
      <c r="C3510" t="s">
        <v>4982</v>
      </c>
      <c r="D3510" t="s">
        <v>175</v>
      </c>
      <c r="E3510" t="s">
        <v>429</v>
      </c>
      <c r="F3510">
        <v>1</v>
      </c>
      <c r="G3510" t="s">
        <v>175</v>
      </c>
      <c r="H3510" s="6" t="str">
        <f t="shared" si="108"/>
        <v>2K27.1</v>
      </c>
      <c r="I3510" s="6" t="str">
        <f t="shared" si="109"/>
        <v>VP12</v>
      </c>
    </row>
    <row r="3511" spans="1:9">
      <c r="A3511" t="s">
        <v>302</v>
      </c>
      <c r="B3511" t="s">
        <v>4961</v>
      </c>
      <c r="C3511" t="s">
        <v>4982</v>
      </c>
      <c r="D3511" t="s">
        <v>176</v>
      </c>
      <c r="E3511" t="s">
        <v>2378</v>
      </c>
      <c r="F3511">
        <v>8</v>
      </c>
      <c r="G3511" t="s">
        <v>176</v>
      </c>
      <c r="H3511" s="6" t="str">
        <f t="shared" si="108"/>
        <v>2K27.8</v>
      </c>
      <c r="I3511" s="6" t="str">
        <f t="shared" si="109"/>
        <v>SC2367_RLY_K027</v>
      </c>
    </row>
    <row r="3512" spans="1:9">
      <c r="A3512" t="s">
        <v>302</v>
      </c>
      <c r="B3512" t="s">
        <v>4961</v>
      </c>
      <c r="C3512" t="s">
        <v>4983</v>
      </c>
      <c r="D3512">
        <v>2</v>
      </c>
      <c r="E3512" t="s">
        <v>1834</v>
      </c>
      <c r="F3512">
        <v>2</v>
      </c>
      <c r="G3512">
        <v>2</v>
      </c>
      <c r="H3512" s="6" t="str">
        <f t="shared" si="108"/>
        <v>2K28.2</v>
      </c>
      <c r="I3512" s="6" t="str">
        <f t="shared" si="109"/>
        <v>SG2_TXD0</v>
      </c>
    </row>
    <row r="3513" spans="1:9">
      <c r="A3513" t="s">
        <v>302</v>
      </c>
      <c r="B3513" t="s">
        <v>4961</v>
      </c>
      <c r="C3513" t="s">
        <v>4983</v>
      </c>
      <c r="D3513">
        <v>3</v>
      </c>
      <c r="E3513" t="s">
        <v>3406</v>
      </c>
      <c r="F3513">
        <v>3</v>
      </c>
      <c r="G3513">
        <v>3</v>
      </c>
      <c r="H3513" s="6" t="str">
        <f t="shared" si="108"/>
        <v>2K28.3</v>
      </c>
      <c r="I3513" s="6" t="str">
        <f t="shared" si="109"/>
        <v>S2_RXD0_SG_TXD0</v>
      </c>
    </row>
    <row r="3514" spans="1:9">
      <c r="A3514" t="s">
        <v>302</v>
      </c>
      <c r="B3514" t="s">
        <v>4961</v>
      </c>
      <c r="C3514" t="s">
        <v>4983</v>
      </c>
      <c r="D3514">
        <v>4</v>
      </c>
      <c r="E3514" t="s">
        <v>3412</v>
      </c>
      <c r="F3514">
        <v>4</v>
      </c>
      <c r="G3514">
        <v>4</v>
      </c>
      <c r="H3514" s="6" t="str">
        <f t="shared" si="108"/>
        <v>2K28.4</v>
      </c>
      <c r="I3514" s="6" t="str">
        <f t="shared" si="109"/>
        <v>S2_CH_RXD0</v>
      </c>
    </row>
    <row r="3515" spans="1:9">
      <c r="A3515" t="s">
        <v>302</v>
      </c>
      <c r="B3515" t="s">
        <v>4961</v>
      </c>
      <c r="C3515" t="s">
        <v>4983</v>
      </c>
      <c r="D3515">
        <v>5</v>
      </c>
      <c r="E3515" t="s">
        <v>3413</v>
      </c>
      <c r="F3515">
        <v>5</v>
      </c>
      <c r="G3515">
        <v>5</v>
      </c>
      <c r="H3515" s="6" t="str">
        <f t="shared" si="108"/>
        <v>2K28.5</v>
      </c>
      <c r="I3515" s="6" t="str">
        <f t="shared" si="109"/>
        <v>S2_CH_RXD1</v>
      </c>
    </row>
    <row r="3516" spans="1:9">
      <c r="A3516" t="s">
        <v>302</v>
      </c>
      <c r="B3516" t="s">
        <v>4961</v>
      </c>
      <c r="C3516" t="s">
        <v>4983</v>
      </c>
      <c r="D3516">
        <v>6</v>
      </c>
      <c r="E3516" t="s">
        <v>3410</v>
      </c>
      <c r="F3516">
        <v>6</v>
      </c>
      <c r="G3516">
        <v>6</v>
      </c>
      <c r="H3516" s="6" t="str">
        <f t="shared" si="108"/>
        <v>2K28.6</v>
      </c>
      <c r="I3516" s="6" t="str">
        <f t="shared" si="109"/>
        <v>S2_RXD1_SG_TXD1</v>
      </c>
    </row>
    <row r="3517" spans="1:9">
      <c r="A3517" t="s">
        <v>302</v>
      </c>
      <c r="B3517" t="s">
        <v>4961</v>
      </c>
      <c r="C3517" t="s">
        <v>4983</v>
      </c>
      <c r="D3517">
        <v>7</v>
      </c>
      <c r="E3517" t="s">
        <v>1835</v>
      </c>
      <c r="F3517">
        <v>7</v>
      </c>
      <c r="G3517">
        <v>7</v>
      </c>
      <c r="H3517" s="6" t="str">
        <f t="shared" si="108"/>
        <v>2K28.7</v>
      </c>
      <c r="I3517" s="6" t="str">
        <f t="shared" si="109"/>
        <v>SG2_TXD1</v>
      </c>
    </row>
    <row r="3518" spans="1:9">
      <c r="A3518" t="s">
        <v>302</v>
      </c>
      <c r="B3518" t="s">
        <v>4961</v>
      </c>
      <c r="C3518" t="s">
        <v>4983</v>
      </c>
      <c r="D3518" t="s">
        <v>175</v>
      </c>
      <c r="E3518" t="s">
        <v>429</v>
      </c>
      <c r="F3518">
        <v>1</v>
      </c>
      <c r="G3518" t="s">
        <v>175</v>
      </c>
      <c r="H3518" s="6" t="str">
        <f t="shared" si="108"/>
        <v>2K28.1</v>
      </c>
      <c r="I3518" s="6" t="str">
        <f t="shared" si="109"/>
        <v>VP12</v>
      </c>
    </row>
    <row r="3519" spans="1:9">
      <c r="A3519" t="s">
        <v>302</v>
      </c>
      <c r="B3519" t="s">
        <v>4961</v>
      </c>
      <c r="C3519" t="s">
        <v>4983</v>
      </c>
      <c r="D3519" t="s">
        <v>176</v>
      </c>
      <c r="E3519" t="s">
        <v>2379</v>
      </c>
      <c r="F3519">
        <v>8</v>
      </c>
      <c r="G3519" t="s">
        <v>176</v>
      </c>
      <c r="H3519" s="6" t="str">
        <f t="shared" si="108"/>
        <v>2K28.8</v>
      </c>
      <c r="I3519" s="6" t="str">
        <f t="shared" si="109"/>
        <v>SC2367_RLY_K028</v>
      </c>
    </row>
    <row r="3520" spans="1:9">
      <c r="A3520" t="s">
        <v>302</v>
      </c>
      <c r="B3520" t="s">
        <v>4961</v>
      </c>
      <c r="C3520" t="s">
        <v>4984</v>
      </c>
      <c r="D3520">
        <v>2</v>
      </c>
      <c r="E3520" t="s">
        <v>3414</v>
      </c>
      <c r="F3520">
        <v>2</v>
      </c>
      <c r="G3520">
        <v>2</v>
      </c>
      <c r="H3520" s="6" t="str">
        <f t="shared" si="108"/>
        <v>2K29.2</v>
      </c>
      <c r="I3520" s="6" t="str">
        <f t="shared" si="109"/>
        <v>S2_RXD3_SG_TXD3</v>
      </c>
    </row>
    <row r="3521" spans="1:9">
      <c r="A3521" t="s">
        <v>302</v>
      </c>
      <c r="B3521" t="s">
        <v>4961</v>
      </c>
      <c r="C3521" t="s">
        <v>4984</v>
      </c>
      <c r="D3521">
        <v>3</v>
      </c>
      <c r="E3521" t="s">
        <v>1777</v>
      </c>
      <c r="F3521">
        <v>3</v>
      </c>
      <c r="G3521">
        <v>3</v>
      </c>
      <c r="H3521" s="6" t="str">
        <f t="shared" si="108"/>
        <v>2K29.3</v>
      </c>
      <c r="I3521" s="6" t="str">
        <f t="shared" si="109"/>
        <v>S2_RXD3</v>
      </c>
    </row>
    <row r="3522" spans="1:9">
      <c r="A3522" t="s">
        <v>302</v>
      </c>
      <c r="B3522" t="s">
        <v>4961</v>
      </c>
      <c r="C3522" t="s">
        <v>4984</v>
      </c>
      <c r="D3522">
        <v>4</v>
      </c>
      <c r="E3522" t="s">
        <v>1836</v>
      </c>
      <c r="F3522">
        <v>4</v>
      </c>
      <c r="G3522">
        <v>4</v>
      </c>
      <c r="H3522" s="6" t="str">
        <f t="shared" ref="H3522:H3585" si="110">CONCATENATE(C3522,".",F3522)</f>
        <v>2K29.4</v>
      </c>
      <c r="I3522" s="6" t="str">
        <f t="shared" ref="I3522:I3585" si="111">E3522</f>
        <v>SD2_DSPCHIP_RXD3</v>
      </c>
    </row>
    <row r="3523" spans="1:9">
      <c r="A3523" t="s">
        <v>302</v>
      </c>
      <c r="B3523" t="s">
        <v>4961</v>
      </c>
      <c r="C3523" t="s">
        <v>4984</v>
      </c>
      <c r="D3523">
        <v>5</v>
      </c>
      <c r="E3523" t="s">
        <v>1837</v>
      </c>
      <c r="F3523">
        <v>5</v>
      </c>
      <c r="G3523">
        <v>5</v>
      </c>
      <c r="H3523" s="6" t="str">
        <f t="shared" si="110"/>
        <v>2K29.5</v>
      </c>
      <c r="I3523" s="6" t="str">
        <f t="shared" si="111"/>
        <v>SD2_DSPCHIP_RXDV</v>
      </c>
    </row>
    <row r="3524" spans="1:9">
      <c r="A3524" t="s">
        <v>302</v>
      </c>
      <c r="B3524" t="s">
        <v>4961</v>
      </c>
      <c r="C3524" t="s">
        <v>4984</v>
      </c>
      <c r="D3524">
        <v>6</v>
      </c>
      <c r="E3524" t="s">
        <v>1778</v>
      </c>
      <c r="F3524">
        <v>6</v>
      </c>
      <c r="G3524">
        <v>6</v>
      </c>
      <c r="H3524" s="6" t="str">
        <f t="shared" si="110"/>
        <v>2K29.6</v>
      </c>
      <c r="I3524" s="6" t="str">
        <f t="shared" si="111"/>
        <v>S2_RXDV</v>
      </c>
    </row>
    <row r="3525" spans="1:9">
      <c r="A3525" t="s">
        <v>302</v>
      </c>
      <c r="B3525" t="s">
        <v>4961</v>
      </c>
      <c r="C3525" t="s">
        <v>4984</v>
      </c>
      <c r="D3525">
        <v>7</v>
      </c>
      <c r="E3525" t="s">
        <v>3407</v>
      </c>
      <c r="F3525">
        <v>7</v>
      </c>
      <c r="G3525">
        <v>7</v>
      </c>
      <c r="H3525" s="6" t="str">
        <f t="shared" si="110"/>
        <v>2K29.7</v>
      </c>
      <c r="I3525" s="6" t="str">
        <f t="shared" si="111"/>
        <v>S2_RXDV_SG_TXEN</v>
      </c>
    </row>
    <row r="3526" spans="1:9">
      <c r="A3526" t="s">
        <v>302</v>
      </c>
      <c r="B3526" t="s">
        <v>4961</v>
      </c>
      <c r="C3526" t="s">
        <v>4984</v>
      </c>
      <c r="D3526" t="s">
        <v>175</v>
      </c>
      <c r="E3526" t="s">
        <v>429</v>
      </c>
      <c r="F3526">
        <v>1</v>
      </c>
      <c r="G3526" t="s">
        <v>175</v>
      </c>
      <c r="H3526" s="6" t="str">
        <f t="shared" si="110"/>
        <v>2K29.1</v>
      </c>
      <c r="I3526" s="6" t="str">
        <f t="shared" si="111"/>
        <v>VP12</v>
      </c>
    </row>
    <row r="3527" spans="1:9">
      <c r="A3527" t="s">
        <v>302</v>
      </c>
      <c r="B3527" t="s">
        <v>4961</v>
      </c>
      <c r="C3527" t="s">
        <v>4984</v>
      </c>
      <c r="D3527" t="s">
        <v>176</v>
      </c>
      <c r="E3527" t="s">
        <v>2380</v>
      </c>
      <c r="F3527">
        <v>8</v>
      </c>
      <c r="G3527" t="s">
        <v>176</v>
      </c>
      <c r="H3527" s="6" t="str">
        <f t="shared" si="110"/>
        <v>2K29.8</v>
      </c>
      <c r="I3527" s="6" t="str">
        <f t="shared" si="111"/>
        <v>SC2367_RLY_K029</v>
      </c>
    </row>
    <row r="3528" spans="1:9">
      <c r="A3528" t="s">
        <v>302</v>
      </c>
      <c r="B3528" t="s">
        <v>4961</v>
      </c>
      <c r="C3528" t="s">
        <v>4985</v>
      </c>
      <c r="D3528">
        <v>2</v>
      </c>
      <c r="E3528" t="s">
        <v>1838</v>
      </c>
      <c r="F3528">
        <v>2</v>
      </c>
      <c r="G3528">
        <v>2</v>
      </c>
      <c r="H3528" s="6" t="str">
        <f t="shared" si="110"/>
        <v>2K53.2</v>
      </c>
      <c r="I3528" s="6" t="str">
        <f t="shared" si="111"/>
        <v>SG2_TXD2</v>
      </c>
    </row>
    <row r="3529" spans="1:9">
      <c r="A3529" t="s">
        <v>302</v>
      </c>
      <c r="B3529" t="s">
        <v>4961</v>
      </c>
      <c r="C3529" t="s">
        <v>4985</v>
      </c>
      <c r="D3529">
        <v>3</v>
      </c>
      <c r="E3529" t="s">
        <v>3411</v>
      </c>
      <c r="F3529">
        <v>3</v>
      </c>
      <c r="G3529">
        <v>3</v>
      </c>
      <c r="H3529" s="6" t="str">
        <f t="shared" si="110"/>
        <v>2K53.3</v>
      </c>
      <c r="I3529" s="6" t="str">
        <f t="shared" si="111"/>
        <v>S2_RXD2_SG_TXD2</v>
      </c>
    </row>
    <row r="3530" spans="1:9">
      <c r="A3530" t="s">
        <v>302</v>
      </c>
      <c r="B3530" t="s">
        <v>4961</v>
      </c>
      <c r="C3530" t="s">
        <v>4985</v>
      </c>
      <c r="D3530">
        <v>4</v>
      </c>
      <c r="E3530" t="s">
        <v>3415</v>
      </c>
      <c r="F3530">
        <v>4</v>
      </c>
      <c r="G3530">
        <v>4</v>
      </c>
      <c r="H3530" s="6" t="str">
        <f t="shared" si="110"/>
        <v>2K53.4</v>
      </c>
      <c r="I3530" s="6" t="str">
        <f t="shared" si="111"/>
        <v>S2_CH_RXD2</v>
      </c>
    </row>
    <row r="3531" spans="1:9">
      <c r="A3531" t="s">
        <v>302</v>
      </c>
      <c r="B3531" t="s">
        <v>4961</v>
      </c>
      <c r="C3531" t="s">
        <v>4985</v>
      </c>
      <c r="D3531">
        <v>5</v>
      </c>
      <c r="E3531" t="s">
        <v>3416</v>
      </c>
      <c r="F3531">
        <v>5</v>
      </c>
      <c r="G3531">
        <v>5</v>
      </c>
      <c r="H3531" s="6" t="str">
        <f t="shared" si="110"/>
        <v>2K53.5</v>
      </c>
      <c r="I3531" s="6" t="str">
        <f t="shared" si="111"/>
        <v>S2_CH_RXD3</v>
      </c>
    </row>
    <row r="3532" spans="1:9">
      <c r="A3532" t="s">
        <v>302</v>
      </c>
      <c r="B3532" t="s">
        <v>4961</v>
      </c>
      <c r="C3532" t="s">
        <v>4985</v>
      </c>
      <c r="D3532">
        <v>6</v>
      </c>
      <c r="E3532" t="s">
        <v>3414</v>
      </c>
      <c r="F3532">
        <v>6</v>
      </c>
      <c r="G3532">
        <v>6</v>
      </c>
      <c r="H3532" s="6" t="str">
        <f t="shared" si="110"/>
        <v>2K53.6</v>
      </c>
      <c r="I3532" s="6" t="str">
        <f t="shared" si="111"/>
        <v>S2_RXD3_SG_TXD3</v>
      </c>
    </row>
    <row r="3533" spans="1:9">
      <c r="A3533" t="s">
        <v>302</v>
      </c>
      <c r="B3533" t="s">
        <v>4961</v>
      </c>
      <c r="C3533" t="s">
        <v>4985</v>
      </c>
      <c r="D3533">
        <v>7</v>
      </c>
      <c r="E3533" t="s">
        <v>1839</v>
      </c>
      <c r="F3533">
        <v>7</v>
      </c>
      <c r="G3533">
        <v>7</v>
      </c>
      <c r="H3533" s="6" t="str">
        <f t="shared" si="110"/>
        <v>2K53.7</v>
      </c>
      <c r="I3533" s="6" t="str">
        <f t="shared" si="111"/>
        <v>SG2_TXD3</v>
      </c>
    </row>
    <row r="3534" spans="1:9">
      <c r="A3534" t="s">
        <v>302</v>
      </c>
      <c r="B3534" t="s">
        <v>4961</v>
      </c>
      <c r="C3534" t="s">
        <v>4985</v>
      </c>
      <c r="D3534" t="s">
        <v>175</v>
      </c>
      <c r="E3534" t="s">
        <v>429</v>
      </c>
      <c r="F3534">
        <v>1</v>
      </c>
      <c r="G3534" t="s">
        <v>175</v>
      </c>
      <c r="H3534" s="6" t="str">
        <f t="shared" si="110"/>
        <v>2K53.1</v>
      </c>
      <c r="I3534" s="6" t="str">
        <f t="shared" si="111"/>
        <v>VP12</v>
      </c>
    </row>
    <row r="3535" spans="1:9">
      <c r="A3535" t="s">
        <v>302</v>
      </c>
      <c r="B3535" t="s">
        <v>4961</v>
      </c>
      <c r="C3535" t="s">
        <v>4985</v>
      </c>
      <c r="D3535" t="s">
        <v>176</v>
      </c>
      <c r="E3535" t="s">
        <v>3392</v>
      </c>
      <c r="F3535">
        <v>8</v>
      </c>
      <c r="G3535" t="s">
        <v>176</v>
      </c>
      <c r="H3535" s="6" t="str">
        <f t="shared" si="110"/>
        <v>2K53.8</v>
      </c>
      <c r="I3535" s="6" t="str">
        <f t="shared" si="111"/>
        <v>SC2367_RLY_K053</v>
      </c>
    </row>
    <row r="3536" spans="1:9">
      <c r="A3536" t="s">
        <v>302</v>
      </c>
      <c r="B3536" t="s">
        <v>4961</v>
      </c>
      <c r="C3536" t="s">
        <v>4986</v>
      </c>
      <c r="D3536">
        <v>1</v>
      </c>
      <c r="E3536" t="s">
        <v>3395</v>
      </c>
      <c r="F3536">
        <v>1</v>
      </c>
      <c r="G3536">
        <v>1</v>
      </c>
      <c r="H3536" s="6" t="str">
        <f t="shared" si="110"/>
        <v>2R15.1</v>
      </c>
      <c r="I3536" s="6" t="str">
        <f t="shared" si="111"/>
        <v>S2_CH_TXD1</v>
      </c>
    </row>
    <row r="3537" spans="1:9">
      <c r="A3537" t="s">
        <v>302</v>
      </c>
      <c r="B3537" t="s">
        <v>4961</v>
      </c>
      <c r="C3537" t="s">
        <v>4986</v>
      </c>
      <c r="D3537">
        <v>2</v>
      </c>
      <c r="E3537" t="s">
        <v>6821</v>
      </c>
      <c r="F3537">
        <v>2</v>
      </c>
      <c r="G3537">
        <v>2</v>
      </c>
      <c r="H3537" s="6" t="str">
        <f t="shared" si="110"/>
        <v>2R15.2</v>
      </c>
      <c r="I3537" s="6" t="str">
        <f t="shared" si="111"/>
        <v>S2_SCO_TX_HSD028</v>
      </c>
    </row>
    <row r="3538" spans="1:9">
      <c r="A3538" t="s">
        <v>302</v>
      </c>
      <c r="B3538" t="s">
        <v>4961</v>
      </c>
      <c r="C3538" t="s">
        <v>4987</v>
      </c>
      <c r="D3538">
        <v>1</v>
      </c>
      <c r="E3538" t="s">
        <v>3396</v>
      </c>
      <c r="F3538">
        <v>1</v>
      </c>
      <c r="G3538">
        <v>1</v>
      </c>
      <c r="H3538" s="6" t="str">
        <f t="shared" si="110"/>
        <v>2R16.1</v>
      </c>
      <c r="I3538" s="6" t="str">
        <f t="shared" si="111"/>
        <v>S2_CH_TXD2</v>
      </c>
    </row>
    <row r="3539" spans="1:9">
      <c r="A3539" t="s">
        <v>302</v>
      </c>
      <c r="B3539" t="s">
        <v>4961</v>
      </c>
      <c r="C3539" t="s">
        <v>4987</v>
      </c>
      <c r="D3539">
        <v>2</v>
      </c>
      <c r="E3539" t="s">
        <v>2382</v>
      </c>
      <c r="F3539">
        <v>2</v>
      </c>
      <c r="G3539">
        <v>2</v>
      </c>
      <c r="H3539" s="6" t="str">
        <f t="shared" si="110"/>
        <v>2R16.2</v>
      </c>
      <c r="I3539" s="6" t="str">
        <f t="shared" si="111"/>
        <v>S2_TX_HSD029</v>
      </c>
    </row>
    <row r="3540" spans="1:9">
      <c r="A3540" t="s">
        <v>302</v>
      </c>
      <c r="B3540" t="s">
        <v>4961</v>
      </c>
      <c r="C3540" t="s">
        <v>4988</v>
      </c>
      <c r="D3540">
        <v>1</v>
      </c>
      <c r="E3540" t="s">
        <v>3404</v>
      </c>
      <c r="F3540">
        <v>1</v>
      </c>
      <c r="G3540">
        <v>1</v>
      </c>
      <c r="H3540" s="6" t="str">
        <f t="shared" si="110"/>
        <v>2R17.1</v>
      </c>
      <c r="I3540" s="6" t="str">
        <f t="shared" si="111"/>
        <v>S2_CH_TXEN</v>
      </c>
    </row>
    <row r="3541" spans="1:9">
      <c r="A3541" t="s">
        <v>302</v>
      </c>
      <c r="B3541" t="s">
        <v>4961</v>
      </c>
      <c r="C3541" t="s">
        <v>4988</v>
      </c>
      <c r="D3541">
        <v>2</v>
      </c>
      <c r="E3541" t="s">
        <v>6822</v>
      </c>
      <c r="F3541">
        <v>2</v>
      </c>
      <c r="G3541">
        <v>2</v>
      </c>
      <c r="H3541" s="6" t="str">
        <f t="shared" si="110"/>
        <v>2R17.2</v>
      </c>
      <c r="I3541" s="6" t="str">
        <f t="shared" si="111"/>
        <v>S2_TX_HSD033</v>
      </c>
    </row>
    <row r="3542" spans="1:9">
      <c r="A3542" t="s">
        <v>302</v>
      </c>
      <c r="B3542" t="s">
        <v>4961</v>
      </c>
      <c r="C3542" t="s">
        <v>4989</v>
      </c>
      <c r="D3542">
        <v>1</v>
      </c>
      <c r="E3542" t="s">
        <v>3412</v>
      </c>
      <c r="F3542">
        <v>1</v>
      </c>
      <c r="G3542">
        <v>1</v>
      </c>
      <c r="H3542" s="6" t="str">
        <f t="shared" si="110"/>
        <v>2R18.1</v>
      </c>
      <c r="I3542" s="6" t="str">
        <f t="shared" si="111"/>
        <v>S2_CH_RXD0</v>
      </c>
    </row>
    <row r="3543" spans="1:9">
      <c r="A3543" t="s">
        <v>302</v>
      </c>
      <c r="B3543" t="s">
        <v>4961</v>
      </c>
      <c r="C3543" t="s">
        <v>4989</v>
      </c>
      <c r="D3543">
        <v>2</v>
      </c>
      <c r="E3543" t="s">
        <v>6823</v>
      </c>
      <c r="F3543">
        <v>2</v>
      </c>
      <c r="G3543">
        <v>2</v>
      </c>
      <c r="H3543" s="6" t="str">
        <f t="shared" si="110"/>
        <v>2R18.2</v>
      </c>
      <c r="I3543" s="6" t="str">
        <f t="shared" si="111"/>
        <v>S2_SCO_RX_HSD036</v>
      </c>
    </row>
    <row r="3544" spans="1:9">
      <c r="A3544" t="s">
        <v>302</v>
      </c>
      <c r="B3544" t="s">
        <v>4961</v>
      </c>
      <c r="C3544" t="s">
        <v>4990</v>
      </c>
      <c r="D3544">
        <v>1</v>
      </c>
      <c r="E3544" t="s">
        <v>1821</v>
      </c>
      <c r="F3544">
        <v>1</v>
      </c>
      <c r="G3544">
        <v>1</v>
      </c>
      <c r="H3544" s="6" t="str">
        <f t="shared" si="110"/>
        <v>2R578.1</v>
      </c>
      <c r="I3544" s="6" t="str">
        <f t="shared" si="111"/>
        <v>SG2_RXD1</v>
      </c>
    </row>
    <row r="3545" spans="1:9">
      <c r="A3545" t="s">
        <v>302</v>
      </c>
      <c r="B3545" t="s">
        <v>4961</v>
      </c>
      <c r="C3545" t="s">
        <v>4990</v>
      </c>
      <c r="D3545">
        <v>2</v>
      </c>
      <c r="E3545" t="s">
        <v>3417</v>
      </c>
      <c r="F3545">
        <v>2</v>
      </c>
      <c r="G3545">
        <v>2</v>
      </c>
      <c r="H3545" s="6" t="str">
        <f t="shared" si="110"/>
        <v>2R578.2</v>
      </c>
      <c r="I3545" s="6" t="str">
        <f t="shared" si="111"/>
        <v>SG2_VDD33</v>
      </c>
    </row>
    <row r="3546" spans="1:9">
      <c r="A3546" t="s">
        <v>302</v>
      </c>
      <c r="B3546" t="s">
        <v>4961</v>
      </c>
      <c r="C3546" t="s">
        <v>4991</v>
      </c>
      <c r="D3546">
        <v>1</v>
      </c>
      <c r="E3546" t="s">
        <v>3399</v>
      </c>
      <c r="F3546">
        <v>1</v>
      </c>
      <c r="G3546">
        <v>1</v>
      </c>
      <c r="H3546" s="6" t="str">
        <f t="shared" si="110"/>
        <v>2R586.1</v>
      </c>
      <c r="I3546" s="6" t="str">
        <f t="shared" si="111"/>
        <v>S2_CH_TXD3</v>
      </c>
    </row>
    <row r="3547" spans="1:9">
      <c r="A3547" t="s">
        <v>302</v>
      </c>
      <c r="B3547" t="s">
        <v>4961</v>
      </c>
      <c r="C3547" t="s">
        <v>4991</v>
      </c>
      <c r="D3547">
        <v>2</v>
      </c>
      <c r="E3547" t="s">
        <v>3418</v>
      </c>
      <c r="F3547">
        <v>2</v>
      </c>
      <c r="G3547">
        <v>2</v>
      </c>
      <c r="H3547" s="6" t="str">
        <f t="shared" si="110"/>
        <v>2R586.2</v>
      </c>
      <c r="I3547" s="6" t="str">
        <f t="shared" si="111"/>
        <v>S2_SCI_TX_HSD030</v>
      </c>
    </row>
    <row r="3548" spans="1:9">
      <c r="A3548" t="s">
        <v>302</v>
      </c>
      <c r="B3548" t="s">
        <v>4961</v>
      </c>
      <c r="C3548" t="s">
        <v>4992</v>
      </c>
      <c r="D3548">
        <v>1</v>
      </c>
      <c r="E3548" t="s">
        <v>3403</v>
      </c>
      <c r="F3548">
        <v>1</v>
      </c>
      <c r="G3548">
        <v>1</v>
      </c>
      <c r="H3548" s="6" t="str">
        <f t="shared" si="110"/>
        <v>2R587.1</v>
      </c>
      <c r="I3548" s="6" t="str">
        <f t="shared" si="111"/>
        <v>S2_CH_TXC</v>
      </c>
    </row>
    <row r="3549" spans="1:9">
      <c r="A3549" t="s">
        <v>302</v>
      </c>
      <c r="B3549" t="s">
        <v>4961</v>
      </c>
      <c r="C3549" t="s">
        <v>4992</v>
      </c>
      <c r="D3549">
        <v>2</v>
      </c>
      <c r="E3549" t="s">
        <v>3419</v>
      </c>
      <c r="F3549">
        <v>2</v>
      </c>
      <c r="G3549">
        <v>2</v>
      </c>
      <c r="H3549" s="6" t="str">
        <f t="shared" si="110"/>
        <v>2R587.2</v>
      </c>
      <c r="I3549" s="6" t="str">
        <f t="shared" si="111"/>
        <v>S2_SCI_TX_HSD032</v>
      </c>
    </row>
    <row r="3550" spans="1:9">
      <c r="A3550" t="s">
        <v>302</v>
      </c>
      <c r="B3550" t="s">
        <v>4961</v>
      </c>
      <c r="C3550" t="s">
        <v>4993</v>
      </c>
      <c r="D3550">
        <v>1</v>
      </c>
      <c r="E3550" t="s">
        <v>3408</v>
      </c>
      <c r="F3550">
        <v>1</v>
      </c>
      <c r="G3550">
        <v>1</v>
      </c>
      <c r="H3550" s="6" t="str">
        <f t="shared" si="110"/>
        <v>2R588.1</v>
      </c>
      <c r="I3550" s="6" t="str">
        <f t="shared" si="111"/>
        <v>S2_CH_RXDV</v>
      </c>
    </row>
    <row r="3551" spans="1:9">
      <c r="A3551" t="s">
        <v>302</v>
      </c>
      <c r="B3551" t="s">
        <v>4961</v>
      </c>
      <c r="C3551" t="s">
        <v>4993</v>
      </c>
      <c r="D3551">
        <v>2</v>
      </c>
      <c r="E3551" t="s">
        <v>3420</v>
      </c>
      <c r="F3551">
        <v>2</v>
      </c>
      <c r="G3551">
        <v>2</v>
      </c>
      <c r="H3551" s="6" t="str">
        <f t="shared" si="110"/>
        <v>2R588.2</v>
      </c>
      <c r="I3551" s="6" t="str">
        <f t="shared" si="111"/>
        <v>S2_SCO_RX_HSD034</v>
      </c>
    </row>
    <row r="3552" spans="1:9">
      <c r="A3552" t="s">
        <v>302</v>
      </c>
      <c r="B3552" t="s">
        <v>4961</v>
      </c>
      <c r="C3552" t="s">
        <v>4994</v>
      </c>
      <c r="D3552">
        <v>1</v>
      </c>
      <c r="E3552" t="s">
        <v>3409</v>
      </c>
      <c r="F3552">
        <v>1</v>
      </c>
      <c r="G3552">
        <v>1</v>
      </c>
      <c r="H3552" s="6" t="str">
        <f t="shared" si="110"/>
        <v>2R589.1</v>
      </c>
      <c r="I3552" s="6" t="str">
        <f t="shared" si="111"/>
        <v>S2_CH_RXC</v>
      </c>
    </row>
    <row r="3553" spans="1:9">
      <c r="A3553" t="s">
        <v>302</v>
      </c>
      <c r="B3553" t="s">
        <v>4961</v>
      </c>
      <c r="C3553" t="s">
        <v>4994</v>
      </c>
      <c r="D3553">
        <v>2</v>
      </c>
      <c r="E3553" t="s">
        <v>3421</v>
      </c>
      <c r="F3553">
        <v>2</v>
      </c>
      <c r="G3553">
        <v>2</v>
      </c>
      <c r="H3553" s="6" t="str">
        <f t="shared" si="110"/>
        <v>2R589.2</v>
      </c>
      <c r="I3553" s="6" t="str">
        <f t="shared" si="111"/>
        <v>S2_SCO_RX_HSD035</v>
      </c>
    </row>
    <row r="3554" spans="1:9">
      <c r="A3554" t="s">
        <v>302</v>
      </c>
      <c r="B3554" t="s">
        <v>4961</v>
      </c>
      <c r="C3554" t="s">
        <v>4995</v>
      </c>
      <c r="D3554">
        <v>1</v>
      </c>
      <c r="E3554" t="s">
        <v>3413</v>
      </c>
      <c r="F3554">
        <v>1</v>
      </c>
      <c r="G3554">
        <v>1</v>
      </c>
      <c r="H3554" s="6" t="str">
        <f t="shared" si="110"/>
        <v>2R590.1</v>
      </c>
      <c r="I3554" s="6" t="str">
        <f t="shared" si="111"/>
        <v>S2_CH_RXD1</v>
      </c>
    </row>
    <row r="3555" spans="1:9">
      <c r="A3555" t="s">
        <v>302</v>
      </c>
      <c r="B3555" t="s">
        <v>4961</v>
      </c>
      <c r="C3555" t="s">
        <v>4995</v>
      </c>
      <c r="D3555">
        <v>2</v>
      </c>
      <c r="E3555" t="s">
        <v>3422</v>
      </c>
      <c r="F3555">
        <v>2</v>
      </c>
      <c r="G3555">
        <v>2</v>
      </c>
      <c r="H3555" s="6" t="str">
        <f t="shared" si="110"/>
        <v>2R590.2</v>
      </c>
      <c r="I3555" s="6" t="str">
        <f t="shared" si="111"/>
        <v>S2_SCO_RX_HSD037</v>
      </c>
    </row>
    <row r="3556" spans="1:9">
      <c r="A3556" t="s">
        <v>302</v>
      </c>
      <c r="B3556" t="s">
        <v>4961</v>
      </c>
      <c r="C3556" t="s">
        <v>4996</v>
      </c>
      <c r="D3556">
        <v>1</v>
      </c>
      <c r="E3556" t="s">
        <v>3415</v>
      </c>
      <c r="F3556">
        <v>1</v>
      </c>
      <c r="G3556">
        <v>1</v>
      </c>
      <c r="H3556" s="6" t="str">
        <f t="shared" si="110"/>
        <v>2R591.1</v>
      </c>
      <c r="I3556" s="6" t="str">
        <f t="shared" si="111"/>
        <v>S2_CH_RXD2</v>
      </c>
    </row>
    <row r="3557" spans="1:9">
      <c r="A3557" t="s">
        <v>302</v>
      </c>
      <c r="B3557" t="s">
        <v>4961</v>
      </c>
      <c r="C3557" t="s">
        <v>4996</v>
      </c>
      <c r="D3557">
        <v>2</v>
      </c>
      <c r="E3557" t="s">
        <v>3423</v>
      </c>
      <c r="F3557">
        <v>2</v>
      </c>
      <c r="G3557">
        <v>2</v>
      </c>
      <c r="H3557" s="6" t="str">
        <f t="shared" si="110"/>
        <v>2R591.2</v>
      </c>
      <c r="I3557" s="6" t="str">
        <f t="shared" si="111"/>
        <v>S2_SCO_RX_HSD038</v>
      </c>
    </row>
    <row r="3558" spans="1:9">
      <c r="A3558" t="s">
        <v>302</v>
      </c>
      <c r="B3558" t="s">
        <v>4961</v>
      </c>
      <c r="C3558" t="s">
        <v>4997</v>
      </c>
      <c r="D3558">
        <v>1</v>
      </c>
      <c r="E3558" t="s">
        <v>3416</v>
      </c>
      <c r="F3558">
        <v>1</v>
      </c>
      <c r="G3558">
        <v>1</v>
      </c>
      <c r="H3558" s="6" t="str">
        <f t="shared" si="110"/>
        <v>2R592.1</v>
      </c>
      <c r="I3558" s="6" t="str">
        <f t="shared" si="111"/>
        <v>S2_CH_RXD3</v>
      </c>
    </row>
    <row r="3559" spans="1:9">
      <c r="A3559" t="s">
        <v>302</v>
      </c>
      <c r="B3559" t="s">
        <v>4961</v>
      </c>
      <c r="C3559" t="s">
        <v>4997</v>
      </c>
      <c r="D3559">
        <v>2</v>
      </c>
      <c r="E3559" t="s">
        <v>3424</v>
      </c>
      <c r="F3559">
        <v>2</v>
      </c>
      <c r="G3559">
        <v>2</v>
      </c>
      <c r="H3559" s="6" t="str">
        <f t="shared" si="110"/>
        <v>2R592.2</v>
      </c>
      <c r="I3559" s="6" t="str">
        <f t="shared" si="111"/>
        <v>S2_SCO_RX_HSD039</v>
      </c>
    </row>
    <row r="3560" spans="1:9">
      <c r="A3560" t="s">
        <v>302</v>
      </c>
      <c r="B3560" t="s">
        <v>4961</v>
      </c>
      <c r="C3560" t="s">
        <v>4998</v>
      </c>
      <c r="D3560">
        <v>1</v>
      </c>
      <c r="E3560" t="s">
        <v>3400</v>
      </c>
      <c r="F3560">
        <v>1</v>
      </c>
      <c r="G3560">
        <v>1</v>
      </c>
      <c r="H3560" s="6" t="str">
        <f t="shared" si="110"/>
        <v>2R593.1</v>
      </c>
      <c r="I3560" s="6" t="str">
        <f t="shared" si="111"/>
        <v>S2_CH_TXD0</v>
      </c>
    </row>
    <row r="3561" spans="1:9">
      <c r="A3561" t="s">
        <v>302</v>
      </c>
      <c r="B3561" t="s">
        <v>4961</v>
      </c>
      <c r="C3561" t="s">
        <v>4998</v>
      </c>
      <c r="D3561">
        <v>2</v>
      </c>
      <c r="E3561" t="s">
        <v>3425</v>
      </c>
      <c r="F3561">
        <v>2</v>
      </c>
      <c r="G3561">
        <v>2</v>
      </c>
      <c r="H3561" s="6" t="str">
        <f t="shared" si="110"/>
        <v>2R593.2</v>
      </c>
      <c r="I3561" s="6" t="str">
        <f t="shared" si="111"/>
        <v>S2_SCO_TX_HSD031</v>
      </c>
    </row>
    <row r="3562" spans="1:9">
      <c r="A3562" t="s">
        <v>302</v>
      </c>
      <c r="B3562" t="s">
        <v>4999</v>
      </c>
      <c r="C3562" t="s">
        <v>5000</v>
      </c>
      <c r="D3562">
        <v>1</v>
      </c>
      <c r="E3562" t="s">
        <v>174</v>
      </c>
      <c r="F3562">
        <v>1</v>
      </c>
      <c r="G3562">
        <v>1</v>
      </c>
      <c r="H3562" s="6" t="str">
        <f t="shared" si="110"/>
        <v>2C343.1</v>
      </c>
      <c r="I3562" s="6" t="str">
        <f t="shared" si="111"/>
        <v>DGND</v>
      </c>
    </row>
    <row r="3563" spans="1:9">
      <c r="A3563" t="s">
        <v>302</v>
      </c>
      <c r="B3563" t="s">
        <v>4999</v>
      </c>
      <c r="C3563" t="s">
        <v>5000</v>
      </c>
      <c r="D3563">
        <v>2</v>
      </c>
      <c r="E3563" t="s">
        <v>3426</v>
      </c>
      <c r="F3563">
        <v>2</v>
      </c>
      <c r="G3563">
        <v>2</v>
      </c>
      <c r="H3563" s="6" t="str">
        <f t="shared" si="110"/>
        <v>2C343.2</v>
      </c>
      <c r="I3563" s="6" t="str">
        <f t="shared" si="111"/>
        <v>SG2_3_XO</v>
      </c>
    </row>
    <row r="3564" spans="1:9">
      <c r="A3564" t="s">
        <v>302</v>
      </c>
      <c r="B3564" t="s">
        <v>4999</v>
      </c>
      <c r="C3564" t="s">
        <v>5001</v>
      </c>
      <c r="D3564">
        <v>1</v>
      </c>
      <c r="E3564" t="s">
        <v>174</v>
      </c>
      <c r="F3564">
        <v>1</v>
      </c>
      <c r="G3564">
        <v>1</v>
      </c>
      <c r="H3564" s="6" t="str">
        <f t="shared" si="110"/>
        <v>2C344.1</v>
      </c>
      <c r="I3564" s="6" t="str">
        <f t="shared" si="111"/>
        <v>DGND</v>
      </c>
    </row>
    <row r="3565" spans="1:9">
      <c r="A3565" t="s">
        <v>302</v>
      </c>
      <c r="B3565" t="s">
        <v>4999</v>
      </c>
      <c r="C3565" t="s">
        <v>5001</v>
      </c>
      <c r="D3565">
        <v>2</v>
      </c>
      <c r="E3565" t="s">
        <v>1841</v>
      </c>
      <c r="F3565">
        <v>2</v>
      </c>
      <c r="G3565">
        <v>2</v>
      </c>
      <c r="H3565" s="6" t="str">
        <f t="shared" si="110"/>
        <v>2C344.2</v>
      </c>
      <c r="I3565" s="6" t="str">
        <f t="shared" si="111"/>
        <v>SG2_2_XI</v>
      </c>
    </row>
    <row r="3566" spans="1:9">
      <c r="A3566" t="s">
        <v>302</v>
      </c>
      <c r="B3566" t="s">
        <v>4999</v>
      </c>
      <c r="C3566" t="s">
        <v>5002</v>
      </c>
      <c r="D3566">
        <v>1</v>
      </c>
      <c r="E3566" t="s">
        <v>3427</v>
      </c>
      <c r="F3566">
        <v>1</v>
      </c>
      <c r="G3566">
        <v>1</v>
      </c>
      <c r="H3566" s="6" t="str">
        <f t="shared" si="110"/>
        <v>2JK47.1</v>
      </c>
      <c r="I3566" s="6" t="str">
        <f t="shared" si="111"/>
        <v>SC2367_RLY_K047</v>
      </c>
    </row>
    <row r="3567" spans="1:9">
      <c r="A3567" t="s">
        <v>302</v>
      </c>
      <c r="B3567" t="s">
        <v>4999</v>
      </c>
      <c r="C3567" t="s">
        <v>5002</v>
      </c>
      <c r="D3567">
        <v>2</v>
      </c>
      <c r="E3567" t="s">
        <v>174</v>
      </c>
      <c r="F3567">
        <v>2</v>
      </c>
      <c r="G3567">
        <v>2</v>
      </c>
      <c r="H3567" s="6" t="str">
        <f t="shared" si="110"/>
        <v>2JK47.2</v>
      </c>
      <c r="I3567" s="6" t="str">
        <f t="shared" si="111"/>
        <v>DGND</v>
      </c>
    </row>
    <row r="3568" spans="1:9">
      <c r="A3568" t="s">
        <v>302</v>
      </c>
      <c r="B3568" t="s">
        <v>4999</v>
      </c>
      <c r="C3568" t="s">
        <v>5003</v>
      </c>
      <c r="D3568">
        <v>1</v>
      </c>
      <c r="E3568" t="s">
        <v>3428</v>
      </c>
      <c r="F3568">
        <v>1</v>
      </c>
      <c r="G3568">
        <v>1</v>
      </c>
      <c r="H3568" s="6" t="str">
        <f t="shared" si="110"/>
        <v>2JK48.1</v>
      </c>
      <c r="I3568" s="6" t="str">
        <f t="shared" si="111"/>
        <v>SC2367_RLY_K048</v>
      </c>
    </row>
    <row r="3569" spans="1:9">
      <c r="A3569" t="s">
        <v>302</v>
      </c>
      <c r="B3569" t="s">
        <v>4999</v>
      </c>
      <c r="C3569" t="s">
        <v>5003</v>
      </c>
      <c r="D3569">
        <v>2</v>
      </c>
      <c r="E3569" t="s">
        <v>174</v>
      </c>
      <c r="F3569">
        <v>2</v>
      </c>
      <c r="G3569">
        <v>2</v>
      </c>
      <c r="H3569" s="6" t="str">
        <f t="shared" si="110"/>
        <v>2JK48.2</v>
      </c>
      <c r="I3569" s="6" t="str">
        <f t="shared" si="111"/>
        <v>DGND</v>
      </c>
    </row>
    <row r="3570" spans="1:9">
      <c r="A3570" t="s">
        <v>302</v>
      </c>
      <c r="B3570" t="s">
        <v>4999</v>
      </c>
      <c r="C3570" t="s">
        <v>5004</v>
      </c>
      <c r="D3570">
        <v>2</v>
      </c>
      <c r="E3570" t="s">
        <v>1840</v>
      </c>
      <c r="F3570">
        <v>2</v>
      </c>
      <c r="G3570">
        <v>2</v>
      </c>
      <c r="H3570" s="6" t="str">
        <f t="shared" si="110"/>
        <v>2K47.2</v>
      </c>
      <c r="I3570" s="6" t="str">
        <f t="shared" si="111"/>
        <v>SG2_2_XO</v>
      </c>
    </row>
    <row r="3571" spans="1:9">
      <c r="A3571" t="s">
        <v>302</v>
      </c>
      <c r="B3571" t="s">
        <v>4999</v>
      </c>
      <c r="C3571" t="s">
        <v>5004</v>
      </c>
      <c r="D3571">
        <v>3</v>
      </c>
      <c r="E3571" t="s">
        <v>1842</v>
      </c>
      <c r="F3571">
        <v>3</v>
      </c>
      <c r="G3571">
        <v>3</v>
      </c>
      <c r="H3571" s="6" t="str">
        <f t="shared" si="110"/>
        <v>2K47.3</v>
      </c>
      <c r="I3571" s="6" t="str">
        <f t="shared" si="111"/>
        <v>SG2_1_XO</v>
      </c>
    </row>
    <row r="3572" spans="1:9">
      <c r="A3572" t="s">
        <v>302</v>
      </c>
      <c r="B3572" t="s">
        <v>4999</v>
      </c>
      <c r="C3572" t="s">
        <v>5004</v>
      </c>
      <c r="D3572">
        <v>4</v>
      </c>
      <c r="F3572">
        <v>4</v>
      </c>
      <c r="G3572">
        <v>4</v>
      </c>
      <c r="H3572" s="6" t="str">
        <f t="shared" si="110"/>
        <v>2K47.4</v>
      </c>
      <c r="I3572" s="6">
        <f t="shared" si="111"/>
        <v>0</v>
      </c>
    </row>
    <row r="3573" spans="1:9">
      <c r="A3573" t="s">
        <v>302</v>
      </c>
      <c r="B3573" t="s">
        <v>4999</v>
      </c>
      <c r="C3573" t="s">
        <v>5004</v>
      </c>
      <c r="D3573">
        <v>5</v>
      </c>
      <c r="F3573">
        <v>5</v>
      </c>
      <c r="G3573">
        <v>5</v>
      </c>
      <c r="H3573" s="6" t="str">
        <f t="shared" si="110"/>
        <v>2K47.5</v>
      </c>
      <c r="I3573" s="6">
        <f t="shared" si="111"/>
        <v>0</v>
      </c>
    </row>
    <row r="3574" spans="1:9">
      <c r="A3574" t="s">
        <v>302</v>
      </c>
      <c r="B3574" t="s">
        <v>4999</v>
      </c>
      <c r="C3574" t="s">
        <v>5004</v>
      </c>
      <c r="D3574">
        <v>6</v>
      </c>
      <c r="F3574">
        <v>6</v>
      </c>
      <c r="G3574">
        <v>6</v>
      </c>
      <c r="H3574" s="6" t="str">
        <f t="shared" si="110"/>
        <v>2K47.6</v>
      </c>
      <c r="I3574" s="6">
        <f t="shared" si="111"/>
        <v>0</v>
      </c>
    </row>
    <row r="3575" spans="1:9">
      <c r="A3575" t="s">
        <v>302</v>
      </c>
      <c r="B3575" t="s">
        <v>4999</v>
      </c>
      <c r="C3575" t="s">
        <v>5004</v>
      </c>
      <c r="D3575">
        <v>7</v>
      </c>
      <c r="F3575">
        <v>7</v>
      </c>
      <c r="G3575">
        <v>7</v>
      </c>
      <c r="H3575" s="6" t="str">
        <f t="shared" si="110"/>
        <v>2K47.7</v>
      </c>
      <c r="I3575" s="6">
        <f t="shared" si="111"/>
        <v>0</v>
      </c>
    </row>
    <row r="3576" spans="1:9">
      <c r="A3576" t="s">
        <v>302</v>
      </c>
      <c r="B3576" t="s">
        <v>4999</v>
      </c>
      <c r="C3576" t="s">
        <v>5004</v>
      </c>
      <c r="D3576" t="s">
        <v>175</v>
      </c>
      <c r="E3576" t="s">
        <v>429</v>
      </c>
      <c r="F3576">
        <v>1</v>
      </c>
      <c r="G3576" t="s">
        <v>175</v>
      </c>
      <c r="H3576" s="6" t="str">
        <f t="shared" si="110"/>
        <v>2K47.1</v>
      </c>
      <c r="I3576" s="6" t="str">
        <f t="shared" si="111"/>
        <v>VP12</v>
      </c>
    </row>
    <row r="3577" spans="1:9">
      <c r="A3577" t="s">
        <v>302</v>
      </c>
      <c r="B3577" t="s">
        <v>4999</v>
      </c>
      <c r="C3577" t="s">
        <v>5004</v>
      </c>
      <c r="D3577" t="s">
        <v>176</v>
      </c>
      <c r="E3577" t="s">
        <v>3427</v>
      </c>
      <c r="F3577">
        <v>8</v>
      </c>
      <c r="G3577" t="s">
        <v>176</v>
      </c>
      <c r="H3577" s="6" t="str">
        <f t="shared" si="110"/>
        <v>2K47.8</v>
      </c>
      <c r="I3577" s="6" t="str">
        <f t="shared" si="111"/>
        <v>SC2367_RLY_K047</v>
      </c>
    </row>
    <row r="3578" spans="1:9">
      <c r="A3578" t="s">
        <v>302</v>
      </c>
      <c r="B3578" t="s">
        <v>4999</v>
      </c>
      <c r="C3578" t="s">
        <v>5005</v>
      </c>
      <c r="D3578">
        <v>2</v>
      </c>
      <c r="E3578" t="s">
        <v>3426</v>
      </c>
      <c r="F3578">
        <v>2</v>
      </c>
      <c r="G3578">
        <v>2</v>
      </c>
      <c r="H3578" s="6" t="str">
        <f t="shared" si="110"/>
        <v>2K48.2</v>
      </c>
      <c r="I3578" s="6" t="str">
        <f t="shared" si="111"/>
        <v>SG2_3_XO</v>
      </c>
    </row>
    <row r="3579" spans="1:9">
      <c r="A3579" t="s">
        <v>302</v>
      </c>
      <c r="B3579" t="s">
        <v>4999</v>
      </c>
      <c r="C3579" t="s">
        <v>5005</v>
      </c>
      <c r="D3579">
        <v>3</v>
      </c>
      <c r="E3579" t="s">
        <v>1840</v>
      </c>
      <c r="F3579">
        <v>3</v>
      </c>
      <c r="G3579">
        <v>3</v>
      </c>
      <c r="H3579" s="6" t="str">
        <f t="shared" si="110"/>
        <v>2K48.3</v>
      </c>
      <c r="I3579" s="6" t="str">
        <f t="shared" si="111"/>
        <v>SG2_2_XO</v>
      </c>
    </row>
    <row r="3580" spans="1:9">
      <c r="A3580" t="s">
        <v>302</v>
      </c>
      <c r="B3580" t="s">
        <v>4999</v>
      </c>
      <c r="C3580" t="s">
        <v>5005</v>
      </c>
      <c r="D3580">
        <v>4</v>
      </c>
      <c r="E3580" t="s">
        <v>6824</v>
      </c>
      <c r="F3580">
        <v>4</v>
      </c>
      <c r="G3580">
        <v>4</v>
      </c>
      <c r="H3580" s="6" t="str">
        <f t="shared" si="110"/>
        <v>2K48.4</v>
      </c>
      <c r="I3580" s="6" t="str">
        <f t="shared" si="111"/>
        <v>S2_HSD017</v>
      </c>
    </row>
    <row r="3581" spans="1:9">
      <c r="A3581" t="s">
        <v>302</v>
      </c>
      <c r="B3581" t="s">
        <v>4999</v>
      </c>
      <c r="C3581" t="s">
        <v>5005</v>
      </c>
      <c r="D3581">
        <v>5</v>
      </c>
      <c r="E3581" t="s">
        <v>6825</v>
      </c>
      <c r="F3581">
        <v>5</v>
      </c>
      <c r="G3581">
        <v>5</v>
      </c>
      <c r="H3581" s="6" t="str">
        <f t="shared" si="110"/>
        <v>2K48.5</v>
      </c>
      <c r="I3581" s="6" t="str">
        <f t="shared" si="111"/>
        <v>S2_HSD018</v>
      </c>
    </row>
    <row r="3582" spans="1:9">
      <c r="A3582" t="s">
        <v>302</v>
      </c>
      <c r="B3582" t="s">
        <v>4999</v>
      </c>
      <c r="C3582" t="s">
        <v>5005</v>
      </c>
      <c r="D3582">
        <v>6</v>
      </c>
      <c r="E3582" t="s">
        <v>1843</v>
      </c>
      <c r="F3582">
        <v>6</v>
      </c>
      <c r="G3582">
        <v>6</v>
      </c>
      <c r="H3582" s="6" t="str">
        <f t="shared" si="110"/>
        <v>2K48.6</v>
      </c>
      <c r="I3582" s="6" t="str">
        <f t="shared" si="111"/>
        <v>SG2_1_XI</v>
      </c>
    </row>
    <row r="3583" spans="1:9">
      <c r="A3583" t="s">
        <v>302</v>
      </c>
      <c r="B3583" t="s">
        <v>4999</v>
      </c>
      <c r="C3583" t="s">
        <v>5005</v>
      </c>
      <c r="D3583">
        <v>7</v>
      </c>
      <c r="E3583" t="s">
        <v>1841</v>
      </c>
      <c r="F3583">
        <v>7</v>
      </c>
      <c r="G3583">
        <v>7</v>
      </c>
      <c r="H3583" s="6" t="str">
        <f t="shared" si="110"/>
        <v>2K48.7</v>
      </c>
      <c r="I3583" s="6" t="str">
        <f t="shared" si="111"/>
        <v>SG2_2_XI</v>
      </c>
    </row>
    <row r="3584" spans="1:9">
      <c r="A3584" t="s">
        <v>302</v>
      </c>
      <c r="B3584" t="s">
        <v>4999</v>
      </c>
      <c r="C3584" t="s">
        <v>5005</v>
      </c>
      <c r="D3584" t="s">
        <v>175</v>
      </c>
      <c r="E3584" t="s">
        <v>429</v>
      </c>
      <c r="F3584">
        <v>1</v>
      </c>
      <c r="G3584" t="s">
        <v>175</v>
      </c>
      <c r="H3584" s="6" t="str">
        <f t="shared" si="110"/>
        <v>2K48.1</v>
      </c>
      <c r="I3584" s="6" t="str">
        <f t="shared" si="111"/>
        <v>VP12</v>
      </c>
    </row>
    <row r="3585" spans="1:9">
      <c r="A3585" t="s">
        <v>302</v>
      </c>
      <c r="B3585" t="s">
        <v>4999</v>
      </c>
      <c r="C3585" t="s">
        <v>5005</v>
      </c>
      <c r="D3585" t="s">
        <v>176</v>
      </c>
      <c r="E3585" t="s">
        <v>3428</v>
      </c>
      <c r="F3585">
        <v>8</v>
      </c>
      <c r="G3585" t="s">
        <v>176</v>
      </c>
      <c r="H3585" s="6" t="str">
        <f t="shared" si="110"/>
        <v>2K48.8</v>
      </c>
      <c r="I3585" s="6" t="str">
        <f t="shared" si="111"/>
        <v>SC2367_RLY_K048</v>
      </c>
    </row>
    <row r="3586" spans="1:9">
      <c r="A3586" t="s">
        <v>302</v>
      </c>
      <c r="B3586" t="s">
        <v>4999</v>
      </c>
      <c r="C3586" t="s">
        <v>5006</v>
      </c>
      <c r="D3586" t="s">
        <v>177</v>
      </c>
      <c r="E3586" t="s">
        <v>3429</v>
      </c>
      <c r="F3586">
        <v>1</v>
      </c>
      <c r="G3586" t="s">
        <v>177</v>
      </c>
      <c r="H3586" s="6" t="str">
        <f t="shared" ref="H3586:H3649" si="112">CONCATENATE(C3586,".",F3586)</f>
        <v>2LD4.1</v>
      </c>
      <c r="I3586" s="6" t="str">
        <f t="shared" ref="I3586:I3649" si="113">E3586</f>
        <v>SG2_H_LED</v>
      </c>
    </row>
    <row r="3587" spans="1:9">
      <c r="A3587" t="s">
        <v>302</v>
      </c>
      <c r="B3587" t="s">
        <v>4999</v>
      </c>
      <c r="C3587" t="s">
        <v>5006</v>
      </c>
      <c r="D3587" t="s">
        <v>178</v>
      </c>
      <c r="E3587" t="s">
        <v>1846</v>
      </c>
      <c r="F3587">
        <v>2</v>
      </c>
      <c r="G3587" t="s">
        <v>178</v>
      </c>
      <c r="H3587" s="6" t="str">
        <f t="shared" si="112"/>
        <v>2LD4.2</v>
      </c>
      <c r="I3587" s="6" t="str">
        <f t="shared" si="113"/>
        <v>SG2_LED</v>
      </c>
    </row>
    <row r="3588" spans="1:9">
      <c r="A3588" t="s">
        <v>302</v>
      </c>
      <c r="B3588" t="s">
        <v>4999</v>
      </c>
      <c r="C3588" t="s">
        <v>5007</v>
      </c>
      <c r="D3588">
        <v>1</v>
      </c>
      <c r="E3588" t="s">
        <v>1842</v>
      </c>
      <c r="F3588">
        <v>1</v>
      </c>
      <c r="G3588">
        <v>1</v>
      </c>
      <c r="H3588" s="6" t="str">
        <f t="shared" si="112"/>
        <v>2R549.1</v>
      </c>
      <c r="I3588" s="6" t="str">
        <f t="shared" si="113"/>
        <v>SG2_1_XO</v>
      </c>
    </row>
    <row r="3589" spans="1:9">
      <c r="A3589" t="s">
        <v>302</v>
      </c>
      <c r="B3589" t="s">
        <v>4999</v>
      </c>
      <c r="C3589" t="s">
        <v>5007</v>
      </c>
      <c r="D3589">
        <v>2</v>
      </c>
      <c r="E3589" t="s">
        <v>1844</v>
      </c>
      <c r="F3589">
        <v>2</v>
      </c>
      <c r="G3589">
        <v>2</v>
      </c>
      <c r="H3589" s="6" t="str">
        <f t="shared" si="112"/>
        <v>2R549.2</v>
      </c>
      <c r="I3589" s="6" t="str">
        <f t="shared" si="113"/>
        <v>SG2_XO</v>
      </c>
    </row>
    <row r="3590" spans="1:9">
      <c r="A3590" t="s">
        <v>302</v>
      </c>
      <c r="B3590" t="s">
        <v>4999</v>
      </c>
      <c r="C3590" t="s">
        <v>5008</v>
      </c>
      <c r="D3590">
        <v>1</v>
      </c>
      <c r="E3590" t="s">
        <v>1843</v>
      </c>
      <c r="F3590">
        <v>1</v>
      </c>
      <c r="G3590">
        <v>1</v>
      </c>
      <c r="H3590" s="6" t="str">
        <f t="shared" si="112"/>
        <v>2R550.1</v>
      </c>
      <c r="I3590" s="6" t="str">
        <f t="shared" si="113"/>
        <v>SG2_1_XI</v>
      </c>
    </row>
    <row r="3591" spans="1:9">
      <c r="A3591" t="s">
        <v>302</v>
      </c>
      <c r="B3591" t="s">
        <v>4999</v>
      </c>
      <c r="C3591" t="s">
        <v>5008</v>
      </c>
      <c r="D3591">
        <v>2</v>
      </c>
      <c r="E3591" t="s">
        <v>1845</v>
      </c>
      <c r="F3591">
        <v>2</v>
      </c>
      <c r="G3591">
        <v>2</v>
      </c>
      <c r="H3591" s="6" t="str">
        <f t="shared" si="112"/>
        <v>2R550.2</v>
      </c>
      <c r="I3591" s="6" t="str">
        <f t="shared" si="113"/>
        <v>SG2_XI</v>
      </c>
    </row>
    <row r="3592" spans="1:9">
      <c r="A3592" t="s">
        <v>302</v>
      </c>
      <c r="B3592" t="s">
        <v>4999</v>
      </c>
      <c r="C3592" t="s">
        <v>5009</v>
      </c>
      <c r="D3592">
        <v>1</v>
      </c>
      <c r="E3592" t="s">
        <v>174</v>
      </c>
      <c r="F3592">
        <v>1</v>
      </c>
      <c r="G3592">
        <v>1</v>
      </c>
      <c r="H3592" s="6" t="str">
        <f t="shared" si="112"/>
        <v>2R551.1</v>
      </c>
      <c r="I3592" s="6" t="str">
        <f t="shared" si="113"/>
        <v>DGND</v>
      </c>
    </row>
    <row r="3593" spans="1:9">
      <c r="A3593" t="s">
        <v>302</v>
      </c>
      <c r="B3593" t="s">
        <v>4999</v>
      </c>
      <c r="C3593" t="s">
        <v>5009</v>
      </c>
      <c r="D3593">
        <v>2</v>
      </c>
      <c r="E3593" t="s">
        <v>3430</v>
      </c>
      <c r="F3593">
        <v>2</v>
      </c>
      <c r="G3593">
        <v>2</v>
      </c>
      <c r="H3593" s="6" t="str">
        <f t="shared" si="112"/>
        <v>2R551.2</v>
      </c>
      <c r="I3593" s="6" t="str">
        <f t="shared" si="113"/>
        <v>SG2_RSET</v>
      </c>
    </row>
    <row r="3594" spans="1:9">
      <c r="A3594" t="s">
        <v>302</v>
      </c>
      <c r="B3594" t="s">
        <v>4999</v>
      </c>
      <c r="C3594" t="s">
        <v>5010</v>
      </c>
      <c r="D3594">
        <v>1</v>
      </c>
      <c r="E3594" t="s">
        <v>413</v>
      </c>
      <c r="F3594">
        <v>1</v>
      </c>
      <c r="G3594">
        <v>1</v>
      </c>
      <c r="H3594" s="6" t="str">
        <f t="shared" si="112"/>
        <v>2R577.1</v>
      </c>
      <c r="I3594" s="6" t="str">
        <f t="shared" si="113"/>
        <v>VDD33_ATX</v>
      </c>
    </row>
    <row r="3595" spans="1:9">
      <c r="A3595" t="s">
        <v>302</v>
      </c>
      <c r="B3595" t="s">
        <v>4999</v>
      </c>
      <c r="C3595" t="s">
        <v>5010</v>
      </c>
      <c r="D3595">
        <v>2</v>
      </c>
      <c r="E3595" t="s">
        <v>3431</v>
      </c>
      <c r="F3595">
        <v>2</v>
      </c>
      <c r="G3595">
        <v>2</v>
      </c>
      <c r="H3595" s="6" t="str">
        <f t="shared" si="112"/>
        <v>2R577.2</v>
      </c>
      <c r="I3595" s="6" t="str">
        <f t="shared" si="113"/>
        <v>SG2_DISB</v>
      </c>
    </row>
    <row r="3596" spans="1:9">
      <c r="A3596" t="s">
        <v>302</v>
      </c>
      <c r="B3596" t="s">
        <v>4999</v>
      </c>
      <c r="C3596" t="s">
        <v>5011</v>
      </c>
      <c r="D3596">
        <v>1</v>
      </c>
      <c r="E3596" t="s">
        <v>413</v>
      </c>
      <c r="F3596">
        <v>1</v>
      </c>
      <c r="G3596">
        <v>1</v>
      </c>
      <c r="H3596" s="6" t="str">
        <f t="shared" si="112"/>
        <v>2R581.1</v>
      </c>
      <c r="I3596" s="6" t="str">
        <f t="shared" si="113"/>
        <v>VDD33_ATX</v>
      </c>
    </row>
    <row r="3597" spans="1:9">
      <c r="A3597" t="s">
        <v>302</v>
      </c>
      <c r="B3597" t="s">
        <v>4999</v>
      </c>
      <c r="C3597" t="s">
        <v>5011</v>
      </c>
      <c r="D3597">
        <v>2</v>
      </c>
      <c r="E3597" t="s">
        <v>3429</v>
      </c>
      <c r="F3597">
        <v>2</v>
      </c>
      <c r="G3597">
        <v>2</v>
      </c>
      <c r="H3597" s="6" t="str">
        <f t="shared" si="112"/>
        <v>2R581.2</v>
      </c>
      <c r="I3597" s="6" t="str">
        <f t="shared" si="113"/>
        <v>SG2_H_LED</v>
      </c>
    </row>
    <row r="3598" spans="1:9">
      <c r="A3598" t="s">
        <v>302</v>
      </c>
      <c r="B3598" t="s">
        <v>4999</v>
      </c>
      <c r="C3598" t="s">
        <v>5012</v>
      </c>
      <c r="D3598">
        <v>1</v>
      </c>
      <c r="E3598" t="s">
        <v>1841</v>
      </c>
      <c r="F3598">
        <v>1</v>
      </c>
      <c r="G3598">
        <v>1</v>
      </c>
      <c r="H3598" s="6" t="str">
        <f t="shared" si="112"/>
        <v>2Y6.1</v>
      </c>
      <c r="I3598" s="6" t="str">
        <f t="shared" si="113"/>
        <v>SG2_2_XI</v>
      </c>
    </row>
    <row r="3599" spans="1:9">
      <c r="A3599" t="s">
        <v>302</v>
      </c>
      <c r="B3599" t="s">
        <v>4999</v>
      </c>
      <c r="C3599" t="s">
        <v>5012</v>
      </c>
      <c r="D3599">
        <v>2</v>
      </c>
      <c r="E3599" t="s">
        <v>174</v>
      </c>
      <c r="F3599">
        <v>2</v>
      </c>
      <c r="G3599">
        <v>2</v>
      </c>
      <c r="H3599" s="6" t="str">
        <f t="shared" si="112"/>
        <v>2Y6.2</v>
      </c>
      <c r="I3599" s="6" t="str">
        <f t="shared" si="113"/>
        <v>DGND</v>
      </c>
    </row>
    <row r="3600" spans="1:9">
      <c r="A3600" t="s">
        <v>302</v>
      </c>
      <c r="B3600" t="s">
        <v>4999</v>
      </c>
      <c r="C3600" t="s">
        <v>5012</v>
      </c>
      <c r="D3600">
        <v>3</v>
      </c>
      <c r="E3600" t="s">
        <v>3426</v>
      </c>
      <c r="F3600">
        <v>3</v>
      </c>
      <c r="G3600">
        <v>3</v>
      </c>
      <c r="H3600" s="6" t="str">
        <f t="shared" si="112"/>
        <v>2Y6.3</v>
      </c>
      <c r="I3600" s="6" t="str">
        <f t="shared" si="113"/>
        <v>SG2_3_XO</v>
      </c>
    </row>
    <row r="3601" spans="1:9">
      <c r="A3601" t="s">
        <v>302</v>
      </c>
      <c r="B3601" t="s">
        <v>4999</v>
      </c>
      <c r="C3601" t="s">
        <v>5012</v>
      </c>
      <c r="D3601">
        <v>4</v>
      </c>
      <c r="E3601" t="s">
        <v>174</v>
      </c>
      <c r="F3601">
        <v>4</v>
      </c>
      <c r="G3601">
        <v>4</v>
      </c>
      <c r="H3601" s="6" t="str">
        <f t="shared" si="112"/>
        <v>2Y6.4</v>
      </c>
      <c r="I3601" s="6" t="str">
        <f t="shared" si="113"/>
        <v>DGND</v>
      </c>
    </row>
    <row r="3602" spans="1:9">
      <c r="A3602" t="s">
        <v>302</v>
      </c>
      <c r="B3602" t="s">
        <v>4999</v>
      </c>
      <c r="C3602" t="s">
        <v>3049</v>
      </c>
      <c r="D3602" t="s">
        <v>2213</v>
      </c>
      <c r="E3602" t="s">
        <v>3432</v>
      </c>
      <c r="F3602">
        <v>15</v>
      </c>
      <c r="G3602" t="s">
        <v>2213</v>
      </c>
      <c r="H3602" s="6" t="str">
        <f t="shared" si="112"/>
        <v>GOLD2.15</v>
      </c>
      <c r="I3602" s="6" t="str">
        <f t="shared" si="113"/>
        <v>SG2_AVDD09</v>
      </c>
    </row>
    <row r="3603" spans="1:9">
      <c r="A3603" t="s">
        <v>302</v>
      </c>
      <c r="B3603" t="s">
        <v>4999</v>
      </c>
      <c r="C3603" t="s">
        <v>3049</v>
      </c>
      <c r="D3603" t="s">
        <v>2220</v>
      </c>
      <c r="E3603" t="s">
        <v>3433</v>
      </c>
      <c r="F3603">
        <v>40</v>
      </c>
      <c r="G3603" t="s">
        <v>2220</v>
      </c>
      <c r="H3603" s="6" t="str">
        <f t="shared" si="112"/>
        <v>GOLD2.40</v>
      </c>
      <c r="I3603" s="6" t="str">
        <f t="shared" si="113"/>
        <v>SG2_AVDD09_SDS</v>
      </c>
    </row>
    <row r="3604" spans="1:9">
      <c r="A3604" t="s">
        <v>302</v>
      </c>
      <c r="B3604" t="s">
        <v>4999</v>
      </c>
      <c r="C3604" t="s">
        <v>3049</v>
      </c>
      <c r="D3604" t="s">
        <v>1551</v>
      </c>
      <c r="E3604" t="s">
        <v>3434</v>
      </c>
      <c r="F3604">
        <v>9</v>
      </c>
      <c r="G3604" t="s">
        <v>1551</v>
      </c>
      <c r="H3604" s="6" t="str">
        <f t="shared" si="112"/>
        <v>GOLD2.9</v>
      </c>
      <c r="I3604" s="6" t="str">
        <f t="shared" si="113"/>
        <v>SG2_AVDD33_XTAL</v>
      </c>
    </row>
    <row r="3605" spans="1:9">
      <c r="A3605" t="s">
        <v>302</v>
      </c>
      <c r="B3605" t="s">
        <v>4999</v>
      </c>
      <c r="C3605" t="s">
        <v>3049</v>
      </c>
      <c r="D3605" t="s">
        <v>1560</v>
      </c>
      <c r="E3605" t="s">
        <v>3435</v>
      </c>
      <c r="F3605">
        <v>17</v>
      </c>
      <c r="G3605" t="s">
        <v>1560</v>
      </c>
      <c r="H3605" s="6" t="str">
        <f t="shared" si="112"/>
        <v>GOLD2.17</v>
      </c>
      <c r="I3605" s="6" t="str">
        <f t="shared" si="113"/>
        <v>SG2_AVDD33_TX_CEN</v>
      </c>
    </row>
    <row r="3606" spans="1:9">
      <c r="A3606" t="s">
        <v>302</v>
      </c>
      <c r="B3606" t="s">
        <v>4999</v>
      </c>
      <c r="C3606" t="s">
        <v>3049</v>
      </c>
      <c r="D3606" t="s">
        <v>1563</v>
      </c>
      <c r="E3606" t="s">
        <v>3435</v>
      </c>
      <c r="F3606">
        <v>20</v>
      </c>
      <c r="G3606" t="s">
        <v>1563</v>
      </c>
      <c r="H3606" s="6" t="str">
        <f t="shared" si="112"/>
        <v>GOLD2.20</v>
      </c>
      <c r="I3606" s="6" t="str">
        <f t="shared" si="113"/>
        <v>SG2_AVDD33_TX_CEN</v>
      </c>
    </row>
    <row r="3607" spans="1:9">
      <c r="A3607" t="s">
        <v>302</v>
      </c>
      <c r="B3607" t="s">
        <v>4999</v>
      </c>
      <c r="C3607" t="s">
        <v>3049</v>
      </c>
      <c r="D3607" t="s">
        <v>2223</v>
      </c>
      <c r="E3607" t="s">
        <v>3436</v>
      </c>
      <c r="F3607">
        <v>37</v>
      </c>
      <c r="G3607" t="s">
        <v>2223</v>
      </c>
      <c r="H3607" s="6" t="str">
        <f t="shared" si="112"/>
        <v>GOLD2.37</v>
      </c>
      <c r="I3607" s="6" t="str">
        <f t="shared" si="113"/>
        <v>SG2_AVDD33_SDS</v>
      </c>
    </row>
    <row r="3608" spans="1:9">
      <c r="A3608" t="s">
        <v>302</v>
      </c>
      <c r="B3608" t="s">
        <v>4999</v>
      </c>
      <c r="C3608" t="s">
        <v>3049</v>
      </c>
      <c r="D3608" t="s">
        <v>389</v>
      </c>
      <c r="E3608" t="s">
        <v>3431</v>
      </c>
      <c r="F3608">
        <v>44</v>
      </c>
      <c r="G3608" t="s">
        <v>389</v>
      </c>
      <c r="H3608" s="6" t="str">
        <f t="shared" si="112"/>
        <v>GOLD2.44</v>
      </c>
      <c r="I3608" s="6" t="str">
        <f t="shared" si="113"/>
        <v>SG2_DISB</v>
      </c>
    </row>
    <row r="3609" spans="1:9">
      <c r="A3609" t="s">
        <v>302</v>
      </c>
      <c r="B3609" t="s">
        <v>4999</v>
      </c>
      <c r="C3609" t="s">
        <v>3049</v>
      </c>
      <c r="D3609" t="s">
        <v>2224</v>
      </c>
      <c r="E3609" t="s">
        <v>3437</v>
      </c>
      <c r="F3609">
        <v>6</v>
      </c>
      <c r="G3609" t="s">
        <v>2224</v>
      </c>
      <c r="H3609" s="6" t="str">
        <f t="shared" si="112"/>
        <v>GOLD2.6</v>
      </c>
      <c r="I3609" s="6" t="str">
        <f t="shared" si="113"/>
        <v>SG2_DVDD09</v>
      </c>
    </row>
    <row r="3610" spans="1:9">
      <c r="A3610" t="s">
        <v>302</v>
      </c>
      <c r="B3610" t="s">
        <v>4999</v>
      </c>
      <c r="C3610" t="s">
        <v>3049</v>
      </c>
      <c r="D3610" t="s">
        <v>2536</v>
      </c>
      <c r="E3610" t="s">
        <v>3437</v>
      </c>
      <c r="F3610">
        <v>21</v>
      </c>
      <c r="G3610" t="s">
        <v>2536</v>
      </c>
      <c r="H3610" s="6" t="str">
        <f t="shared" si="112"/>
        <v>GOLD2.21</v>
      </c>
      <c r="I3610" s="6" t="str">
        <f t="shared" si="113"/>
        <v>SG2_DVDD09</v>
      </c>
    </row>
    <row r="3611" spans="1:9">
      <c r="A3611" t="s">
        <v>302</v>
      </c>
      <c r="B3611" t="s">
        <v>4999</v>
      </c>
      <c r="C3611" t="s">
        <v>3049</v>
      </c>
      <c r="D3611" t="s">
        <v>2532</v>
      </c>
      <c r="E3611" t="s">
        <v>3437</v>
      </c>
      <c r="F3611">
        <v>47</v>
      </c>
      <c r="G3611" t="s">
        <v>2532</v>
      </c>
      <c r="H3611" s="6" t="str">
        <f t="shared" si="112"/>
        <v>GOLD2.47</v>
      </c>
      <c r="I3611" s="6" t="str">
        <f t="shared" si="113"/>
        <v>SG2_DVDD09</v>
      </c>
    </row>
    <row r="3612" spans="1:9">
      <c r="A3612" t="s">
        <v>302</v>
      </c>
      <c r="B3612" t="s">
        <v>4999</v>
      </c>
      <c r="C3612" t="s">
        <v>3049</v>
      </c>
      <c r="D3612" t="s">
        <v>2225</v>
      </c>
      <c r="E3612" t="s">
        <v>3438</v>
      </c>
      <c r="F3612">
        <v>24</v>
      </c>
      <c r="G3612" t="s">
        <v>2225</v>
      </c>
      <c r="H3612" s="6" t="str">
        <f t="shared" si="112"/>
        <v>GOLD2.24</v>
      </c>
      <c r="I3612" s="6" t="str">
        <f t="shared" si="113"/>
        <v>SG2_DVDD33</v>
      </c>
    </row>
    <row r="3613" spans="1:9">
      <c r="A3613" t="s">
        <v>302</v>
      </c>
      <c r="B3613" t="s">
        <v>4999</v>
      </c>
      <c r="C3613" t="s">
        <v>3049</v>
      </c>
      <c r="D3613" t="s">
        <v>2216</v>
      </c>
      <c r="E3613" t="s">
        <v>3438</v>
      </c>
      <c r="F3613">
        <v>30</v>
      </c>
      <c r="G3613" t="s">
        <v>2216</v>
      </c>
      <c r="H3613" s="6" t="str">
        <f t="shared" si="112"/>
        <v>GOLD2.30</v>
      </c>
      <c r="I3613" s="6" t="str">
        <f t="shared" si="113"/>
        <v>SG2_DVDD33</v>
      </c>
    </row>
    <row r="3614" spans="1:9">
      <c r="A3614" t="s">
        <v>302</v>
      </c>
      <c r="B3614" t="s">
        <v>4999</v>
      </c>
      <c r="C3614" t="s">
        <v>3049</v>
      </c>
      <c r="D3614" t="s">
        <v>2276</v>
      </c>
      <c r="E3614" t="s">
        <v>174</v>
      </c>
      <c r="F3614" t="s">
        <v>2276</v>
      </c>
      <c r="G3614" t="s">
        <v>2276</v>
      </c>
      <c r="H3614" s="6" t="str">
        <f t="shared" si="112"/>
        <v>GOLD2.EP1</v>
      </c>
      <c r="I3614" s="6" t="str">
        <f t="shared" si="113"/>
        <v>DGND</v>
      </c>
    </row>
    <row r="3615" spans="1:9">
      <c r="A3615" t="s">
        <v>302</v>
      </c>
      <c r="B3615" t="s">
        <v>4999</v>
      </c>
      <c r="C3615" t="s">
        <v>3049</v>
      </c>
      <c r="D3615" t="s">
        <v>2277</v>
      </c>
      <c r="E3615" t="s">
        <v>174</v>
      </c>
      <c r="F3615" t="s">
        <v>2277</v>
      </c>
      <c r="G3615" t="s">
        <v>2277</v>
      </c>
      <c r="H3615" s="6" t="str">
        <f t="shared" si="112"/>
        <v>GOLD2.EP2</v>
      </c>
      <c r="I3615" s="6" t="str">
        <f t="shared" si="113"/>
        <v>DGND</v>
      </c>
    </row>
    <row r="3616" spans="1:9">
      <c r="A3616" t="s">
        <v>302</v>
      </c>
      <c r="B3616" t="s">
        <v>4999</v>
      </c>
      <c r="C3616" t="s">
        <v>3049</v>
      </c>
      <c r="D3616" t="s">
        <v>2278</v>
      </c>
      <c r="E3616" t="s">
        <v>174</v>
      </c>
      <c r="F3616" t="s">
        <v>2278</v>
      </c>
      <c r="G3616" t="s">
        <v>2278</v>
      </c>
      <c r="H3616" s="6" t="str">
        <f t="shared" si="112"/>
        <v>GOLD2.EP3</v>
      </c>
      <c r="I3616" s="6" t="str">
        <f t="shared" si="113"/>
        <v>DGND</v>
      </c>
    </row>
    <row r="3617" spans="1:9">
      <c r="A3617" t="s">
        <v>302</v>
      </c>
      <c r="B3617" t="s">
        <v>4999</v>
      </c>
      <c r="C3617" t="s">
        <v>3049</v>
      </c>
      <c r="D3617" t="s">
        <v>2279</v>
      </c>
      <c r="E3617" t="s">
        <v>174</v>
      </c>
      <c r="F3617" t="s">
        <v>2279</v>
      </c>
      <c r="G3617" t="s">
        <v>2279</v>
      </c>
      <c r="H3617" s="6" t="str">
        <f t="shared" si="112"/>
        <v>GOLD2.EP4</v>
      </c>
      <c r="I3617" s="6" t="str">
        <f t="shared" si="113"/>
        <v>DGND</v>
      </c>
    </row>
    <row r="3618" spans="1:9">
      <c r="A3618" t="s">
        <v>302</v>
      </c>
      <c r="B3618" t="s">
        <v>4999</v>
      </c>
      <c r="C3618" t="s">
        <v>3049</v>
      </c>
      <c r="D3618" t="s">
        <v>2280</v>
      </c>
      <c r="E3618" t="s">
        <v>174</v>
      </c>
      <c r="F3618" t="s">
        <v>2280</v>
      </c>
      <c r="G3618" t="s">
        <v>2280</v>
      </c>
      <c r="H3618" s="6" t="str">
        <f t="shared" si="112"/>
        <v>GOLD2.EP5</v>
      </c>
      <c r="I3618" s="6" t="str">
        <f t="shared" si="113"/>
        <v>DGND</v>
      </c>
    </row>
    <row r="3619" spans="1:9">
      <c r="A3619" t="s">
        <v>302</v>
      </c>
      <c r="B3619" t="s">
        <v>4999</v>
      </c>
      <c r="C3619" t="s">
        <v>3049</v>
      </c>
      <c r="D3619" t="s">
        <v>2281</v>
      </c>
      <c r="E3619" t="s">
        <v>174</v>
      </c>
      <c r="F3619" t="s">
        <v>2281</v>
      </c>
      <c r="G3619" t="s">
        <v>2281</v>
      </c>
      <c r="H3619" s="6" t="str">
        <f t="shared" si="112"/>
        <v>GOLD2.EP6</v>
      </c>
      <c r="I3619" s="6" t="str">
        <f t="shared" si="113"/>
        <v>DGND</v>
      </c>
    </row>
    <row r="3620" spans="1:9">
      <c r="A3620" t="s">
        <v>302</v>
      </c>
      <c r="B3620" t="s">
        <v>4999</v>
      </c>
      <c r="C3620" t="s">
        <v>3049</v>
      </c>
      <c r="D3620" t="s">
        <v>2282</v>
      </c>
      <c r="E3620" t="s">
        <v>174</v>
      </c>
      <c r="F3620" t="s">
        <v>2282</v>
      </c>
      <c r="G3620" t="s">
        <v>2282</v>
      </c>
      <c r="H3620" s="6" t="str">
        <f t="shared" si="112"/>
        <v>GOLD2.EP7</v>
      </c>
      <c r="I3620" s="6" t="str">
        <f t="shared" si="113"/>
        <v>DGND</v>
      </c>
    </row>
    <row r="3621" spans="1:9">
      <c r="A3621" t="s">
        <v>302</v>
      </c>
      <c r="B3621" t="s">
        <v>4999</v>
      </c>
      <c r="C3621" t="s">
        <v>3049</v>
      </c>
      <c r="D3621" t="s">
        <v>2283</v>
      </c>
      <c r="E3621" t="s">
        <v>174</v>
      </c>
      <c r="F3621" t="s">
        <v>2283</v>
      </c>
      <c r="G3621" t="s">
        <v>2283</v>
      </c>
      <c r="H3621" s="6" t="str">
        <f t="shared" si="112"/>
        <v>GOLD2.EP8</v>
      </c>
      <c r="I3621" s="6" t="str">
        <f t="shared" si="113"/>
        <v>DGND</v>
      </c>
    </row>
    <row r="3622" spans="1:9">
      <c r="A3622" t="s">
        <v>302</v>
      </c>
      <c r="B3622" t="s">
        <v>4999</v>
      </c>
      <c r="C3622" t="s">
        <v>3049</v>
      </c>
      <c r="D3622" t="s">
        <v>2284</v>
      </c>
      <c r="E3622" t="s">
        <v>174</v>
      </c>
      <c r="F3622" t="s">
        <v>2284</v>
      </c>
      <c r="G3622" t="s">
        <v>2284</v>
      </c>
      <c r="H3622" s="6" t="str">
        <f t="shared" si="112"/>
        <v>GOLD2.EP9</v>
      </c>
      <c r="I3622" s="6" t="str">
        <f t="shared" si="113"/>
        <v>DGND</v>
      </c>
    </row>
    <row r="3623" spans="1:9">
      <c r="A3623" t="s">
        <v>302</v>
      </c>
      <c r="B3623" t="s">
        <v>4999</v>
      </c>
      <c r="C3623" t="s">
        <v>3049</v>
      </c>
      <c r="D3623" t="s">
        <v>2285</v>
      </c>
      <c r="E3623" t="s">
        <v>174</v>
      </c>
      <c r="F3623" t="s">
        <v>2285</v>
      </c>
      <c r="G3623" t="s">
        <v>2285</v>
      </c>
      <c r="H3623" s="6" t="str">
        <f t="shared" si="112"/>
        <v>GOLD2.EP10</v>
      </c>
      <c r="I3623" s="6" t="str">
        <f t="shared" si="113"/>
        <v>DGND</v>
      </c>
    </row>
    <row r="3624" spans="1:9">
      <c r="A3624" t="s">
        <v>302</v>
      </c>
      <c r="B3624" t="s">
        <v>4999</v>
      </c>
      <c r="C3624" t="s">
        <v>3049</v>
      </c>
      <c r="D3624" t="s">
        <v>2286</v>
      </c>
      <c r="E3624" t="s">
        <v>174</v>
      </c>
      <c r="F3624" t="s">
        <v>2286</v>
      </c>
      <c r="G3624" t="s">
        <v>2286</v>
      </c>
      <c r="H3624" s="6" t="str">
        <f t="shared" si="112"/>
        <v>GOLD2.EP11</v>
      </c>
      <c r="I3624" s="6" t="str">
        <f t="shared" si="113"/>
        <v>DGND</v>
      </c>
    </row>
    <row r="3625" spans="1:9">
      <c r="A3625" t="s">
        <v>302</v>
      </c>
      <c r="B3625" t="s">
        <v>4999</v>
      </c>
      <c r="C3625" t="s">
        <v>3049</v>
      </c>
      <c r="D3625" t="s">
        <v>2287</v>
      </c>
      <c r="E3625" t="s">
        <v>174</v>
      </c>
      <c r="F3625" t="s">
        <v>2287</v>
      </c>
      <c r="G3625" t="s">
        <v>2287</v>
      </c>
      <c r="H3625" s="6" t="str">
        <f t="shared" si="112"/>
        <v>GOLD2.EP12</v>
      </c>
      <c r="I3625" s="6" t="str">
        <f t="shared" si="113"/>
        <v>DGND</v>
      </c>
    </row>
    <row r="3626" spans="1:9">
      <c r="A3626" t="s">
        <v>302</v>
      </c>
      <c r="B3626" t="s">
        <v>4999</v>
      </c>
      <c r="C3626" t="s">
        <v>3049</v>
      </c>
      <c r="D3626" t="s">
        <v>2288</v>
      </c>
      <c r="E3626" t="s">
        <v>174</v>
      </c>
      <c r="F3626" t="s">
        <v>2288</v>
      </c>
      <c r="G3626" t="s">
        <v>2288</v>
      </c>
      <c r="H3626" s="6" t="str">
        <f t="shared" si="112"/>
        <v>GOLD2.EP13</v>
      </c>
      <c r="I3626" s="6" t="str">
        <f t="shared" si="113"/>
        <v>DGND</v>
      </c>
    </row>
    <row r="3627" spans="1:9">
      <c r="A3627" t="s">
        <v>302</v>
      </c>
      <c r="B3627" t="s">
        <v>4999</v>
      </c>
      <c r="C3627" t="s">
        <v>3049</v>
      </c>
      <c r="D3627" t="s">
        <v>2289</v>
      </c>
      <c r="E3627" t="s">
        <v>174</v>
      </c>
      <c r="F3627" t="s">
        <v>2289</v>
      </c>
      <c r="G3627" t="s">
        <v>2289</v>
      </c>
      <c r="H3627" s="6" t="str">
        <f t="shared" si="112"/>
        <v>GOLD2.EP14</v>
      </c>
      <c r="I3627" s="6" t="str">
        <f t="shared" si="113"/>
        <v>DGND</v>
      </c>
    </row>
    <row r="3628" spans="1:9">
      <c r="A3628" t="s">
        <v>302</v>
      </c>
      <c r="B3628" t="s">
        <v>4999</v>
      </c>
      <c r="C3628" t="s">
        <v>3049</v>
      </c>
      <c r="D3628" t="s">
        <v>2290</v>
      </c>
      <c r="E3628" t="s">
        <v>174</v>
      </c>
      <c r="F3628" t="s">
        <v>2290</v>
      </c>
      <c r="G3628" t="s">
        <v>2290</v>
      </c>
      <c r="H3628" s="6" t="str">
        <f t="shared" si="112"/>
        <v>GOLD2.EP15</v>
      </c>
      <c r="I3628" s="6" t="str">
        <f t="shared" si="113"/>
        <v>DGND</v>
      </c>
    </row>
    <row r="3629" spans="1:9">
      <c r="A3629" t="s">
        <v>302</v>
      </c>
      <c r="B3629" t="s">
        <v>4999</v>
      </c>
      <c r="C3629" t="s">
        <v>3049</v>
      </c>
      <c r="D3629" t="s">
        <v>2291</v>
      </c>
      <c r="E3629" t="s">
        <v>174</v>
      </c>
      <c r="F3629" t="s">
        <v>2291</v>
      </c>
      <c r="G3629" t="s">
        <v>2291</v>
      </c>
      <c r="H3629" s="6" t="str">
        <f t="shared" si="112"/>
        <v>GOLD2.EP16</v>
      </c>
      <c r="I3629" s="6" t="str">
        <f t="shared" si="113"/>
        <v>DGND</v>
      </c>
    </row>
    <row r="3630" spans="1:9">
      <c r="A3630" t="s">
        <v>302</v>
      </c>
      <c r="B3630" t="s">
        <v>4999</v>
      </c>
      <c r="C3630" t="s">
        <v>3049</v>
      </c>
      <c r="D3630" t="s">
        <v>2292</v>
      </c>
      <c r="E3630" t="s">
        <v>174</v>
      </c>
      <c r="F3630" t="s">
        <v>2292</v>
      </c>
      <c r="G3630" t="s">
        <v>2292</v>
      </c>
      <c r="H3630" s="6" t="str">
        <f t="shared" si="112"/>
        <v>GOLD2.EP17</v>
      </c>
      <c r="I3630" s="6" t="str">
        <f t="shared" si="113"/>
        <v>DGND</v>
      </c>
    </row>
    <row r="3631" spans="1:9">
      <c r="A3631" t="s">
        <v>302</v>
      </c>
      <c r="B3631" t="s">
        <v>4999</v>
      </c>
      <c r="C3631" t="s">
        <v>3049</v>
      </c>
      <c r="D3631" t="s">
        <v>2293</v>
      </c>
      <c r="E3631" t="s">
        <v>174</v>
      </c>
      <c r="F3631" t="s">
        <v>2293</v>
      </c>
      <c r="G3631" t="s">
        <v>2293</v>
      </c>
      <c r="H3631" s="6" t="str">
        <f t="shared" si="112"/>
        <v>GOLD2.EP18</v>
      </c>
      <c r="I3631" s="6" t="str">
        <f t="shared" si="113"/>
        <v>DGND</v>
      </c>
    </row>
    <row r="3632" spans="1:9">
      <c r="A3632" t="s">
        <v>302</v>
      </c>
      <c r="B3632" t="s">
        <v>4999</v>
      </c>
      <c r="C3632" t="s">
        <v>3049</v>
      </c>
      <c r="D3632" t="s">
        <v>2294</v>
      </c>
      <c r="E3632" t="s">
        <v>174</v>
      </c>
      <c r="F3632" t="s">
        <v>2294</v>
      </c>
      <c r="G3632" t="s">
        <v>2294</v>
      </c>
      <c r="H3632" s="6" t="str">
        <f t="shared" si="112"/>
        <v>GOLD2.EP19</v>
      </c>
      <c r="I3632" s="6" t="str">
        <f t="shared" si="113"/>
        <v>DGND</v>
      </c>
    </row>
    <row r="3633" spans="1:9">
      <c r="A3633" t="s">
        <v>302</v>
      </c>
      <c r="B3633" t="s">
        <v>4999</v>
      </c>
      <c r="C3633" t="s">
        <v>3049</v>
      </c>
      <c r="D3633" t="s">
        <v>2295</v>
      </c>
      <c r="E3633" t="s">
        <v>174</v>
      </c>
      <c r="F3633" t="s">
        <v>2295</v>
      </c>
      <c r="G3633" t="s">
        <v>2295</v>
      </c>
      <c r="H3633" s="6" t="str">
        <f t="shared" si="112"/>
        <v>GOLD2.EP20</v>
      </c>
      <c r="I3633" s="6" t="str">
        <f t="shared" si="113"/>
        <v>DGND</v>
      </c>
    </row>
    <row r="3634" spans="1:9">
      <c r="A3634" t="s">
        <v>302</v>
      </c>
      <c r="B3634" t="s">
        <v>4999</v>
      </c>
      <c r="C3634" t="s">
        <v>3049</v>
      </c>
      <c r="D3634" t="s">
        <v>2296</v>
      </c>
      <c r="E3634" t="s">
        <v>174</v>
      </c>
      <c r="F3634" t="s">
        <v>2296</v>
      </c>
      <c r="G3634" t="s">
        <v>2296</v>
      </c>
      <c r="H3634" s="6" t="str">
        <f t="shared" si="112"/>
        <v>GOLD2.EP21</v>
      </c>
      <c r="I3634" s="6" t="str">
        <f t="shared" si="113"/>
        <v>DGND</v>
      </c>
    </row>
    <row r="3635" spans="1:9">
      <c r="A3635" t="s">
        <v>302</v>
      </c>
      <c r="B3635" t="s">
        <v>4999</v>
      </c>
      <c r="C3635" t="s">
        <v>3049</v>
      </c>
      <c r="D3635" t="s">
        <v>2297</v>
      </c>
      <c r="E3635" t="s">
        <v>174</v>
      </c>
      <c r="F3635" t="s">
        <v>2297</v>
      </c>
      <c r="G3635" t="s">
        <v>2297</v>
      </c>
      <c r="H3635" s="6" t="str">
        <f t="shared" si="112"/>
        <v>GOLD2.EP22</v>
      </c>
      <c r="I3635" s="6" t="str">
        <f t="shared" si="113"/>
        <v>DGND</v>
      </c>
    </row>
    <row r="3636" spans="1:9">
      <c r="A3636" t="s">
        <v>302</v>
      </c>
      <c r="B3636" t="s">
        <v>4999</v>
      </c>
      <c r="C3636" t="s">
        <v>3049</v>
      </c>
      <c r="D3636" t="s">
        <v>2298</v>
      </c>
      <c r="E3636" t="s">
        <v>174</v>
      </c>
      <c r="F3636" t="s">
        <v>2298</v>
      </c>
      <c r="G3636" t="s">
        <v>2298</v>
      </c>
      <c r="H3636" s="6" t="str">
        <f t="shared" si="112"/>
        <v>GOLD2.EP23</v>
      </c>
      <c r="I3636" s="6" t="str">
        <f t="shared" si="113"/>
        <v>DGND</v>
      </c>
    </row>
    <row r="3637" spans="1:9">
      <c r="A3637" t="s">
        <v>302</v>
      </c>
      <c r="B3637" t="s">
        <v>4999</v>
      </c>
      <c r="C3637" t="s">
        <v>3049</v>
      </c>
      <c r="D3637" t="s">
        <v>2299</v>
      </c>
      <c r="E3637" t="s">
        <v>174</v>
      </c>
      <c r="F3637" t="s">
        <v>2299</v>
      </c>
      <c r="G3637" t="s">
        <v>2299</v>
      </c>
      <c r="H3637" s="6" t="str">
        <f t="shared" si="112"/>
        <v>GOLD2.EP24</v>
      </c>
      <c r="I3637" s="6" t="str">
        <f t="shared" si="113"/>
        <v>DGND</v>
      </c>
    </row>
    <row r="3638" spans="1:9">
      <c r="A3638" t="s">
        <v>302</v>
      </c>
      <c r="B3638" t="s">
        <v>4999</v>
      </c>
      <c r="C3638" t="s">
        <v>3049</v>
      </c>
      <c r="D3638" t="s">
        <v>2300</v>
      </c>
      <c r="E3638" t="s">
        <v>174</v>
      </c>
      <c r="F3638" t="s">
        <v>2300</v>
      </c>
      <c r="G3638" t="s">
        <v>2300</v>
      </c>
      <c r="H3638" s="6" t="str">
        <f t="shared" si="112"/>
        <v>GOLD2.EP25</v>
      </c>
      <c r="I3638" s="6" t="str">
        <f t="shared" si="113"/>
        <v>DGND</v>
      </c>
    </row>
    <row r="3639" spans="1:9">
      <c r="A3639" t="s">
        <v>302</v>
      </c>
      <c r="B3639" t="s">
        <v>4999</v>
      </c>
      <c r="C3639" t="s">
        <v>3049</v>
      </c>
      <c r="D3639" t="s">
        <v>2301</v>
      </c>
      <c r="E3639" t="s">
        <v>174</v>
      </c>
      <c r="F3639" t="s">
        <v>2301</v>
      </c>
      <c r="G3639" t="s">
        <v>2301</v>
      </c>
      <c r="H3639" s="6" t="str">
        <f t="shared" si="112"/>
        <v>GOLD2.EP26</v>
      </c>
      <c r="I3639" s="6" t="str">
        <f t="shared" si="113"/>
        <v>DGND</v>
      </c>
    </row>
    <row r="3640" spans="1:9">
      <c r="A3640" t="s">
        <v>302</v>
      </c>
      <c r="B3640" t="s">
        <v>4999</v>
      </c>
      <c r="C3640" t="s">
        <v>3049</v>
      </c>
      <c r="D3640" t="s">
        <v>2302</v>
      </c>
      <c r="E3640" t="s">
        <v>174</v>
      </c>
      <c r="F3640" t="s">
        <v>2302</v>
      </c>
      <c r="G3640" t="s">
        <v>2302</v>
      </c>
      <c r="H3640" s="6" t="str">
        <f t="shared" si="112"/>
        <v>GOLD2.EP27</v>
      </c>
      <c r="I3640" s="6" t="str">
        <f t="shared" si="113"/>
        <v>DGND</v>
      </c>
    </row>
    <row r="3641" spans="1:9">
      <c r="A3641" t="s">
        <v>302</v>
      </c>
      <c r="B3641" t="s">
        <v>4999</v>
      </c>
      <c r="C3641" t="s">
        <v>3049</v>
      </c>
      <c r="D3641" t="s">
        <v>2303</v>
      </c>
      <c r="E3641" t="s">
        <v>174</v>
      </c>
      <c r="F3641" t="s">
        <v>2303</v>
      </c>
      <c r="G3641" t="s">
        <v>2303</v>
      </c>
      <c r="H3641" s="6" t="str">
        <f t="shared" si="112"/>
        <v>GOLD2.EP28</v>
      </c>
      <c r="I3641" s="6" t="str">
        <f t="shared" si="113"/>
        <v>DGND</v>
      </c>
    </row>
    <row r="3642" spans="1:9">
      <c r="A3642" t="s">
        <v>302</v>
      </c>
      <c r="B3642" t="s">
        <v>4999</v>
      </c>
      <c r="C3642" t="s">
        <v>3049</v>
      </c>
      <c r="D3642" t="s">
        <v>2304</v>
      </c>
      <c r="E3642" t="s">
        <v>174</v>
      </c>
      <c r="F3642" t="s">
        <v>2304</v>
      </c>
      <c r="G3642" t="s">
        <v>2304</v>
      </c>
      <c r="H3642" s="6" t="str">
        <f t="shared" si="112"/>
        <v>GOLD2.EP29</v>
      </c>
      <c r="I3642" s="6" t="str">
        <f t="shared" si="113"/>
        <v>DGND</v>
      </c>
    </row>
    <row r="3643" spans="1:9">
      <c r="A3643" t="s">
        <v>302</v>
      </c>
      <c r="B3643" t="s">
        <v>4999</v>
      </c>
      <c r="C3643" t="s">
        <v>3049</v>
      </c>
      <c r="D3643" t="s">
        <v>2305</v>
      </c>
      <c r="E3643" t="s">
        <v>174</v>
      </c>
      <c r="F3643" t="s">
        <v>2305</v>
      </c>
      <c r="G3643" t="s">
        <v>2305</v>
      </c>
      <c r="H3643" s="6" t="str">
        <f t="shared" si="112"/>
        <v>GOLD2.EP30</v>
      </c>
      <c r="I3643" s="6" t="str">
        <f t="shared" si="113"/>
        <v>DGND</v>
      </c>
    </row>
    <row r="3644" spans="1:9">
      <c r="A3644" t="s">
        <v>302</v>
      </c>
      <c r="B3644" t="s">
        <v>4999</v>
      </c>
      <c r="C3644" t="s">
        <v>3049</v>
      </c>
      <c r="D3644" t="s">
        <v>2306</v>
      </c>
      <c r="E3644" t="s">
        <v>174</v>
      </c>
      <c r="F3644" t="s">
        <v>2306</v>
      </c>
      <c r="G3644" t="s">
        <v>2306</v>
      </c>
      <c r="H3644" s="6" t="str">
        <f t="shared" si="112"/>
        <v>GOLD2.EP31</v>
      </c>
      <c r="I3644" s="6" t="str">
        <f t="shared" si="113"/>
        <v>DGND</v>
      </c>
    </row>
    <row r="3645" spans="1:9">
      <c r="A3645" t="s">
        <v>302</v>
      </c>
      <c r="B3645" t="s">
        <v>4999</v>
      </c>
      <c r="C3645" t="s">
        <v>3049</v>
      </c>
      <c r="D3645" t="s">
        <v>2307</v>
      </c>
      <c r="E3645" t="s">
        <v>174</v>
      </c>
      <c r="F3645" t="s">
        <v>2307</v>
      </c>
      <c r="G3645" t="s">
        <v>2307</v>
      </c>
      <c r="H3645" s="6" t="str">
        <f t="shared" si="112"/>
        <v>GOLD2.EP32</v>
      </c>
      <c r="I3645" s="6" t="str">
        <f t="shared" si="113"/>
        <v>DGND</v>
      </c>
    </row>
    <row r="3646" spans="1:9">
      <c r="A3646" t="s">
        <v>302</v>
      </c>
      <c r="B3646" t="s">
        <v>4999</v>
      </c>
      <c r="C3646" t="s">
        <v>3049</v>
      </c>
      <c r="D3646" t="s">
        <v>2308</v>
      </c>
      <c r="E3646" t="s">
        <v>174</v>
      </c>
      <c r="F3646" t="s">
        <v>2308</v>
      </c>
      <c r="G3646" t="s">
        <v>2308</v>
      </c>
      <c r="H3646" s="6" t="str">
        <f t="shared" si="112"/>
        <v>GOLD2.EP33</v>
      </c>
      <c r="I3646" s="6" t="str">
        <f t="shared" si="113"/>
        <v>DGND</v>
      </c>
    </row>
    <row r="3647" spans="1:9">
      <c r="A3647" t="s">
        <v>302</v>
      </c>
      <c r="B3647" t="s">
        <v>4999</v>
      </c>
      <c r="C3647" t="s">
        <v>3049</v>
      </c>
      <c r="D3647" t="s">
        <v>2309</v>
      </c>
      <c r="E3647" t="s">
        <v>174</v>
      </c>
      <c r="F3647" t="s">
        <v>2309</v>
      </c>
      <c r="G3647" t="s">
        <v>2309</v>
      </c>
      <c r="H3647" s="6" t="str">
        <f t="shared" si="112"/>
        <v>GOLD2.EP34</v>
      </c>
      <c r="I3647" s="6" t="str">
        <f t="shared" si="113"/>
        <v>DGND</v>
      </c>
    </row>
    <row r="3648" spans="1:9">
      <c r="A3648" t="s">
        <v>302</v>
      </c>
      <c r="B3648" t="s">
        <v>4999</v>
      </c>
      <c r="C3648" t="s">
        <v>3049</v>
      </c>
      <c r="D3648" t="s">
        <v>2310</v>
      </c>
      <c r="E3648" t="s">
        <v>174</v>
      </c>
      <c r="F3648" t="s">
        <v>2310</v>
      </c>
      <c r="G3648" t="s">
        <v>2310</v>
      </c>
      <c r="H3648" s="6" t="str">
        <f t="shared" si="112"/>
        <v>GOLD2.EP35</v>
      </c>
      <c r="I3648" s="6" t="str">
        <f t="shared" si="113"/>
        <v>DGND</v>
      </c>
    </row>
    <row r="3649" spans="1:9">
      <c r="A3649" t="s">
        <v>302</v>
      </c>
      <c r="B3649" t="s">
        <v>4999</v>
      </c>
      <c r="C3649" t="s">
        <v>3049</v>
      </c>
      <c r="D3649" t="s">
        <v>2311</v>
      </c>
      <c r="E3649" t="s">
        <v>174</v>
      </c>
      <c r="F3649" t="s">
        <v>2311</v>
      </c>
      <c r="G3649" t="s">
        <v>2311</v>
      </c>
      <c r="H3649" s="6" t="str">
        <f t="shared" si="112"/>
        <v>GOLD2.EP36</v>
      </c>
      <c r="I3649" s="6" t="str">
        <f t="shared" si="113"/>
        <v>DGND</v>
      </c>
    </row>
    <row r="3650" spans="1:9">
      <c r="A3650" t="s">
        <v>302</v>
      </c>
      <c r="B3650" t="s">
        <v>4999</v>
      </c>
      <c r="C3650" t="s">
        <v>3049</v>
      </c>
      <c r="D3650" t="s">
        <v>2312</v>
      </c>
      <c r="E3650" t="s">
        <v>174</v>
      </c>
      <c r="F3650" t="s">
        <v>2312</v>
      </c>
      <c r="G3650" t="s">
        <v>2312</v>
      </c>
      <c r="H3650" s="6" t="str">
        <f t="shared" ref="H3650:H3713" si="114">CONCATENATE(C3650,".",F3650)</f>
        <v>GOLD2.EP37</v>
      </c>
      <c r="I3650" s="6" t="str">
        <f t="shared" ref="I3650:I3713" si="115">E3650</f>
        <v>DGND</v>
      </c>
    </row>
    <row r="3651" spans="1:9">
      <c r="A3651" t="s">
        <v>302</v>
      </c>
      <c r="B3651" t="s">
        <v>4999</v>
      </c>
      <c r="C3651" t="s">
        <v>3049</v>
      </c>
      <c r="D3651" t="s">
        <v>2313</v>
      </c>
      <c r="E3651" t="s">
        <v>174</v>
      </c>
      <c r="F3651" t="s">
        <v>2313</v>
      </c>
      <c r="G3651" t="s">
        <v>2313</v>
      </c>
      <c r="H3651" s="6" t="str">
        <f t="shared" si="114"/>
        <v>GOLD2.EP38</v>
      </c>
      <c r="I3651" s="6" t="str">
        <f t="shared" si="115"/>
        <v>DGND</v>
      </c>
    </row>
    <row r="3652" spans="1:9">
      <c r="A3652" t="s">
        <v>302</v>
      </c>
      <c r="B3652" t="s">
        <v>4999</v>
      </c>
      <c r="C3652" t="s">
        <v>3049</v>
      </c>
      <c r="D3652" t="s">
        <v>2314</v>
      </c>
      <c r="E3652" t="s">
        <v>174</v>
      </c>
      <c r="F3652" t="s">
        <v>2314</v>
      </c>
      <c r="G3652" t="s">
        <v>2314</v>
      </c>
      <c r="H3652" s="6" t="str">
        <f t="shared" si="114"/>
        <v>GOLD2.EP39</v>
      </c>
      <c r="I3652" s="6" t="str">
        <f t="shared" si="115"/>
        <v>DGND</v>
      </c>
    </row>
    <row r="3653" spans="1:9">
      <c r="A3653" t="s">
        <v>302</v>
      </c>
      <c r="B3653" t="s">
        <v>4999</v>
      </c>
      <c r="C3653" t="s">
        <v>3049</v>
      </c>
      <c r="D3653" t="s">
        <v>2315</v>
      </c>
      <c r="E3653" t="s">
        <v>174</v>
      </c>
      <c r="F3653" t="s">
        <v>2315</v>
      </c>
      <c r="G3653" t="s">
        <v>2315</v>
      </c>
      <c r="H3653" s="6" t="str">
        <f t="shared" si="114"/>
        <v>GOLD2.EP40</v>
      </c>
      <c r="I3653" s="6" t="str">
        <f t="shared" si="115"/>
        <v>DGND</v>
      </c>
    </row>
    <row r="3654" spans="1:9">
      <c r="A3654" t="s">
        <v>302</v>
      </c>
      <c r="B3654" t="s">
        <v>4999</v>
      </c>
      <c r="C3654" t="s">
        <v>3049</v>
      </c>
      <c r="D3654" t="s">
        <v>190</v>
      </c>
      <c r="F3654" t="s">
        <v>190</v>
      </c>
      <c r="G3654" t="s">
        <v>190</v>
      </c>
      <c r="H3654" s="6" t="str">
        <f t="shared" si="114"/>
        <v>GOLD2.GH1</v>
      </c>
      <c r="I3654" s="6">
        <f t="shared" si="115"/>
        <v>0</v>
      </c>
    </row>
    <row r="3655" spans="1:9">
      <c r="A3655" t="s">
        <v>302</v>
      </c>
      <c r="B3655" t="s">
        <v>4999</v>
      </c>
      <c r="C3655" t="s">
        <v>3049</v>
      </c>
      <c r="D3655" t="s">
        <v>191</v>
      </c>
      <c r="F3655" t="s">
        <v>191</v>
      </c>
      <c r="G3655" t="s">
        <v>191</v>
      </c>
      <c r="H3655" s="6" t="str">
        <f t="shared" si="114"/>
        <v>GOLD2.GH2</v>
      </c>
      <c r="I3655" s="6">
        <f t="shared" si="115"/>
        <v>0</v>
      </c>
    </row>
    <row r="3656" spans="1:9">
      <c r="A3656" t="s">
        <v>302</v>
      </c>
      <c r="B3656" t="s">
        <v>4999</v>
      </c>
      <c r="C3656" t="s">
        <v>3049</v>
      </c>
      <c r="D3656" t="s">
        <v>192</v>
      </c>
      <c r="F3656" t="s">
        <v>192</v>
      </c>
      <c r="G3656" t="s">
        <v>192</v>
      </c>
      <c r="H3656" s="6" t="str">
        <f t="shared" si="114"/>
        <v>GOLD2.GH3</v>
      </c>
      <c r="I3656" s="6">
        <f t="shared" si="115"/>
        <v>0</v>
      </c>
    </row>
    <row r="3657" spans="1:9">
      <c r="A3657" t="s">
        <v>302</v>
      </c>
      <c r="B3657" t="s">
        <v>4999</v>
      </c>
      <c r="C3657" t="s">
        <v>3049</v>
      </c>
      <c r="D3657" t="s">
        <v>193</v>
      </c>
      <c r="F3657" t="s">
        <v>193</v>
      </c>
      <c r="G3657" t="s">
        <v>193</v>
      </c>
      <c r="H3657" s="6" t="str">
        <f t="shared" si="114"/>
        <v>GOLD2.GH4</v>
      </c>
      <c r="I3657" s="6">
        <f t="shared" si="115"/>
        <v>0</v>
      </c>
    </row>
    <row r="3658" spans="1:9">
      <c r="A3658" t="s">
        <v>302</v>
      </c>
      <c r="B3658" t="s">
        <v>4999</v>
      </c>
      <c r="C3658" t="s">
        <v>3049</v>
      </c>
      <c r="D3658" t="s">
        <v>179</v>
      </c>
      <c r="E3658" t="s">
        <v>174</v>
      </c>
      <c r="F3658">
        <v>48</v>
      </c>
      <c r="G3658" t="s">
        <v>179</v>
      </c>
      <c r="H3658" s="6" t="str">
        <f t="shared" si="114"/>
        <v>GOLD2.48</v>
      </c>
      <c r="I3658" s="6" t="str">
        <f t="shared" si="115"/>
        <v>DGND</v>
      </c>
    </row>
    <row r="3659" spans="1:9">
      <c r="A3659" t="s">
        <v>302</v>
      </c>
      <c r="B3659" t="s">
        <v>4999</v>
      </c>
      <c r="C3659" t="s">
        <v>3049</v>
      </c>
      <c r="D3659" t="s">
        <v>2219</v>
      </c>
      <c r="E3659" t="s">
        <v>3364</v>
      </c>
      <c r="F3659">
        <v>41</v>
      </c>
      <c r="G3659" t="s">
        <v>2219</v>
      </c>
      <c r="H3659" s="6" t="str">
        <f t="shared" si="114"/>
        <v>GOLD2.41</v>
      </c>
      <c r="I3659" s="6" t="str">
        <f t="shared" si="115"/>
        <v>SG2_HSI-</v>
      </c>
    </row>
    <row r="3660" spans="1:9">
      <c r="A3660" t="s">
        <v>302</v>
      </c>
      <c r="B3660" t="s">
        <v>4999</v>
      </c>
      <c r="C3660" t="s">
        <v>3049</v>
      </c>
      <c r="D3660" t="s">
        <v>2218</v>
      </c>
      <c r="E3660" t="s">
        <v>3362</v>
      </c>
      <c r="F3660">
        <v>42</v>
      </c>
      <c r="G3660" t="s">
        <v>2218</v>
      </c>
      <c r="H3660" s="6" t="str">
        <f t="shared" si="114"/>
        <v>GOLD2.42</v>
      </c>
      <c r="I3660" s="6" t="str">
        <f t="shared" si="115"/>
        <v>SG2_HSI+</v>
      </c>
    </row>
    <row r="3661" spans="1:9">
      <c r="A3661" t="s">
        <v>302</v>
      </c>
      <c r="B3661" t="s">
        <v>4999</v>
      </c>
      <c r="C3661" t="s">
        <v>3049</v>
      </c>
      <c r="D3661" t="s">
        <v>2222</v>
      </c>
      <c r="E3661" t="s">
        <v>3367</v>
      </c>
      <c r="F3661">
        <v>38</v>
      </c>
      <c r="G3661" t="s">
        <v>2222</v>
      </c>
      <c r="H3661" s="6" t="str">
        <f t="shared" si="114"/>
        <v>GOLD2.38</v>
      </c>
      <c r="I3661" s="6" t="str">
        <f t="shared" si="115"/>
        <v>SG2_HSO-</v>
      </c>
    </row>
    <row r="3662" spans="1:9">
      <c r="A3662" t="s">
        <v>302</v>
      </c>
      <c r="B3662" t="s">
        <v>4999</v>
      </c>
      <c r="C3662" t="s">
        <v>3049</v>
      </c>
      <c r="D3662" t="s">
        <v>2221</v>
      </c>
      <c r="E3662" t="s">
        <v>3365</v>
      </c>
      <c r="F3662">
        <v>39</v>
      </c>
      <c r="G3662" t="s">
        <v>2221</v>
      </c>
      <c r="H3662" s="6" t="str">
        <f t="shared" si="114"/>
        <v>GOLD2.39</v>
      </c>
      <c r="I3662" s="6" t="str">
        <f t="shared" si="115"/>
        <v>SG2_HSO+</v>
      </c>
    </row>
    <row r="3663" spans="1:9">
      <c r="A3663" t="s">
        <v>302</v>
      </c>
      <c r="B3663" t="s">
        <v>4999</v>
      </c>
      <c r="C3663" t="s">
        <v>3049</v>
      </c>
      <c r="D3663" t="s">
        <v>371</v>
      </c>
      <c r="E3663" t="s">
        <v>3439</v>
      </c>
      <c r="F3663">
        <v>12</v>
      </c>
      <c r="G3663" t="s">
        <v>371</v>
      </c>
      <c r="H3663" s="6" t="str">
        <f t="shared" si="114"/>
        <v>GOLD2.12</v>
      </c>
      <c r="I3663" s="6" t="str">
        <f t="shared" si="115"/>
        <v>SG2_INH</v>
      </c>
    </row>
    <row r="3664" spans="1:9">
      <c r="A3664" t="s">
        <v>302</v>
      </c>
      <c r="B3664" t="s">
        <v>4999</v>
      </c>
      <c r="C3664" t="s">
        <v>3049</v>
      </c>
      <c r="D3664" t="s">
        <v>1549</v>
      </c>
      <c r="F3664">
        <v>4</v>
      </c>
      <c r="G3664" t="s">
        <v>1549</v>
      </c>
      <c r="H3664" s="6" t="str">
        <f t="shared" si="114"/>
        <v>GOLD2.4</v>
      </c>
      <c r="I3664" s="6">
        <f t="shared" si="115"/>
        <v>0</v>
      </c>
    </row>
    <row r="3665" spans="1:9">
      <c r="A3665" t="s">
        <v>302</v>
      </c>
      <c r="B3665" t="s">
        <v>4999</v>
      </c>
      <c r="C3665" t="s">
        <v>3049</v>
      </c>
      <c r="D3665" t="s">
        <v>2217</v>
      </c>
      <c r="E3665" t="s">
        <v>1846</v>
      </c>
      <c r="F3665">
        <v>43</v>
      </c>
      <c r="G3665" t="s">
        <v>2217</v>
      </c>
      <c r="H3665" s="6" t="str">
        <f t="shared" si="114"/>
        <v>GOLD2.43</v>
      </c>
      <c r="I3665" s="6" t="str">
        <f t="shared" si="115"/>
        <v>SG2_LED</v>
      </c>
    </row>
    <row r="3666" spans="1:9">
      <c r="A3666" t="s">
        <v>302</v>
      </c>
      <c r="B3666" t="s">
        <v>4999</v>
      </c>
      <c r="C3666" t="s">
        <v>3049</v>
      </c>
      <c r="D3666" t="s">
        <v>2525</v>
      </c>
      <c r="E3666" t="s">
        <v>3440</v>
      </c>
      <c r="F3666">
        <v>1</v>
      </c>
      <c r="G3666" t="s">
        <v>2525</v>
      </c>
      <c r="H3666" s="6" t="str">
        <f t="shared" si="114"/>
        <v>GOLD2.1</v>
      </c>
      <c r="I3666" s="6" t="str">
        <f t="shared" si="115"/>
        <v>SG2_LX_OUT</v>
      </c>
    </row>
    <row r="3667" spans="1:9">
      <c r="A3667" t="s">
        <v>302</v>
      </c>
      <c r="B3667" t="s">
        <v>4999</v>
      </c>
      <c r="C3667" t="s">
        <v>3049</v>
      </c>
      <c r="D3667" t="s">
        <v>1548</v>
      </c>
      <c r="E3667" t="s">
        <v>1761</v>
      </c>
      <c r="F3667">
        <v>46</v>
      </c>
      <c r="G3667" t="s">
        <v>1548</v>
      </c>
      <c r="H3667" s="6" t="str">
        <f t="shared" si="114"/>
        <v>GOLD2.46</v>
      </c>
      <c r="I3667" s="6" t="str">
        <f t="shared" si="115"/>
        <v>SG2_MDC</v>
      </c>
    </row>
    <row r="3668" spans="1:9">
      <c r="A3668" t="s">
        <v>302</v>
      </c>
      <c r="B3668" t="s">
        <v>4999</v>
      </c>
      <c r="C3668" t="s">
        <v>3049</v>
      </c>
      <c r="D3668" t="s">
        <v>1562</v>
      </c>
      <c r="E3668" t="s">
        <v>1819</v>
      </c>
      <c r="F3668">
        <v>19</v>
      </c>
      <c r="G3668" t="s">
        <v>1562</v>
      </c>
      <c r="H3668" s="6" t="str">
        <f t="shared" si="114"/>
        <v>GOLD2.19</v>
      </c>
      <c r="I3668" s="6" t="str">
        <f t="shared" si="115"/>
        <v>SG2_MDI-</v>
      </c>
    </row>
    <row r="3669" spans="1:9">
      <c r="A3669" t="s">
        <v>302</v>
      </c>
      <c r="B3669" t="s">
        <v>4999</v>
      </c>
      <c r="C3669" t="s">
        <v>3049</v>
      </c>
      <c r="D3669" t="s">
        <v>1553</v>
      </c>
      <c r="E3669" t="s">
        <v>1760</v>
      </c>
      <c r="F3669">
        <v>45</v>
      </c>
      <c r="G3669" t="s">
        <v>1553</v>
      </c>
      <c r="H3669" s="6" t="str">
        <f t="shared" si="114"/>
        <v>GOLD2.45</v>
      </c>
      <c r="I3669" s="6" t="str">
        <f t="shared" si="115"/>
        <v>SG2_MDIO</v>
      </c>
    </row>
    <row r="3670" spans="1:9">
      <c r="A3670" t="s">
        <v>302</v>
      </c>
      <c r="B3670" t="s">
        <v>4999</v>
      </c>
      <c r="C3670" t="s">
        <v>3049</v>
      </c>
      <c r="D3670" t="s">
        <v>1561</v>
      </c>
      <c r="E3670" t="s">
        <v>1820</v>
      </c>
      <c r="F3670">
        <v>18</v>
      </c>
      <c r="G3670" t="s">
        <v>1561</v>
      </c>
      <c r="H3670" s="6" t="str">
        <f t="shared" si="114"/>
        <v>GOLD2.18</v>
      </c>
      <c r="I3670" s="6" t="str">
        <f t="shared" si="115"/>
        <v>SG2_MDI+</v>
      </c>
    </row>
    <row r="3671" spans="1:9">
      <c r="A3671" t="s">
        <v>302</v>
      </c>
      <c r="B3671" t="s">
        <v>4999</v>
      </c>
      <c r="C3671" t="s">
        <v>3049</v>
      </c>
      <c r="D3671" t="s">
        <v>550</v>
      </c>
      <c r="F3671">
        <v>22</v>
      </c>
      <c r="G3671" t="s">
        <v>550</v>
      </c>
      <c r="H3671" s="6" t="str">
        <f t="shared" si="114"/>
        <v>GOLD2.22</v>
      </c>
      <c r="I3671" s="6">
        <f t="shared" si="115"/>
        <v>0</v>
      </c>
    </row>
    <row r="3672" spans="1:9">
      <c r="A3672" t="s">
        <v>302</v>
      </c>
      <c r="B3672" t="s">
        <v>4999</v>
      </c>
      <c r="C3672" t="s">
        <v>3049</v>
      </c>
      <c r="D3672" t="s">
        <v>194</v>
      </c>
      <c r="F3672" t="s">
        <v>194</v>
      </c>
      <c r="G3672" t="s">
        <v>194</v>
      </c>
      <c r="H3672" s="6" t="str">
        <f t="shared" si="114"/>
        <v>GOLD2.NUT1</v>
      </c>
      <c r="I3672" s="6">
        <f t="shared" si="115"/>
        <v>0</v>
      </c>
    </row>
    <row r="3673" spans="1:9">
      <c r="A3673" t="s">
        <v>302</v>
      </c>
      <c r="B3673" t="s">
        <v>4999</v>
      </c>
      <c r="C3673" t="s">
        <v>3049</v>
      </c>
      <c r="D3673" t="s">
        <v>195</v>
      </c>
      <c r="F3673" t="s">
        <v>195</v>
      </c>
      <c r="G3673" t="s">
        <v>195</v>
      </c>
      <c r="H3673" s="6" t="str">
        <f t="shared" si="114"/>
        <v>GOLD2.NUT2</v>
      </c>
      <c r="I3673" s="6">
        <f t="shared" si="115"/>
        <v>0</v>
      </c>
    </row>
    <row r="3674" spans="1:9">
      <c r="A3674" t="s">
        <v>302</v>
      </c>
      <c r="B3674" t="s">
        <v>4999</v>
      </c>
      <c r="C3674" t="s">
        <v>3049</v>
      </c>
      <c r="D3674" t="s">
        <v>196</v>
      </c>
      <c r="F3674" t="s">
        <v>196</v>
      </c>
      <c r="G3674" t="s">
        <v>196</v>
      </c>
      <c r="H3674" s="6" t="str">
        <f t="shared" si="114"/>
        <v>GOLD2.NUT3</v>
      </c>
      <c r="I3674" s="6">
        <f t="shared" si="115"/>
        <v>0</v>
      </c>
    </row>
    <row r="3675" spans="1:9">
      <c r="A3675" t="s">
        <v>302</v>
      </c>
      <c r="B3675" t="s">
        <v>4999</v>
      </c>
      <c r="C3675" t="s">
        <v>3049</v>
      </c>
      <c r="D3675" t="s">
        <v>197</v>
      </c>
      <c r="F3675" t="s">
        <v>197</v>
      </c>
      <c r="G3675" t="s">
        <v>197</v>
      </c>
      <c r="H3675" s="6" t="str">
        <f t="shared" si="114"/>
        <v>GOLD2.NUT4</v>
      </c>
      <c r="I3675" s="6">
        <f t="shared" si="115"/>
        <v>0</v>
      </c>
    </row>
    <row r="3676" spans="1:9">
      <c r="A3676" t="s">
        <v>302</v>
      </c>
      <c r="B3676" t="s">
        <v>4999</v>
      </c>
      <c r="C3676" t="s">
        <v>3049</v>
      </c>
      <c r="D3676" t="s">
        <v>1550</v>
      </c>
      <c r="E3676" t="s">
        <v>6826</v>
      </c>
      <c r="F3676">
        <v>5</v>
      </c>
      <c r="G3676" t="s">
        <v>1550</v>
      </c>
      <c r="H3676" s="6" t="str">
        <f t="shared" si="114"/>
        <v>GOLD2.5</v>
      </c>
      <c r="I3676" s="6" t="str">
        <f t="shared" si="115"/>
        <v>SG2_HSD015</v>
      </c>
    </row>
    <row r="3677" spans="1:9">
      <c r="A3677" t="s">
        <v>302</v>
      </c>
      <c r="B3677" t="s">
        <v>4999</v>
      </c>
      <c r="C3677" t="s">
        <v>3049</v>
      </c>
      <c r="D3677" t="s">
        <v>2535</v>
      </c>
      <c r="E3677" t="s">
        <v>3430</v>
      </c>
      <c r="F3677">
        <v>16</v>
      </c>
      <c r="G3677" t="s">
        <v>2535</v>
      </c>
      <c r="H3677" s="6" t="str">
        <f t="shared" si="114"/>
        <v>GOLD2.16</v>
      </c>
      <c r="I3677" s="6" t="str">
        <f t="shared" si="115"/>
        <v>SG2_RSET</v>
      </c>
    </row>
    <row r="3678" spans="1:9">
      <c r="A3678" t="s">
        <v>302</v>
      </c>
      <c r="B3678" t="s">
        <v>4999</v>
      </c>
      <c r="C3678" t="s">
        <v>3049</v>
      </c>
      <c r="D3678" t="s">
        <v>1552</v>
      </c>
      <c r="E3678" t="s">
        <v>1826</v>
      </c>
      <c r="F3678">
        <v>29</v>
      </c>
      <c r="G3678" t="s">
        <v>1552</v>
      </c>
      <c r="H3678" s="6" t="str">
        <f t="shared" si="114"/>
        <v>GOLD2.29</v>
      </c>
      <c r="I3678" s="6" t="str">
        <f t="shared" si="115"/>
        <v>SG2_RXC</v>
      </c>
    </row>
    <row r="3679" spans="1:9">
      <c r="A3679" t="s">
        <v>302</v>
      </c>
      <c r="B3679" t="s">
        <v>4999</v>
      </c>
      <c r="C3679" t="s">
        <v>3049</v>
      </c>
      <c r="D3679" t="s">
        <v>2528</v>
      </c>
      <c r="E3679" t="s">
        <v>1824</v>
      </c>
      <c r="F3679">
        <v>28</v>
      </c>
      <c r="G3679" t="s">
        <v>2528</v>
      </c>
      <c r="H3679" s="6" t="str">
        <f t="shared" si="114"/>
        <v>GOLD2.28</v>
      </c>
      <c r="I3679" s="6" t="str">
        <f t="shared" si="115"/>
        <v>SG2_RXD0</v>
      </c>
    </row>
    <row r="3680" spans="1:9">
      <c r="A3680" t="s">
        <v>302</v>
      </c>
      <c r="B3680" t="s">
        <v>4999</v>
      </c>
      <c r="C3680" t="s">
        <v>3049</v>
      </c>
      <c r="D3680" t="s">
        <v>2529</v>
      </c>
      <c r="E3680" t="s">
        <v>1821</v>
      </c>
      <c r="F3680">
        <v>27</v>
      </c>
      <c r="G3680" t="s">
        <v>2529</v>
      </c>
      <c r="H3680" s="6" t="str">
        <f t="shared" si="114"/>
        <v>GOLD2.27</v>
      </c>
      <c r="I3680" s="6" t="str">
        <f t="shared" si="115"/>
        <v>SG2_RXD1</v>
      </c>
    </row>
    <row r="3681" spans="1:9">
      <c r="A3681" t="s">
        <v>302</v>
      </c>
      <c r="B3681" t="s">
        <v>4999</v>
      </c>
      <c r="C3681" t="s">
        <v>3049</v>
      </c>
      <c r="D3681" t="s">
        <v>2530</v>
      </c>
      <c r="E3681" t="s">
        <v>1822</v>
      </c>
      <c r="F3681">
        <v>26</v>
      </c>
      <c r="G3681" t="s">
        <v>2530</v>
      </c>
      <c r="H3681" s="6" t="str">
        <f t="shared" si="114"/>
        <v>GOLD2.26</v>
      </c>
      <c r="I3681" s="6" t="str">
        <f t="shared" si="115"/>
        <v>SG2_RXD2</v>
      </c>
    </row>
    <row r="3682" spans="1:9">
      <c r="A3682" t="s">
        <v>302</v>
      </c>
      <c r="B3682" t="s">
        <v>4999</v>
      </c>
      <c r="C3682" t="s">
        <v>3049</v>
      </c>
      <c r="D3682" t="s">
        <v>2531</v>
      </c>
      <c r="E3682" t="s">
        <v>1823</v>
      </c>
      <c r="F3682">
        <v>25</v>
      </c>
      <c r="G3682" t="s">
        <v>2531</v>
      </c>
      <c r="H3682" s="6" t="str">
        <f t="shared" si="114"/>
        <v>GOLD2.25</v>
      </c>
      <c r="I3682" s="6" t="str">
        <f t="shared" si="115"/>
        <v>SG2_RXD3</v>
      </c>
    </row>
    <row r="3683" spans="1:9">
      <c r="A3683" t="s">
        <v>302</v>
      </c>
      <c r="B3683" t="s">
        <v>4999</v>
      </c>
      <c r="C3683" t="s">
        <v>3049</v>
      </c>
      <c r="D3683" t="s">
        <v>2537</v>
      </c>
      <c r="E3683" t="s">
        <v>1827</v>
      </c>
      <c r="F3683">
        <v>23</v>
      </c>
      <c r="G3683" t="s">
        <v>2537</v>
      </c>
      <c r="H3683" s="6" t="str">
        <f t="shared" si="114"/>
        <v>GOLD2.23</v>
      </c>
      <c r="I3683" s="6" t="str">
        <f t="shared" si="115"/>
        <v>SG2_RXDV</v>
      </c>
    </row>
    <row r="3684" spans="1:9">
      <c r="A3684" t="s">
        <v>302</v>
      </c>
      <c r="B3684" t="s">
        <v>4999</v>
      </c>
      <c r="C3684" t="s">
        <v>3049</v>
      </c>
      <c r="D3684" t="s">
        <v>2534</v>
      </c>
      <c r="F3684">
        <v>14</v>
      </c>
      <c r="G3684" t="s">
        <v>2534</v>
      </c>
      <c r="H3684" s="6" t="str">
        <f t="shared" si="114"/>
        <v>GOLD2.14</v>
      </c>
      <c r="I3684" s="6">
        <f t="shared" si="115"/>
        <v>0</v>
      </c>
    </row>
    <row r="3685" spans="1:9">
      <c r="A3685" t="s">
        <v>302</v>
      </c>
      <c r="B3685" t="s">
        <v>4999</v>
      </c>
      <c r="C3685" t="s">
        <v>3049</v>
      </c>
      <c r="D3685" t="s">
        <v>2533</v>
      </c>
      <c r="F3685">
        <v>13</v>
      </c>
      <c r="G3685" t="s">
        <v>2533</v>
      </c>
      <c r="H3685" s="6" t="str">
        <f t="shared" si="114"/>
        <v>GOLD2.13</v>
      </c>
      <c r="I3685" s="6">
        <f t="shared" si="115"/>
        <v>0</v>
      </c>
    </row>
    <row r="3686" spans="1:9">
      <c r="A3686" t="s">
        <v>302</v>
      </c>
      <c r="B3686" t="s">
        <v>4999</v>
      </c>
      <c r="C3686" t="s">
        <v>3049</v>
      </c>
      <c r="D3686" t="s">
        <v>1559</v>
      </c>
      <c r="E3686" t="s">
        <v>1831</v>
      </c>
      <c r="F3686">
        <v>31</v>
      </c>
      <c r="G3686" t="s">
        <v>1559</v>
      </c>
      <c r="H3686" s="6" t="str">
        <f t="shared" si="114"/>
        <v>GOLD2.31</v>
      </c>
      <c r="I3686" s="6" t="str">
        <f t="shared" si="115"/>
        <v>SG2_TXC</v>
      </c>
    </row>
    <row r="3687" spans="1:9">
      <c r="A3687" t="s">
        <v>302</v>
      </c>
      <c r="B3687" t="s">
        <v>4999</v>
      </c>
      <c r="C3687" t="s">
        <v>3049</v>
      </c>
      <c r="D3687" t="s">
        <v>1554</v>
      </c>
      <c r="E3687" t="s">
        <v>1834</v>
      </c>
      <c r="F3687">
        <v>36</v>
      </c>
      <c r="G3687" t="s">
        <v>1554</v>
      </c>
      <c r="H3687" s="6" t="str">
        <f t="shared" si="114"/>
        <v>GOLD2.36</v>
      </c>
      <c r="I3687" s="6" t="str">
        <f t="shared" si="115"/>
        <v>SG2_TXD0</v>
      </c>
    </row>
    <row r="3688" spans="1:9">
      <c r="A3688" t="s">
        <v>302</v>
      </c>
      <c r="B3688" t="s">
        <v>4999</v>
      </c>
      <c r="C3688" t="s">
        <v>3049</v>
      </c>
      <c r="D3688" t="s">
        <v>1555</v>
      </c>
      <c r="E3688" t="s">
        <v>1835</v>
      </c>
      <c r="F3688">
        <v>35</v>
      </c>
      <c r="G3688" t="s">
        <v>1555</v>
      </c>
      <c r="H3688" s="6" t="str">
        <f t="shared" si="114"/>
        <v>GOLD2.35</v>
      </c>
      <c r="I3688" s="6" t="str">
        <f t="shared" si="115"/>
        <v>SG2_TXD1</v>
      </c>
    </row>
    <row r="3689" spans="1:9">
      <c r="A3689" t="s">
        <v>302</v>
      </c>
      <c r="B3689" t="s">
        <v>4999</v>
      </c>
      <c r="C3689" t="s">
        <v>3049</v>
      </c>
      <c r="D3689" t="s">
        <v>1556</v>
      </c>
      <c r="E3689" t="s">
        <v>1838</v>
      </c>
      <c r="F3689">
        <v>34</v>
      </c>
      <c r="G3689" t="s">
        <v>1556</v>
      </c>
      <c r="H3689" s="6" t="str">
        <f t="shared" si="114"/>
        <v>GOLD2.34</v>
      </c>
      <c r="I3689" s="6" t="str">
        <f t="shared" si="115"/>
        <v>SG2_TXD2</v>
      </c>
    </row>
    <row r="3690" spans="1:9">
      <c r="A3690" t="s">
        <v>302</v>
      </c>
      <c r="B3690" t="s">
        <v>4999</v>
      </c>
      <c r="C3690" t="s">
        <v>3049</v>
      </c>
      <c r="D3690" t="s">
        <v>1557</v>
      </c>
      <c r="E3690" t="s">
        <v>1839</v>
      </c>
      <c r="F3690">
        <v>33</v>
      </c>
      <c r="G3690" t="s">
        <v>1557</v>
      </c>
      <c r="H3690" s="6" t="str">
        <f t="shared" si="114"/>
        <v>GOLD2.33</v>
      </c>
      <c r="I3690" s="6" t="str">
        <f t="shared" si="115"/>
        <v>SG2_TXD3</v>
      </c>
    </row>
    <row r="3691" spans="1:9">
      <c r="A3691" t="s">
        <v>302</v>
      </c>
      <c r="B3691" t="s">
        <v>4999</v>
      </c>
      <c r="C3691" t="s">
        <v>3049</v>
      </c>
      <c r="D3691" t="s">
        <v>1558</v>
      </c>
      <c r="E3691" t="s">
        <v>1830</v>
      </c>
      <c r="F3691">
        <v>32</v>
      </c>
      <c r="G3691" t="s">
        <v>1558</v>
      </c>
      <c r="H3691" s="6" t="str">
        <f t="shared" si="114"/>
        <v>GOLD2.32</v>
      </c>
      <c r="I3691" s="6" t="str">
        <f t="shared" si="115"/>
        <v>SG2_TXEN</v>
      </c>
    </row>
    <row r="3692" spans="1:9">
      <c r="A3692" t="s">
        <v>302</v>
      </c>
      <c r="B3692" t="s">
        <v>4999</v>
      </c>
      <c r="C3692" t="s">
        <v>3049</v>
      </c>
      <c r="D3692" t="s">
        <v>167</v>
      </c>
      <c r="E3692" t="s">
        <v>3441</v>
      </c>
      <c r="F3692">
        <v>11</v>
      </c>
      <c r="G3692" t="s">
        <v>167</v>
      </c>
      <c r="H3692" s="6" t="str">
        <f t="shared" si="114"/>
        <v>GOLD2.11</v>
      </c>
      <c r="I3692" s="6" t="str">
        <f t="shared" si="115"/>
        <v>SG2_VBAT</v>
      </c>
    </row>
    <row r="3693" spans="1:9">
      <c r="A3693" t="s">
        <v>302</v>
      </c>
      <c r="B3693" t="s">
        <v>4999</v>
      </c>
      <c r="C3693" t="s">
        <v>3049</v>
      </c>
      <c r="D3693" t="s">
        <v>2526</v>
      </c>
      <c r="E3693" t="s">
        <v>3417</v>
      </c>
      <c r="F3693">
        <v>2</v>
      </c>
      <c r="G3693" t="s">
        <v>2526</v>
      </c>
      <c r="H3693" s="6" t="str">
        <f t="shared" si="114"/>
        <v>GOLD2.2</v>
      </c>
      <c r="I3693" s="6" t="str">
        <f t="shared" si="115"/>
        <v>SG2_VDD33</v>
      </c>
    </row>
    <row r="3694" spans="1:9">
      <c r="A3694" t="s">
        <v>302</v>
      </c>
      <c r="B3694" t="s">
        <v>4999</v>
      </c>
      <c r="C3694" t="s">
        <v>3049</v>
      </c>
      <c r="D3694" t="s">
        <v>2527</v>
      </c>
      <c r="E3694" t="s">
        <v>3417</v>
      </c>
      <c r="F3694">
        <v>3</v>
      </c>
      <c r="G3694" t="s">
        <v>2527</v>
      </c>
      <c r="H3694" s="6" t="str">
        <f t="shared" si="114"/>
        <v>GOLD2.3</v>
      </c>
      <c r="I3694" s="6" t="str">
        <f t="shared" si="115"/>
        <v>SG2_VDD33</v>
      </c>
    </row>
    <row r="3695" spans="1:9">
      <c r="A3695" t="s">
        <v>302</v>
      </c>
      <c r="B3695" t="s">
        <v>4999</v>
      </c>
      <c r="C3695" t="s">
        <v>3049</v>
      </c>
      <c r="D3695" t="s">
        <v>372</v>
      </c>
      <c r="E3695" t="s">
        <v>6827</v>
      </c>
      <c r="F3695">
        <v>10</v>
      </c>
      <c r="G3695" t="s">
        <v>372</v>
      </c>
      <c r="H3695" s="6" t="str">
        <f t="shared" si="114"/>
        <v>GOLD2.10</v>
      </c>
      <c r="I3695" s="6" t="str">
        <f t="shared" si="115"/>
        <v>SG2_HSD019</v>
      </c>
    </row>
    <row r="3696" spans="1:9">
      <c r="A3696" t="s">
        <v>302</v>
      </c>
      <c r="B3696" t="s">
        <v>4999</v>
      </c>
      <c r="C3696" t="s">
        <v>3049</v>
      </c>
      <c r="D3696" t="s">
        <v>2215</v>
      </c>
      <c r="E3696" t="s">
        <v>1845</v>
      </c>
      <c r="F3696">
        <v>8</v>
      </c>
      <c r="G3696" t="s">
        <v>2215</v>
      </c>
      <c r="H3696" s="6" t="str">
        <f t="shared" si="114"/>
        <v>GOLD2.8</v>
      </c>
      <c r="I3696" s="6" t="str">
        <f t="shared" si="115"/>
        <v>SG2_XI</v>
      </c>
    </row>
    <row r="3697" spans="1:9">
      <c r="A3697" t="s">
        <v>302</v>
      </c>
      <c r="B3697" t="s">
        <v>4999</v>
      </c>
      <c r="C3697" t="s">
        <v>3049</v>
      </c>
      <c r="D3697" t="s">
        <v>2214</v>
      </c>
      <c r="E3697" t="s">
        <v>1844</v>
      </c>
      <c r="F3697">
        <v>7</v>
      </c>
      <c r="G3697" t="s">
        <v>2214</v>
      </c>
      <c r="H3697" s="6" t="str">
        <f t="shared" si="114"/>
        <v>GOLD2.7</v>
      </c>
      <c r="I3697" s="6" t="str">
        <f t="shared" si="115"/>
        <v>SG2_XO</v>
      </c>
    </row>
    <row r="3698" spans="1:9">
      <c r="A3698" t="s">
        <v>302</v>
      </c>
      <c r="B3698" t="s">
        <v>4999</v>
      </c>
      <c r="C3698" t="s">
        <v>5013</v>
      </c>
      <c r="D3698" t="s">
        <v>181</v>
      </c>
      <c r="E3698" t="s">
        <v>174</v>
      </c>
      <c r="F3698">
        <v>1</v>
      </c>
      <c r="G3698" t="s">
        <v>181</v>
      </c>
      <c r="H3698" s="6" t="str">
        <f t="shared" si="114"/>
        <v>SG2_DGND1.1</v>
      </c>
      <c r="I3698" s="6" t="str">
        <f t="shared" si="115"/>
        <v>DGND</v>
      </c>
    </row>
    <row r="3699" spans="1:9">
      <c r="A3699" t="s">
        <v>302</v>
      </c>
      <c r="B3699" t="s">
        <v>4999</v>
      </c>
      <c r="C3699" t="s">
        <v>5014</v>
      </c>
      <c r="D3699" t="s">
        <v>181</v>
      </c>
      <c r="E3699" t="s">
        <v>174</v>
      </c>
      <c r="F3699">
        <v>1</v>
      </c>
      <c r="G3699" t="s">
        <v>181</v>
      </c>
      <c r="H3699" s="6" t="str">
        <f t="shared" si="114"/>
        <v>SG2_DGND2.1</v>
      </c>
      <c r="I3699" s="6" t="str">
        <f t="shared" si="115"/>
        <v>DGND</v>
      </c>
    </row>
    <row r="3700" spans="1:9">
      <c r="A3700" t="s">
        <v>302</v>
      </c>
      <c r="B3700" t="s">
        <v>4999</v>
      </c>
      <c r="C3700" t="s">
        <v>5015</v>
      </c>
      <c r="D3700" t="s">
        <v>181</v>
      </c>
      <c r="E3700" t="s">
        <v>174</v>
      </c>
      <c r="F3700">
        <v>1</v>
      </c>
      <c r="G3700" t="s">
        <v>181</v>
      </c>
      <c r="H3700" s="6" t="str">
        <f t="shared" si="114"/>
        <v>SG2_DGND3.1</v>
      </c>
      <c r="I3700" s="6" t="str">
        <f t="shared" si="115"/>
        <v>DGND</v>
      </c>
    </row>
    <row r="3701" spans="1:9">
      <c r="A3701" t="s">
        <v>302</v>
      </c>
      <c r="B3701" t="s">
        <v>4999</v>
      </c>
      <c r="C3701" t="s">
        <v>5016</v>
      </c>
      <c r="D3701" t="s">
        <v>181</v>
      </c>
      <c r="E3701" t="s">
        <v>174</v>
      </c>
      <c r="F3701">
        <v>1</v>
      </c>
      <c r="G3701" t="s">
        <v>181</v>
      </c>
      <c r="H3701" s="6" t="str">
        <f t="shared" si="114"/>
        <v>SG2_DGND4.1</v>
      </c>
      <c r="I3701" s="6" t="str">
        <f t="shared" si="115"/>
        <v>DGND</v>
      </c>
    </row>
    <row r="3702" spans="1:9">
      <c r="A3702" t="s">
        <v>302</v>
      </c>
      <c r="B3702" t="s">
        <v>4999</v>
      </c>
      <c r="C3702" t="s">
        <v>3439</v>
      </c>
      <c r="D3702" t="s">
        <v>181</v>
      </c>
      <c r="E3702" t="s">
        <v>3439</v>
      </c>
      <c r="F3702">
        <v>1</v>
      </c>
      <c r="G3702" t="s">
        <v>181</v>
      </c>
      <c r="H3702" s="6" t="str">
        <f t="shared" si="114"/>
        <v>SG2_INH.1</v>
      </c>
      <c r="I3702" s="6" t="str">
        <f t="shared" si="115"/>
        <v>SG2_INH</v>
      </c>
    </row>
    <row r="3703" spans="1:9">
      <c r="A3703" t="s">
        <v>302</v>
      </c>
      <c r="B3703" t="s">
        <v>4999</v>
      </c>
      <c r="C3703" t="s">
        <v>5017</v>
      </c>
      <c r="D3703">
        <v>1</v>
      </c>
      <c r="E3703" t="s">
        <v>6826</v>
      </c>
      <c r="F3703">
        <v>1</v>
      </c>
      <c r="G3703">
        <v>1</v>
      </c>
      <c r="H3703" s="6" t="str">
        <f t="shared" si="114"/>
        <v>SG2_PHYRSTB.1</v>
      </c>
      <c r="I3703" s="6" t="str">
        <f t="shared" si="115"/>
        <v>SG2_HSD015</v>
      </c>
    </row>
    <row r="3704" spans="1:9">
      <c r="A3704" t="s">
        <v>302</v>
      </c>
      <c r="B3704" t="s">
        <v>4999</v>
      </c>
      <c r="C3704" t="s">
        <v>495</v>
      </c>
      <c r="D3704" t="s">
        <v>181</v>
      </c>
      <c r="E3704" t="s">
        <v>6827</v>
      </c>
      <c r="F3704">
        <v>1</v>
      </c>
      <c r="G3704" t="s">
        <v>181</v>
      </c>
      <c r="H3704" s="6" t="str">
        <f t="shared" si="114"/>
        <v>SG2_WAKE.1</v>
      </c>
      <c r="I3704" s="6" t="str">
        <f t="shared" si="115"/>
        <v>SG2_HSD019</v>
      </c>
    </row>
    <row r="3705" spans="1:9">
      <c r="A3705" t="s">
        <v>302</v>
      </c>
      <c r="B3705" t="s">
        <v>4999</v>
      </c>
      <c r="C3705" t="s">
        <v>5018</v>
      </c>
      <c r="D3705">
        <v>1</v>
      </c>
      <c r="F3705">
        <v>1</v>
      </c>
      <c r="G3705">
        <v>1</v>
      </c>
      <c r="H3705" s="6" t="str">
        <f t="shared" si="114"/>
        <v>SITE2_To_GOLDEN0.1</v>
      </c>
      <c r="I3705" s="6">
        <f t="shared" si="115"/>
        <v>0</v>
      </c>
    </row>
    <row r="3706" spans="1:9">
      <c r="A3706" t="s">
        <v>302</v>
      </c>
      <c r="B3706" t="s">
        <v>5019</v>
      </c>
      <c r="C3706" t="s">
        <v>5020</v>
      </c>
      <c r="D3706">
        <v>1</v>
      </c>
      <c r="E3706" t="s">
        <v>3442</v>
      </c>
      <c r="F3706">
        <v>1</v>
      </c>
      <c r="G3706">
        <v>1</v>
      </c>
      <c r="H3706" s="6" t="str">
        <f t="shared" si="114"/>
        <v>2CG1.1</v>
      </c>
      <c r="I3706" s="6" t="str">
        <f t="shared" si="115"/>
        <v>SG2_LX_OUT_VDD09</v>
      </c>
    </row>
    <row r="3707" spans="1:9">
      <c r="A3707" t="s">
        <v>302</v>
      </c>
      <c r="B3707" t="s">
        <v>5019</v>
      </c>
      <c r="C3707" t="s">
        <v>5020</v>
      </c>
      <c r="D3707">
        <v>2</v>
      </c>
      <c r="E3707" t="s">
        <v>174</v>
      </c>
      <c r="F3707">
        <v>2</v>
      </c>
      <c r="G3707">
        <v>2</v>
      </c>
      <c r="H3707" s="6" t="str">
        <f t="shared" si="114"/>
        <v>2CG1.2</v>
      </c>
      <c r="I3707" s="6" t="str">
        <f t="shared" si="115"/>
        <v>DGND</v>
      </c>
    </row>
    <row r="3708" spans="1:9">
      <c r="A3708" t="s">
        <v>302</v>
      </c>
      <c r="B3708" t="s">
        <v>5019</v>
      </c>
      <c r="C3708" t="s">
        <v>5021</v>
      </c>
      <c r="D3708">
        <v>1</v>
      </c>
      <c r="E3708" t="s">
        <v>3442</v>
      </c>
      <c r="F3708">
        <v>1</v>
      </c>
      <c r="G3708">
        <v>1</v>
      </c>
      <c r="H3708" s="6" t="str">
        <f t="shared" si="114"/>
        <v>2CG2.1</v>
      </c>
      <c r="I3708" s="6" t="str">
        <f t="shared" si="115"/>
        <v>SG2_LX_OUT_VDD09</v>
      </c>
    </row>
    <row r="3709" spans="1:9">
      <c r="A3709" t="s">
        <v>302</v>
      </c>
      <c r="B3709" t="s">
        <v>5019</v>
      </c>
      <c r="C3709" t="s">
        <v>5021</v>
      </c>
      <c r="D3709">
        <v>2</v>
      </c>
      <c r="E3709" t="s">
        <v>174</v>
      </c>
      <c r="F3709">
        <v>2</v>
      </c>
      <c r="G3709">
        <v>2</v>
      </c>
      <c r="H3709" s="6" t="str">
        <f t="shared" si="114"/>
        <v>2CG2.2</v>
      </c>
      <c r="I3709" s="6" t="str">
        <f t="shared" si="115"/>
        <v>DGND</v>
      </c>
    </row>
    <row r="3710" spans="1:9">
      <c r="A3710" t="s">
        <v>302</v>
      </c>
      <c r="B3710" t="s">
        <v>5019</v>
      </c>
      <c r="C3710" t="s">
        <v>5022</v>
      </c>
      <c r="D3710">
        <v>1</v>
      </c>
      <c r="E3710" t="s">
        <v>3417</v>
      </c>
      <c r="F3710">
        <v>1</v>
      </c>
      <c r="G3710">
        <v>1</v>
      </c>
      <c r="H3710" s="6" t="str">
        <f t="shared" si="114"/>
        <v>2CG3.1</v>
      </c>
      <c r="I3710" s="6" t="str">
        <f t="shared" si="115"/>
        <v>SG2_VDD33</v>
      </c>
    </row>
    <row r="3711" spans="1:9">
      <c r="A3711" t="s">
        <v>302</v>
      </c>
      <c r="B3711" t="s">
        <v>5019</v>
      </c>
      <c r="C3711" t="s">
        <v>5022</v>
      </c>
      <c r="D3711">
        <v>2</v>
      </c>
      <c r="E3711" t="s">
        <v>174</v>
      </c>
      <c r="F3711">
        <v>2</v>
      </c>
      <c r="G3711">
        <v>2</v>
      </c>
      <c r="H3711" s="6" t="str">
        <f t="shared" si="114"/>
        <v>2CG3.2</v>
      </c>
      <c r="I3711" s="6" t="str">
        <f t="shared" si="115"/>
        <v>DGND</v>
      </c>
    </row>
    <row r="3712" spans="1:9">
      <c r="A3712" t="s">
        <v>302</v>
      </c>
      <c r="B3712" t="s">
        <v>5019</v>
      </c>
      <c r="C3712" t="s">
        <v>5023</v>
      </c>
      <c r="D3712">
        <v>1</v>
      </c>
      <c r="E3712" t="s">
        <v>3417</v>
      </c>
      <c r="F3712">
        <v>1</v>
      </c>
      <c r="G3712">
        <v>1</v>
      </c>
      <c r="H3712" s="6" t="str">
        <f t="shared" si="114"/>
        <v>2CG4.1</v>
      </c>
      <c r="I3712" s="6" t="str">
        <f t="shared" si="115"/>
        <v>SG2_VDD33</v>
      </c>
    </row>
    <row r="3713" spans="1:9">
      <c r="A3713" t="s">
        <v>302</v>
      </c>
      <c r="B3713" t="s">
        <v>5019</v>
      </c>
      <c r="C3713" t="s">
        <v>5023</v>
      </c>
      <c r="D3713">
        <v>2</v>
      </c>
      <c r="E3713" t="s">
        <v>174</v>
      </c>
      <c r="F3713">
        <v>2</v>
      </c>
      <c r="G3713">
        <v>2</v>
      </c>
      <c r="H3713" s="6" t="str">
        <f t="shared" si="114"/>
        <v>2CG4.2</v>
      </c>
      <c r="I3713" s="6" t="str">
        <f t="shared" si="115"/>
        <v>DGND</v>
      </c>
    </row>
    <row r="3714" spans="1:9">
      <c r="A3714" t="s">
        <v>302</v>
      </c>
      <c r="B3714" t="s">
        <v>5019</v>
      </c>
      <c r="C3714" t="s">
        <v>5024</v>
      </c>
      <c r="D3714">
        <v>1</v>
      </c>
      <c r="E3714" t="s">
        <v>413</v>
      </c>
      <c r="F3714">
        <v>1</v>
      </c>
      <c r="G3714">
        <v>1</v>
      </c>
      <c r="H3714" s="6" t="str">
        <f t="shared" ref="H3714:H3777" si="116">CONCATENATE(C3714,".",F3714)</f>
        <v>2CG5.1</v>
      </c>
      <c r="I3714" s="6" t="str">
        <f t="shared" ref="I3714:I3777" si="117">E3714</f>
        <v>VDD33_ATX</v>
      </c>
    </row>
    <row r="3715" spans="1:9">
      <c r="A3715" t="s">
        <v>302</v>
      </c>
      <c r="B3715" t="s">
        <v>5019</v>
      </c>
      <c r="C3715" t="s">
        <v>5024</v>
      </c>
      <c r="D3715">
        <v>2</v>
      </c>
      <c r="E3715" t="s">
        <v>174</v>
      </c>
      <c r="F3715">
        <v>2</v>
      </c>
      <c r="G3715">
        <v>2</v>
      </c>
      <c r="H3715" s="6" t="str">
        <f t="shared" si="116"/>
        <v>2CG5.2</v>
      </c>
      <c r="I3715" s="6" t="str">
        <f t="shared" si="117"/>
        <v>DGND</v>
      </c>
    </row>
    <row r="3716" spans="1:9">
      <c r="A3716" t="s">
        <v>302</v>
      </c>
      <c r="B3716" t="s">
        <v>5019</v>
      </c>
      <c r="C3716" t="s">
        <v>5025</v>
      </c>
      <c r="D3716">
        <v>1</v>
      </c>
      <c r="E3716" t="s">
        <v>413</v>
      </c>
      <c r="F3716">
        <v>1</v>
      </c>
      <c r="G3716">
        <v>1</v>
      </c>
      <c r="H3716" s="6" t="str">
        <f t="shared" si="116"/>
        <v>2CG6.1</v>
      </c>
      <c r="I3716" s="6" t="str">
        <f t="shared" si="117"/>
        <v>VDD33_ATX</v>
      </c>
    </row>
    <row r="3717" spans="1:9">
      <c r="A3717" t="s">
        <v>302</v>
      </c>
      <c r="B3717" t="s">
        <v>5019</v>
      </c>
      <c r="C3717" t="s">
        <v>5025</v>
      </c>
      <c r="D3717">
        <v>2</v>
      </c>
      <c r="E3717" t="s">
        <v>174</v>
      </c>
      <c r="F3717">
        <v>2</v>
      </c>
      <c r="G3717">
        <v>2</v>
      </c>
      <c r="H3717" s="6" t="str">
        <f t="shared" si="116"/>
        <v>2CG6.2</v>
      </c>
      <c r="I3717" s="6" t="str">
        <f t="shared" si="117"/>
        <v>DGND</v>
      </c>
    </row>
    <row r="3718" spans="1:9">
      <c r="A3718" t="s">
        <v>302</v>
      </c>
      <c r="B3718" t="s">
        <v>5019</v>
      </c>
      <c r="C3718" t="s">
        <v>5026</v>
      </c>
      <c r="D3718">
        <v>1</v>
      </c>
      <c r="E3718" t="s">
        <v>3437</v>
      </c>
      <c r="F3718">
        <v>1</v>
      </c>
      <c r="G3718">
        <v>1</v>
      </c>
      <c r="H3718" s="6" t="str">
        <f t="shared" si="116"/>
        <v>2CG11.1</v>
      </c>
      <c r="I3718" s="6" t="str">
        <f t="shared" si="117"/>
        <v>SG2_DVDD09</v>
      </c>
    </row>
    <row r="3719" spans="1:9">
      <c r="A3719" t="s">
        <v>302</v>
      </c>
      <c r="B3719" t="s">
        <v>5019</v>
      </c>
      <c r="C3719" t="s">
        <v>5026</v>
      </c>
      <c r="D3719">
        <v>2</v>
      </c>
      <c r="E3719" t="s">
        <v>174</v>
      </c>
      <c r="F3719">
        <v>2</v>
      </c>
      <c r="G3719">
        <v>2</v>
      </c>
      <c r="H3719" s="6" t="str">
        <f t="shared" si="116"/>
        <v>2CG11.2</v>
      </c>
      <c r="I3719" s="6" t="str">
        <f t="shared" si="117"/>
        <v>DGND</v>
      </c>
    </row>
    <row r="3720" spans="1:9">
      <c r="A3720" t="s">
        <v>302</v>
      </c>
      <c r="B3720" t="s">
        <v>5019</v>
      </c>
      <c r="C3720" t="s">
        <v>5027</v>
      </c>
      <c r="D3720">
        <v>1</v>
      </c>
      <c r="E3720" t="s">
        <v>3442</v>
      </c>
      <c r="F3720">
        <v>1</v>
      </c>
      <c r="G3720">
        <v>1</v>
      </c>
      <c r="H3720" s="6" t="str">
        <f t="shared" si="116"/>
        <v>2CG12.1</v>
      </c>
      <c r="I3720" s="6" t="str">
        <f t="shared" si="117"/>
        <v>SG2_LX_OUT_VDD09</v>
      </c>
    </row>
    <row r="3721" spans="1:9">
      <c r="A3721" t="s">
        <v>302</v>
      </c>
      <c r="B3721" t="s">
        <v>5019</v>
      </c>
      <c r="C3721" t="s">
        <v>5027</v>
      </c>
      <c r="D3721">
        <v>2</v>
      </c>
      <c r="E3721" t="s">
        <v>174</v>
      </c>
      <c r="F3721">
        <v>2</v>
      </c>
      <c r="G3721">
        <v>2</v>
      </c>
      <c r="H3721" s="6" t="str">
        <f t="shared" si="116"/>
        <v>2CG12.2</v>
      </c>
      <c r="I3721" s="6" t="str">
        <f t="shared" si="117"/>
        <v>DGND</v>
      </c>
    </row>
    <row r="3722" spans="1:9">
      <c r="A3722" t="s">
        <v>302</v>
      </c>
      <c r="B3722" t="s">
        <v>5019</v>
      </c>
      <c r="C3722" t="s">
        <v>5028</v>
      </c>
      <c r="D3722">
        <v>1</v>
      </c>
      <c r="E3722" t="s">
        <v>3437</v>
      </c>
      <c r="F3722">
        <v>1</v>
      </c>
      <c r="G3722">
        <v>1</v>
      </c>
      <c r="H3722" s="6" t="str">
        <f t="shared" si="116"/>
        <v>2CG13.1</v>
      </c>
      <c r="I3722" s="6" t="str">
        <f t="shared" si="117"/>
        <v>SG2_DVDD09</v>
      </c>
    </row>
    <row r="3723" spans="1:9">
      <c r="A3723" t="s">
        <v>302</v>
      </c>
      <c r="B3723" t="s">
        <v>5019</v>
      </c>
      <c r="C3723" t="s">
        <v>5028</v>
      </c>
      <c r="D3723">
        <v>2</v>
      </c>
      <c r="E3723" t="s">
        <v>174</v>
      </c>
      <c r="F3723">
        <v>2</v>
      </c>
      <c r="G3723">
        <v>2</v>
      </c>
      <c r="H3723" s="6" t="str">
        <f t="shared" si="116"/>
        <v>2CG13.2</v>
      </c>
      <c r="I3723" s="6" t="str">
        <f t="shared" si="117"/>
        <v>DGND</v>
      </c>
    </row>
    <row r="3724" spans="1:9">
      <c r="A3724" t="s">
        <v>302</v>
      </c>
      <c r="B3724" t="s">
        <v>5019</v>
      </c>
      <c r="C3724" t="s">
        <v>5029</v>
      </c>
      <c r="D3724">
        <v>1</v>
      </c>
      <c r="E3724" t="s">
        <v>3437</v>
      </c>
      <c r="F3724">
        <v>1</v>
      </c>
      <c r="G3724">
        <v>1</v>
      </c>
      <c r="H3724" s="6" t="str">
        <f t="shared" si="116"/>
        <v>2CG14.1</v>
      </c>
      <c r="I3724" s="6" t="str">
        <f t="shared" si="117"/>
        <v>SG2_DVDD09</v>
      </c>
    </row>
    <row r="3725" spans="1:9">
      <c r="A3725" t="s">
        <v>302</v>
      </c>
      <c r="B3725" t="s">
        <v>5019</v>
      </c>
      <c r="C3725" t="s">
        <v>5029</v>
      </c>
      <c r="D3725">
        <v>2</v>
      </c>
      <c r="E3725" t="s">
        <v>174</v>
      </c>
      <c r="F3725">
        <v>2</v>
      </c>
      <c r="G3725">
        <v>2</v>
      </c>
      <c r="H3725" s="6" t="str">
        <f t="shared" si="116"/>
        <v>2CG14.2</v>
      </c>
      <c r="I3725" s="6" t="str">
        <f t="shared" si="117"/>
        <v>DGND</v>
      </c>
    </row>
    <row r="3726" spans="1:9">
      <c r="A3726" t="s">
        <v>302</v>
      </c>
      <c r="B3726" t="s">
        <v>5019</v>
      </c>
      <c r="C3726" t="s">
        <v>5030</v>
      </c>
      <c r="D3726">
        <v>1</v>
      </c>
      <c r="E3726" t="s">
        <v>3437</v>
      </c>
      <c r="F3726">
        <v>1</v>
      </c>
      <c r="G3726">
        <v>1</v>
      </c>
      <c r="H3726" s="6" t="str">
        <f t="shared" si="116"/>
        <v>2CG15.1</v>
      </c>
      <c r="I3726" s="6" t="str">
        <f t="shared" si="117"/>
        <v>SG2_DVDD09</v>
      </c>
    </row>
    <row r="3727" spans="1:9">
      <c r="A3727" t="s">
        <v>302</v>
      </c>
      <c r="B3727" t="s">
        <v>5019</v>
      </c>
      <c r="C3727" t="s">
        <v>5030</v>
      </c>
      <c r="D3727">
        <v>2</v>
      </c>
      <c r="E3727" t="s">
        <v>174</v>
      </c>
      <c r="F3727">
        <v>2</v>
      </c>
      <c r="G3727">
        <v>2</v>
      </c>
      <c r="H3727" s="6" t="str">
        <f t="shared" si="116"/>
        <v>2CG15.2</v>
      </c>
      <c r="I3727" s="6" t="str">
        <f t="shared" si="117"/>
        <v>DGND</v>
      </c>
    </row>
    <row r="3728" spans="1:9">
      <c r="A3728" t="s">
        <v>302</v>
      </c>
      <c r="B3728" t="s">
        <v>5019</v>
      </c>
      <c r="C3728" t="s">
        <v>5031</v>
      </c>
      <c r="D3728">
        <v>1</v>
      </c>
      <c r="E3728" t="s">
        <v>3437</v>
      </c>
      <c r="F3728">
        <v>1</v>
      </c>
      <c r="G3728">
        <v>1</v>
      </c>
      <c r="H3728" s="6" t="str">
        <f t="shared" si="116"/>
        <v>2CG16.1</v>
      </c>
      <c r="I3728" s="6" t="str">
        <f t="shared" si="117"/>
        <v>SG2_DVDD09</v>
      </c>
    </row>
    <row r="3729" spans="1:9">
      <c r="A3729" t="s">
        <v>302</v>
      </c>
      <c r="B3729" t="s">
        <v>5019</v>
      </c>
      <c r="C3729" t="s">
        <v>5031</v>
      </c>
      <c r="D3729">
        <v>2</v>
      </c>
      <c r="E3729" t="s">
        <v>174</v>
      </c>
      <c r="F3729">
        <v>2</v>
      </c>
      <c r="G3729">
        <v>2</v>
      </c>
      <c r="H3729" s="6" t="str">
        <f t="shared" si="116"/>
        <v>2CG16.2</v>
      </c>
      <c r="I3729" s="6" t="str">
        <f t="shared" si="117"/>
        <v>DGND</v>
      </c>
    </row>
    <row r="3730" spans="1:9">
      <c r="A3730" t="s">
        <v>302</v>
      </c>
      <c r="B3730" t="s">
        <v>5019</v>
      </c>
      <c r="C3730" t="s">
        <v>5032</v>
      </c>
      <c r="D3730">
        <v>1</v>
      </c>
      <c r="E3730" t="s">
        <v>3434</v>
      </c>
      <c r="F3730">
        <v>1</v>
      </c>
      <c r="G3730">
        <v>1</v>
      </c>
      <c r="H3730" s="6" t="str">
        <f t="shared" si="116"/>
        <v>2CG21.1</v>
      </c>
      <c r="I3730" s="6" t="str">
        <f t="shared" si="117"/>
        <v>SG2_AVDD33_XTAL</v>
      </c>
    </row>
    <row r="3731" spans="1:9">
      <c r="A3731" t="s">
        <v>302</v>
      </c>
      <c r="B3731" t="s">
        <v>5019</v>
      </c>
      <c r="C3731" t="s">
        <v>5032</v>
      </c>
      <c r="D3731">
        <v>2</v>
      </c>
      <c r="E3731" t="s">
        <v>174</v>
      </c>
      <c r="F3731">
        <v>2</v>
      </c>
      <c r="G3731">
        <v>2</v>
      </c>
      <c r="H3731" s="6" t="str">
        <f t="shared" si="116"/>
        <v>2CG21.2</v>
      </c>
      <c r="I3731" s="6" t="str">
        <f t="shared" si="117"/>
        <v>DGND</v>
      </c>
    </row>
    <row r="3732" spans="1:9">
      <c r="A3732" t="s">
        <v>302</v>
      </c>
      <c r="B3732" t="s">
        <v>5019</v>
      </c>
      <c r="C3732" t="s">
        <v>5033</v>
      </c>
      <c r="D3732">
        <v>1</v>
      </c>
      <c r="E3732" t="s">
        <v>3443</v>
      </c>
      <c r="F3732">
        <v>1</v>
      </c>
      <c r="G3732">
        <v>1</v>
      </c>
      <c r="H3732" s="6" t="str">
        <f t="shared" si="116"/>
        <v>2CG22.1</v>
      </c>
      <c r="I3732" s="6" t="str">
        <f t="shared" si="117"/>
        <v>SG2_AVDD33_XTAL_1</v>
      </c>
    </row>
    <row r="3733" spans="1:9">
      <c r="A3733" t="s">
        <v>302</v>
      </c>
      <c r="B3733" t="s">
        <v>5019</v>
      </c>
      <c r="C3733" t="s">
        <v>5033</v>
      </c>
      <c r="D3733">
        <v>2</v>
      </c>
      <c r="E3733" t="s">
        <v>174</v>
      </c>
      <c r="F3733">
        <v>2</v>
      </c>
      <c r="G3733">
        <v>2</v>
      </c>
      <c r="H3733" s="6" t="str">
        <f t="shared" si="116"/>
        <v>2CG22.2</v>
      </c>
      <c r="I3733" s="6" t="str">
        <f t="shared" si="117"/>
        <v>DGND</v>
      </c>
    </row>
    <row r="3734" spans="1:9">
      <c r="A3734" t="s">
        <v>302</v>
      </c>
      <c r="B3734" t="s">
        <v>5019</v>
      </c>
      <c r="C3734" t="s">
        <v>5034</v>
      </c>
      <c r="D3734">
        <v>1</v>
      </c>
      <c r="E3734" t="s">
        <v>3435</v>
      </c>
      <c r="F3734">
        <v>1</v>
      </c>
      <c r="G3734">
        <v>1</v>
      </c>
      <c r="H3734" s="6" t="str">
        <f t="shared" si="116"/>
        <v>2CG23.1</v>
      </c>
      <c r="I3734" s="6" t="str">
        <f t="shared" si="117"/>
        <v>SG2_AVDD33_TX_CEN</v>
      </c>
    </row>
    <row r="3735" spans="1:9">
      <c r="A3735" t="s">
        <v>302</v>
      </c>
      <c r="B3735" t="s">
        <v>5019</v>
      </c>
      <c r="C3735" t="s">
        <v>5034</v>
      </c>
      <c r="D3735">
        <v>2</v>
      </c>
      <c r="E3735" t="s">
        <v>174</v>
      </c>
      <c r="F3735">
        <v>2</v>
      </c>
      <c r="G3735">
        <v>2</v>
      </c>
      <c r="H3735" s="6" t="str">
        <f t="shared" si="116"/>
        <v>2CG23.2</v>
      </c>
      <c r="I3735" s="6" t="str">
        <f t="shared" si="117"/>
        <v>DGND</v>
      </c>
    </row>
    <row r="3736" spans="1:9">
      <c r="A3736" t="s">
        <v>302</v>
      </c>
      <c r="B3736" t="s">
        <v>5019</v>
      </c>
      <c r="C3736" t="s">
        <v>5035</v>
      </c>
      <c r="D3736">
        <v>1</v>
      </c>
      <c r="E3736" t="s">
        <v>3435</v>
      </c>
      <c r="F3736">
        <v>1</v>
      </c>
      <c r="G3736">
        <v>1</v>
      </c>
      <c r="H3736" s="6" t="str">
        <f t="shared" si="116"/>
        <v>2CG24.1</v>
      </c>
      <c r="I3736" s="6" t="str">
        <f t="shared" si="117"/>
        <v>SG2_AVDD33_TX_CEN</v>
      </c>
    </row>
    <row r="3737" spans="1:9">
      <c r="A3737" t="s">
        <v>302</v>
      </c>
      <c r="B3737" t="s">
        <v>5019</v>
      </c>
      <c r="C3737" t="s">
        <v>5035</v>
      </c>
      <c r="D3737">
        <v>2</v>
      </c>
      <c r="E3737" t="s">
        <v>174</v>
      </c>
      <c r="F3737">
        <v>2</v>
      </c>
      <c r="G3737">
        <v>2</v>
      </c>
      <c r="H3737" s="6" t="str">
        <f t="shared" si="116"/>
        <v>2CG24.2</v>
      </c>
      <c r="I3737" s="6" t="str">
        <f t="shared" si="117"/>
        <v>DGND</v>
      </c>
    </row>
    <row r="3738" spans="1:9">
      <c r="A3738" t="s">
        <v>302</v>
      </c>
      <c r="B3738" t="s">
        <v>5019</v>
      </c>
      <c r="C3738" t="s">
        <v>5036</v>
      </c>
      <c r="D3738">
        <v>1</v>
      </c>
      <c r="E3738" t="s">
        <v>3435</v>
      </c>
      <c r="F3738">
        <v>1</v>
      </c>
      <c r="G3738">
        <v>1</v>
      </c>
      <c r="H3738" s="6" t="str">
        <f t="shared" si="116"/>
        <v>2CG25.1</v>
      </c>
      <c r="I3738" s="6" t="str">
        <f t="shared" si="117"/>
        <v>SG2_AVDD33_TX_CEN</v>
      </c>
    </row>
    <row r="3739" spans="1:9">
      <c r="A3739" t="s">
        <v>302</v>
      </c>
      <c r="B3739" t="s">
        <v>5019</v>
      </c>
      <c r="C3739" t="s">
        <v>5036</v>
      </c>
      <c r="D3739">
        <v>2</v>
      </c>
      <c r="E3739" t="s">
        <v>174</v>
      </c>
      <c r="F3739">
        <v>2</v>
      </c>
      <c r="G3739">
        <v>2</v>
      </c>
      <c r="H3739" s="6" t="str">
        <f t="shared" si="116"/>
        <v>2CG25.2</v>
      </c>
      <c r="I3739" s="6" t="str">
        <f t="shared" si="117"/>
        <v>DGND</v>
      </c>
    </row>
    <row r="3740" spans="1:9">
      <c r="A3740" t="s">
        <v>302</v>
      </c>
      <c r="B3740" t="s">
        <v>5019</v>
      </c>
      <c r="C3740" t="s">
        <v>5037</v>
      </c>
      <c r="D3740">
        <v>1</v>
      </c>
      <c r="E3740" t="s">
        <v>3435</v>
      </c>
      <c r="F3740">
        <v>1</v>
      </c>
      <c r="G3740">
        <v>1</v>
      </c>
      <c r="H3740" s="6" t="str">
        <f t="shared" si="116"/>
        <v>2CG26.1</v>
      </c>
      <c r="I3740" s="6" t="str">
        <f t="shared" si="117"/>
        <v>SG2_AVDD33_TX_CEN</v>
      </c>
    </row>
    <row r="3741" spans="1:9">
      <c r="A3741" t="s">
        <v>302</v>
      </c>
      <c r="B3741" t="s">
        <v>5019</v>
      </c>
      <c r="C3741" t="s">
        <v>5037</v>
      </c>
      <c r="D3741">
        <v>2</v>
      </c>
      <c r="E3741" t="s">
        <v>174</v>
      </c>
      <c r="F3741">
        <v>2</v>
      </c>
      <c r="G3741">
        <v>2</v>
      </c>
      <c r="H3741" s="6" t="str">
        <f t="shared" si="116"/>
        <v>2CG26.2</v>
      </c>
      <c r="I3741" s="6" t="str">
        <f t="shared" si="117"/>
        <v>DGND</v>
      </c>
    </row>
    <row r="3742" spans="1:9">
      <c r="A3742" t="s">
        <v>302</v>
      </c>
      <c r="B3742" t="s">
        <v>5019</v>
      </c>
      <c r="C3742" t="s">
        <v>5038</v>
      </c>
      <c r="D3742">
        <v>1</v>
      </c>
      <c r="E3742" t="s">
        <v>3444</v>
      </c>
      <c r="F3742">
        <v>1</v>
      </c>
      <c r="G3742">
        <v>1</v>
      </c>
      <c r="H3742" s="6" t="str">
        <f t="shared" si="116"/>
        <v>2CG27.1</v>
      </c>
      <c r="I3742" s="6" t="str">
        <f t="shared" si="117"/>
        <v>SG2_AVDD33_TX_CEN_1</v>
      </c>
    </row>
    <row r="3743" spans="1:9">
      <c r="A3743" t="s">
        <v>302</v>
      </c>
      <c r="B3743" t="s">
        <v>5019</v>
      </c>
      <c r="C3743" t="s">
        <v>5038</v>
      </c>
      <c r="D3743">
        <v>2</v>
      </c>
      <c r="E3743" t="s">
        <v>174</v>
      </c>
      <c r="F3743">
        <v>2</v>
      </c>
      <c r="G3743">
        <v>2</v>
      </c>
      <c r="H3743" s="6" t="str">
        <f t="shared" si="116"/>
        <v>2CG27.2</v>
      </c>
      <c r="I3743" s="6" t="str">
        <f t="shared" si="117"/>
        <v>DGND</v>
      </c>
    </row>
    <row r="3744" spans="1:9">
      <c r="A3744" t="s">
        <v>302</v>
      </c>
      <c r="B3744" t="s">
        <v>5019</v>
      </c>
      <c r="C3744" t="s">
        <v>5039</v>
      </c>
      <c r="D3744">
        <v>1</v>
      </c>
      <c r="E3744" t="s">
        <v>3436</v>
      </c>
      <c r="F3744">
        <v>1</v>
      </c>
      <c r="G3744">
        <v>1</v>
      </c>
      <c r="H3744" s="6" t="str">
        <f t="shared" si="116"/>
        <v>2CG28.1</v>
      </c>
      <c r="I3744" s="6" t="str">
        <f t="shared" si="117"/>
        <v>SG2_AVDD33_SDS</v>
      </c>
    </row>
    <row r="3745" spans="1:9">
      <c r="A3745" t="s">
        <v>302</v>
      </c>
      <c r="B3745" t="s">
        <v>5019</v>
      </c>
      <c r="C3745" t="s">
        <v>5039</v>
      </c>
      <c r="D3745">
        <v>2</v>
      </c>
      <c r="E3745" t="s">
        <v>174</v>
      </c>
      <c r="F3745">
        <v>2</v>
      </c>
      <c r="G3745">
        <v>2</v>
      </c>
      <c r="H3745" s="6" t="str">
        <f t="shared" si="116"/>
        <v>2CG28.2</v>
      </c>
      <c r="I3745" s="6" t="str">
        <f t="shared" si="117"/>
        <v>DGND</v>
      </c>
    </row>
    <row r="3746" spans="1:9">
      <c r="A3746" t="s">
        <v>302</v>
      </c>
      <c r="B3746" t="s">
        <v>5019</v>
      </c>
      <c r="C3746" t="s">
        <v>5040</v>
      </c>
      <c r="D3746">
        <v>1</v>
      </c>
      <c r="E3746" t="s">
        <v>3445</v>
      </c>
      <c r="F3746">
        <v>1</v>
      </c>
      <c r="G3746">
        <v>1</v>
      </c>
      <c r="H3746" s="6" t="str">
        <f t="shared" si="116"/>
        <v>2CG29.1</v>
      </c>
      <c r="I3746" s="6" t="str">
        <f t="shared" si="117"/>
        <v>SG2_AVDD33_SDS_1</v>
      </c>
    </row>
    <row r="3747" spans="1:9">
      <c r="A3747" t="s">
        <v>302</v>
      </c>
      <c r="B3747" t="s">
        <v>5019</v>
      </c>
      <c r="C3747" t="s">
        <v>5040</v>
      </c>
      <c r="D3747">
        <v>2</v>
      </c>
      <c r="E3747" t="s">
        <v>174</v>
      </c>
      <c r="F3747">
        <v>2</v>
      </c>
      <c r="G3747">
        <v>2</v>
      </c>
      <c r="H3747" s="6" t="str">
        <f t="shared" si="116"/>
        <v>2CG29.2</v>
      </c>
      <c r="I3747" s="6" t="str">
        <f t="shared" si="117"/>
        <v>DGND</v>
      </c>
    </row>
    <row r="3748" spans="1:9">
      <c r="A3748" t="s">
        <v>302</v>
      </c>
      <c r="B3748" t="s">
        <v>5019</v>
      </c>
      <c r="C3748" t="s">
        <v>5041</v>
      </c>
      <c r="D3748">
        <v>1</v>
      </c>
      <c r="E3748" t="s">
        <v>3433</v>
      </c>
      <c r="F3748">
        <v>1</v>
      </c>
      <c r="G3748">
        <v>1</v>
      </c>
      <c r="H3748" s="6" t="str">
        <f t="shared" si="116"/>
        <v>2CG32.1</v>
      </c>
      <c r="I3748" s="6" t="str">
        <f t="shared" si="117"/>
        <v>SG2_AVDD09_SDS</v>
      </c>
    </row>
    <row r="3749" spans="1:9">
      <c r="A3749" t="s">
        <v>302</v>
      </c>
      <c r="B3749" t="s">
        <v>5019</v>
      </c>
      <c r="C3749" t="s">
        <v>5041</v>
      </c>
      <c r="D3749">
        <v>2</v>
      </c>
      <c r="E3749" t="s">
        <v>174</v>
      </c>
      <c r="F3749">
        <v>2</v>
      </c>
      <c r="G3749">
        <v>2</v>
      </c>
      <c r="H3749" s="6" t="str">
        <f t="shared" si="116"/>
        <v>2CG32.2</v>
      </c>
      <c r="I3749" s="6" t="str">
        <f t="shared" si="117"/>
        <v>DGND</v>
      </c>
    </row>
    <row r="3750" spans="1:9">
      <c r="A3750" t="s">
        <v>302</v>
      </c>
      <c r="B3750" t="s">
        <v>5019</v>
      </c>
      <c r="C3750" t="s">
        <v>5042</v>
      </c>
      <c r="D3750">
        <v>1</v>
      </c>
      <c r="E3750" t="s">
        <v>3432</v>
      </c>
      <c r="F3750">
        <v>1</v>
      </c>
      <c r="G3750">
        <v>1</v>
      </c>
      <c r="H3750" s="6" t="str">
        <f t="shared" si="116"/>
        <v>2CG33.1</v>
      </c>
      <c r="I3750" s="6" t="str">
        <f t="shared" si="117"/>
        <v>SG2_AVDD09</v>
      </c>
    </row>
    <row r="3751" spans="1:9">
      <c r="A3751" t="s">
        <v>302</v>
      </c>
      <c r="B3751" t="s">
        <v>5019</v>
      </c>
      <c r="C3751" t="s">
        <v>5042</v>
      </c>
      <c r="D3751">
        <v>2</v>
      </c>
      <c r="E3751" t="s">
        <v>174</v>
      </c>
      <c r="F3751">
        <v>2</v>
      </c>
      <c r="G3751">
        <v>2</v>
      </c>
      <c r="H3751" s="6" t="str">
        <f t="shared" si="116"/>
        <v>2CG33.2</v>
      </c>
      <c r="I3751" s="6" t="str">
        <f t="shared" si="117"/>
        <v>DGND</v>
      </c>
    </row>
    <row r="3752" spans="1:9">
      <c r="A3752" t="s">
        <v>302</v>
      </c>
      <c r="B3752" t="s">
        <v>5019</v>
      </c>
      <c r="C3752" t="s">
        <v>5043</v>
      </c>
      <c r="D3752">
        <v>1</v>
      </c>
      <c r="E3752" t="s">
        <v>3432</v>
      </c>
      <c r="F3752">
        <v>1</v>
      </c>
      <c r="G3752">
        <v>1</v>
      </c>
      <c r="H3752" s="6" t="str">
        <f t="shared" si="116"/>
        <v>2CG34.1</v>
      </c>
      <c r="I3752" s="6" t="str">
        <f t="shared" si="117"/>
        <v>SG2_AVDD09</v>
      </c>
    </row>
    <row r="3753" spans="1:9">
      <c r="A3753" t="s">
        <v>302</v>
      </c>
      <c r="B3753" t="s">
        <v>5019</v>
      </c>
      <c r="C3753" t="s">
        <v>5043</v>
      </c>
      <c r="D3753">
        <v>2</v>
      </c>
      <c r="E3753" t="s">
        <v>174</v>
      </c>
      <c r="F3753">
        <v>2</v>
      </c>
      <c r="G3753">
        <v>2</v>
      </c>
      <c r="H3753" s="6" t="str">
        <f t="shared" si="116"/>
        <v>2CG34.2</v>
      </c>
      <c r="I3753" s="6" t="str">
        <f t="shared" si="117"/>
        <v>DGND</v>
      </c>
    </row>
    <row r="3754" spans="1:9">
      <c r="A3754" t="s">
        <v>302</v>
      </c>
      <c r="B3754" t="s">
        <v>5019</v>
      </c>
      <c r="C3754" t="s">
        <v>5044</v>
      </c>
      <c r="D3754">
        <v>1</v>
      </c>
      <c r="E3754" t="s">
        <v>413</v>
      </c>
      <c r="F3754">
        <v>1</v>
      </c>
      <c r="G3754">
        <v>1</v>
      </c>
      <c r="H3754" s="6" t="str">
        <f t="shared" si="116"/>
        <v>2CG39.1</v>
      </c>
      <c r="I3754" s="6" t="str">
        <f t="shared" si="117"/>
        <v>VDD33_ATX</v>
      </c>
    </row>
    <row r="3755" spans="1:9">
      <c r="A3755" t="s">
        <v>302</v>
      </c>
      <c r="B3755" t="s">
        <v>5019</v>
      </c>
      <c r="C3755" t="s">
        <v>5044</v>
      </c>
      <c r="D3755">
        <v>2</v>
      </c>
      <c r="E3755" t="s">
        <v>174</v>
      </c>
      <c r="F3755">
        <v>2</v>
      </c>
      <c r="G3755">
        <v>2</v>
      </c>
      <c r="H3755" s="6" t="str">
        <f t="shared" si="116"/>
        <v>2CG39.2</v>
      </c>
      <c r="I3755" s="6" t="str">
        <f t="shared" si="117"/>
        <v>DGND</v>
      </c>
    </row>
    <row r="3756" spans="1:9">
      <c r="A3756" t="s">
        <v>302</v>
      </c>
      <c r="B3756" t="s">
        <v>5019</v>
      </c>
      <c r="C3756" t="s">
        <v>5045</v>
      </c>
      <c r="D3756">
        <v>1</v>
      </c>
      <c r="E3756" t="s">
        <v>413</v>
      </c>
      <c r="F3756">
        <v>1</v>
      </c>
      <c r="G3756">
        <v>1</v>
      </c>
      <c r="H3756" s="6" t="str">
        <f t="shared" si="116"/>
        <v>2CG40.1</v>
      </c>
      <c r="I3756" s="6" t="str">
        <f t="shared" si="117"/>
        <v>VDD33_ATX</v>
      </c>
    </row>
    <row r="3757" spans="1:9">
      <c r="A3757" t="s">
        <v>302</v>
      </c>
      <c r="B3757" t="s">
        <v>5019</v>
      </c>
      <c r="C3757" t="s">
        <v>5045</v>
      </c>
      <c r="D3757">
        <v>2</v>
      </c>
      <c r="E3757" t="s">
        <v>174</v>
      </c>
      <c r="F3757">
        <v>2</v>
      </c>
      <c r="G3757">
        <v>2</v>
      </c>
      <c r="H3757" s="6" t="str">
        <f t="shared" si="116"/>
        <v>2CG40.2</v>
      </c>
      <c r="I3757" s="6" t="str">
        <f t="shared" si="117"/>
        <v>DGND</v>
      </c>
    </row>
    <row r="3758" spans="1:9">
      <c r="A3758" t="s">
        <v>302</v>
      </c>
      <c r="B3758" t="s">
        <v>5019</v>
      </c>
      <c r="C3758" t="s">
        <v>5046</v>
      </c>
      <c r="D3758">
        <v>1</v>
      </c>
      <c r="E3758" t="s">
        <v>3438</v>
      </c>
      <c r="F3758">
        <v>1</v>
      </c>
      <c r="G3758">
        <v>1</v>
      </c>
      <c r="H3758" s="6" t="str">
        <f t="shared" si="116"/>
        <v>2CG41.1</v>
      </c>
      <c r="I3758" s="6" t="str">
        <f t="shared" si="117"/>
        <v>SG2_DVDD33</v>
      </c>
    </row>
    <row r="3759" spans="1:9">
      <c r="A3759" t="s">
        <v>302</v>
      </c>
      <c r="B3759" t="s">
        <v>5019</v>
      </c>
      <c r="C3759" t="s">
        <v>5046</v>
      </c>
      <c r="D3759">
        <v>2</v>
      </c>
      <c r="E3759" t="s">
        <v>174</v>
      </c>
      <c r="F3759">
        <v>2</v>
      </c>
      <c r="G3759">
        <v>2</v>
      </c>
      <c r="H3759" s="6" t="str">
        <f t="shared" si="116"/>
        <v>2CG41.2</v>
      </c>
      <c r="I3759" s="6" t="str">
        <f t="shared" si="117"/>
        <v>DGND</v>
      </c>
    </row>
    <row r="3760" spans="1:9">
      <c r="A3760" t="s">
        <v>302</v>
      </c>
      <c r="B3760" t="s">
        <v>5019</v>
      </c>
      <c r="C3760" t="s">
        <v>5047</v>
      </c>
      <c r="D3760">
        <v>1</v>
      </c>
      <c r="E3760" t="s">
        <v>3438</v>
      </c>
      <c r="F3760">
        <v>1</v>
      </c>
      <c r="G3760">
        <v>1</v>
      </c>
      <c r="H3760" s="6" t="str">
        <f t="shared" si="116"/>
        <v>2CG42.1</v>
      </c>
      <c r="I3760" s="6" t="str">
        <f t="shared" si="117"/>
        <v>SG2_DVDD33</v>
      </c>
    </row>
    <row r="3761" spans="1:9">
      <c r="A3761" t="s">
        <v>302</v>
      </c>
      <c r="B3761" t="s">
        <v>5019</v>
      </c>
      <c r="C3761" t="s">
        <v>5047</v>
      </c>
      <c r="D3761">
        <v>2</v>
      </c>
      <c r="E3761" t="s">
        <v>174</v>
      </c>
      <c r="F3761">
        <v>2</v>
      </c>
      <c r="G3761">
        <v>2</v>
      </c>
      <c r="H3761" s="6" t="str">
        <f t="shared" si="116"/>
        <v>2CG42.2</v>
      </c>
      <c r="I3761" s="6" t="str">
        <f t="shared" si="117"/>
        <v>DGND</v>
      </c>
    </row>
    <row r="3762" spans="1:9">
      <c r="A3762" t="s">
        <v>302</v>
      </c>
      <c r="B3762" t="s">
        <v>5019</v>
      </c>
      <c r="C3762" t="s">
        <v>5048</v>
      </c>
      <c r="D3762">
        <v>1</v>
      </c>
      <c r="E3762" t="s">
        <v>3438</v>
      </c>
      <c r="F3762">
        <v>1</v>
      </c>
      <c r="G3762">
        <v>1</v>
      </c>
      <c r="H3762" s="6" t="str">
        <f t="shared" si="116"/>
        <v>2CG43.1</v>
      </c>
      <c r="I3762" s="6" t="str">
        <f t="shared" si="117"/>
        <v>SG2_DVDD33</v>
      </c>
    </row>
    <row r="3763" spans="1:9">
      <c r="A3763" t="s">
        <v>302</v>
      </c>
      <c r="B3763" t="s">
        <v>5019</v>
      </c>
      <c r="C3763" t="s">
        <v>5048</v>
      </c>
      <c r="D3763">
        <v>2</v>
      </c>
      <c r="E3763" t="s">
        <v>174</v>
      </c>
      <c r="F3763">
        <v>2</v>
      </c>
      <c r="G3763">
        <v>2</v>
      </c>
      <c r="H3763" s="6" t="str">
        <f t="shared" si="116"/>
        <v>2CG43.2</v>
      </c>
      <c r="I3763" s="6" t="str">
        <f t="shared" si="117"/>
        <v>DGND</v>
      </c>
    </row>
    <row r="3764" spans="1:9">
      <c r="A3764" t="s">
        <v>302</v>
      </c>
      <c r="B3764" t="s">
        <v>5019</v>
      </c>
      <c r="C3764" t="s">
        <v>5049</v>
      </c>
      <c r="D3764">
        <v>1</v>
      </c>
      <c r="E3764" t="s">
        <v>3438</v>
      </c>
      <c r="F3764">
        <v>1</v>
      </c>
      <c r="G3764">
        <v>1</v>
      </c>
      <c r="H3764" s="6" t="str">
        <f t="shared" si="116"/>
        <v>2CG44.1</v>
      </c>
      <c r="I3764" s="6" t="str">
        <f t="shared" si="117"/>
        <v>SG2_DVDD33</v>
      </c>
    </row>
    <row r="3765" spans="1:9">
      <c r="A3765" t="s">
        <v>302</v>
      </c>
      <c r="B3765" t="s">
        <v>5019</v>
      </c>
      <c r="C3765" t="s">
        <v>5049</v>
      </c>
      <c r="D3765">
        <v>2</v>
      </c>
      <c r="E3765" t="s">
        <v>174</v>
      </c>
      <c r="F3765">
        <v>2</v>
      </c>
      <c r="G3765">
        <v>2</v>
      </c>
      <c r="H3765" s="6" t="str">
        <f t="shared" si="116"/>
        <v>2CG44.2</v>
      </c>
      <c r="I3765" s="6" t="str">
        <f t="shared" si="117"/>
        <v>DGND</v>
      </c>
    </row>
    <row r="3766" spans="1:9">
      <c r="A3766" t="s">
        <v>302</v>
      </c>
      <c r="B3766" t="s">
        <v>5019</v>
      </c>
      <c r="C3766" t="s">
        <v>5050</v>
      </c>
      <c r="D3766">
        <v>1</v>
      </c>
      <c r="E3766" t="s">
        <v>413</v>
      </c>
      <c r="F3766">
        <v>1</v>
      </c>
      <c r="G3766">
        <v>1</v>
      </c>
      <c r="H3766" s="6" t="str">
        <f t="shared" si="116"/>
        <v>2CG45.1</v>
      </c>
      <c r="I3766" s="6" t="str">
        <f t="shared" si="117"/>
        <v>VDD33_ATX</v>
      </c>
    </row>
    <row r="3767" spans="1:9">
      <c r="A3767" t="s">
        <v>302</v>
      </c>
      <c r="B3767" t="s">
        <v>5019</v>
      </c>
      <c r="C3767" t="s">
        <v>5050</v>
      </c>
      <c r="D3767">
        <v>2</v>
      </c>
      <c r="E3767" t="s">
        <v>174</v>
      </c>
      <c r="F3767">
        <v>2</v>
      </c>
      <c r="G3767">
        <v>2</v>
      </c>
      <c r="H3767" s="6" t="str">
        <f t="shared" si="116"/>
        <v>2CG45.2</v>
      </c>
      <c r="I3767" s="6" t="str">
        <f t="shared" si="117"/>
        <v>DGND</v>
      </c>
    </row>
    <row r="3768" spans="1:9">
      <c r="A3768" t="s">
        <v>302</v>
      </c>
      <c r="B3768" t="s">
        <v>5019</v>
      </c>
      <c r="C3768" t="s">
        <v>5051</v>
      </c>
      <c r="D3768">
        <v>1</v>
      </c>
      <c r="E3768" t="s">
        <v>3442</v>
      </c>
      <c r="F3768">
        <v>1</v>
      </c>
      <c r="G3768">
        <v>1</v>
      </c>
      <c r="H3768" s="6" t="str">
        <f t="shared" si="116"/>
        <v>2CG47.1</v>
      </c>
      <c r="I3768" s="6" t="str">
        <f t="shared" si="117"/>
        <v>SG2_LX_OUT_VDD09</v>
      </c>
    </row>
    <row r="3769" spans="1:9">
      <c r="A3769" t="s">
        <v>302</v>
      </c>
      <c r="B3769" t="s">
        <v>5019</v>
      </c>
      <c r="C3769" t="s">
        <v>5051</v>
      </c>
      <c r="D3769">
        <v>2</v>
      </c>
      <c r="E3769" t="s">
        <v>174</v>
      </c>
      <c r="F3769">
        <v>2</v>
      </c>
      <c r="G3769">
        <v>2</v>
      </c>
      <c r="H3769" s="6" t="str">
        <f t="shared" si="116"/>
        <v>2CG47.2</v>
      </c>
      <c r="I3769" s="6" t="str">
        <f t="shared" si="117"/>
        <v>DGND</v>
      </c>
    </row>
    <row r="3770" spans="1:9">
      <c r="A3770" t="s">
        <v>302</v>
      </c>
      <c r="B3770" t="s">
        <v>5019</v>
      </c>
      <c r="C3770" t="s">
        <v>5052</v>
      </c>
      <c r="D3770">
        <v>1</v>
      </c>
      <c r="E3770" t="s">
        <v>3442</v>
      </c>
      <c r="F3770">
        <v>1</v>
      </c>
      <c r="G3770">
        <v>1</v>
      </c>
      <c r="H3770" s="6" t="str">
        <f t="shared" si="116"/>
        <v>2CG48.1</v>
      </c>
      <c r="I3770" s="6" t="str">
        <f t="shared" si="117"/>
        <v>SG2_LX_OUT_VDD09</v>
      </c>
    </row>
    <row r="3771" spans="1:9">
      <c r="A3771" t="s">
        <v>302</v>
      </c>
      <c r="B3771" t="s">
        <v>5019</v>
      </c>
      <c r="C3771" t="s">
        <v>5052</v>
      </c>
      <c r="D3771">
        <v>2</v>
      </c>
      <c r="E3771" t="s">
        <v>174</v>
      </c>
      <c r="F3771">
        <v>2</v>
      </c>
      <c r="G3771">
        <v>2</v>
      </c>
      <c r="H3771" s="6" t="str">
        <f t="shared" si="116"/>
        <v>2CG48.2</v>
      </c>
      <c r="I3771" s="6" t="str">
        <f t="shared" si="117"/>
        <v>DGND</v>
      </c>
    </row>
    <row r="3772" spans="1:9">
      <c r="A3772" t="s">
        <v>302</v>
      </c>
      <c r="B3772" t="s">
        <v>5019</v>
      </c>
      <c r="C3772" t="s">
        <v>5053</v>
      </c>
      <c r="D3772">
        <v>1</v>
      </c>
      <c r="E3772" t="s">
        <v>3441</v>
      </c>
      <c r="F3772">
        <v>1</v>
      </c>
      <c r="G3772">
        <v>1</v>
      </c>
      <c r="H3772" s="6" t="str">
        <f t="shared" si="116"/>
        <v>2CG49.1</v>
      </c>
      <c r="I3772" s="6" t="str">
        <f t="shared" si="117"/>
        <v>SG2_VBAT</v>
      </c>
    </row>
    <row r="3773" spans="1:9">
      <c r="A3773" t="s">
        <v>302</v>
      </c>
      <c r="B3773" t="s">
        <v>5019</v>
      </c>
      <c r="C3773" t="s">
        <v>5053</v>
      </c>
      <c r="D3773">
        <v>2</v>
      </c>
      <c r="E3773" t="s">
        <v>174</v>
      </c>
      <c r="F3773">
        <v>2</v>
      </c>
      <c r="G3773">
        <v>2</v>
      </c>
      <c r="H3773" s="6" t="str">
        <f t="shared" si="116"/>
        <v>2CG49.2</v>
      </c>
      <c r="I3773" s="6" t="str">
        <f t="shared" si="117"/>
        <v>DGND</v>
      </c>
    </row>
    <row r="3774" spans="1:9">
      <c r="A3774" t="s">
        <v>302</v>
      </c>
      <c r="B3774" t="s">
        <v>5019</v>
      </c>
      <c r="C3774" t="s">
        <v>5054</v>
      </c>
      <c r="D3774">
        <v>1</v>
      </c>
      <c r="E3774" t="s">
        <v>413</v>
      </c>
      <c r="F3774">
        <v>1</v>
      </c>
      <c r="G3774">
        <v>1</v>
      </c>
      <c r="H3774" s="6" t="str">
        <f t="shared" si="116"/>
        <v>2CG371.1</v>
      </c>
      <c r="I3774" s="6" t="str">
        <f t="shared" si="117"/>
        <v>VDD33_ATX</v>
      </c>
    </row>
    <row r="3775" spans="1:9">
      <c r="A3775" t="s">
        <v>302</v>
      </c>
      <c r="B3775" t="s">
        <v>5019</v>
      </c>
      <c r="C3775" t="s">
        <v>5054</v>
      </c>
      <c r="D3775">
        <v>2</v>
      </c>
      <c r="E3775" t="s">
        <v>174</v>
      </c>
      <c r="F3775">
        <v>2</v>
      </c>
      <c r="G3775">
        <v>2</v>
      </c>
      <c r="H3775" s="6" t="str">
        <f t="shared" si="116"/>
        <v>2CG371.2</v>
      </c>
      <c r="I3775" s="6" t="str">
        <f t="shared" si="117"/>
        <v>DGND</v>
      </c>
    </row>
    <row r="3776" spans="1:9">
      <c r="A3776" t="s">
        <v>302</v>
      </c>
      <c r="B3776" t="s">
        <v>5019</v>
      </c>
      <c r="C3776" t="s">
        <v>5055</v>
      </c>
      <c r="D3776">
        <v>1</v>
      </c>
      <c r="E3776" t="s">
        <v>413</v>
      </c>
      <c r="F3776">
        <v>1</v>
      </c>
      <c r="G3776">
        <v>1</v>
      </c>
      <c r="H3776" s="6" t="str">
        <f t="shared" si="116"/>
        <v>2CG372.1</v>
      </c>
      <c r="I3776" s="6" t="str">
        <f t="shared" si="117"/>
        <v>VDD33_ATX</v>
      </c>
    </row>
    <row r="3777" spans="1:9">
      <c r="A3777" t="s">
        <v>302</v>
      </c>
      <c r="B3777" t="s">
        <v>5019</v>
      </c>
      <c r="C3777" t="s">
        <v>5055</v>
      </c>
      <c r="D3777">
        <v>2</v>
      </c>
      <c r="E3777" t="s">
        <v>174</v>
      </c>
      <c r="F3777">
        <v>2</v>
      </c>
      <c r="G3777">
        <v>2</v>
      </c>
      <c r="H3777" s="6" t="str">
        <f t="shared" si="116"/>
        <v>2CG372.2</v>
      </c>
      <c r="I3777" s="6" t="str">
        <f t="shared" si="117"/>
        <v>DGND</v>
      </c>
    </row>
    <row r="3778" spans="1:9">
      <c r="A3778" t="s">
        <v>302</v>
      </c>
      <c r="B3778" t="s">
        <v>5019</v>
      </c>
      <c r="C3778" t="s">
        <v>5056</v>
      </c>
      <c r="D3778">
        <v>1</v>
      </c>
      <c r="E3778" t="s">
        <v>3444</v>
      </c>
      <c r="F3778">
        <v>1</v>
      </c>
      <c r="G3778">
        <v>1</v>
      </c>
      <c r="H3778" s="6" t="str">
        <f t="shared" ref="H3778:H3841" si="118">CONCATENATE(C3778,".",F3778)</f>
        <v>2CG373.1</v>
      </c>
      <c r="I3778" s="6" t="str">
        <f t="shared" ref="I3778:I3841" si="119">E3778</f>
        <v>SG2_AVDD33_TX_CEN_1</v>
      </c>
    </row>
    <row r="3779" spans="1:9">
      <c r="A3779" t="s">
        <v>302</v>
      </c>
      <c r="B3779" t="s">
        <v>5019</v>
      </c>
      <c r="C3779" t="s">
        <v>5056</v>
      </c>
      <c r="D3779">
        <v>2</v>
      </c>
      <c r="E3779" t="s">
        <v>174</v>
      </c>
      <c r="F3779">
        <v>2</v>
      </c>
      <c r="G3779">
        <v>2</v>
      </c>
      <c r="H3779" s="6" t="str">
        <f t="shared" si="118"/>
        <v>2CG373.2</v>
      </c>
      <c r="I3779" s="6" t="str">
        <f t="shared" si="119"/>
        <v>DGND</v>
      </c>
    </row>
    <row r="3780" spans="1:9">
      <c r="A3780" t="s">
        <v>302</v>
      </c>
      <c r="B3780" t="s">
        <v>5019</v>
      </c>
      <c r="C3780" t="s">
        <v>5057</v>
      </c>
      <c r="D3780">
        <v>1</v>
      </c>
      <c r="E3780" t="s">
        <v>3442</v>
      </c>
      <c r="F3780">
        <v>1</v>
      </c>
      <c r="G3780">
        <v>1</v>
      </c>
      <c r="H3780" s="6" t="str">
        <f t="shared" si="118"/>
        <v>2CG374.1</v>
      </c>
      <c r="I3780" s="6" t="str">
        <f t="shared" si="119"/>
        <v>SG2_LX_OUT_VDD09</v>
      </c>
    </row>
    <row r="3781" spans="1:9">
      <c r="A3781" t="s">
        <v>302</v>
      </c>
      <c r="B3781" t="s">
        <v>5019</v>
      </c>
      <c r="C3781" t="s">
        <v>5057</v>
      </c>
      <c r="D3781">
        <v>2</v>
      </c>
      <c r="E3781" t="s">
        <v>174</v>
      </c>
      <c r="F3781">
        <v>2</v>
      </c>
      <c r="G3781">
        <v>2</v>
      </c>
      <c r="H3781" s="6" t="str">
        <f t="shared" si="118"/>
        <v>2CG374.2</v>
      </c>
      <c r="I3781" s="6" t="str">
        <f t="shared" si="119"/>
        <v>DGND</v>
      </c>
    </row>
    <row r="3782" spans="1:9">
      <c r="A3782" t="s">
        <v>302</v>
      </c>
      <c r="B3782" t="s">
        <v>5019</v>
      </c>
      <c r="C3782" t="s">
        <v>5058</v>
      </c>
      <c r="D3782">
        <v>1</v>
      </c>
      <c r="E3782" t="s">
        <v>3442</v>
      </c>
      <c r="F3782">
        <v>1</v>
      </c>
      <c r="G3782">
        <v>1</v>
      </c>
      <c r="H3782" s="6" t="str">
        <f t="shared" si="118"/>
        <v>2CG375.1</v>
      </c>
      <c r="I3782" s="6" t="str">
        <f t="shared" si="119"/>
        <v>SG2_LX_OUT_VDD09</v>
      </c>
    </row>
    <row r="3783" spans="1:9">
      <c r="A3783" t="s">
        <v>302</v>
      </c>
      <c r="B3783" t="s">
        <v>5019</v>
      </c>
      <c r="C3783" t="s">
        <v>5058</v>
      </c>
      <c r="D3783">
        <v>2</v>
      </c>
      <c r="E3783" t="s">
        <v>174</v>
      </c>
      <c r="F3783">
        <v>2</v>
      </c>
      <c r="G3783">
        <v>2</v>
      </c>
      <c r="H3783" s="6" t="str">
        <f t="shared" si="118"/>
        <v>2CG375.2</v>
      </c>
      <c r="I3783" s="6" t="str">
        <f t="shared" si="119"/>
        <v>DGND</v>
      </c>
    </row>
    <row r="3784" spans="1:9">
      <c r="A3784" t="s">
        <v>302</v>
      </c>
      <c r="B3784" t="s">
        <v>5019</v>
      </c>
      <c r="C3784" t="s">
        <v>5059</v>
      </c>
      <c r="D3784">
        <v>1</v>
      </c>
      <c r="E3784" t="s">
        <v>3442</v>
      </c>
      <c r="F3784">
        <v>1</v>
      </c>
      <c r="G3784">
        <v>1</v>
      </c>
      <c r="H3784" s="6" t="str">
        <f t="shared" si="118"/>
        <v>2CG376.1</v>
      </c>
      <c r="I3784" s="6" t="str">
        <f t="shared" si="119"/>
        <v>SG2_LX_OUT_VDD09</v>
      </c>
    </row>
    <row r="3785" spans="1:9">
      <c r="A3785" t="s">
        <v>302</v>
      </c>
      <c r="B3785" t="s">
        <v>5019</v>
      </c>
      <c r="C3785" t="s">
        <v>5059</v>
      </c>
      <c r="D3785">
        <v>2</v>
      </c>
      <c r="E3785" t="s">
        <v>174</v>
      </c>
      <c r="F3785">
        <v>2</v>
      </c>
      <c r="G3785">
        <v>2</v>
      </c>
      <c r="H3785" s="6" t="str">
        <f t="shared" si="118"/>
        <v>2CG376.2</v>
      </c>
      <c r="I3785" s="6" t="str">
        <f t="shared" si="119"/>
        <v>DGND</v>
      </c>
    </row>
    <row r="3786" spans="1:9">
      <c r="A3786" t="s">
        <v>302</v>
      </c>
      <c r="B3786" t="s">
        <v>5019</v>
      </c>
      <c r="C3786" t="s">
        <v>5060</v>
      </c>
      <c r="D3786">
        <v>1</v>
      </c>
      <c r="E3786" t="s">
        <v>3442</v>
      </c>
      <c r="F3786">
        <v>1</v>
      </c>
      <c r="G3786">
        <v>1</v>
      </c>
      <c r="H3786" s="6" t="str">
        <f t="shared" si="118"/>
        <v>2CG377.1</v>
      </c>
      <c r="I3786" s="6" t="str">
        <f t="shared" si="119"/>
        <v>SG2_LX_OUT_VDD09</v>
      </c>
    </row>
    <row r="3787" spans="1:9">
      <c r="A3787" t="s">
        <v>302</v>
      </c>
      <c r="B3787" t="s">
        <v>5019</v>
      </c>
      <c r="C3787" t="s">
        <v>5060</v>
      </c>
      <c r="D3787">
        <v>2</v>
      </c>
      <c r="E3787" t="s">
        <v>174</v>
      </c>
      <c r="F3787">
        <v>2</v>
      </c>
      <c r="G3787">
        <v>2</v>
      </c>
      <c r="H3787" s="6" t="str">
        <f t="shared" si="118"/>
        <v>2CG377.2</v>
      </c>
      <c r="I3787" s="6" t="str">
        <f t="shared" si="119"/>
        <v>DGND</v>
      </c>
    </row>
    <row r="3788" spans="1:9">
      <c r="A3788" t="s">
        <v>302</v>
      </c>
      <c r="B3788" t="s">
        <v>5019</v>
      </c>
      <c r="C3788" t="s">
        <v>5061</v>
      </c>
      <c r="D3788">
        <v>1</v>
      </c>
      <c r="E3788" t="s">
        <v>3442</v>
      </c>
      <c r="F3788">
        <v>1</v>
      </c>
      <c r="G3788">
        <v>1</v>
      </c>
      <c r="H3788" s="6" t="str">
        <f t="shared" si="118"/>
        <v>2CG378.1</v>
      </c>
      <c r="I3788" s="6" t="str">
        <f t="shared" si="119"/>
        <v>SG2_LX_OUT_VDD09</v>
      </c>
    </row>
    <row r="3789" spans="1:9">
      <c r="A3789" t="s">
        <v>302</v>
      </c>
      <c r="B3789" t="s">
        <v>5019</v>
      </c>
      <c r="C3789" t="s">
        <v>5061</v>
      </c>
      <c r="D3789">
        <v>2</v>
      </c>
      <c r="E3789" t="s">
        <v>174</v>
      </c>
      <c r="F3789">
        <v>2</v>
      </c>
      <c r="G3789">
        <v>2</v>
      </c>
      <c r="H3789" s="6" t="str">
        <f t="shared" si="118"/>
        <v>2CG378.2</v>
      </c>
      <c r="I3789" s="6" t="str">
        <f t="shared" si="119"/>
        <v>DGND</v>
      </c>
    </row>
    <row r="3790" spans="1:9">
      <c r="A3790" t="s">
        <v>302</v>
      </c>
      <c r="B3790" t="s">
        <v>5019</v>
      </c>
      <c r="C3790" t="s">
        <v>5062</v>
      </c>
      <c r="D3790">
        <v>1</v>
      </c>
      <c r="E3790" t="s">
        <v>3440</v>
      </c>
      <c r="F3790">
        <v>1</v>
      </c>
      <c r="G3790">
        <v>1</v>
      </c>
      <c r="H3790" s="6" t="str">
        <f t="shared" si="118"/>
        <v>2LG1.1</v>
      </c>
      <c r="I3790" s="6" t="str">
        <f t="shared" si="119"/>
        <v>SG2_LX_OUT</v>
      </c>
    </row>
    <row r="3791" spans="1:9">
      <c r="A3791" t="s">
        <v>302</v>
      </c>
      <c r="B3791" t="s">
        <v>5019</v>
      </c>
      <c r="C3791" t="s">
        <v>5062</v>
      </c>
      <c r="D3791">
        <v>2</v>
      </c>
      <c r="E3791" t="s">
        <v>3442</v>
      </c>
      <c r="F3791">
        <v>2</v>
      </c>
      <c r="G3791">
        <v>2</v>
      </c>
      <c r="H3791" s="6" t="str">
        <f t="shared" si="118"/>
        <v>2LG1.2</v>
      </c>
      <c r="I3791" s="6" t="str">
        <f t="shared" si="119"/>
        <v>SG2_LX_OUT_VDD09</v>
      </c>
    </row>
    <row r="3792" spans="1:9">
      <c r="A3792" t="s">
        <v>302</v>
      </c>
      <c r="B3792" t="s">
        <v>5019</v>
      </c>
      <c r="C3792" t="s">
        <v>5063</v>
      </c>
      <c r="D3792">
        <v>1</v>
      </c>
      <c r="E3792" t="s">
        <v>413</v>
      </c>
      <c r="F3792">
        <v>1</v>
      </c>
      <c r="G3792">
        <v>1</v>
      </c>
      <c r="H3792" s="6" t="str">
        <f t="shared" si="118"/>
        <v>2LG2.1</v>
      </c>
      <c r="I3792" s="6" t="str">
        <f t="shared" si="119"/>
        <v>VDD33_ATX</v>
      </c>
    </row>
    <row r="3793" spans="1:9">
      <c r="A3793" t="s">
        <v>302</v>
      </c>
      <c r="B3793" t="s">
        <v>5019</v>
      </c>
      <c r="C3793" t="s">
        <v>5063</v>
      </c>
      <c r="D3793">
        <v>2</v>
      </c>
      <c r="E3793" t="s">
        <v>3417</v>
      </c>
      <c r="F3793">
        <v>2</v>
      </c>
      <c r="G3793">
        <v>2</v>
      </c>
      <c r="H3793" s="6" t="str">
        <f t="shared" si="118"/>
        <v>2LG2.2</v>
      </c>
      <c r="I3793" s="6" t="str">
        <f t="shared" si="119"/>
        <v>SG2_VDD33</v>
      </c>
    </row>
    <row r="3794" spans="1:9">
      <c r="A3794" t="s">
        <v>302</v>
      </c>
      <c r="B3794" t="s">
        <v>5019</v>
      </c>
      <c r="C3794" t="s">
        <v>5064</v>
      </c>
      <c r="D3794">
        <v>1</v>
      </c>
      <c r="E3794" t="s">
        <v>3442</v>
      </c>
      <c r="F3794">
        <v>1</v>
      </c>
      <c r="G3794">
        <v>1</v>
      </c>
      <c r="H3794" s="6" t="str">
        <f t="shared" si="118"/>
        <v>2LG3.1</v>
      </c>
      <c r="I3794" s="6" t="str">
        <f t="shared" si="119"/>
        <v>SG2_LX_OUT_VDD09</v>
      </c>
    </row>
    <row r="3795" spans="1:9">
      <c r="A3795" t="s">
        <v>302</v>
      </c>
      <c r="B3795" t="s">
        <v>5019</v>
      </c>
      <c r="C3795" t="s">
        <v>5064</v>
      </c>
      <c r="D3795">
        <v>2</v>
      </c>
      <c r="E3795" t="s">
        <v>3437</v>
      </c>
      <c r="F3795">
        <v>2</v>
      </c>
      <c r="G3795">
        <v>2</v>
      </c>
      <c r="H3795" s="6" t="str">
        <f t="shared" si="118"/>
        <v>2LG3.2</v>
      </c>
      <c r="I3795" s="6" t="str">
        <f t="shared" si="119"/>
        <v>SG2_DVDD09</v>
      </c>
    </row>
    <row r="3796" spans="1:9">
      <c r="A3796" t="s">
        <v>302</v>
      </c>
      <c r="B3796" t="s">
        <v>5019</v>
      </c>
      <c r="C3796" t="s">
        <v>5065</v>
      </c>
      <c r="D3796">
        <v>1</v>
      </c>
      <c r="E3796" t="s">
        <v>3443</v>
      </c>
      <c r="F3796">
        <v>1</v>
      </c>
      <c r="G3796">
        <v>1</v>
      </c>
      <c r="H3796" s="6" t="str">
        <f t="shared" si="118"/>
        <v>2LG4.1</v>
      </c>
      <c r="I3796" s="6" t="str">
        <f t="shared" si="119"/>
        <v>SG2_AVDD33_XTAL_1</v>
      </c>
    </row>
    <row r="3797" spans="1:9">
      <c r="A3797" t="s">
        <v>302</v>
      </c>
      <c r="B3797" t="s">
        <v>5019</v>
      </c>
      <c r="C3797" t="s">
        <v>5065</v>
      </c>
      <c r="D3797">
        <v>2</v>
      </c>
      <c r="E3797" t="s">
        <v>3434</v>
      </c>
      <c r="F3797">
        <v>2</v>
      </c>
      <c r="G3797">
        <v>2</v>
      </c>
      <c r="H3797" s="6" t="str">
        <f t="shared" si="118"/>
        <v>2LG4.2</v>
      </c>
      <c r="I3797" s="6" t="str">
        <f t="shared" si="119"/>
        <v>SG2_AVDD33_XTAL</v>
      </c>
    </row>
    <row r="3798" spans="1:9">
      <c r="A3798" t="s">
        <v>302</v>
      </c>
      <c r="B3798" t="s">
        <v>5019</v>
      </c>
      <c r="C3798" t="s">
        <v>5066</v>
      </c>
      <c r="D3798">
        <v>1</v>
      </c>
      <c r="E3798" t="s">
        <v>413</v>
      </c>
      <c r="F3798">
        <v>1</v>
      </c>
      <c r="G3798">
        <v>1</v>
      </c>
      <c r="H3798" s="6" t="str">
        <f t="shared" si="118"/>
        <v>2LG5.1</v>
      </c>
      <c r="I3798" s="6" t="str">
        <f t="shared" si="119"/>
        <v>VDD33_ATX</v>
      </c>
    </row>
    <row r="3799" spans="1:9">
      <c r="A3799" t="s">
        <v>302</v>
      </c>
      <c r="B3799" t="s">
        <v>5019</v>
      </c>
      <c r="C3799" t="s">
        <v>5066</v>
      </c>
      <c r="D3799">
        <v>2</v>
      </c>
      <c r="E3799" t="s">
        <v>3443</v>
      </c>
      <c r="F3799">
        <v>2</v>
      </c>
      <c r="G3799">
        <v>2</v>
      </c>
      <c r="H3799" s="6" t="str">
        <f t="shared" si="118"/>
        <v>2LG5.2</v>
      </c>
      <c r="I3799" s="6" t="str">
        <f t="shared" si="119"/>
        <v>SG2_AVDD33_XTAL_1</v>
      </c>
    </row>
    <row r="3800" spans="1:9">
      <c r="A3800" t="s">
        <v>302</v>
      </c>
      <c r="B3800" t="s">
        <v>5019</v>
      </c>
      <c r="C3800" t="s">
        <v>5067</v>
      </c>
      <c r="D3800">
        <v>1</v>
      </c>
      <c r="E3800" t="s">
        <v>3444</v>
      </c>
      <c r="F3800">
        <v>1</v>
      </c>
      <c r="G3800">
        <v>1</v>
      </c>
      <c r="H3800" s="6" t="str">
        <f t="shared" si="118"/>
        <v>2LG6.1</v>
      </c>
      <c r="I3800" s="6" t="str">
        <f t="shared" si="119"/>
        <v>SG2_AVDD33_TX_CEN_1</v>
      </c>
    </row>
    <row r="3801" spans="1:9">
      <c r="A3801" t="s">
        <v>302</v>
      </c>
      <c r="B3801" t="s">
        <v>5019</v>
      </c>
      <c r="C3801" t="s">
        <v>5067</v>
      </c>
      <c r="D3801">
        <v>2</v>
      </c>
      <c r="E3801" t="s">
        <v>3435</v>
      </c>
      <c r="F3801">
        <v>2</v>
      </c>
      <c r="G3801">
        <v>2</v>
      </c>
      <c r="H3801" s="6" t="str">
        <f t="shared" si="118"/>
        <v>2LG6.2</v>
      </c>
      <c r="I3801" s="6" t="str">
        <f t="shared" si="119"/>
        <v>SG2_AVDD33_TX_CEN</v>
      </c>
    </row>
    <row r="3802" spans="1:9">
      <c r="A3802" t="s">
        <v>302</v>
      </c>
      <c r="B3802" t="s">
        <v>5019</v>
      </c>
      <c r="C3802" t="s">
        <v>5068</v>
      </c>
      <c r="D3802">
        <v>1</v>
      </c>
      <c r="E3802" t="s">
        <v>413</v>
      </c>
      <c r="F3802">
        <v>1</v>
      </c>
      <c r="G3802">
        <v>1</v>
      </c>
      <c r="H3802" s="6" t="str">
        <f t="shared" si="118"/>
        <v>2LG7.1</v>
      </c>
      <c r="I3802" s="6" t="str">
        <f t="shared" si="119"/>
        <v>VDD33_ATX</v>
      </c>
    </row>
    <row r="3803" spans="1:9">
      <c r="A3803" t="s">
        <v>302</v>
      </c>
      <c r="B3803" t="s">
        <v>5019</v>
      </c>
      <c r="C3803" t="s">
        <v>5068</v>
      </c>
      <c r="D3803">
        <v>2</v>
      </c>
      <c r="E3803" t="s">
        <v>3444</v>
      </c>
      <c r="F3803">
        <v>2</v>
      </c>
      <c r="G3803">
        <v>2</v>
      </c>
      <c r="H3803" s="6" t="str">
        <f t="shared" si="118"/>
        <v>2LG7.2</v>
      </c>
      <c r="I3803" s="6" t="str">
        <f t="shared" si="119"/>
        <v>SG2_AVDD33_TX_CEN_1</v>
      </c>
    </row>
    <row r="3804" spans="1:9">
      <c r="A3804" t="s">
        <v>302</v>
      </c>
      <c r="B3804" t="s">
        <v>5019</v>
      </c>
      <c r="C3804" t="s">
        <v>5069</v>
      </c>
      <c r="D3804">
        <v>1</v>
      </c>
      <c r="E3804" t="s">
        <v>3445</v>
      </c>
      <c r="F3804">
        <v>1</v>
      </c>
      <c r="G3804">
        <v>1</v>
      </c>
      <c r="H3804" s="6" t="str">
        <f t="shared" si="118"/>
        <v>2LG8.1</v>
      </c>
      <c r="I3804" s="6" t="str">
        <f t="shared" si="119"/>
        <v>SG2_AVDD33_SDS_1</v>
      </c>
    </row>
    <row r="3805" spans="1:9">
      <c r="A3805" t="s">
        <v>302</v>
      </c>
      <c r="B3805" t="s">
        <v>5019</v>
      </c>
      <c r="C3805" t="s">
        <v>5069</v>
      </c>
      <c r="D3805">
        <v>2</v>
      </c>
      <c r="E3805" t="s">
        <v>3436</v>
      </c>
      <c r="F3805">
        <v>2</v>
      </c>
      <c r="G3805">
        <v>2</v>
      </c>
      <c r="H3805" s="6" t="str">
        <f t="shared" si="118"/>
        <v>2LG8.2</v>
      </c>
      <c r="I3805" s="6" t="str">
        <f t="shared" si="119"/>
        <v>SG2_AVDD33_SDS</v>
      </c>
    </row>
    <row r="3806" spans="1:9">
      <c r="A3806" t="s">
        <v>302</v>
      </c>
      <c r="B3806" t="s">
        <v>5019</v>
      </c>
      <c r="C3806" t="s">
        <v>5070</v>
      </c>
      <c r="D3806">
        <v>1</v>
      </c>
      <c r="E3806" t="s">
        <v>413</v>
      </c>
      <c r="F3806">
        <v>1</v>
      </c>
      <c r="G3806">
        <v>1</v>
      </c>
      <c r="H3806" s="6" t="str">
        <f t="shared" si="118"/>
        <v>2LG9.1</v>
      </c>
      <c r="I3806" s="6" t="str">
        <f t="shared" si="119"/>
        <v>VDD33_ATX</v>
      </c>
    </row>
    <row r="3807" spans="1:9">
      <c r="A3807" t="s">
        <v>302</v>
      </c>
      <c r="B3807" t="s">
        <v>5019</v>
      </c>
      <c r="C3807" t="s">
        <v>5070</v>
      </c>
      <c r="D3807">
        <v>2</v>
      </c>
      <c r="E3807" t="s">
        <v>3445</v>
      </c>
      <c r="F3807">
        <v>2</v>
      </c>
      <c r="G3807">
        <v>2</v>
      </c>
      <c r="H3807" s="6" t="str">
        <f t="shared" si="118"/>
        <v>2LG9.2</v>
      </c>
      <c r="I3807" s="6" t="str">
        <f t="shared" si="119"/>
        <v>SG2_AVDD33_SDS_1</v>
      </c>
    </row>
    <row r="3808" spans="1:9">
      <c r="A3808" t="s">
        <v>302</v>
      </c>
      <c r="B3808" t="s">
        <v>5019</v>
      </c>
      <c r="C3808" t="s">
        <v>5071</v>
      </c>
      <c r="D3808">
        <v>1</v>
      </c>
      <c r="E3808" t="s">
        <v>3442</v>
      </c>
      <c r="F3808">
        <v>1</v>
      </c>
      <c r="G3808">
        <v>1</v>
      </c>
      <c r="H3808" s="6" t="str">
        <f t="shared" si="118"/>
        <v>2LG10.1</v>
      </c>
      <c r="I3808" s="6" t="str">
        <f t="shared" si="119"/>
        <v>SG2_LX_OUT_VDD09</v>
      </c>
    </row>
    <row r="3809" spans="1:9">
      <c r="A3809" t="s">
        <v>302</v>
      </c>
      <c r="B3809" t="s">
        <v>5019</v>
      </c>
      <c r="C3809" t="s">
        <v>5071</v>
      </c>
      <c r="D3809">
        <v>2</v>
      </c>
      <c r="E3809" t="s">
        <v>3433</v>
      </c>
      <c r="F3809">
        <v>2</v>
      </c>
      <c r="G3809">
        <v>2</v>
      </c>
      <c r="H3809" s="6" t="str">
        <f t="shared" si="118"/>
        <v>2LG10.2</v>
      </c>
      <c r="I3809" s="6" t="str">
        <f t="shared" si="119"/>
        <v>SG2_AVDD09_SDS</v>
      </c>
    </row>
    <row r="3810" spans="1:9">
      <c r="A3810" t="s">
        <v>302</v>
      </c>
      <c r="B3810" t="s">
        <v>5019</v>
      </c>
      <c r="C3810" t="s">
        <v>5072</v>
      </c>
      <c r="D3810">
        <v>1</v>
      </c>
      <c r="E3810" t="s">
        <v>3442</v>
      </c>
      <c r="F3810">
        <v>1</v>
      </c>
      <c r="G3810">
        <v>1</v>
      </c>
      <c r="H3810" s="6" t="str">
        <f t="shared" si="118"/>
        <v>2LG11.1</v>
      </c>
      <c r="I3810" s="6" t="str">
        <f t="shared" si="119"/>
        <v>SG2_LX_OUT_VDD09</v>
      </c>
    </row>
    <row r="3811" spans="1:9">
      <c r="A3811" t="s">
        <v>302</v>
      </c>
      <c r="B3811" t="s">
        <v>5019</v>
      </c>
      <c r="C3811" t="s">
        <v>5072</v>
      </c>
      <c r="D3811">
        <v>2</v>
      </c>
      <c r="E3811" t="s">
        <v>3432</v>
      </c>
      <c r="F3811">
        <v>2</v>
      </c>
      <c r="G3811">
        <v>2</v>
      </c>
      <c r="H3811" s="6" t="str">
        <f t="shared" si="118"/>
        <v>2LG11.2</v>
      </c>
      <c r="I3811" s="6" t="str">
        <f t="shared" si="119"/>
        <v>SG2_AVDD09</v>
      </c>
    </row>
    <row r="3812" spans="1:9">
      <c r="A3812" t="s">
        <v>302</v>
      </c>
      <c r="B3812" t="s">
        <v>5019</v>
      </c>
      <c r="C3812" t="s">
        <v>5073</v>
      </c>
      <c r="D3812">
        <v>1</v>
      </c>
      <c r="E3812" t="s">
        <v>413</v>
      </c>
      <c r="F3812">
        <v>1</v>
      </c>
      <c r="G3812">
        <v>1</v>
      </c>
      <c r="H3812" s="6" t="str">
        <f t="shared" si="118"/>
        <v>2LG12.1</v>
      </c>
      <c r="I3812" s="6" t="str">
        <f t="shared" si="119"/>
        <v>VDD33_ATX</v>
      </c>
    </row>
    <row r="3813" spans="1:9">
      <c r="A3813" t="s">
        <v>302</v>
      </c>
      <c r="B3813" t="s">
        <v>5019</v>
      </c>
      <c r="C3813" t="s">
        <v>5073</v>
      </c>
      <c r="D3813">
        <v>2</v>
      </c>
      <c r="E3813" t="s">
        <v>3438</v>
      </c>
      <c r="F3813">
        <v>2</v>
      </c>
      <c r="G3813">
        <v>2</v>
      </c>
      <c r="H3813" s="6" t="str">
        <f t="shared" si="118"/>
        <v>2LG12.2</v>
      </c>
      <c r="I3813" s="6" t="str">
        <f t="shared" si="119"/>
        <v>SG2_DVDD33</v>
      </c>
    </row>
    <row r="3814" spans="1:9">
      <c r="A3814" t="s">
        <v>302</v>
      </c>
      <c r="B3814" t="s">
        <v>5019</v>
      </c>
      <c r="C3814" t="s">
        <v>5074</v>
      </c>
      <c r="D3814">
        <v>1</v>
      </c>
      <c r="E3814" t="s">
        <v>413</v>
      </c>
      <c r="F3814">
        <v>1</v>
      </c>
      <c r="G3814">
        <v>1</v>
      </c>
      <c r="H3814" s="6" t="str">
        <f t="shared" si="118"/>
        <v>2LG14.1</v>
      </c>
      <c r="I3814" s="6" t="str">
        <f t="shared" si="119"/>
        <v>VDD33_ATX</v>
      </c>
    </row>
    <row r="3815" spans="1:9">
      <c r="A3815" t="s">
        <v>302</v>
      </c>
      <c r="B3815" t="s">
        <v>5019</v>
      </c>
      <c r="C3815" t="s">
        <v>5074</v>
      </c>
      <c r="D3815">
        <v>2</v>
      </c>
      <c r="E3815" t="s">
        <v>3441</v>
      </c>
      <c r="F3815">
        <v>2</v>
      </c>
      <c r="G3815">
        <v>2</v>
      </c>
      <c r="H3815" s="6" t="str">
        <f t="shared" si="118"/>
        <v>2LG14.2</v>
      </c>
      <c r="I3815" s="6" t="str">
        <f t="shared" si="119"/>
        <v>SG2_VBAT</v>
      </c>
    </row>
    <row r="3816" spans="1:9">
      <c r="A3816" t="s">
        <v>302</v>
      </c>
      <c r="B3816" t="s">
        <v>5019</v>
      </c>
      <c r="C3816" t="s">
        <v>5075</v>
      </c>
      <c r="D3816">
        <v>1</v>
      </c>
      <c r="E3816" t="s">
        <v>413</v>
      </c>
      <c r="F3816">
        <v>1</v>
      </c>
      <c r="G3816">
        <v>1</v>
      </c>
      <c r="H3816" s="6" t="str">
        <f t="shared" si="118"/>
        <v>2RG11.1</v>
      </c>
      <c r="I3816" s="6" t="str">
        <f t="shared" si="119"/>
        <v>VDD33_ATX</v>
      </c>
    </row>
    <row r="3817" spans="1:9">
      <c r="A3817" t="s">
        <v>302</v>
      </c>
      <c r="B3817" t="s">
        <v>5019</v>
      </c>
      <c r="C3817" t="s">
        <v>5075</v>
      </c>
      <c r="D3817">
        <v>2</v>
      </c>
      <c r="E3817" t="s">
        <v>174</v>
      </c>
      <c r="F3817">
        <v>2</v>
      </c>
      <c r="G3817">
        <v>2</v>
      </c>
      <c r="H3817" s="6" t="str">
        <f t="shared" si="118"/>
        <v>2RG11.2</v>
      </c>
      <c r="I3817" s="6" t="str">
        <f t="shared" si="119"/>
        <v>DGND</v>
      </c>
    </row>
    <row r="3818" spans="1:9">
      <c r="A3818" t="s">
        <v>302</v>
      </c>
      <c r="B3818" t="s">
        <v>5019</v>
      </c>
      <c r="C3818" t="s">
        <v>3432</v>
      </c>
      <c r="D3818" t="s">
        <v>181</v>
      </c>
      <c r="E3818" t="s">
        <v>3432</v>
      </c>
      <c r="F3818">
        <v>1</v>
      </c>
      <c r="G3818" t="s">
        <v>181</v>
      </c>
      <c r="H3818" s="6" t="str">
        <f t="shared" si="118"/>
        <v>SG2_AVDD09.1</v>
      </c>
      <c r="I3818" s="6" t="str">
        <f t="shared" si="119"/>
        <v>SG2_AVDD09</v>
      </c>
    </row>
    <row r="3819" spans="1:9">
      <c r="A3819" t="s">
        <v>302</v>
      </c>
      <c r="B3819" t="s">
        <v>5019</v>
      </c>
      <c r="C3819" t="s">
        <v>3433</v>
      </c>
      <c r="D3819" t="s">
        <v>181</v>
      </c>
      <c r="E3819" t="s">
        <v>3433</v>
      </c>
      <c r="F3819">
        <v>1</v>
      </c>
      <c r="G3819" t="s">
        <v>181</v>
      </c>
      <c r="H3819" s="6" t="str">
        <f t="shared" si="118"/>
        <v>SG2_AVDD09_SDS.1</v>
      </c>
      <c r="I3819" s="6" t="str">
        <f t="shared" si="119"/>
        <v>SG2_AVDD09_SDS</v>
      </c>
    </row>
    <row r="3820" spans="1:9">
      <c r="A3820" t="s">
        <v>302</v>
      </c>
      <c r="B3820" t="s">
        <v>5019</v>
      </c>
      <c r="C3820" t="s">
        <v>3436</v>
      </c>
      <c r="D3820" t="s">
        <v>181</v>
      </c>
      <c r="E3820" t="s">
        <v>3436</v>
      </c>
      <c r="F3820">
        <v>1</v>
      </c>
      <c r="G3820" t="s">
        <v>181</v>
      </c>
      <c r="H3820" s="6" t="str">
        <f t="shared" si="118"/>
        <v>SG2_AVDD33_SDS.1</v>
      </c>
      <c r="I3820" s="6" t="str">
        <f t="shared" si="119"/>
        <v>SG2_AVDD33_SDS</v>
      </c>
    </row>
    <row r="3821" spans="1:9">
      <c r="A3821" t="s">
        <v>302</v>
      </c>
      <c r="B3821" t="s">
        <v>5019</v>
      </c>
      <c r="C3821" t="s">
        <v>3435</v>
      </c>
      <c r="D3821" t="s">
        <v>181</v>
      </c>
      <c r="E3821" t="s">
        <v>3435</v>
      </c>
      <c r="F3821">
        <v>1</v>
      </c>
      <c r="G3821" t="s">
        <v>181</v>
      </c>
      <c r="H3821" s="6" t="str">
        <f t="shared" si="118"/>
        <v>SG2_AVDD33_TX_CEN.1</v>
      </c>
      <c r="I3821" s="6" t="str">
        <f t="shared" si="119"/>
        <v>SG2_AVDD33_TX_CEN</v>
      </c>
    </row>
    <row r="3822" spans="1:9">
      <c r="A3822" t="s">
        <v>302</v>
      </c>
      <c r="B3822" t="s">
        <v>5019</v>
      </c>
      <c r="C3822" t="s">
        <v>3434</v>
      </c>
      <c r="D3822" t="s">
        <v>181</v>
      </c>
      <c r="E3822" t="s">
        <v>3434</v>
      </c>
      <c r="F3822">
        <v>1</v>
      </c>
      <c r="G3822" t="s">
        <v>181</v>
      </c>
      <c r="H3822" s="6" t="str">
        <f t="shared" si="118"/>
        <v>SG2_AVDD33_XTAL.1</v>
      </c>
      <c r="I3822" s="6" t="str">
        <f t="shared" si="119"/>
        <v>SG2_AVDD33_XTAL</v>
      </c>
    </row>
    <row r="3823" spans="1:9">
      <c r="A3823" t="s">
        <v>302</v>
      </c>
      <c r="B3823" t="s">
        <v>5019</v>
      </c>
      <c r="C3823" t="s">
        <v>3437</v>
      </c>
      <c r="D3823" t="s">
        <v>181</v>
      </c>
      <c r="E3823" t="s">
        <v>3437</v>
      </c>
      <c r="F3823">
        <v>1</v>
      </c>
      <c r="G3823" t="s">
        <v>181</v>
      </c>
      <c r="H3823" s="6" t="str">
        <f t="shared" si="118"/>
        <v>SG2_DVDD09.1</v>
      </c>
      <c r="I3823" s="6" t="str">
        <f t="shared" si="119"/>
        <v>SG2_DVDD09</v>
      </c>
    </row>
    <row r="3824" spans="1:9">
      <c r="A3824" t="s">
        <v>302</v>
      </c>
      <c r="B3824" t="s">
        <v>5019</v>
      </c>
      <c r="C3824" t="s">
        <v>3438</v>
      </c>
      <c r="D3824" t="s">
        <v>181</v>
      </c>
      <c r="E3824" t="s">
        <v>3438</v>
      </c>
      <c r="F3824">
        <v>1</v>
      </c>
      <c r="G3824" t="s">
        <v>181</v>
      </c>
      <c r="H3824" s="6" t="str">
        <f t="shared" si="118"/>
        <v>SG2_DVDD33.1</v>
      </c>
      <c r="I3824" s="6" t="str">
        <f t="shared" si="119"/>
        <v>SG2_DVDD33</v>
      </c>
    </row>
    <row r="3825" spans="1:9">
      <c r="A3825" t="s">
        <v>302</v>
      </c>
      <c r="B3825" t="s">
        <v>5019</v>
      </c>
      <c r="C3825" t="s">
        <v>3441</v>
      </c>
      <c r="D3825" t="s">
        <v>181</v>
      </c>
      <c r="E3825" t="s">
        <v>3441</v>
      </c>
      <c r="F3825">
        <v>1</v>
      </c>
      <c r="G3825" t="s">
        <v>181</v>
      </c>
      <c r="H3825" s="6" t="str">
        <f t="shared" si="118"/>
        <v>SG2_VBAT.1</v>
      </c>
      <c r="I3825" s="6" t="str">
        <f t="shared" si="119"/>
        <v>SG2_VBAT</v>
      </c>
    </row>
    <row r="3826" spans="1:9">
      <c r="A3826" t="s">
        <v>302</v>
      </c>
      <c r="B3826" t="s">
        <v>5019</v>
      </c>
      <c r="C3826" t="s">
        <v>3417</v>
      </c>
      <c r="D3826" t="s">
        <v>181</v>
      </c>
      <c r="E3826" t="s">
        <v>3417</v>
      </c>
      <c r="F3826">
        <v>1</v>
      </c>
      <c r="G3826" t="s">
        <v>181</v>
      </c>
      <c r="H3826" s="6" t="str">
        <f t="shared" si="118"/>
        <v>SG2_VDD33.1</v>
      </c>
      <c r="I3826" s="6" t="str">
        <f t="shared" si="119"/>
        <v>SG2_VDD33</v>
      </c>
    </row>
    <row r="3827" spans="1:9">
      <c r="A3827" t="s">
        <v>302</v>
      </c>
      <c r="B3827" t="s">
        <v>5076</v>
      </c>
      <c r="C3827" t="s">
        <v>5077</v>
      </c>
      <c r="D3827">
        <v>1</v>
      </c>
      <c r="E3827" t="s">
        <v>3276</v>
      </c>
      <c r="F3827">
        <v>1</v>
      </c>
      <c r="G3827">
        <v>1</v>
      </c>
      <c r="H3827" s="6" t="str">
        <f t="shared" si="118"/>
        <v>3JK54.1</v>
      </c>
      <c r="I3827" s="6" t="str">
        <f t="shared" si="119"/>
        <v>SC2367_RLY_K054</v>
      </c>
    </row>
    <row r="3828" spans="1:9">
      <c r="A3828" t="s">
        <v>302</v>
      </c>
      <c r="B3828" t="s">
        <v>5076</v>
      </c>
      <c r="C3828" t="s">
        <v>5077</v>
      </c>
      <c r="D3828">
        <v>2</v>
      </c>
      <c r="E3828" t="s">
        <v>174</v>
      </c>
      <c r="F3828">
        <v>2</v>
      </c>
      <c r="G3828">
        <v>2</v>
      </c>
      <c r="H3828" s="6" t="str">
        <f t="shared" si="118"/>
        <v>3JK54.2</v>
      </c>
      <c r="I3828" s="6" t="str">
        <f t="shared" si="119"/>
        <v>DGND</v>
      </c>
    </row>
    <row r="3829" spans="1:9">
      <c r="A3829" t="s">
        <v>302</v>
      </c>
      <c r="B3829" t="s">
        <v>5076</v>
      </c>
      <c r="C3829" t="s">
        <v>5078</v>
      </c>
      <c r="D3829">
        <v>2</v>
      </c>
      <c r="F3829">
        <v>2</v>
      </c>
      <c r="G3829">
        <v>2</v>
      </c>
      <c r="H3829" s="6" t="str">
        <f t="shared" si="118"/>
        <v>3K54.2</v>
      </c>
      <c r="I3829" s="6">
        <f t="shared" si="119"/>
        <v>0</v>
      </c>
    </row>
    <row r="3830" spans="1:9">
      <c r="A3830" t="s">
        <v>302</v>
      </c>
      <c r="B3830" t="s">
        <v>5076</v>
      </c>
      <c r="C3830" t="s">
        <v>5078</v>
      </c>
      <c r="D3830">
        <v>3</v>
      </c>
      <c r="F3830">
        <v>3</v>
      </c>
      <c r="G3830">
        <v>3</v>
      </c>
      <c r="H3830" s="6" t="str">
        <f t="shared" si="118"/>
        <v>3K54.3</v>
      </c>
      <c r="I3830" s="6">
        <f t="shared" si="119"/>
        <v>0</v>
      </c>
    </row>
    <row r="3831" spans="1:9">
      <c r="A3831" t="s">
        <v>302</v>
      </c>
      <c r="B3831" t="s">
        <v>5076</v>
      </c>
      <c r="C3831" t="s">
        <v>5078</v>
      </c>
      <c r="D3831">
        <v>4</v>
      </c>
      <c r="F3831">
        <v>4</v>
      </c>
      <c r="G3831">
        <v>4</v>
      </c>
      <c r="H3831" s="6" t="str">
        <f t="shared" si="118"/>
        <v>3K54.4</v>
      </c>
      <c r="I3831" s="6">
        <f t="shared" si="119"/>
        <v>0</v>
      </c>
    </row>
    <row r="3832" spans="1:9">
      <c r="A3832" t="s">
        <v>302</v>
      </c>
      <c r="B3832" t="s">
        <v>5076</v>
      </c>
      <c r="C3832" t="s">
        <v>5078</v>
      </c>
      <c r="D3832">
        <v>5</v>
      </c>
      <c r="E3832" t="s">
        <v>3446</v>
      </c>
      <c r="F3832">
        <v>5</v>
      </c>
      <c r="G3832">
        <v>5</v>
      </c>
      <c r="H3832" s="6" t="str">
        <f t="shared" si="118"/>
        <v>3K54.5</v>
      </c>
      <c r="I3832" s="6" t="str">
        <f t="shared" si="119"/>
        <v>S3_WAKE_HSD050</v>
      </c>
    </row>
    <row r="3833" spans="1:9">
      <c r="A3833" t="s">
        <v>302</v>
      </c>
      <c r="B3833" t="s">
        <v>5076</v>
      </c>
      <c r="C3833" t="s">
        <v>5078</v>
      </c>
      <c r="D3833">
        <v>6</v>
      </c>
      <c r="E3833" t="s">
        <v>484</v>
      </c>
      <c r="F3833">
        <v>6</v>
      </c>
      <c r="G3833">
        <v>6</v>
      </c>
      <c r="H3833" s="6" t="str">
        <f t="shared" si="118"/>
        <v>3K54.6</v>
      </c>
      <c r="I3833" s="6" t="str">
        <f t="shared" si="119"/>
        <v>S3_WAKE</v>
      </c>
    </row>
    <row r="3834" spans="1:9">
      <c r="A3834" t="s">
        <v>302</v>
      </c>
      <c r="B3834" t="s">
        <v>5076</v>
      </c>
      <c r="C3834" t="s">
        <v>5078</v>
      </c>
      <c r="D3834">
        <v>7</v>
      </c>
      <c r="E3834" t="s">
        <v>3447</v>
      </c>
      <c r="F3834">
        <v>7</v>
      </c>
      <c r="G3834">
        <v>7</v>
      </c>
      <c r="H3834" s="6" t="str">
        <f t="shared" si="118"/>
        <v>3K54.7</v>
      </c>
      <c r="I3834" s="6" t="str">
        <f t="shared" si="119"/>
        <v>S3_1WAKE</v>
      </c>
    </row>
    <row r="3835" spans="1:9">
      <c r="A3835" t="s">
        <v>302</v>
      </c>
      <c r="B3835" t="s">
        <v>5076</v>
      </c>
      <c r="C3835" t="s">
        <v>5078</v>
      </c>
      <c r="D3835" t="s">
        <v>175</v>
      </c>
      <c r="E3835" t="s">
        <v>429</v>
      </c>
      <c r="F3835">
        <v>1</v>
      </c>
      <c r="G3835" t="s">
        <v>175</v>
      </c>
      <c r="H3835" s="6" t="str">
        <f t="shared" si="118"/>
        <v>3K54.1</v>
      </c>
      <c r="I3835" s="6" t="str">
        <f t="shared" si="119"/>
        <v>VP12</v>
      </c>
    </row>
    <row r="3836" spans="1:9">
      <c r="A3836" t="s">
        <v>302</v>
      </c>
      <c r="B3836" t="s">
        <v>5076</v>
      </c>
      <c r="C3836" t="s">
        <v>5078</v>
      </c>
      <c r="D3836" t="s">
        <v>176</v>
      </c>
      <c r="E3836" t="s">
        <v>3276</v>
      </c>
      <c r="F3836">
        <v>8</v>
      </c>
      <c r="G3836" t="s">
        <v>176</v>
      </c>
      <c r="H3836" s="6" t="str">
        <f t="shared" si="118"/>
        <v>3K54.8</v>
      </c>
      <c r="I3836" s="6" t="str">
        <f t="shared" si="119"/>
        <v>SC2367_RLY_K054</v>
      </c>
    </row>
    <row r="3837" spans="1:9">
      <c r="A3837" t="s">
        <v>302</v>
      </c>
      <c r="B3837" t="s">
        <v>5076</v>
      </c>
      <c r="C3837" t="s">
        <v>5079</v>
      </c>
      <c r="D3837">
        <v>1</v>
      </c>
      <c r="E3837" t="s">
        <v>1866</v>
      </c>
      <c r="F3837">
        <v>1</v>
      </c>
      <c r="G3837">
        <v>1</v>
      </c>
      <c r="H3837" s="6" t="str">
        <f t="shared" si="118"/>
        <v>3R12.1</v>
      </c>
      <c r="I3837" s="6" t="str">
        <f t="shared" si="119"/>
        <v>S3_HSD003</v>
      </c>
    </row>
    <row r="3838" spans="1:9">
      <c r="A3838" t="s">
        <v>302</v>
      </c>
      <c r="B3838" t="s">
        <v>5076</v>
      </c>
      <c r="C3838" t="s">
        <v>5079</v>
      </c>
      <c r="D3838">
        <v>2</v>
      </c>
      <c r="E3838" t="s">
        <v>540</v>
      </c>
      <c r="F3838">
        <v>2</v>
      </c>
      <c r="G3838">
        <v>2</v>
      </c>
      <c r="H3838" s="6" t="str">
        <f t="shared" si="118"/>
        <v>3R12.2</v>
      </c>
      <c r="I3838" s="6" t="str">
        <f t="shared" si="119"/>
        <v>S3_INH</v>
      </c>
    </row>
    <row r="3839" spans="1:9">
      <c r="A3839" t="s">
        <v>302</v>
      </c>
      <c r="B3839" t="s">
        <v>5076</v>
      </c>
      <c r="C3839" t="s">
        <v>5080</v>
      </c>
      <c r="D3839">
        <v>1</v>
      </c>
      <c r="E3839" t="s">
        <v>174</v>
      </c>
      <c r="F3839">
        <v>1</v>
      </c>
      <c r="G3839">
        <v>1</v>
      </c>
      <c r="H3839" s="6" t="str">
        <f t="shared" si="118"/>
        <v>3R13.1</v>
      </c>
      <c r="I3839" s="6" t="str">
        <f t="shared" si="119"/>
        <v>DGND</v>
      </c>
    </row>
    <row r="3840" spans="1:9">
      <c r="A3840" t="s">
        <v>302</v>
      </c>
      <c r="B3840" t="s">
        <v>5076</v>
      </c>
      <c r="C3840" t="s">
        <v>5080</v>
      </c>
      <c r="D3840">
        <v>2</v>
      </c>
      <c r="E3840" t="s">
        <v>540</v>
      </c>
      <c r="F3840">
        <v>2</v>
      </c>
      <c r="G3840">
        <v>2</v>
      </c>
      <c r="H3840" s="6" t="str">
        <f t="shared" si="118"/>
        <v>3R13.2</v>
      </c>
      <c r="I3840" s="6" t="str">
        <f t="shared" si="119"/>
        <v>S3_INH</v>
      </c>
    </row>
    <row r="3841" spans="1:9">
      <c r="A3841" t="s">
        <v>302</v>
      </c>
      <c r="B3841" t="s">
        <v>5076</v>
      </c>
      <c r="C3841" t="s">
        <v>5081</v>
      </c>
      <c r="D3841">
        <v>1</v>
      </c>
      <c r="E3841" t="s">
        <v>174</v>
      </c>
      <c r="F3841">
        <v>1</v>
      </c>
      <c r="G3841">
        <v>1</v>
      </c>
      <c r="H3841" s="6" t="str">
        <f t="shared" si="118"/>
        <v>3R14.1</v>
      </c>
      <c r="I3841" s="6" t="str">
        <f t="shared" si="119"/>
        <v>DGND</v>
      </c>
    </row>
    <row r="3842" spans="1:9">
      <c r="A3842" t="s">
        <v>302</v>
      </c>
      <c r="B3842" t="s">
        <v>5076</v>
      </c>
      <c r="C3842" t="s">
        <v>5081</v>
      </c>
      <c r="D3842">
        <v>2</v>
      </c>
      <c r="E3842" t="s">
        <v>2717</v>
      </c>
      <c r="F3842">
        <v>2</v>
      </c>
      <c r="G3842">
        <v>2</v>
      </c>
      <c r="H3842" s="6" t="str">
        <f t="shared" ref="H3842:H3905" si="120">CONCATENATE(C3842,".",F3842)</f>
        <v>3R14.2</v>
      </c>
      <c r="I3842" s="6" t="str">
        <f t="shared" ref="I3842:I3905" si="121">E3842</f>
        <v>S3_RSET</v>
      </c>
    </row>
    <row r="3843" spans="1:9">
      <c r="A3843" t="s">
        <v>302</v>
      </c>
      <c r="B3843" t="s">
        <v>5076</v>
      </c>
      <c r="C3843" t="s">
        <v>5082</v>
      </c>
      <c r="D3843">
        <v>1</v>
      </c>
      <c r="E3843" t="s">
        <v>174</v>
      </c>
      <c r="F3843">
        <v>1</v>
      </c>
      <c r="G3843">
        <v>1</v>
      </c>
      <c r="H3843" s="6" t="str">
        <f t="shared" si="120"/>
        <v>3R576.1</v>
      </c>
      <c r="I3843" s="6" t="str">
        <f t="shared" si="121"/>
        <v>DGND</v>
      </c>
    </row>
    <row r="3844" spans="1:9">
      <c r="A3844" t="s">
        <v>302</v>
      </c>
      <c r="B3844" t="s">
        <v>5076</v>
      </c>
      <c r="C3844" t="s">
        <v>5082</v>
      </c>
      <c r="D3844">
        <v>2</v>
      </c>
      <c r="E3844" t="s">
        <v>3447</v>
      </c>
      <c r="F3844">
        <v>2</v>
      </c>
      <c r="G3844">
        <v>2</v>
      </c>
      <c r="H3844" s="6" t="str">
        <f t="shared" si="120"/>
        <v>3R576.2</v>
      </c>
      <c r="I3844" s="6" t="str">
        <f t="shared" si="121"/>
        <v>S3_1WAKE</v>
      </c>
    </row>
    <row r="3845" spans="1:9">
      <c r="A3845" t="s">
        <v>302</v>
      </c>
      <c r="B3845" t="s">
        <v>5076</v>
      </c>
      <c r="C3845" t="s">
        <v>5083</v>
      </c>
      <c r="D3845" t="s">
        <v>181</v>
      </c>
      <c r="E3845" t="s">
        <v>174</v>
      </c>
      <c r="F3845">
        <v>1</v>
      </c>
      <c r="G3845" t="s">
        <v>181</v>
      </c>
      <c r="H3845" s="6" t="str">
        <f t="shared" si="120"/>
        <v>S3_DGND1.1</v>
      </c>
      <c r="I3845" s="6" t="str">
        <f t="shared" si="121"/>
        <v>DGND</v>
      </c>
    </row>
    <row r="3846" spans="1:9">
      <c r="A3846" t="s">
        <v>302</v>
      </c>
      <c r="B3846" t="s">
        <v>5076</v>
      </c>
      <c r="C3846" t="s">
        <v>5084</v>
      </c>
      <c r="D3846" t="s">
        <v>181</v>
      </c>
      <c r="E3846" t="s">
        <v>174</v>
      </c>
      <c r="F3846">
        <v>1</v>
      </c>
      <c r="G3846" t="s">
        <v>181</v>
      </c>
      <c r="H3846" s="6" t="str">
        <f t="shared" si="120"/>
        <v>S3_DGND2.1</v>
      </c>
      <c r="I3846" s="6" t="str">
        <f t="shared" si="121"/>
        <v>DGND</v>
      </c>
    </row>
    <row r="3847" spans="1:9">
      <c r="A3847" t="s">
        <v>302</v>
      </c>
      <c r="B3847" t="s">
        <v>5076</v>
      </c>
      <c r="C3847" t="s">
        <v>5085</v>
      </c>
      <c r="D3847" t="s">
        <v>181</v>
      </c>
      <c r="E3847" t="s">
        <v>174</v>
      </c>
      <c r="F3847">
        <v>1</v>
      </c>
      <c r="G3847" t="s">
        <v>181</v>
      </c>
      <c r="H3847" s="6" t="str">
        <f t="shared" si="120"/>
        <v>S3_DGND3.1</v>
      </c>
      <c r="I3847" s="6" t="str">
        <f t="shared" si="121"/>
        <v>DGND</v>
      </c>
    </row>
    <row r="3848" spans="1:9">
      <c r="A3848" t="s">
        <v>302</v>
      </c>
      <c r="B3848" t="s">
        <v>5076</v>
      </c>
      <c r="C3848" t="s">
        <v>5086</v>
      </c>
      <c r="D3848" t="s">
        <v>181</v>
      </c>
      <c r="E3848" t="s">
        <v>174</v>
      </c>
      <c r="F3848">
        <v>1</v>
      </c>
      <c r="G3848" t="s">
        <v>181</v>
      </c>
      <c r="H3848" s="6" t="str">
        <f t="shared" si="120"/>
        <v>S3_DGND4.1</v>
      </c>
      <c r="I3848" s="6" t="str">
        <f t="shared" si="121"/>
        <v>DGND</v>
      </c>
    </row>
    <row r="3849" spans="1:9">
      <c r="A3849" t="s">
        <v>302</v>
      </c>
      <c r="B3849" t="s">
        <v>5076</v>
      </c>
      <c r="C3849" t="s">
        <v>5087</v>
      </c>
      <c r="D3849">
        <v>1</v>
      </c>
      <c r="E3849" t="s">
        <v>3448</v>
      </c>
      <c r="F3849">
        <v>1</v>
      </c>
      <c r="G3849">
        <v>1</v>
      </c>
      <c r="H3849" s="6" t="str">
        <f t="shared" si="120"/>
        <v>S3_DISB.1</v>
      </c>
      <c r="I3849" s="6" t="str">
        <f t="shared" si="121"/>
        <v>S3_SCO_DSIB_HSD010</v>
      </c>
    </row>
    <row r="3850" spans="1:9">
      <c r="A3850" t="s">
        <v>302</v>
      </c>
      <c r="B3850" t="s">
        <v>5076</v>
      </c>
      <c r="C3850" t="s">
        <v>540</v>
      </c>
      <c r="D3850" t="s">
        <v>181</v>
      </c>
      <c r="E3850" t="s">
        <v>540</v>
      </c>
      <c r="F3850">
        <v>1</v>
      </c>
      <c r="G3850" t="s">
        <v>181</v>
      </c>
      <c r="H3850" s="6" t="str">
        <f t="shared" si="120"/>
        <v>S3_INH.1</v>
      </c>
      <c r="I3850" s="6" t="str">
        <f t="shared" si="121"/>
        <v>S3_INH</v>
      </c>
    </row>
    <row r="3851" spans="1:9">
      <c r="A3851" t="s">
        <v>302</v>
      </c>
      <c r="B3851" t="s">
        <v>5076</v>
      </c>
      <c r="C3851" t="s">
        <v>3449</v>
      </c>
      <c r="D3851" t="s">
        <v>181</v>
      </c>
      <c r="E3851" t="s">
        <v>3449</v>
      </c>
      <c r="F3851">
        <v>1</v>
      </c>
      <c r="G3851" t="s">
        <v>181</v>
      </c>
      <c r="H3851" s="6" t="str">
        <f t="shared" si="120"/>
        <v>S3_LX_OUT.1</v>
      </c>
      <c r="I3851" s="6" t="str">
        <f t="shared" si="121"/>
        <v>S3_LX_OUT</v>
      </c>
    </row>
    <row r="3852" spans="1:9">
      <c r="A3852" t="s">
        <v>302</v>
      </c>
      <c r="B3852" t="s">
        <v>5076</v>
      </c>
      <c r="C3852" t="s">
        <v>5088</v>
      </c>
      <c r="D3852">
        <v>1</v>
      </c>
      <c r="E3852" t="s">
        <v>3450</v>
      </c>
      <c r="F3852">
        <v>1</v>
      </c>
      <c r="G3852">
        <v>1</v>
      </c>
      <c r="H3852" s="6" t="str">
        <f t="shared" si="120"/>
        <v>S3_OFFLINE_0V9_12V.1</v>
      </c>
      <c r="I3852" s="6" t="str">
        <f t="shared" si="121"/>
        <v>S3_DVDD09_OFF_LINE</v>
      </c>
    </row>
    <row r="3853" spans="1:9">
      <c r="A3853" t="s">
        <v>302</v>
      </c>
      <c r="B3853" t="s">
        <v>5076</v>
      </c>
      <c r="C3853" t="s">
        <v>5088</v>
      </c>
      <c r="D3853">
        <v>2</v>
      </c>
      <c r="E3853" t="s">
        <v>3451</v>
      </c>
      <c r="F3853">
        <v>2</v>
      </c>
      <c r="G3853">
        <v>2</v>
      </c>
      <c r="H3853" s="6" t="str">
        <f t="shared" si="120"/>
        <v>S3_OFFLINE_0V9_12V.2</v>
      </c>
      <c r="I3853" s="6" t="str">
        <f t="shared" si="121"/>
        <v>S3_AVDD09_OFF_LINE</v>
      </c>
    </row>
    <row r="3854" spans="1:9">
      <c r="A3854" t="s">
        <v>302</v>
      </c>
      <c r="B3854" t="s">
        <v>5076</v>
      </c>
      <c r="C3854" t="s">
        <v>5088</v>
      </c>
      <c r="D3854">
        <v>3</v>
      </c>
      <c r="E3854" t="s">
        <v>3452</v>
      </c>
      <c r="F3854">
        <v>3</v>
      </c>
      <c r="G3854">
        <v>3</v>
      </c>
      <c r="H3854" s="6" t="str">
        <f t="shared" si="120"/>
        <v>S3_OFFLINE_0V9_12V.3</v>
      </c>
      <c r="I3854" s="6" t="str">
        <f t="shared" si="121"/>
        <v>S3_VBAT_12V_OFF_LINE</v>
      </c>
    </row>
    <row r="3855" spans="1:9">
      <c r="A3855" t="s">
        <v>302</v>
      </c>
      <c r="B3855" t="s">
        <v>5076</v>
      </c>
      <c r="C3855" t="s">
        <v>5089</v>
      </c>
      <c r="D3855">
        <v>1</v>
      </c>
      <c r="E3855" t="s">
        <v>174</v>
      </c>
      <c r="F3855">
        <v>1</v>
      </c>
      <c r="G3855">
        <v>1</v>
      </c>
      <c r="H3855" s="6" t="str">
        <f t="shared" si="120"/>
        <v>S3_OFFLINE_3V3.1</v>
      </c>
      <c r="I3855" s="6" t="str">
        <f t="shared" si="121"/>
        <v>DGND</v>
      </c>
    </row>
    <row r="3856" spans="1:9">
      <c r="A3856" t="s">
        <v>302</v>
      </c>
      <c r="B3856" t="s">
        <v>5076</v>
      </c>
      <c r="C3856" t="s">
        <v>5089</v>
      </c>
      <c r="D3856">
        <v>2</v>
      </c>
      <c r="E3856" t="s">
        <v>3453</v>
      </c>
      <c r="F3856">
        <v>2</v>
      </c>
      <c r="G3856">
        <v>2</v>
      </c>
      <c r="H3856" s="6" t="str">
        <f t="shared" si="120"/>
        <v>S3_OFFLINE_3V3.2</v>
      </c>
      <c r="I3856" s="6" t="str">
        <f t="shared" si="121"/>
        <v>S3_AVDD33_OFF_LINE</v>
      </c>
    </row>
    <row r="3857" spans="1:9">
      <c r="A3857" t="s">
        <v>302</v>
      </c>
      <c r="B3857" t="s">
        <v>5076</v>
      </c>
      <c r="C3857" t="s">
        <v>5089</v>
      </c>
      <c r="D3857">
        <v>3</v>
      </c>
      <c r="E3857" t="s">
        <v>3454</v>
      </c>
      <c r="F3857">
        <v>3</v>
      </c>
      <c r="G3857">
        <v>3</v>
      </c>
      <c r="H3857" s="6" t="str">
        <f t="shared" si="120"/>
        <v>S3_OFFLINE_3V3.3</v>
      </c>
      <c r="I3857" s="6" t="str">
        <f t="shared" si="121"/>
        <v>S3_DVDD33_OFF_LINE</v>
      </c>
    </row>
    <row r="3858" spans="1:9">
      <c r="A3858" t="s">
        <v>302</v>
      </c>
      <c r="B3858" t="s">
        <v>5076</v>
      </c>
      <c r="C3858" t="s">
        <v>5090</v>
      </c>
      <c r="D3858">
        <v>1</v>
      </c>
      <c r="E3858" t="s">
        <v>3455</v>
      </c>
      <c r="F3858">
        <v>1</v>
      </c>
      <c r="G3858">
        <v>1</v>
      </c>
      <c r="H3858" s="6" t="str">
        <f t="shared" si="120"/>
        <v>S3_OFFLINE_3V3_5V.1</v>
      </c>
      <c r="I3858" s="6" t="str">
        <f t="shared" si="121"/>
        <v>S3_VDD33_OFF_LINE</v>
      </c>
    </row>
    <row r="3859" spans="1:9">
      <c r="A3859" t="s">
        <v>302</v>
      </c>
      <c r="B3859" t="s">
        <v>5076</v>
      </c>
      <c r="C3859" t="s">
        <v>5090</v>
      </c>
      <c r="D3859">
        <v>2</v>
      </c>
      <c r="E3859" t="s">
        <v>2712</v>
      </c>
      <c r="F3859">
        <v>2</v>
      </c>
      <c r="G3859">
        <v>2</v>
      </c>
      <c r="H3859" s="6" t="str">
        <f t="shared" si="120"/>
        <v>S3_OFFLINE_3V3_5V.2</v>
      </c>
      <c r="I3859" s="6" t="str">
        <f t="shared" si="121"/>
        <v>S3_VDD33_1</v>
      </c>
    </row>
    <row r="3860" spans="1:9">
      <c r="A3860" t="s">
        <v>302</v>
      </c>
      <c r="B3860" t="s">
        <v>5076</v>
      </c>
      <c r="C3860" t="s">
        <v>5091</v>
      </c>
      <c r="D3860">
        <v>1</v>
      </c>
      <c r="E3860" t="s">
        <v>3456</v>
      </c>
      <c r="F3860">
        <v>1</v>
      </c>
      <c r="G3860">
        <v>1</v>
      </c>
      <c r="H3860" s="6" t="str">
        <f t="shared" si="120"/>
        <v>S3_PHYRSTB.1</v>
      </c>
      <c r="I3860" s="6" t="str">
        <f t="shared" si="121"/>
        <v>S3_HSD002</v>
      </c>
    </row>
    <row r="3861" spans="1:9">
      <c r="A3861" t="s">
        <v>302</v>
      </c>
      <c r="B3861" t="s">
        <v>5076</v>
      </c>
      <c r="C3861" t="s">
        <v>5092</v>
      </c>
      <c r="D3861" t="s">
        <v>181</v>
      </c>
      <c r="E3861" t="s">
        <v>2717</v>
      </c>
      <c r="F3861">
        <v>1</v>
      </c>
      <c r="G3861" t="s">
        <v>181</v>
      </c>
      <c r="H3861" s="6" t="str">
        <f t="shared" si="120"/>
        <v>S3_REST.1</v>
      </c>
      <c r="I3861" s="6" t="str">
        <f t="shared" si="121"/>
        <v>S3_RSET</v>
      </c>
    </row>
    <row r="3862" spans="1:9">
      <c r="A3862" t="s">
        <v>302</v>
      </c>
      <c r="B3862" t="s">
        <v>5076</v>
      </c>
      <c r="C3862" t="s">
        <v>170</v>
      </c>
      <c r="D3862" t="s">
        <v>2213</v>
      </c>
      <c r="E3862" t="s">
        <v>3457</v>
      </c>
      <c r="F3862">
        <v>15</v>
      </c>
      <c r="G3862" t="s">
        <v>2213</v>
      </c>
      <c r="H3862" s="6" t="str">
        <f t="shared" si="120"/>
        <v>SITE3.15</v>
      </c>
      <c r="I3862" s="6" t="str">
        <f t="shared" si="121"/>
        <v>S3_AVDD09_DUT</v>
      </c>
    </row>
    <row r="3863" spans="1:9">
      <c r="A3863" t="s">
        <v>302</v>
      </c>
      <c r="B3863" t="s">
        <v>5076</v>
      </c>
      <c r="C3863" t="s">
        <v>170</v>
      </c>
      <c r="D3863" t="s">
        <v>2220</v>
      </c>
      <c r="E3863" t="s">
        <v>3458</v>
      </c>
      <c r="F3863">
        <v>40</v>
      </c>
      <c r="G3863" t="s">
        <v>2220</v>
      </c>
      <c r="H3863" s="6" t="str">
        <f t="shared" si="120"/>
        <v>SITE3.40</v>
      </c>
      <c r="I3863" s="6" t="str">
        <f t="shared" si="121"/>
        <v>S3_AVDD09_SDS</v>
      </c>
    </row>
    <row r="3864" spans="1:9">
      <c r="A3864" t="s">
        <v>302</v>
      </c>
      <c r="B3864" t="s">
        <v>5076</v>
      </c>
      <c r="C3864" t="s">
        <v>170</v>
      </c>
      <c r="D3864" t="s">
        <v>1551</v>
      </c>
      <c r="E3864" t="s">
        <v>3459</v>
      </c>
      <c r="F3864">
        <v>9</v>
      </c>
      <c r="G3864" t="s">
        <v>1551</v>
      </c>
      <c r="H3864" s="6" t="str">
        <f t="shared" si="120"/>
        <v>SITE3.9</v>
      </c>
      <c r="I3864" s="6" t="str">
        <f t="shared" si="121"/>
        <v>S3_AVDD33_XTAL</v>
      </c>
    </row>
    <row r="3865" spans="1:9">
      <c r="A3865" t="s">
        <v>302</v>
      </c>
      <c r="B3865" t="s">
        <v>5076</v>
      </c>
      <c r="C3865" t="s">
        <v>170</v>
      </c>
      <c r="D3865" t="s">
        <v>1560</v>
      </c>
      <c r="E3865" t="s">
        <v>3460</v>
      </c>
      <c r="F3865">
        <v>17</v>
      </c>
      <c r="G3865" t="s">
        <v>1560</v>
      </c>
      <c r="H3865" s="6" t="str">
        <f t="shared" si="120"/>
        <v>SITE3.17</v>
      </c>
      <c r="I3865" s="6" t="str">
        <f t="shared" si="121"/>
        <v>S3_AVDD33_TX_CEN</v>
      </c>
    </row>
    <row r="3866" spans="1:9">
      <c r="A3866" t="s">
        <v>302</v>
      </c>
      <c r="B3866" t="s">
        <v>5076</v>
      </c>
      <c r="C3866" t="s">
        <v>170</v>
      </c>
      <c r="D3866" t="s">
        <v>1563</v>
      </c>
      <c r="E3866" t="s">
        <v>3460</v>
      </c>
      <c r="F3866">
        <v>20</v>
      </c>
      <c r="G3866" t="s">
        <v>1563</v>
      </c>
      <c r="H3866" s="6" t="str">
        <f t="shared" si="120"/>
        <v>SITE3.20</v>
      </c>
      <c r="I3866" s="6" t="str">
        <f t="shared" si="121"/>
        <v>S3_AVDD33_TX_CEN</v>
      </c>
    </row>
    <row r="3867" spans="1:9">
      <c r="A3867" t="s">
        <v>302</v>
      </c>
      <c r="B3867" t="s">
        <v>5076</v>
      </c>
      <c r="C3867" t="s">
        <v>170</v>
      </c>
      <c r="D3867" t="s">
        <v>2223</v>
      </c>
      <c r="E3867" t="s">
        <v>3461</v>
      </c>
      <c r="F3867">
        <v>37</v>
      </c>
      <c r="G3867" t="s">
        <v>2223</v>
      </c>
      <c r="H3867" s="6" t="str">
        <f t="shared" si="120"/>
        <v>SITE3.37</v>
      </c>
      <c r="I3867" s="6" t="str">
        <f t="shared" si="121"/>
        <v>S3_AVDD33_SDS</v>
      </c>
    </row>
    <row r="3868" spans="1:9">
      <c r="A3868" t="s">
        <v>302</v>
      </c>
      <c r="B3868" t="s">
        <v>5076</v>
      </c>
      <c r="C3868" t="s">
        <v>170</v>
      </c>
      <c r="D3868" t="s">
        <v>389</v>
      </c>
      <c r="E3868" t="s">
        <v>3448</v>
      </c>
      <c r="F3868">
        <v>44</v>
      </c>
      <c r="G3868" t="s">
        <v>389</v>
      </c>
      <c r="H3868" s="6" t="str">
        <f t="shared" si="120"/>
        <v>SITE3.44</v>
      </c>
      <c r="I3868" s="6" t="str">
        <f t="shared" si="121"/>
        <v>S3_SCO_DSIB_HSD010</v>
      </c>
    </row>
    <row r="3869" spans="1:9">
      <c r="A3869" t="s">
        <v>302</v>
      </c>
      <c r="B3869" t="s">
        <v>5076</v>
      </c>
      <c r="C3869" t="s">
        <v>170</v>
      </c>
      <c r="D3869" t="s">
        <v>2224</v>
      </c>
      <c r="E3869" t="s">
        <v>3462</v>
      </c>
      <c r="F3869">
        <v>6</v>
      </c>
      <c r="G3869" t="s">
        <v>2224</v>
      </c>
      <c r="H3869" s="6" t="str">
        <f t="shared" si="120"/>
        <v>SITE3.6</v>
      </c>
      <c r="I3869" s="6" t="str">
        <f t="shared" si="121"/>
        <v>S3_DVDD09_DUT</v>
      </c>
    </row>
    <row r="3870" spans="1:9">
      <c r="A3870" t="s">
        <v>302</v>
      </c>
      <c r="B3870" t="s">
        <v>5076</v>
      </c>
      <c r="C3870" t="s">
        <v>170</v>
      </c>
      <c r="D3870" t="s">
        <v>2536</v>
      </c>
      <c r="E3870" t="s">
        <v>3462</v>
      </c>
      <c r="F3870">
        <v>21</v>
      </c>
      <c r="G3870" t="s">
        <v>2536</v>
      </c>
      <c r="H3870" s="6" t="str">
        <f t="shared" si="120"/>
        <v>SITE3.21</v>
      </c>
      <c r="I3870" s="6" t="str">
        <f t="shared" si="121"/>
        <v>S3_DVDD09_DUT</v>
      </c>
    </row>
    <row r="3871" spans="1:9">
      <c r="A3871" t="s">
        <v>302</v>
      </c>
      <c r="B3871" t="s">
        <v>5076</v>
      </c>
      <c r="C3871" t="s">
        <v>170</v>
      </c>
      <c r="D3871" t="s">
        <v>2532</v>
      </c>
      <c r="E3871" t="s">
        <v>3462</v>
      </c>
      <c r="F3871">
        <v>47</v>
      </c>
      <c r="G3871" t="s">
        <v>2532</v>
      </c>
      <c r="H3871" s="6" t="str">
        <f t="shared" si="120"/>
        <v>SITE3.47</v>
      </c>
      <c r="I3871" s="6" t="str">
        <f t="shared" si="121"/>
        <v>S3_DVDD09_DUT</v>
      </c>
    </row>
    <row r="3872" spans="1:9">
      <c r="A3872" t="s">
        <v>302</v>
      </c>
      <c r="B3872" t="s">
        <v>5076</v>
      </c>
      <c r="C3872" t="s">
        <v>170</v>
      </c>
      <c r="D3872" t="s">
        <v>2225</v>
      </c>
      <c r="E3872" t="s">
        <v>3463</v>
      </c>
      <c r="F3872">
        <v>24</v>
      </c>
      <c r="G3872" t="s">
        <v>2225</v>
      </c>
      <c r="H3872" s="6" t="str">
        <f t="shared" si="120"/>
        <v>SITE3.24</v>
      </c>
      <c r="I3872" s="6" t="str">
        <f t="shared" si="121"/>
        <v>S3_DVDD33</v>
      </c>
    </row>
    <row r="3873" spans="1:9">
      <c r="A3873" t="s">
        <v>302</v>
      </c>
      <c r="B3873" t="s">
        <v>5076</v>
      </c>
      <c r="C3873" t="s">
        <v>170</v>
      </c>
      <c r="D3873" t="s">
        <v>2216</v>
      </c>
      <c r="E3873" t="s">
        <v>3463</v>
      </c>
      <c r="F3873">
        <v>30</v>
      </c>
      <c r="G3873" t="s">
        <v>2216</v>
      </c>
      <c r="H3873" s="6" t="str">
        <f t="shared" si="120"/>
        <v>SITE3.30</v>
      </c>
      <c r="I3873" s="6" t="str">
        <f t="shared" si="121"/>
        <v>S3_DVDD33</v>
      </c>
    </row>
    <row r="3874" spans="1:9">
      <c r="A3874" t="s">
        <v>302</v>
      </c>
      <c r="B3874" t="s">
        <v>5076</v>
      </c>
      <c r="C3874" t="s">
        <v>170</v>
      </c>
      <c r="D3874" t="s">
        <v>2558</v>
      </c>
      <c r="E3874" t="s">
        <v>174</v>
      </c>
      <c r="F3874" t="s">
        <v>182</v>
      </c>
      <c r="G3874" t="s">
        <v>2558</v>
      </c>
      <c r="H3874" s="6" t="str">
        <f t="shared" si="120"/>
        <v>SITE3.EP</v>
      </c>
      <c r="I3874" s="6" t="str">
        <f t="shared" si="121"/>
        <v>DGND</v>
      </c>
    </row>
    <row r="3875" spans="1:9">
      <c r="A3875" t="s">
        <v>302</v>
      </c>
      <c r="B3875" t="s">
        <v>5076</v>
      </c>
      <c r="C3875" t="s">
        <v>170</v>
      </c>
      <c r="D3875" t="s">
        <v>183</v>
      </c>
      <c r="E3875" t="s">
        <v>174</v>
      </c>
      <c r="F3875" t="s">
        <v>183</v>
      </c>
      <c r="G3875" t="s">
        <v>183</v>
      </c>
      <c r="H3875" s="6" t="str">
        <f t="shared" si="120"/>
        <v>SITE3.G1</v>
      </c>
      <c r="I3875" s="6" t="str">
        <f t="shared" si="121"/>
        <v>DGND</v>
      </c>
    </row>
    <row r="3876" spans="1:9">
      <c r="A3876" t="s">
        <v>302</v>
      </c>
      <c r="B3876" t="s">
        <v>5076</v>
      </c>
      <c r="C3876" t="s">
        <v>170</v>
      </c>
      <c r="D3876" t="s">
        <v>184</v>
      </c>
      <c r="E3876" t="s">
        <v>174</v>
      </c>
      <c r="F3876" t="s">
        <v>184</v>
      </c>
      <c r="G3876" t="s">
        <v>184</v>
      </c>
      <c r="H3876" s="6" t="str">
        <f t="shared" si="120"/>
        <v>SITE3.G2</v>
      </c>
      <c r="I3876" s="6" t="str">
        <f t="shared" si="121"/>
        <v>DGND</v>
      </c>
    </row>
    <row r="3877" spans="1:9">
      <c r="A3877" t="s">
        <v>302</v>
      </c>
      <c r="B3877" t="s">
        <v>5076</v>
      </c>
      <c r="C3877" t="s">
        <v>170</v>
      </c>
      <c r="D3877" t="s">
        <v>185</v>
      </c>
      <c r="E3877" t="s">
        <v>174</v>
      </c>
      <c r="F3877" t="s">
        <v>185</v>
      </c>
      <c r="G3877" t="s">
        <v>185</v>
      </c>
      <c r="H3877" s="6" t="str">
        <f t="shared" si="120"/>
        <v>SITE3.G3</v>
      </c>
      <c r="I3877" s="6" t="str">
        <f t="shared" si="121"/>
        <v>DGND</v>
      </c>
    </row>
    <row r="3878" spans="1:9">
      <c r="A3878" t="s">
        <v>302</v>
      </c>
      <c r="B3878" t="s">
        <v>5076</v>
      </c>
      <c r="C3878" t="s">
        <v>170</v>
      </c>
      <c r="D3878" t="s">
        <v>186</v>
      </c>
      <c r="E3878" t="s">
        <v>174</v>
      </c>
      <c r="F3878" t="s">
        <v>186</v>
      </c>
      <c r="G3878" t="s">
        <v>186</v>
      </c>
      <c r="H3878" s="6" t="str">
        <f t="shared" si="120"/>
        <v>SITE3.G4</v>
      </c>
      <c r="I3878" s="6" t="str">
        <f t="shared" si="121"/>
        <v>DGND</v>
      </c>
    </row>
    <row r="3879" spans="1:9">
      <c r="A3879" t="s">
        <v>302</v>
      </c>
      <c r="B3879" t="s">
        <v>5076</v>
      </c>
      <c r="C3879" t="s">
        <v>170</v>
      </c>
      <c r="D3879" t="s">
        <v>187</v>
      </c>
      <c r="E3879" t="s">
        <v>174</v>
      </c>
      <c r="F3879" t="s">
        <v>187</v>
      </c>
      <c r="G3879" t="s">
        <v>187</v>
      </c>
      <c r="H3879" s="6" t="str">
        <f t="shared" si="120"/>
        <v>SITE3.G5</v>
      </c>
      <c r="I3879" s="6" t="str">
        <f t="shared" si="121"/>
        <v>DGND</v>
      </c>
    </row>
    <row r="3880" spans="1:9">
      <c r="A3880" t="s">
        <v>302</v>
      </c>
      <c r="B3880" t="s">
        <v>5076</v>
      </c>
      <c r="C3880" t="s">
        <v>170</v>
      </c>
      <c r="D3880" t="s">
        <v>188</v>
      </c>
      <c r="E3880" t="s">
        <v>174</v>
      </c>
      <c r="F3880" t="s">
        <v>188</v>
      </c>
      <c r="G3880" t="s">
        <v>188</v>
      </c>
      <c r="H3880" s="6" t="str">
        <f t="shared" si="120"/>
        <v>SITE3.G6</v>
      </c>
      <c r="I3880" s="6" t="str">
        <f t="shared" si="121"/>
        <v>DGND</v>
      </c>
    </row>
    <row r="3881" spans="1:9">
      <c r="A3881" t="s">
        <v>302</v>
      </c>
      <c r="B3881" t="s">
        <v>5076</v>
      </c>
      <c r="C3881" t="s">
        <v>170</v>
      </c>
      <c r="D3881" t="s">
        <v>189</v>
      </c>
      <c r="E3881" t="s">
        <v>174</v>
      </c>
      <c r="F3881" t="s">
        <v>189</v>
      </c>
      <c r="G3881" t="s">
        <v>189</v>
      </c>
      <c r="H3881" s="6" t="str">
        <f t="shared" si="120"/>
        <v>SITE3.G7</v>
      </c>
      <c r="I3881" s="6" t="str">
        <f t="shared" si="121"/>
        <v>DGND</v>
      </c>
    </row>
    <row r="3882" spans="1:9">
      <c r="A3882" t="s">
        <v>302</v>
      </c>
      <c r="B3882" t="s">
        <v>5076</v>
      </c>
      <c r="C3882" t="s">
        <v>170</v>
      </c>
      <c r="D3882" t="s">
        <v>404</v>
      </c>
      <c r="E3882" t="s">
        <v>174</v>
      </c>
      <c r="F3882" t="s">
        <v>404</v>
      </c>
      <c r="G3882" t="s">
        <v>404</v>
      </c>
      <c r="H3882" s="6" t="str">
        <f t="shared" si="120"/>
        <v>SITE3.G8</v>
      </c>
      <c r="I3882" s="6" t="str">
        <f t="shared" si="121"/>
        <v>DGND</v>
      </c>
    </row>
    <row r="3883" spans="1:9">
      <c r="A3883" t="s">
        <v>302</v>
      </c>
      <c r="B3883" t="s">
        <v>5076</v>
      </c>
      <c r="C3883" t="s">
        <v>170</v>
      </c>
      <c r="D3883" t="s">
        <v>401</v>
      </c>
      <c r="E3883" t="s">
        <v>174</v>
      </c>
      <c r="F3883" t="s">
        <v>401</v>
      </c>
      <c r="G3883" t="s">
        <v>401</v>
      </c>
      <c r="H3883" s="6" t="str">
        <f t="shared" si="120"/>
        <v>SITE3.G9</v>
      </c>
      <c r="I3883" s="6" t="str">
        <f t="shared" si="121"/>
        <v>DGND</v>
      </c>
    </row>
    <row r="3884" spans="1:9">
      <c r="A3884" t="s">
        <v>302</v>
      </c>
      <c r="B3884" t="s">
        <v>5076</v>
      </c>
      <c r="C3884" t="s">
        <v>170</v>
      </c>
      <c r="D3884" t="s">
        <v>398</v>
      </c>
      <c r="E3884" t="s">
        <v>174</v>
      </c>
      <c r="F3884" t="s">
        <v>398</v>
      </c>
      <c r="G3884" t="s">
        <v>398</v>
      </c>
      <c r="H3884" s="6" t="str">
        <f t="shared" si="120"/>
        <v>SITE3.G10</v>
      </c>
      <c r="I3884" s="6" t="str">
        <f t="shared" si="121"/>
        <v>DGND</v>
      </c>
    </row>
    <row r="3885" spans="1:9">
      <c r="A3885" t="s">
        <v>302</v>
      </c>
      <c r="B3885" t="s">
        <v>5076</v>
      </c>
      <c r="C3885" t="s">
        <v>170</v>
      </c>
      <c r="D3885" t="s">
        <v>399</v>
      </c>
      <c r="E3885" t="s">
        <v>174</v>
      </c>
      <c r="F3885" t="s">
        <v>399</v>
      </c>
      <c r="G3885" t="s">
        <v>399</v>
      </c>
      <c r="H3885" s="6" t="str">
        <f t="shared" si="120"/>
        <v>SITE3.G11</v>
      </c>
      <c r="I3885" s="6" t="str">
        <f t="shared" si="121"/>
        <v>DGND</v>
      </c>
    </row>
    <row r="3886" spans="1:9">
      <c r="A3886" t="s">
        <v>302</v>
      </c>
      <c r="B3886" t="s">
        <v>5076</v>
      </c>
      <c r="C3886" t="s">
        <v>170</v>
      </c>
      <c r="D3886" t="s">
        <v>451</v>
      </c>
      <c r="E3886" t="s">
        <v>174</v>
      </c>
      <c r="F3886" t="s">
        <v>451</v>
      </c>
      <c r="G3886" t="s">
        <v>451</v>
      </c>
      <c r="H3886" s="6" t="str">
        <f t="shared" si="120"/>
        <v>SITE3.G12</v>
      </c>
      <c r="I3886" s="6" t="str">
        <f t="shared" si="121"/>
        <v>DGND</v>
      </c>
    </row>
    <row r="3887" spans="1:9">
      <c r="A3887" t="s">
        <v>302</v>
      </c>
      <c r="B3887" t="s">
        <v>5076</v>
      </c>
      <c r="C3887" t="s">
        <v>170</v>
      </c>
      <c r="D3887" t="s">
        <v>400</v>
      </c>
      <c r="E3887" t="s">
        <v>174</v>
      </c>
      <c r="F3887" t="s">
        <v>400</v>
      </c>
      <c r="G3887" t="s">
        <v>400</v>
      </c>
      <c r="H3887" s="6" t="str">
        <f t="shared" si="120"/>
        <v>SITE3.G13</v>
      </c>
      <c r="I3887" s="6" t="str">
        <f t="shared" si="121"/>
        <v>DGND</v>
      </c>
    </row>
    <row r="3888" spans="1:9">
      <c r="A3888" t="s">
        <v>302</v>
      </c>
      <c r="B3888" t="s">
        <v>5076</v>
      </c>
      <c r="C3888" t="s">
        <v>170</v>
      </c>
      <c r="D3888" t="s">
        <v>409</v>
      </c>
      <c r="E3888" t="s">
        <v>174</v>
      </c>
      <c r="F3888" t="s">
        <v>409</v>
      </c>
      <c r="G3888" t="s">
        <v>409</v>
      </c>
      <c r="H3888" s="6" t="str">
        <f t="shared" si="120"/>
        <v>SITE3.G14</v>
      </c>
      <c r="I3888" s="6" t="str">
        <f t="shared" si="121"/>
        <v>DGND</v>
      </c>
    </row>
    <row r="3889" spans="1:9">
      <c r="A3889" t="s">
        <v>302</v>
      </c>
      <c r="B3889" t="s">
        <v>5076</v>
      </c>
      <c r="C3889" t="s">
        <v>170</v>
      </c>
      <c r="D3889" t="s">
        <v>1564</v>
      </c>
      <c r="E3889" t="s">
        <v>174</v>
      </c>
      <c r="F3889" t="s">
        <v>1564</v>
      </c>
      <c r="G3889" t="s">
        <v>1564</v>
      </c>
      <c r="H3889" s="6" t="str">
        <f t="shared" si="120"/>
        <v>SITE3.G15</v>
      </c>
      <c r="I3889" s="6" t="str">
        <f t="shared" si="121"/>
        <v>DGND</v>
      </c>
    </row>
    <row r="3890" spans="1:9">
      <c r="A3890" t="s">
        <v>302</v>
      </c>
      <c r="B3890" t="s">
        <v>5076</v>
      </c>
      <c r="C3890" t="s">
        <v>170</v>
      </c>
      <c r="D3890" t="s">
        <v>403</v>
      </c>
      <c r="E3890" t="s">
        <v>174</v>
      </c>
      <c r="F3890" t="s">
        <v>403</v>
      </c>
      <c r="G3890" t="s">
        <v>403</v>
      </c>
      <c r="H3890" s="6" t="str">
        <f t="shared" si="120"/>
        <v>SITE3.G16</v>
      </c>
      <c r="I3890" s="6" t="str">
        <f t="shared" si="121"/>
        <v>DGND</v>
      </c>
    </row>
    <row r="3891" spans="1:9">
      <c r="A3891" t="s">
        <v>302</v>
      </c>
      <c r="B3891" t="s">
        <v>5076</v>
      </c>
      <c r="C3891" t="s">
        <v>170</v>
      </c>
      <c r="D3891" t="s">
        <v>2226</v>
      </c>
      <c r="E3891" t="s">
        <v>174</v>
      </c>
      <c r="F3891" t="s">
        <v>2226</v>
      </c>
      <c r="G3891" t="s">
        <v>2226</v>
      </c>
      <c r="H3891" s="6" t="str">
        <f t="shared" si="120"/>
        <v>SITE3.G17</v>
      </c>
      <c r="I3891" s="6" t="str">
        <f t="shared" si="121"/>
        <v>DGND</v>
      </c>
    </row>
    <row r="3892" spans="1:9">
      <c r="A3892" t="s">
        <v>302</v>
      </c>
      <c r="B3892" t="s">
        <v>5076</v>
      </c>
      <c r="C3892" t="s">
        <v>170</v>
      </c>
      <c r="D3892" t="s">
        <v>2227</v>
      </c>
      <c r="E3892" t="s">
        <v>174</v>
      </c>
      <c r="F3892" t="s">
        <v>2227</v>
      </c>
      <c r="G3892" t="s">
        <v>2227</v>
      </c>
      <c r="H3892" s="6" t="str">
        <f t="shared" si="120"/>
        <v>SITE3.G18</v>
      </c>
      <c r="I3892" s="6" t="str">
        <f t="shared" si="121"/>
        <v>DGND</v>
      </c>
    </row>
    <row r="3893" spans="1:9">
      <c r="A3893" t="s">
        <v>302</v>
      </c>
      <c r="B3893" t="s">
        <v>5076</v>
      </c>
      <c r="C3893" t="s">
        <v>170</v>
      </c>
      <c r="D3893" t="s">
        <v>2228</v>
      </c>
      <c r="E3893" t="s">
        <v>174</v>
      </c>
      <c r="F3893" t="s">
        <v>2228</v>
      </c>
      <c r="G3893" t="s">
        <v>2228</v>
      </c>
      <c r="H3893" s="6" t="str">
        <f t="shared" si="120"/>
        <v>SITE3.G19</v>
      </c>
      <c r="I3893" s="6" t="str">
        <f t="shared" si="121"/>
        <v>DGND</v>
      </c>
    </row>
    <row r="3894" spans="1:9">
      <c r="A3894" t="s">
        <v>302</v>
      </c>
      <c r="B3894" t="s">
        <v>5076</v>
      </c>
      <c r="C3894" t="s">
        <v>170</v>
      </c>
      <c r="D3894" t="s">
        <v>2229</v>
      </c>
      <c r="E3894" t="s">
        <v>174</v>
      </c>
      <c r="F3894" t="s">
        <v>2229</v>
      </c>
      <c r="G3894" t="s">
        <v>2229</v>
      </c>
      <c r="H3894" s="6" t="str">
        <f t="shared" si="120"/>
        <v>SITE3.G20</v>
      </c>
      <c r="I3894" s="6" t="str">
        <f t="shared" si="121"/>
        <v>DGND</v>
      </c>
    </row>
    <row r="3895" spans="1:9">
      <c r="A3895" t="s">
        <v>302</v>
      </c>
      <c r="B3895" t="s">
        <v>5076</v>
      </c>
      <c r="C3895" t="s">
        <v>170</v>
      </c>
      <c r="D3895" t="s">
        <v>2230</v>
      </c>
      <c r="E3895" t="s">
        <v>174</v>
      </c>
      <c r="F3895" t="s">
        <v>2230</v>
      </c>
      <c r="G3895" t="s">
        <v>2230</v>
      </c>
      <c r="H3895" s="6" t="str">
        <f t="shared" si="120"/>
        <v>SITE3.G21</v>
      </c>
      <c r="I3895" s="6" t="str">
        <f t="shared" si="121"/>
        <v>DGND</v>
      </c>
    </row>
    <row r="3896" spans="1:9">
      <c r="A3896" t="s">
        <v>302</v>
      </c>
      <c r="B3896" t="s">
        <v>5076</v>
      </c>
      <c r="C3896" t="s">
        <v>170</v>
      </c>
      <c r="D3896" t="s">
        <v>2231</v>
      </c>
      <c r="E3896" t="s">
        <v>174</v>
      </c>
      <c r="F3896" t="s">
        <v>2231</v>
      </c>
      <c r="G3896" t="s">
        <v>2231</v>
      </c>
      <c r="H3896" s="6" t="str">
        <f t="shared" si="120"/>
        <v>SITE3.G22</v>
      </c>
      <c r="I3896" s="6" t="str">
        <f t="shared" si="121"/>
        <v>DGND</v>
      </c>
    </row>
    <row r="3897" spans="1:9">
      <c r="A3897" t="s">
        <v>302</v>
      </c>
      <c r="B3897" t="s">
        <v>5076</v>
      </c>
      <c r="C3897" t="s">
        <v>170</v>
      </c>
      <c r="D3897" t="s">
        <v>2232</v>
      </c>
      <c r="E3897" t="s">
        <v>174</v>
      </c>
      <c r="F3897" t="s">
        <v>2232</v>
      </c>
      <c r="G3897" t="s">
        <v>2232</v>
      </c>
      <c r="H3897" s="6" t="str">
        <f t="shared" si="120"/>
        <v>SITE3.G23</v>
      </c>
      <c r="I3897" s="6" t="str">
        <f t="shared" si="121"/>
        <v>DGND</v>
      </c>
    </row>
    <row r="3898" spans="1:9">
      <c r="A3898" t="s">
        <v>302</v>
      </c>
      <c r="B3898" t="s">
        <v>5076</v>
      </c>
      <c r="C3898" t="s">
        <v>170</v>
      </c>
      <c r="D3898" t="s">
        <v>2233</v>
      </c>
      <c r="E3898" t="s">
        <v>174</v>
      </c>
      <c r="F3898" t="s">
        <v>2233</v>
      </c>
      <c r="G3898" t="s">
        <v>2233</v>
      </c>
      <c r="H3898" s="6" t="str">
        <f t="shared" si="120"/>
        <v>SITE3.G24</v>
      </c>
      <c r="I3898" s="6" t="str">
        <f t="shared" si="121"/>
        <v>DGND</v>
      </c>
    </row>
    <row r="3899" spans="1:9">
      <c r="A3899" t="s">
        <v>302</v>
      </c>
      <c r="B3899" t="s">
        <v>5076</v>
      </c>
      <c r="C3899" t="s">
        <v>170</v>
      </c>
      <c r="D3899" t="s">
        <v>2234</v>
      </c>
      <c r="E3899" t="s">
        <v>174</v>
      </c>
      <c r="F3899" t="s">
        <v>2234</v>
      </c>
      <c r="G3899" t="s">
        <v>2234</v>
      </c>
      <c r="H3899" s="6" t="str">
        <f t="shared" si="120"/>
        <v>SITE3.G25</v>
      </c>
      <c r="I3899" s="6" t="str">
        <f t="shared" si="121"/>
        <v>DGND</v>
      </c>
    </row>
    <row r="3900" spans="1:9">
      <c r="A3900" t="s">
        <v>302</v>
      </c>
      <c r="B3900" t="s">
        <v>5076</v>
      </c>
      <c r="C3900" t="s">
        <v>170</v>
      </c>
      <c r="D3900" t="s">
        <v>2235</v>
      </c>
      <c r="E3900" t="s">
        <v>174</v>
      </c>
      <c r="F3900" t="s">
        <v>2235</v>
      </c>
      <c r="G3900" t="s">
        <v>2235</v>
      </c>
      <c r="H3900" s="6" t="str">
        <f t="shared" si="120"/>
        <v>SITE3.G26</v>
      </c>
      <c r="I3900" s="6" t="str">
        <f t="shared" si="121"/>
        <v>DGND</v>
      </c>
    </row>
    <row r="3901" spans="1:9">
      <c r="A3901" t="s">
        <v>302</v>
      </c>
      <c r="B3901" t="s">
        <v>5076</v>
      </c>
      <c r="C3901" t="s">
        <v>170</v>
      </c>
      <c r="D3901" t="s">
        <v>2236</v>
      </c>
      <c r="E3901" t="s">
        <v>174</v>
      </c>
      <c r="F3901" t="s">
        <v>2236</v>
      </c>
      <c r="G3901" t="s">
        <v>2236</v>
      </c>
      <c r="H3901" s="6" t="str">
        <f t="shared" si="120"/>
        <v>SITE3.G27</v>
      </c>
      <c r="I3901" s="6" t="str">
        <f t="shared" si="121"/>
        <v>DGND</v>
      </c>
    </row>
    <row r="3902" spans="1:9">
      <c r="A3902" t="s">
        <v>302</v>
      </c>
      <c r="B3902" t="s">
        <v>5076</v>
      </c>
      <c r="C3902" t="s">
        <v>170</v>
      </c>
      <c r="D3902" t="s">
        <v>2237</v>
      </c>
      <c r="E3902" t="s">
        <v>174</v>
      </c>
      <c r="F3902" t="s">
        <v>2237</v>
      </c>
      <c r="G3902" t="s">
        <v>2237</v>
      </c>
      <c r="H3902" s="6" t="str">
        <f t="shared" si="120"/>
        <v>SITE3.G28</v>
      </c>
      <c r="I3902" s="6" t="str">
        <f t="shared" si="121"/>
        <v>DGND</v>
      </c>
    </row>
    <row r="3903" spans="1:9">
      <c r="A3903" t="s">
        <v>302</v>
      </c>
      <c r="B3903" t="s">
        <v>5076</v>
      </c>
      <c r="C3903" t="s">
        <v>170</v>
      </c>
      <c r="D3903" t="s">
        <v>2238</v>
      </c>
      <c r="E3903" t="s">
        <v>174</v>
      </c>
      <c r="F3903" t="s">
        <v>2238</v>
      </c>
      <c r="G3903" t="s">
        <v>2238</v>
      </c>
      <c r="H3903" s="6" t="str">
        <f t="shared" si="120"/>
        <v>SITE3.G29</v>
      </c>
      <c r="I3903" s="6" t="str">
        <f t="shared" si="121"/>
        <v>DGND</v>
      </c>
    </row>
    <row r="3904" spans="1:9">
      <c r="A3904" t="s">
        <v>302</v>
      </c>
      <c r="B3904" t="s">
        <v>5076</v>
      </c>
      <c r="C3904" t="s">
        <v>170</v>
      </c>
      <c r="D3904" t="s">
        <v>2239</v>
      </c>
      <c r="E3904" t="s">
        <v>174</v>
      </c>
      <c r="F3904" t="s">
        <v>2239</v>
      </c>
      <c r="G3904" t="s">
        <v>2239</v>
      </c>
      <c r="H3904" s="6" t="str">
        <f t="shared" si="120"/>
        <v>SITE3.G30</v>
      </c>
      <c r="I3904" s="6" t="str">
        <f t="shared" si="121"/>
        <v>DGND</v>
      </c>
    </row>
    <row r="3905" spans="1:9">
      <c r="A3905" t="s">
        <v>302</v>
      </c>
      <c r="B3905" t="s">
        <v>5076</v>
      </c>
      <c r="C3905" t="s">
        <v>170</v>
      </c>
      <c r="D3905" t="s">
        <v>2240</v>
      </c>
      <c r="E3905" t="s">
        <v>174</v>
      </c>
      <c r="F3905" t="s">
        <v>2240</v>
      </c>
      <c r="G3905" t="s">
        <v>2240</v>
      </c>
      <c r="H3905" s="6" t="str">
        <f t="shared" si="120"/>
        <v>SITE3.G31</v>
      </c>
      <c r="I3905" s="6" t="str">
        <f t="shared" si="121"/>
        <v>DGND</v>
      </c>
    </row>
    <row r="3906" spans="1:9">
      <c r="A3906" t="s">
        <v>302</v>
      </c>
      <c r="B3906" t="s">
        <v>5076</v>
      </c>
      <c r="C3906" t="s">
        <v>170</v>
      </c>
      <c r="D3906" t="s">
        <v>2241</v>
      </c>
      <c r="E3906" t="s">
        <v>174</v>
      </c>
      <c r="F3906" t="s">
        <v>2241</v>
      </c>
      <c r="G3906" t="s">
        <v>2241</v>
      </c>
      <c r="H3906" s="6" t="str">
        <f t="shared" ref="H3906:H3969" si="122">CONCATENATE(C3906,".",F3906)</f>
        <v>SITE3.G32</v>
      </c>
      <c r="I3906" s="6" t="str">
        <f t="shared" ref="I3906:I3969" si="123">E3906</f>
        <v>DGND</v>
      </c>
    </row>
    <row r="3907" spans="1:9">
      <c r="A3907" t="s">
        <v>302</v>
      </c>
      <c r="B3907" t="s">
        <v>5076</v>
      </c>
      <c r="C3907" t="s">
        <v>170</v>
      </c>
      <c r="D3907" t="s">
        <v>2242</v>
      </c>
      <c r="E3907" t="s">
        <v>174</v>
      </c>
      <c r="F3907" t="s">
        <v>2242</v>
      </c>
      <c r="G3907" t="s">
        <v>2242</v>
      </c>
      <c r="H3907" s="6" t="str">
        <f t="shared" si="122"/>
        <v>SITE3.G33</v>
      </c>
      <c r="I3907" s="6" t="str">
        <f t="shared" si="123"/>
        <v>DGND</v>
      </c>
    </row>
    <row r="3908" spans="1:9">
      <c r="A3908" t="s">
        <v>302</v>
      </c>
      <c r="B3908" t="s">
        <v>5076</v>
      </c>
      <c r="C3908" t="s">
        <v>170</v>
      </c>
      <c r="D3908" t="s">
        <v>2243</v>
      </c>
      <c r="E3908" t="s">
        <v>174</v>
      </c>
      <c r="F3908" t="s">
        <v>2243</v>
      </c>
      <c r="G3908" t="s">
        <v>2243</v>
      </c>
      <c r="H3908" s="6" t="str">
        <f t="shared" si="122"/>
        <v>SITE3.G34</v>
      </c>
      <c r="I3908" s="6" t="str">
        <f t="shared" si="123"/>
        <v>DGND</v>
      </c>
    </row>
    <row r="3909" spans="1:9">
      <c r="A3909" t="s">
        <v>302</v>
      </c>
      <c r="B3909" t="s">
        <v>5076</v>
      </c>
      <c r="C3909" t="s">
        <v>170</v>
      </c>
      <c r="D3909" t="s">
        <v>2244</v>
      </c>
      <c r="E3909" t="s">
        <v>174</v>
      </c>
      <c r="F3909" t="s">
        <v>2244</v>
      </c>
      <c r="G3909" t="s">
        <v>2244</v>
      </c>
      <c r="H3909" s="6" t="str">
        <f t="shared" si="122"/>
        <v>SITE3.G35</v>
      </c>
      <c r="I3909" s="6" t="str">
        <f t="shared" si="123"/>
        <v>DGND</v>
      </c>
    </row>
    <row r="3910" spans="1:9">
      <c r="A3910" t="s">
        <v>302</v>
      </c>
      <c r="B3910" t="s">
        <v>5076</v>
      </c>
      <c r="C3910" t="s">
        <v>170</v>
      </c>
      <c r="D3910" t="s">
        <v>2245</v>
      </c>
      <c r="E3910" t="s">
        <v>174</v>
      </c>
      <c r="F3910" t="s">
        <v>2245</v>
      </c>
      <c r="G3910" t="s">
        <v>2245</v>
      </c>
      <c r="H3910" s="6" t="str">
        <f t="shared" si="122"/>
        <v>SITE3.G36</v>
      </c>
      <c r="I3910" s="6" t="str">
        <f t="shared" si="123"/>
        <v>DGND</v>
      </c>
    </row>
    <row r="3911" spans="1:9">
      <c r="A3911" t="s">
        <v>302</v>
      </c>
      <c r="B3911" t="s">
        <v>5076</v>
      </c>
      <c r="C3911" t="s">
        <v>170</v>
      </c>
      <c r="D3911" t="s">
        <v>2246</v>
      </c>
      <c r="E3911" t="s">
        <v>174</v>
      </c>
      <c r="F3911" t="s">
        <v>2246</v>
      </c>
      <c r="G3911" t="s">
        <v>2246</v>
      </c>
      <c r="H3911" s="6" t="str">
        <f t="shared" si="122"/>
        <v>SITE3.G37</v>
      </c>
      <c r="I3911" s="6" t="str">
        <f t="shared" si="123"/>
        <v>DGND</v>
      </c>
    </row>
    <row r="3912" spans="1:9">
      <c r="A3912" t="s">
        <v>302</v>
      </c>
      <c r="B3912" t="s">
        <v>5076</v>
      </c>
      <c r="C3912" t="s">
        <v>170</v>
      </c>
      <c r="D3912" t="s">
        <v>2247</v>
      </c>
      <c r="E3912" t="s">
        <v>174</v>
      </c>
      <c r="F3912" t="s">
        <v>2247</v>
      </c>
      <c r="G3912" t="s">
        <v>2247</v>
      </c>
      <c r="H3912" s="6" t="str">
        <f t="shared" si="122"/>
        <v>SITE3.G38</v>
      </c>
      <c r="I3912" s="6" t="str">
        <f t="shared" si="123"/>
        <v>DGND</v>
      </c>
    </row>
    <row r="3913" spans="1:9">
      <c r="A3913" t="s">
        <v>302</v>
      </c>
      <c r="B3913" t="s">
        <v>5076</v>
      </c>
      <c r="C3913" t="s">
        <v>170</v>
      </c>
      <c r="D3913" t="s">
        <v>2248</v>
      </c>
      <c r="E3913" t="s">
        <v>174</v>
      </c>
      <c r="F3913" t="s">
        <v>2248</v>
      </c>
      <c r="G3913" t="s">
        <v>2248</v>
      </c>
      <c r="H3913" s="6" t="str">
        <f t="shared" si="122"/>
        <v>SITE3.G39</v>
      </c>
      <c r="I3913" s="6" t="str">
        <f t="shared" si="123"/>
        <v>DGND</v>
      </c>
    </row>
    <row r="3914" spans="1:9">
      <c r="A3914" t="s">
        <v>302</v>
      </c>
      <c r="B3914" t="s">
        <v>5076</v>
      </c>
      <c r="C3914" t="s">
        <v>170</v>
      </c>
      <c r="D3914" t="s">
        <v>2249</v>
      </c>
      <c r="E3914" t="s">
        <v>174</v>
      </c>
      <c r="F3914" t="s">
        <v>2249</v>
      </c>
      <c r="G3914" t="s">
        <v>2249</v>
      </c>
      <c r="H3914" s="6" t="str">
        <f t="shared" si="122"/>
        <v>SITE3.G40</v>
      </c>
      <c r="I3914" s="6" t="str">
        <f t="shared" si="123"/>
        <v>DGND</v>
      </c>
    </row>
    <row r="3915" spans="1:9">
      <c r="A3915" t="s">
        <v>302</v>
      </c>
      <c r="B3915" t="s">
        <v>5076</v>
      </c>
      <c r="C3915" t="s">
        <v>170</v>
      </c>
      <c r="D3915" t="s">
        <v>2250</v>
      </c>
      <c r="E3915" t="s">
        <v>174</v>
      </c>
      <c r="F3915" t="s">
        <v>2250</v>
      </c>
      <c r="G3915" t="s">
        <v>2250</v>
      </c>
      <c r="H3915" s="6" t="str">
        <f t="shared" si="122"/>
        <v>SITE3.G41</v>
      </c>
      <c r="I3915" s="6" t="str">
        <f t="shared" si="123"/>
        <v>DGND</v>
      </c>
    </row>
    <row r="3916" spans="1:9">
      <c r="A3916" t="s">
        <v>302</v>
      </c>
      <c r="B3916" t="s">
        <v>5076</v>
      </c>
      <c r="C3916" t="s">
        <v>170</v>
      </c>
      <c r="D3916" t="s">
        <v>2251</v>
      </c>
      <c r="E3916" t="s">
        <v>174</v>
      </c>
      <c r="F3916" t="s">
        <v>2251</v>
      </c>
      <c r="G3916" t="s">
        <v>2251</v>
      </c>
      <c r="H3916" s="6" t="str">
        <f t="shared" si="122"/>
        <v>SITE3.G42</v>
      </c>
      <c r="I3916" s="6" t="str">
        <f t="shared" si="123"/>
        <v>DGND</v>
      </c>
    </row>
    <row r="3917" spans="1:9">
      <c r="A3917" t="s">
        <v>302</v>
      </c>
      <c r="B3917" t="s">
        <v>5076</v>
      </c>
      <c r="C3917" t="s">
        <v>170</v>
      </c>
      <c r="D3917" t="s">
        <v>2252</v>
      </c>
      <c r="E3917" t="s">
        <v>174</v>
      </c>
      <c r="F3917" t="s">
        <v>2252</v>
      </c>
      <c r="G3917" t="s">
        <v>2252</v>
      </c>
      <c r="H3917" s="6" t="str">
        <f t="shared" si="122"/>
        <v>SITE3.G43</v>
      </c>
      <c r="I3917" s="6" t="str">
        <f t="shared" si="123"/>
        <v>DGND</v>
      </c>
    </row>
    <row r="3918" spans="1:9">
      <c r="A3918" t="s">
        <v>302</v>
      </c>
      <c r="B3918" t="s">
        <v>5076</v>
      </c>
      <c r="C3918" t="s">
        <v>170</v>
      </c>
      <c r="D3918" t="s">
        <v>2253</v>
      </c>
      <c r="E3918" t="s">
        <v>174</v>
      </c>
      <c r="F3918" t="s">
        <v>2253</v>
      </c>
      <c r="G3918" t="s">
        <v>2253</v>
      </c>
      <c r="H3918" s="6" t="str">
        <f t="shared" si="122"/>
        <v>SITE3.G44</v>
      </c>
      <c r="I3918" s="6" t="str">
        <f t="shared" si="123"/>
        <v>DGND</v>
      </c>
    </row>
    <row r="3919" spans="1:9">
      <c r="A3919" t="s">
        <v>302</v>
      </c>
      <c r="B3919" t="s">
        <v>5076</v>
      </c>
      <c r="C3919" t="s">
        <v>170</v>
      </c>
      <c r="D3919" t="s">
        <v>2254</v>
      </c>
      <c r="E3919" t="s">
        <v>174</v>
      </c>
      <c r="F3919" t="s">
        <v>2254</v>
      </c>
      <c r="G3919" t="s">
        <v>2254</v>
      </c>
      <c r="H3919" s="6" t="str">
        <f t="shared" si="122"/>
        <v>SITE3.G45</v>
      </c>
      <c r="I3919" s="6" t="str">
        <f t="shared" si="123"/>
        <v>DGND</v>
      </c>
    </row>
    <row r="3920" spans="1:9">
      <c r="A3920" t="s">
        <v>302</v>
      </c>
      <c r="B3920" t="s">
        <v>5076</v>
      </c>
      <c r="C3920" t="s">
        <v>170</v>
      </c>
      <c r="D3920" t="s">
        <v>2255</v>
      </c>
      <c r="E3920" t="s">
        <v>174</v>
      </c>
      <c r="F3920" t="s">
        <v>2255</v>
      </c>
      <c r="G3920" t="s">
        <v>2255</v>
      </c>
      <c r="H3920" s="6" t="str">
        <f t="shared" si="122"/>
        <v>SITE3.G46</v>
      </c>
      <c r="I3920" s="6" t="str">
        <f t="shared" si="123"/>
        <v>DGND</v>
      </c>
    </row>
    <row r="3921" spans="1:9">
      <c r="A3921" t="s">
        <v>302</v>
      </c>
      <c r="B3921" t="s">
        <v>5076</v>
      </c>
      <c r="C3921" t="s">
        <v>170</v>
      </c>
      <c r="D3921" t="s">
        <v>2256</v>
      </c>
      <c r="E3921" t="s">
        <v>174</v>
      </c>
      <c r="F3921" t="s">
        <v>2256</v>
      </c>
      <c r="G3921" t="s">
        <v>2256</v>
      </c>
      <c r="H3921" s="6" t="str">
        <f t="shared" si="122"/>
        <v>SITE3.G47</v>
      </c>
      <c r="I3921" s="6" t="str">
        <f t="shared" si="123"/>
        <v>DGND</v>
      </c>
    </row>
    <row r="3922" spans="1:9">
      <c r="A3922" t="s">
        <v>302</v>
      </c>
      <c r="B3922" t="s">
        <v>5076</v>
      </c>
      <c r="C3922" t="s">
        <v>170</v>
      </c>
      <c r="D3922" t="s">
        <v>2257</v>
      </c>
      <c r="E3922" t="s">
        <v>174</v>
      </c>
      <c r="F3922" t="s">
        <v>2257</v>
      </c>
      <c r="G3922" t="s">
        <v>2257</v>
      </c>
      <c r="H3922" s="6" t="str">
        <f t="shared" si="122"/>
        <v>SITE3.G48</v>
      </c>
      <c r="I3922" s="6" t="str">
        <f t="shared" si="123"/>
        <v>DGND</v>
      </c>
    </row>
    <row r="3923" spans="1:9">
      <c r="A3923" t="s">
        <v>302</v>
      </c>
      <c r="B3923" t="s">
        <v>5076</v>
      </c>
      <c r="C3923" t="s">
        <v>170</v>
      </c>
      <c r="D3923" t="s">
        <v>2258</v>
      </c>
      <c r="E3923" t="s">
        <v>174</v>
      </c>
      <c r="F3923" t="s">
        <v>2258</v>
      </c>
      <c r="G3923" t="s">
        <v>2258</v>
      </c>
      <c r="H3923" s="6" t="str">
        <f t="shared" si="122"/>
        <v>SITE3.G49</v>
      </c>
      <c r="I3923" s="6" t="str">
        <f t="shared" si="123"/>
        <v>DGND</v>
      </c>
    </row>
    <row r="3924" spans="1:9">
      <c r="A3924" t="s">
        <v>302</v>
      </c>
      <c r="B3924" t="s">
        <v>5076</v>
      </c>
      <c r="C3924" t="s">
        <v>170</v>
      </c>
      <c r="D3924" t="s">
        <v>2259</v>
      </c>
      <c r="E3924" t="s">
        <v>174</v>
      </c>
      <c r="F3924" t="s">
        <v>2259</v>
      </c>
      <c r="G3924" t="s">
        <v>2259</v>
      </c>
      <c r="H3924" s="6" t="str">
        <f t="shared" si="122"/>
        <v>SITE3.G50</v>
      </c>
      <c r="I3924" s="6" t="str">
        <f t="shared" si="123"/>
        <v>DGND</v>
      </c>
    </row>
    <row r="3925" spans="1:9">
      <c r="A3925" t="s">
        <v>302</v>
      </c>
      <c r="B3925" t="s">
        <v>5076</v>
      </c>
      <c r="C3925" t="s">
        <v>170</v>
      </c>
      <c r="D3925" t="s">
        <v>2260</v>
      </c>
      <c r="E3925" t="s">
        <v>174</v>
      </c>
      <c r="F3925" t="s">
        <v>2260</v>
      </c>
      <c r="G3925" t="s">
        <v>2260</v>
      </c>
      <c r="H3925" s="6" t="str">
        <f t="shared" si="122"/>
        <v>SITE3.G51</v>
      </c>
      <c r="I3925" s="6" t="str">
        <f t="shared" si="123"/>
        <v>DGND</v>
      </c>
    </row>
    <row r="3926" spans="1:9">
      <c r="A3926" t="s">
        <v>302</v>
      </c>
      <c r="B3926" t="s">
        <v>5076</v>
      </c>
      <c r="C3926" t="s">
        <v>170</v>
      </c>
      <c r="D3926" t="s">
        <v>2261</v>
      </c>
      <c r="E3926" t="s">
        <v>174</v>
      </c>
      <c r="F3926" t="s">
        <v>2261</v>
      </c>
      <c r="G3926" t="s">
        <v>2261</v>
      </c>
      <c r="H3926" s="6" t="str">
        <f t="shared" si="122"/>
        <v>SITE3.G52</v>
      </c>
      <c r="I3926" s="6" t="str">
        <f t="shared" si="123"/>
        <v>DGND</v>
      </c>
    </row>
    <row r="3927" spans="1:9">
      <c r="A3927" t="s">
        <v>302</v>
      </c>
      <c r="B3927" t="s">
        <v>5076</v>
      </c>
      <c r="C3927" t="s">
        <v>170</v>
      </c>
      <c r="D3927" t="s">
        <v>2262</v>
      </c>
      <c r="E3927" t="s">
        <v>174</v>
      </c>
      <c r="F3927" t="s">
        <v>2262</v>
      </c>
      <c r="G3927" t="s">
        <v>2262</v>
      </c>
      <c r="H3927" s="6" t="str">
        <f t="shared" si="122"/>
        <v>SITE3.G53</v>
      </c>
      <c r="I3927" s="6" t="str">
        <f t="shared" si="123"/>
        <v>DGND</v>
      </c>
    </row>
    <row r="3928" spans="1:9">
      <c r="A3928" t="s">
        <v>302</v>
      </c>
      <c r="B3928" t="s">
        <v>5076</v>
      </c>
      <c r="C3928" t="s">
        <v>170</v>
      </c>
      <c r="D3928" t="s">
        <v>2263</v>
      </c>
      <c r="E3928" t="s">
        <v>174</v>
      </c>
      <c r="F3928" t="s">
        <v>2263</v>
      </c>
      <c r="G3928" t="s">
        <v>2263</v>
      </c>
      <c r="H3928" s="6" t="str">
        <f t="shared" si="122"/>
        <v>SITE3.G54</v>
      </c>
      <c r="I3928" s="6" t="str">
        <f t="shared" si="123"/>
        <v>DGND</v>
      </c>
    </row>
    <row r="3929" spans="1:9">
      <c r="A3929" t="s">
        <v>302</v>
      </c>
      <c r="B3929" t="s">
        <v>5076</v>
      </c>
      <c r="C3929" t="s">
        <v>170</v>
      </c>
      <c r="D3929" t="s">
        <v>2264</v>
      </c>
      <c r="E3929" t="s">
        <v>174</v>
      </c>
      <c r="F3929" t="s">
        <v>2264</v>
      </c>
      <c r="G3929" t="s">
        <v>2264</v>
      </c>
      <c r="H3929" s="6" t="str">
        <f t="shared" si="122"/>
        <v>SITE3.G55</v>
      </c>
      <c r="I3929" s="6" t="str">
        <f t="shared" si="123"/>
        <v>DGND</v>
      </c>
    </row>
    <row r="3930" spans="1:9">
      <c r="A3930" t="s">
        <v>302</v>
      </c>
      <c r="B3930" t="s">
        <v>5076</v>
      </c>
      <c r="C3930" t="s">
        <v>170</v>
      </c>
      <c r="D3930" t="s">
        <v>2265</v>
      </c>
      <c r="E3930" t="s">
        <v>174</v>
      </c>
      <c r="F3930" t="s">
        <v>2265</v>
      </c>
      <c r="G3930" t="s">
        <v>2265</v>
      </c>
      <c r="H3930" s="6" t="str">
        <f t="shared" si="122"/>
        <v>SITE3.G56</v>
      </c>
      <c r="I3930" s="6" t="str">
        <f t="shared" si="123"/>
        <v>DGND</v>
      </c>
    </row>
    <row r="3931" spans="1:9">
      <c r="A3931" t="s">
        <v>302</v>
      </c>
      <c r="B3931" t="s">
        <v>5076</v>
      </c>
      <c r="C3931" t="s">
        <v>170</v>
      </c>
      <c r="D3931" t="s">
        <v>190</v>
      </c>
      <c r="F3931" t="s">
        <v>190</v>
      </c>
      <c r="G3931" t="s">
        <v>190</v>
      </c>
      <c r="H3931" s="6" t="str">
        <f t="shared" si="122"/>
        <v>SITE3.GH1</v>
      </c>
      <c r="I3931" s="6">
        <f t="shared" si="123"/>
        <v>0</v>
      </c>
    </row>
    <row r="3932" spans="1:9">
      <c r="A3932" t="s">
        <v>302</v>
      </c>
      <c r="B3932" t="s">
        <v>5076</v>
      </c>
      <c r="C3932" t="s">
        <v>170</v>
      </c>
      <c r="D3932" t="s">
        <v>191</v>
      </c>
      <c r="F3932" t="s">
        <v>191</v>
      </c>
      <c r="G3932" t="s">
        <v>191</v>
      </c>
      <c r="H3932" s="6" t="str">
        <f t="shared" si="122"/>
        <v>SITE3.GH2</v>
      </c>
      <c r="I3932" s="6">
        <f t="shared" si="123"/>
        <v>0</v>
      </c>
    </row>
    <row r="3933" spans="1:9">
      <c r="A3933" t="s">
        <v>302</v>
      </c>
      <c r="B3933" t="s">
        <v>5076</v>
      </c>
      <c r="C3933" t="s">
        <v>170</v>
      </c>
      <c r="D3933" t="s">
        <v>192</v>
      </c>
      <c r="F3933" t="s">
        <v>192</v>
      </c>
      <c r="G3933" t="s">
        <v>192</v>
      </c>
      <c r="H3933" s="6" t="str">
        <f t="shared" si="122"/>
        <v>SITE3.GH3</v>
      </c>
      <c r="I3933" s="6">
        <f t="shared" si="123"/>
        <v>0</v>
      </c>
    </row>
    <row r="3934" spans="1:9">
      <c r="A3934" t="s">
        <v>302</v>
      </c>
      <c r="B3934" t="s">
        <v>5076</v>
      </c>
      <c r="C3934" t="s">
        <v>170</v>
      </c>
      <c r="D3934" t="s">
        <v>193</v>
      </c>
      <c r="F3934" t="s">
        <v>193</v>
      </c>
      <c r="G3934" t="s">
        <v>193</v>
      </c>
      <c r="H3934" s="6" t="str">
        <f t="shared" si="122"/>
        <v>SITE3.GH4</v>
      </c>
      <c r="I3934" s="6">
        <f t="shared" si="123"/>
        <v>0</v>
      </c>
    </row>
    <row r="3935" spans="1:9">
      <c r="A3935" t="s">
        <v>302</v>
      </c>
      <c r="B3935" t="s">
        <v>5076</v>
      </c>
      <c r="C3935" t="s">
        <v>170</v>
      </c>
      <c r="D3935" t="s">
        <v>179</v>
      </c>
      <c r="E3935" t="s">
        <v>174</v>
      </c>
      <c r="F3935">
        <v>48</v>
      </c>
      <c r="G3935" t="s">
        <v>179</v>
      </c>
      <c r="H3935" s="6" t="str">
        <f t="shared" si="122"/>
        <v>SITE3.48</v>
      </c>
      <c r="I3935" s="6" t="str">
        <f t="shared" si="123"/>
        <v>DGND</v>
      </c>
    </row>
    <row r="3936" spans="1:9">
      <c r="A3936" t="s">
        <v>302</v>
      </c>
      <c r="B3936" t="s">
        <v>5076</v>
      </c>
      <c r="C3936" t="s">
        <v>170</v>
      </c>
      <c r="D3936" t="s">
        <v>2219</v>
      </c>
      <c r="E3936" t="s">
        <v>3464</v>
      </c>
      <c r="F3936">
        <v>41</v>
      </c>
      <c r="G3936" t="s">
        <v>2219</v>
      </c>
      <c r="H3936" s="6" t="str">
        <f t="shared" si="122"/>
        <v>SITE3.41</v>
      </c>
      <c r="I3936" s="6" t="str">
        <f t="shared" si="123"/>
        <v>S3_HSI-</v>
      </c>
    </row>
    <row r="3937" spans="1:9">
      <c r="A3937" t="s">
        <v>302</v>
      </c>
      <c r="B3937" t="s">
        <v>5076</v>
      </c>
      <c r="C3937" t="s">
        <v>170</v>
      </c>
      <c r="D3937" t="s">
        <v>2218</v>
      </c>
      <c r="E3937" t="s">
        <v>3465</v>
      </c>
      <c r="F3937">
        <v>42</v>
      </c>
      <c r="G3937" t="s">
        <v>2218</v>
      </c>
      <c r="H3937" s="6" t="str">
        <f t="shared" si="122"/>
        <v>SITE3.42</v>
      </c>
      <c r="I3937" s="6" t="str">
        <f t="shared" si="123"/>
        <v>S3_HSI+</v>
      </c>
    </row>
    <row r="3938" spans="1:9">
      <c r="A3938" t="s">
        <v>302</v>
      </c>
      <c r="B3938" t="s">
        <v>5076</v>
      </c>
      <c r="C3938" t="s">
        <v>170</v>
      </c>
      <c r="D3938" t="s">
        <v>2222</v>
      </c>
      <c r="E3938" t="s">
        <v>3466</v>
      </c>
      <c r="F3938">
        <v>38</v>
      </c>
      <c r="G3938" t="s">
        <v>2222</v>
      </c>
      <c r="H3938" s="6" t="str">
        <f t="shared" si="122"/>
        <v>SITE3.38</v>
      </c>
      <c r="I3938" s="6" t="str">
        <f t="shared" si="123"/>
        <v>S3_HSO-</v>
      </c>
    </row>
    <row r="3939" spans="1:9">
      <c r="A3939" t="s">
        <v>302</v>
      </c>
      <c r="B3939" t="s">
        <v>5076</v>
      </c>
      <c r="C3939" t="s">
        <v>170</v>
      </c>
      <c r="D3939" t="s">
        <v>2221</v>
      </c>
      <c r="E3939" t="s">
        <v>3467</v>
      </c>
      <c r="F3939">
        <v>39</v>
      </c>
      <c r="G3939" t="s">
        <v>2221</v>
      </c>
      <c r="H3939" s="6" t="str">
        <f t="shared" si="122"/>
        <v>SITE3.39</v>
      </c>
      <c r="I3939" s="6" t="str">
        <f t="shared" si="123"/>
        <v>S3_HSO+</v>
      </c>
    </row>
    <row r="3940" spans="1:9">
      <c r="A3940" t="s">
        <v>302</v>
      </c>
      <c r="B3940" t="s">
        <v>5076</v>
      </c>
      <c r="C3940" t="s">
        <v>170</v>
      </c>
      <c r="D3940" t="s">
        <v>371</v>
      </c>
      <c r="E3940" t="s">
        <v>540</v>
      </c>
      <c r="F3940">
        <v>12</v>
      </c>
      <c r="G3940" t="s">
        <v>371</v>
      </c>
      <c r="H3940" s="6" t="str">
        <f t="shared" si="122"/>
        <v>SITE3.12</v>
      </c>
      <c r="I3940" s="6" t="str">
        <f t="shared" si="123"/>
        <v>S3_INH</v>
      </c>
    </row>
    <row r="3941" spans="1:9">
      <c r="A3941" t="s">
        <v>302</v>
      </c>
      <c r="B3941" t="s">
        <v>5076</v>
      </c>
      <c r="C3941" t="s">
        <v>170</v>
      </c>
      <c r="D3941" t="s">
        <v>1549</v>
      </c>
      <c r="E3941" t="s">
        <v>1858</v>
      </c>
      <c r="F3941">
        <v>4</v>
      </c>
      <c r="G3941" t="s">
        <v>1549</v>
      </c>
      <c r="H3941" s="6" t="str">
        <f t="shared" si="122"/>
        <v>SITE3.4</v>
      </c>
      <c r="I3941" s="6" t="str">
        <f t="shared" si="123"/>
        <v>S3_HSD001</v>
      </c>
    </row>
    <row r="3942" spans="1:9">
      <c r="A3942" t="s">
        <v>302</v>
      </c>
      <c r="B3942" t="s">
        <v>5076</v>
      </c>
      <c r="C3942" t="s">
        <v>170</v>
      </c>
      <c r="D3942" t="s">
        <v>2217</v>
      </c>
      <c r="E3942" t="s">
        <v>1410</v>
      </c>
      <c r="F3942">
        <v>43</v>
      </c>
      <c r="G3942" t="s">
        <v>2217</v>
      </c>
      <c r="H3942" s="6" t="str">
        <f t="shared" si="122"/>
        <v>SITE3.43</v>
      </c>
      <c r="I3942" s="6" t="str">
        <f t="shared" si="123"/>
        <v>S3_LED</v>
      </c>
    </row>
    <row r="3943" spans="1:9">
      <c r="A3943" t="s">
        <v>302</v>
      </c>
      <c r="B3943" t="s">
        <v>5076</v>
      </c>
      <c r="C3943" t="s">
        <v>170</v>
      </c>
      <c r="D3943" t="s">
        <v>2525</v>
      </c>
      <c r="E3943" t="s">
        <v>3449</v>
      </c>
      <c r="F3943">
        <v>1</v>
      </c>
      <c r="G3943" t="s">
        <v>2525</v>
      </c>
      <c r="H3943" s="6" t="str">
        <f t="shared" si="122"/>
        <v>SITE3.1</v>
      </c>
      <c r="I3943" s="6" t="str">
        <f t="shared" si="123"/>
        <v>S3_LX_OUT</v>
      </c>
    </row>
    <row r="3944" spans="1:9">
      <c r="A3944" t="s">
        <v>302</v>
      </c>
      <c r="B3944" t="s">
        <v>5076</v>
      </c>
      <c r="C3944" t="s">
        <v>170</v>
      </c>
      <c r="D3944" t="s">
        <v>1548</v>
      </c>
      <c r="E3944" t="s">
        <v>6828</v>
      </c>
      <c r="F3944">
        <v>46</v>
      </c>
      <c r="G3944" t="s">
        <v>1548</v>
      </c>
      <c r="H3944" s="6" t="str">
        <f t="shared" si="122"/>
        <v>SITE3.46</v>
      </c>
      <c r="I3944" s="6" t="str">
        <f t="shared" si="123"/>
        <v>S3_ASCO_MDC_HSD012</v>
      </c>
    </row>
    <row r="3945" spans="1:9">
      <c r="A3945" t="s">
        <v>302</v>
      </c>
      <c r="B3945" t="s">
        <v>5076</v>
      </c>
      <c r="C3945" t="s">
        <v>170</v>
      </c>
      <c r="D3945" t="s">
        <v>1562</v>
      </c>
      <c r="E3945" t="s">
        <v>1867</v>
      </c>
      <c r="F3945">
        <v>19</v>
      </c>
      <c r="G3945" t="s">
        <v>1562</v>
      </c>
      <c r="H3945" s="6" t="str">
        <f t="shared" si="122"/>
        <v>SITE3.19</v>
      </c>
      <c r="I3945" s="6" t="str">
        <f t="shared" si="123"/>
        <v>S3_MDI-</v>
      </c>
    </row>
    <row r="3946" spans="1:9">
      <c r="A3946" t="s">
        <v>302</v>
      </c>
      <c r="B3946" t="s">
        <v>5076</v>
      </c>
      <c r="C3946" t="s">
        <v>170</v>
      </c>
      <c r="D3946" t="s">
        <v>1553</v>
      </c>
      <c r="E3946" t="s">
        <v>6891</v>
      </c>
      <c r="F3946">
        <v>45</v>
      </c>
      <c r="G3946" t="s">
        <v>1553</v>
      </c>
      <c r="H3946" s="6" t="str">
        <f t="shared" si="122"/>
        <v>SITE3.45</v>
      </c>
      <c r="I3946" s="6" t="str">
        <f t="shared" si="123"/>
        <v>S3_ASCO_DS_MDIO_HSD001</v>
      </c>
    </row>
    <row r="3947" spans="1:9">
      <c r="A3947" t="s">
        <v>302</v>
      </c>
      <c r="B3947" t="s">
        <v>5076</v>
      </c>
      <c r="C3947" t="s">
        <v>170</v>
      </c>
      <c r="D3947" t="s">
        <v>1561</v>
      </c>
      <c r="E3947" t="s">
        <v>1868</v>
      </c>
      <c r="F3947">
        <v>18</v>
      </c>
      <c r="G3947" t="s">
        <v>1561</v>
      </c>
      <c r="H3947" s="6" t="str">
        <f t="shared" si="122"/>
        <v>SITE3.18</v>
      </c>
      <c r="I3947" s="6" t="str">
        <f t="shared" si="123"/>
        <v>S3_MDI+</v>
      </c>
    </row>
    <row r="3948" spans="1:9">
      <c r="A3948" t="s">
        <v>302</v>
      </c>
      <c r="B3948" t="s">
        <v>5076</v>
      </c>
      <c r="C3948" t="s">
        <v>170</v>
      </c>
      <c r="D3948" t="s">
        <v>550</v>
      </c>
      <c r="E3948" t="s">
        <v>3470</v>
      </c>
      <c r="F3948">
        <v>22</v>
      </c>
      <c r="G3948" t="s">
        <v>550</v>
      </c>
      <c r="H3948" s="6" t="str">
        <f t="shared" si="122"/>
        <v>SITE3.22</v>
      </c>
      <c r="I3948" s="6" t="str">
        <f t="shared" si="123"/>
        <v>S3_NC_HSD085</v>
      </c>
    </row>
    <row r="3949" spans="1:9">
      <c r="A3949" t="s">
        <v>302</v>
      </c>
      <c r="B3949" t="s">
        <v>5076</v>
      </c>
      <c r="C3949" t="s">
        <v>170</v>
      </c>
      <c r="D3949" t="s">
        <v>194</v>
      </c>
      <c r="F3949" t="s">
        <v>194</v>
      </c>
      <c r="G3949" t="s">
        <v>194</v>
      </c>
      <c r="H3949" s="6" t="str">
        <f t="shared" si="122"/>
        <v>SITE3.NUT1</v>
      </c>
      <c r="I3949" s="6">
        <f t="shared" si="123"/>
        <v>0</v>
      </c>
    </row>
    <row r="3950" spans="1:9">
      <c r="A3950" t="s">
        <v>302</v>
      </c>
      <c r="B3950" t="s">
        <v>5076</v>
      </c>
      <c r="C3950" t="s">
        <v>170</v>
      </c>
      <c r="D3950" t="s">
        <v>195</v>
      </c>
      <c r="F3950" t="s">
        <v>195</v>
      </c>
      <c r="G3950" t="s">
        <v>195</v>
      </c>
      <c r="H3950" s="6" t="str">
        <f t="shared" si="122"/>
        <v>SITE3.NUT2</v>
      </c>
      <c r="I3950" s="6">
        <f t="shared" si="123"/>
        <v>0</v>
      </c>
    </row>
    <row r="3951" spans="1:9">
      <c r="A3951" t="s">
        <v>302</v>
      </c>
      <c r="B3951" t="s">
        <v>5076</v>
      </c>
      <c r="C3951" t="s">
        <v>170</v>
      </c>
      <c r="D3951" t="s">
        <v>196</v>
      </c>
      <c r="F3951" t="s">
        <v>196</v>
      </c>
      <c r="G3951" t="s">
        <v>196</v>
      </c>
      <c r="H3951" s="6" t="str">
        <f t="shared" si="122"/>
        <v>SITE3.NUT3</v>
      </c>
      <c r="I3951" s="6">
        <f t="shared" si="123"/>
        <v>0</v>
      </c>
    </row>
    <row r="3952" spans="1:9">
      <c r="A3952" t="s">
        <v>302</v>
      </c>
      <c r="B3952" t="s">
        <v>5076</v>
      </c>
      <c r="C3952" t="s">
        <v>170</v>
      </c>
      <c r="D3952" t="s">
        <v>197</v>
      </c>
      <c r="F3952" t="s">
        <v>197</v>
      </c>
      <c r="G3952" t="s">
        <v>197</v>
      </c>
      <c r="H3952" s="6" t="str">
        <f t="shared" si="122"/>
        <v>SITE3.NUT4</v>
      </c>
      <c r="I3952" s="6">
        <f t="shared" si="123"/>
        <v>0</v>
      </c>
    </row>
    <row r="3953" spans="1:9">
      <c r="A3953" t="s">
        <v>302</v>
      </c>
      <c r="B3953" t="s">
        <v>5076</v>
      </c>
      <c r="C3953" t="s">
        <v>170</v>
      </c>
      <c r="D3953" t="s">
        <v>1550</v>
      </c>
      <c r="E3953" t="s">
        <v>3456</v>
      </c>
      <c r="F3953">
        <v>5</v>
      </c>
      <c r="G3953" t="s">
        <v>1550</v>
      </c>
      <c r="H3953" s="6" t="str">
        <f t="shared" si="122"/>
        <v>SITE3.5</v>
      </c>
      <c r="I3953" s="6" t="str">
        <f t="shared" si="123"/>
        <v>S3_HSD002</v>
      </c>
    </row>
    <row r="3954" spans="1:9">
      <c r="A3954" t="s">
        <v>302</v>
      </c>
      <c r="B3954" t="s">
        <v>5076</v>
      </c>
      <c r="C3954" t="s">
        <v>170</v>
      </c>
      <c r="D3954" t="s">
        <v>2535</v>
      </c>
      <c r="E3954" t="s">
        <v>2717</v>
      </c>
      <c r="F3954">
        <v>16</v>
      </c>
      <c r="G3954" t="s">
        <v>2535</v>
      </c>
      <c r="H3954" s="6" t="str">
        <f t="shared" si="122"/>
        <v>SITE3.16</v>
      </c>
      <c r="I3954" s="6" t="str">
        <f t="shared" si="123"/>
        <v>S3_RSET</v>
      </c>
    </row>
    <row r="3955" spans="1:9">
      <c r="A3955" t="s">
        <v>302</v>
      </c>
      <c r="B3955" t="s">
        <v>5076</v>
      </c>
      <c r="C3955" t="s">
        <v>170</v>
      </c>
      <c r="D3955" t="s">
        <v>1552</v>
      </c>
      <c r="E3955" t="s">
        <v>1869</v>
      </c>
      <c r="F3955">
        <v>29</v>
      </c>
      <c r="G3955" t="s">
        <v>1552</v>
      </c>
      <c r="H3955" s="6" t="str">
        <f t="shared" si="122"/>
        <v>SITE3.29</v>
      </c>
      <c r="I3955" s="6" t="str">
        <f t="shared" si="123"/>
        <v>S3_RXC</v>
      </c>
    </row>
    <row r="3956" spans="1:9">
      <c r="A3956" t="s">
        <v>302</v>
      </c>
      <c r="B3956" t="s">
        <v>5076</v>
      </c>
      <c r="C3956" t="s">
        <v>170</v>
      </c>
      <c r="D3956" t="s">
        <v>2528</v>
      </c>
      <c r="E3956" t="s">
        <v>1870</v>
      </c>
      <c r="F3956">
        <v>28</v>
      </c>
      <c r="G3956" t="s">
        <v>2528</v>
      </c>
      <c r="H3956" s="6" t="str">
        <f t="shared" si="122"/>
        <v>SITE3.28</v>
      </c>
      <c r="I3956" s="6" t="str">
        <f t="shared" si="123"/>
        <v>S3_RXD0</v>
      </c>
    </row>
    <row r="3957" spans="1:9">
      <c r="A3957" t="s">
        <v>302</v>
      </c>
      <c r="B3957" t="s">
        <v>5076</v>
      </c>
      <c r="C3957" t="s">
        <v>170</v>
      </c>
      <c r="D3957" t="s">
        <v>2529</v>
      </c>
      <c r="E3957" t="s">
        <v>1871</v>
      </c>
      <c r="F3957">
        <v>27</v>
      </c>
      <c r="G3957" t="s">
        <v>2529</v>
      </c>
      <c r="H3957" s="6" t="str">
        <f t="shared" si="122"/>
        <v>SITE3.27</v>
      </c>
      <c r="I3957" s="6" t="str">
        <f t="shared" si="123"/>
        <v>S3_RXD1</v>
      </c>
    </row>
    <row r="3958" spans="1:9">
      <c r="A3958" t="s">
        <v>302</v>
      </c>
      <c r="B3958" t="s">
        <v>5076</v>
      </c>
      <c r="C3958" t="s">
        <v>170</v>
      </c>
      <c r="D3958" t="s">
        <v>2530</v>
      </c>
      <c r="E3958" t="s">
        <v>1872</v>
      </c>
      <c r="F3958">
        <v>26</v>
      </c>
      <c r="G3958" t="s">
        <v>2530</v>
      </c>
      <c r="H3958" s="6" t="str">
        <f t="shared" si="122"/>
        <v>SITE3.26</v>
      </c>
      <c r="I3958" s="6" t="str">
        <f t="shared" si="123"/>
        <v>S3_RXD2</v>
      </c>
    </row>
    <row r="3959" spans="1:9">
      <c r="A3959" t="s">
        <v>302</v>
      </c>
      <c r="B3959" t="s">
        <v>5076</v>
      </c>
      <c r="C3959" t="s">
        <v>170</v>
      </c>
      <c r="D3959" t="s">
        <v>2531</v>
      </c>
      <c r="E3959" t="s">
        <v>1873</v>
      </c>
      <c r="F3959">
        <v>25</v>
      </c>
      <c r="G3959" t="s">
        <v>2531</v>
      </c>
      <c r="H3959" s="6" t="str">
        <f t="shared" si="122"/>
        <v>SITE3.25</v>
      </c>
      <c r="I3959" s="6" t="str">
        <f t="shared" si="123"/>
        <v>S3_RXD3</v>
      </c>
    </row>
    <row r="3960" spans="1:9">
      <c r="A3960" t="s">
        <v>302</v>
      </c>
      <c r="B3960" t="s">
        <v>5076</v>
      </c>
      <c r="C3960" t="s">
        <v>170</v>
      </c>
      <c r="D3960" t="s">
        <v>2537</v>
      </c>
      <c r="E3960" t="s">
        <v>1874</v>
      </c>
      <c r="F3960">
        <v>23</v>
      </c>
      <c r="G3960" t="s">
        <v>2537</v>
      </c>
      <c r="H3960" s="6" t="str">
        <f t="shared" si="122"/>
        <v>SITE3.23</v>
      </c>
      <c r="I3960" s="6" t="str">
        <f t="shared" si="123"/>
        <v>S3_RXDV</v>
      </c>
    </row>
    <row r="3961" spans="1:9">
      <c r="A3961" t="s">
        <v>302</v>
      </c>
      <c r="B3961" t="s">
        <v>5076</v>
      </c>
      <c r="C3961" t="s">
        <v>170</v>
      </c>
      <c r="D3961" t="s">
        <v>2534</v>
      </c>
      <c r="E3961" t="s">
        <v>3471</v>
      </c>
      <c r="F3961">
        <v>14</v>
      </c>
      <c r="G3961" t="s">
        <v>2534</v>
      </c>
      <c r="H3961" s="6" t="str">
        <f t="shared" si="122"/>
        <v>SITE3.14</v>
      </c>
      <c r="I3961" s="6" t="str">
        <f t="shared" si="123"/>
        <v>S3_TEST_-</v>
      </c>
    </row>
    <row r="3962" spans="1:9">
      <c r="A3962" t="s">
        <v>302</v>
      </c>
      <c r="B3962" t="s">
        <v>5076</v>
      </c>
      <c r="C3962" t="s">
        <v>170</v>
      </c>
      <c r="D3962" t="s">
        <v>2533</v>
      </c>
      <c r="E3962" t="s">
        <v>3472</v>
      </c>
      <c r="F3962">
        <v>13</v>
      </c>
      <c r="G3962" t="s">
        <v>2533</v>
      </c>
      <c r="H3962" s="6" t="str">
        <f t="shared" si="122"/>
        <v>SITE3.13</v>
      </c>
      <c r="I3962" s="6" t="str">
        <f t="shared" si="123"/>
        <v>S3_TEST_+</v>
      </c>
    </row>
    <row r="3963" spans="1:9">
      <c r="A3963" t="s">
        <v>302</v>
      </c>
      <c r="B3963" t="s">
        <v>5076</v>
      </c>
      <c r="C3963" t="s">
        <v>170</v>
      </c>
      <c r="D3963" t="s">
        <v>1559</v>
      </c>
      <c r="E3963" t="s">
        <v>1875</v>
      </c>
      <c r="F3963">
        <v>31</v>
      </c>
      <c r="G3963" t="s">
        <v>1559</v>
      </c>
      <c r="H3963" s="6" t="str">
        <f t="shared" si="122"/>
        <v>SITE3.31</v>
      </c>
      <c r="I3963" s="6" t="str">
        <f t="shared" si="123"/>
        <v>S3_TXC</v>
      </c>
    </row>
    <row r="3964" spans="1:9">
      <c r="A3964" t="s">
        <v>302</v>
      </c>
      <c r="B3964" t="s">
        <v>5076</v>
      </c>
      <c r="C3964" t="s">
        <v>170</v>
      </c>
      <c r="D3964" t="s">
        <v>1554</v>
      </c>
      <c r="E3964" t="s">
        <v>1876</v>
      </c>
      <c r="F3964">
        <v>36</v>
      </c>
      <c r="G3964" t="s">
        <v>1554</v>
      </c>
      <c r="H3964" s="6" t="str">
        <f t="shared" si="122"/>
        <v>SITE3.36</v>
      </c>
      <c r="I3964" s="6" t="str">
        <f t="shared" si="123"/>
        <v>S3_TXD0</v>
      </c>
    </row>
    <row r="3965" spans="1:9">
      <c r="A3965" t="s">
        <v>302</v>
      </c>
      <c r="B3965" t="s">
        <v>5076</v>
      </c>
      <c r="C3965" t="s">
        <v>170</v>
      </c>
      <c r="D3965" t="s">
        <v>1555</v>
      </c>
      <c r="E3965" t="s">
        <v>1877</v>
      </c>
      <c r="F3965">
        <v>35</v>
      </c>
      <c r="G3965" t="s">
        <v>1555</v>
      </c>
      <c r="H3965" s="6" t="str">
        <f t="shared" si="122"/>
        <v>SITE3.35</v>
      </c>
      <c r="I3965" s="6" t="str">
        <f t="shared" si="123"/>
        <v>S3_TXD1</v>
      </c>
    </row>
    <row r="3966" spans="1:9">
      <c r="A3966" t="s">
        <v>302</v>
      </c>
      <c r="B3966" t="s">
        <v>5076</v>
      </c>
      <c r="C3966" t="s">
        <v>170</v>
      </c>
      <c r="D3966" t="s">
        <v>1556</v>
      </c>
      <c r="E3966" t="s">
        <v>1878</v>
      </c>
      <c r="F3966">
        <v>34</v>
      </c>
      <c r="G3966" t="s">
        <v>1556</v>
      </c>
      <c r="H3966" s="6" t="str">
        <f t="shared" si="122"/>
        <v>SITE3.34</v>
      </c>
      <c r="I3966" s="6" t="str">
        <f t="shared" si="123"/>
        <v>S3_TXD2</v>
      </c>
    </row>
    <row r="3967" spans="1:9">
      <c r="A3967" t="s">
        <v>302</v>
      </c>
      <c r="B3967" t="s">
        <v>5076</v>
      </c>
      <c r="C3967" t="s">
        <v>170</v>
      </c>
      <c r="D3967" t="s">
        <v>1557</v>
      </c>
      <c r="E3967" t="s">
        <v>1879</v>
      </c>
      <c r="F3967">
        <v>33</v>
      </c>
      <c r="G3967" t="s">
        <v>1557</v>
      </c>
      <c r="H3967" s="6" t="str">
        <f t="shared" si="122"/>
        <v>SITE3.33</v>
      </c>
      <c r="I3967" s="6" t="str">
        <f t="shared" si="123"/>
        <v>S3_TXD3</v>
      </c>
    </row>
    <row r="3968" spans="1:9">
      <c r="A3968" t="s">
        <v>302</v>
      </c>
      <c r="B3968" t="s">
        <v>5076</v>
      </c>
      <c r="C3968" t="s">
        <v>170</v>
      </c>
      <c r="D3968" t="s">
        <v>1558</v>
      </c>
      <c r="E3968" t="s">
        <v>1880</v>
      </c>
      <c r="F3968">
        <v>32</v>
      </c>
      <c r="G3968" t="s">
        <v>1558</v>
      </c>
      <c r="H3968" s="6" t="str">
        <f t="shared" si="122"/>
        <v>SITE3.32</v>
      </c>
      <c r="I3968" s="6" t="str">
        <f t="shared" si="123"/>
        <v>S3_TXEN</v>
      </c>
    </row>
    <row r="3969" spans="1:9">
      <c r="A3969" t="s">
        <v>302</v>
      </c>
      <c r="B3969" t="s">
        <v>5076</v>
      </c>
      <c r="C3969" t="s">
        <v>170</v>
      </c>
      <c r="D3969" t="s">
        <v>167</v>
      </c>
      <c r="E3969" t="s">
        <v>3473</v>
      </c>
      <c r="F3969">
        <v>11</v>
      </c>
      <c r="G3969" t="s">
        <v>167</v>
      </c>
      <c r="H3969" s="6" t="str">
        <f t="shared" si="122"/>
        <v>SITE3.11</v>
      </c>
      <c r="I3969" s="6" t="str">
        <f t="shared" si="123"/>
        <v>S3_VBAT</v>
      </c>
    </row>
    <row r="3970" spans="1:9">
      <c r="A3970" t="s">
        <v>302</v>
      </c>
      <c r="B3970" t="s">
        <v>5076</v>
      </c>
      <c r="C3970" t="s">
        <v>170</v>
      </c>
      <c r="D3970" t="s">
        <v>2526</v>
      </c>
      <c r="E3970" t="s">
        <v>2712</v>
      </c>
      <c r="F3970">
        <v>2</v>
      </c>
      <c r="G3970" t="s">
        <v>2526</v>
      </c>
      <c r="H3970" s="6" t="str">
        <f t="shared" ref="H3970:H4033" si="124">CONCATENATE(C3970,".",F3970)</f>
        <v>SITE3.2</v>
      </c>
      <c r="I3970" s="6" t="str">
        <f t="shared" ref="I3970:I4033" si="125">E3970</f>
        <v>S3_VDD33_1</v>
      </c>
    </row>
    <row r="3971" spans="1:9">
      <c r="A3971" t="s">
        <v>302</v>
      </c>
      <c r="B3971" t="s">
        <v>5076</v>
      </c>
      <c r="C3971" t="s">
        <v>170</v>
      </c>
      <c r="D3971" t="s">
        <v>2527</v>
      </c>
      <c r="E3971" t="s">
        <v>2713</v>
      </c>
      <c r="F3971">
        <v>3</v>
      </c>
      <c r="G3971" t="s">
        <v>2527</v>
      </c>
      <c r="H3971" s="6" t="str">
        <f t="shared" si="124"/>
        <v>SITE3.3</v>
      </c>
      <c r="I3971" s="6" t="str">
        <f t="shared" si="125"/>
        <v>S3_VDD33_DUT</v>
      </c>
    </row>
    <row r="3972" spans="1:9">
      <c r="A3972" t="s">
        <v>302</v>
      </c>
      <c r="B3972" t="s">
        <v>5076</v>
      </c>
      <c r="C3972" t="s">
        <v>170</v>
      </c>
      <c r="D3972" t="s">
        <v>372</v>
      </c>
      <c r="E3972" t="s">
        <v>484</v>
      </c>
      <c r="F3972">
        <v>10</v>
      </c>
      <c r="G3972" t="s">
        <v>372</v>
      </c>
      <c r="H3972" s="6" t="str">
        <f t="shared" si="124"/>
        <v>SITE3.10</v>
      </c>
      <c r="I3972" s="6" t="str">
        <f t="shared" si="125"/>
        <v>S3_WAKE</v>
      </c>
    </row>
    <row r="3973" spans="1:9">
      <c r="A3973" t="s">
        <v>302</v>
      </c>
      <c r="B3973" t="s">
        <v>5076</v>
      </c>
      <c r="C3973" t="s">
        <v>170</v>
      </c>
      <c r="D3973" t="s">
        <v>2215</v>
      </c>
      <c r="E3973" t="s">
        <v>1865</v>
      </c>
      <c r="F3973">
        <v>8</v>
      </c>
      <c r="G3973" t="s">
        <v>2215</v>
      </c>
      <c r="H3973" s="6" t="str">
        <f t="shared" si="124"/>
        <v>SITE3.8</v>
      </c>
      <c r="I3973" s="6" t="str">
        <f t="shared" si="125"/>
        <v>S3_XI</v>
      </c>
    </row>
    <row r="3974" spans="1:9">
      <c r="A3974" t="s">
        <v>302</v>
      </c>
      <c r="B3974" t="s">
        <v>5076</v>
      </c>
      <c r="C3974" t="s">
        <v>170</v>
      </c>
      <c r="D3974" t="s">
        <v>2214</v>
      </c>
      <c r="E3974" t="s">
        <v>1864</v>
      </c>
      <c r="F3974">
        <v>7</v>
      </c>
      <c r="G3974" t="s">
        <v>2214</v>
      </c>
      <c r="H3974" s="6" t="str">
        <f t="shared" si="124"/>
        <v>SITE3.7</v>
      </c>
      <c r="I3974" s="6" t="str">
        <f t="shared" si="125"/>
        <v>S3_XO</v>
      </c>
    </row>
    <row r="3975" spans="1:9">
      <c r="A3975" t="s">
        <v>302</v>
      </c>
      <c r="B3975" t="s">
        <v>5093</v>
      </c>
      <c r="C3975" t="s">
        <v>5094</v>
      </c>
      <c r="D3975">
        <v>1</v>
      </c>
      <c r="E3975" t="s">
        <v>3450</v>
      </c>
      <c r="F3975">
        <v>1</v>
      </c>
      <c r="G3975">
        <v>1</v>
      </c>
      <c r="H3975" s="6" t="str">
        <f t="shared" si="124"/>
        <v>3C1.1</v>
      </c>
      <c r="I3975" s="6" t="str">
        <f t="shared" si="125"/>
        <v>S3_DVDD09_OFF_LINE</v>
      </c>
    </row>
    <row r="3976" spans="1:9">
      <c r="A3976" t="s">
        <v>302</v>
      </c>
      <c r="B3976" t="s">
        <v>5093</v>
      </c>
      <c r="C3976" t="s">
        <v>5094</v>
      </c>
      <c r="D3976">
        <v>2</v>
      </c>
      <c r="E3976" t="s">
        <v>174</v>
      </c>
      <c r="F3976">
        <v>2</v>
      </c>
      <c r="G3976">
        <v>2</v>
      </c>
      <c r="H3976" s="6" t="str">
        <f t="shared" si="124"/>
        <v>3C1.2</v>
      </c>
      <c r="I3976" s="6" t="str">
        <f t="shared" si="125"/>
        <v>DGND</v>
      </c>
    </row>
    <row r="3977" spans="1:9">
      <c r="A3977" t="s">
        <v>302</v>
      </c>
      <c r="B3977" t="s">
        <v>5093</v>
      </c>
      <c r="C3977" t="s">
        <v>5095</v>
      </c>
      <c r="D3977">
        <v>1</v>
      </c>
      <c r="E3977" t="s">
        <v>3450</v>
      </c>
      <c r="F3977">
        <v>1</v>
      </c>
      <c r="G3977">
        <v>1</v>
      </c>
      <c r="H3977" s="6" t="str">
        <f t="shared" si="124"/>
        <v>3C2.1</v>
      </c>
      <c r="I3977" s="6" t="str">
        <f t="shared" si="125"/>
        <v>S3_DVDD09_OFF_LINE</v>
      </c>
    </row>
    <row r="3978" spans="1:9">
      <c r="A3978" t="s">
        <v>302</v>
      </c>
      <c r="B3978" t="s">
        <v>5093</v>
      </c>
      <c r="C3978" t="s">
        <v>5095</v>
      </c>
      <c r="D3978">
        <v>2</v>
      </c>
      <c r="E3978" t="s">
        <v>174</v>
      </c>
      <c r="F3978">
        <v>2</v>
      </c>
      <c r="G3978">
        <v>2</v>
      </c>
      <c r="H3978" s="6" t="str">
        <f t="shared" si="124"/>
        <v>3C2.2</v>
      </c>
      <c r="I3978" s="6" t="str">
        <f t="shared" si="125"/>
        <v>DGND</v>
      </c>
    </row>
    <row r="3979" spans="1:9">
      <c r="A3979" t="s">
        <v>302</v>
      </c>
      <c r="B3979" t="s">
        <v>5093</v>
      </c>
      <c r="C3979" t="s">
        <v>5096</v>
      </c>
      <c r="D3979">
        <v>1</v>
      </c>
      <c r="E3979" t="s">
        <v>2713</v>
      </c>
      <c r="F3979">
        <v>1</v>
      </c>
      <c r="G3979">
        <v>1</v>
      </c>
      <c r="H3979" s="6" t="str">
        <f t="shared" si="124"/>
        <v>3C3.1</v>
      </c>
      <c r="I3979" s="6" t="str">
        <f t="shared" si="125"/>
        <v>S3_VDD33_DUT</v>
      </c>
    </row>
    <row r="3980" spans="1:9">
      <c r="A3980" t="s">
        <v>302</v>
      </c>
      <c r="B3980" t="s">
        <v>5093</v>
      </c>
      <c r="C3980" t="s">
        <v>5096</v>
      </c>
      <c r="D3980">
        <v>2</v>
      </c>
      <c r="E3980" t="s">
        <v>174</v>
      </c>
      <c r="F3980">
        <v>2</v>
      </c>
      <c r="G3980">
        <v>2</v>
      </c>
      <c r="H3980" s="6" t="str">
        <f t="shared" si="124"/>
        <v>3C3.2</v>
      </c>
      <c r="I3980" s="6" t="str">
        <f t="shared" si="125"/>
        <v>DGND</v>
      </c>
    </row>
    <row r="3981" spans="1:9">
      <c r="A3981" t="s">
        <v>302</v>
      </c>
      <c r="B3981" t="s">
        <v>5093</v>
      </c>
      <c r="C3981" t="s">
        <v>5097</v>
      </c>
      <c r="D3981">
        <v>1</v>
      </c>
      <c r="E3981" t="s">
        <v>2713</v>
      </c>
      <c r="F3981">
        <v>1</v>
      </c>
      <c r="G3981">
        <v>1</v>
      </c>
      <c r="H3981" s="6" t="str">
        <f t="shared" si="124"/>
        <v>3C4.1</v>
      </c>
      <c r="I3981" s="6" t="str">
        <f t="shared" si="125"/>
        <v>S3_VDD33_DUT</v>
      </c>
    </row>
    <row r="3982" spans="1:9">
      <c r="A3982" t="s">
        <v>302</v>
      </c>
      <c r="B3982" t="s">
        <v>5093</v>
      </c>
      <c r="C3982" t="s">
        <v>5097</v>
      </c>
      <c r="D3982">
        <v>2</v>
      </c>
      <c r="E3982" t="s">
        <v>174</v>
      </c>
      <c r="F3982">
        <v>2</v>
      </c>
      <c r="G3982">
        <v>2</v>
      </c>
      <c r="H3982" s="6" t="str">
        <f t="shared" si="124"/>
        <v>3C4.2</v>
      </c>
      <c r="I3982" s="6" t="str">
        <f t="shared" si="125"/>
        <v>DGND</v>
      </c>
    </row>
    <row r="3983" spans="1:9">
      <c r="A3983" t="s">
        <v>302</v>
      </c>
      <c r="B3983" t="s">
        <v>5093</v>
      </c>
      <c r="C3983" t="s">
        <v>5098</v>
      </c>
      <c r="D3983">
        <v>1</v>
      </c>
      <c r="E3983" t="s">
        <v>3455</v>
      </c>
      <c r="F3983">
        <v>1</v>
      </c>
      <c r="G3983">
        <v>1</v>
      </c>
      <c r="H3983" s="6" t="str">
        <f t="shared" si="124"/>
        <v>3C5.1</v>
      </c>
      <c r="I3983" s="6" t="str">
        <f t="shared" si="125"/>
        <v>S3_VDD33_OFF_LINE</v>
      </c>
    </row>
    <row r="3984" spans="1:9">
      <c r="A3984" t="s">
        <v>302</v>
      </c>
      <c r="B3984" t="s">
        <v>5093</v>
      </c>
      <c r="C3984" t="s">
        <v>5098</v>
      </c>
      <c r="D3984">
        <v>2</v>
      </c>
      <c r="E3984" t="s">
        <v>174</v>
      </c>
      <c r="F3984">
        <v>2</v>
      </c>
      <c r="G3984">
        <v>2</v>
      </c>
      <c r="H3984" s="6" t="str">
        <f t="shared" si="124"/>
        <v>3C5.2</v>
      </c>
      <c r="I3984" s="6" t="str">
        <f t="shared" si="125"/>
        <v>DGND</v>
      </c>
    </row>
    <row r="3985" spans="1:9">
      <c r="A3985" t="s">
        <v>302</v>
      </c>
      <c r="B3985" t="s">
        <v>5093</v>
      </c>
      <c r="C3985" t="s">
        <v>5099</v>
      </c>
      <c r="D3985">
        <v>1</v>
      </c>
      <c r="E3985" t="s">
        <v>3455</v>
      </c>
      <c r="F3985">
        <v>1</v>
      </c>
      <c r="G3985">
        <v>1</v>
      </c>
      <c r="H3985" s="6" t="str">
        <f t="shared" si="124"/>
        <v>3C6.1</v>
      </c>
      <c r="I3985" s="6" t="str">
        <f t="shared" si="125"/>
        <v>S3_VDD33_OFF_LINE</v>
      </c>
    </row>
    <row r="3986" spans="1:9">
      <c r="A3986" t="s">
        <v>302</v>
      </c>
      <c r="B3986" t="s">
        <v>5093</v>
      </c>
      <c r="C3986" t="s">
        <v>5099</v>
      </c>
      <c r="D3986">
        <v>2</v>
      </c>
      <c r="E3986" t="s">
        <v>174</v>
      </c>
      <c r="F3986">
        <v>2</v>
      </c>
      <c r="G3986">
        <v>2</v>
      </c>
      <c r="H3986" s="6" t="str">
        <f t="shared" si="124"/>
        <v>3C6.2</v>
      </c>
      <c r="I3986" s="6" t="str">
        <f t="shared" si="125"/>
        <v>DGND</v>
      </c>
    </row>
    <row r="3987" spans="1:9">
      <c r="A3987" t="s">
        <v>302</v>
      </c>
      <c r="B3987" t="s">
        <v>5093</v>
      </c>
      <c r="C3987" t="s">
        <v>5100</v>
      </c>
      <c r="D3987">
        <v>1</v>
      </c>
      <c r="E3987" t="s">
        <v>3474</v>
      </c>
      <c r="F3987">
        <v>1</v>
      </c>
      <c r="G3987">
        <v>1</v>
      </c>
      <c r="H3987" s="6" t="str">
        <f t="shared" si="124"/>
        <v>3C7.1</v>
      </c>
      <c r="I3987" s="6" t="str">
        <f t="shared" si="125"/>
        <v>S3_ADPS_02F</v>
      </c>
    </row>
    <row r="3988" spans="1:9">
      <c r="A3988" t="s">
        <v>302</v>
      </c>
      <c r="B3988" t="s">
        <v>5093</v>
      </c>
      <c r="C3988" t="s">
        <v>5100</v>
      </c>
      <c r="D3988">
        <v>2</v>
      </c>
      <c r="E3988" t="s">
        <v>174</v>
      </c>
      <c r="F3988">
        <v>2</v>
      </c>
      <c r="G3988">
        <v>2</v>
      </c>
      <c r="H3988" s="6" t="str">
        <f t="shared" si="124"/>
        <v>3C7.2</v>
      </c>
      <c r="I3988" s="6" t="str">
        <f t="shared" si="125"/>
        <v>DGND</v>
      </c>
    </row>
    <row r="3989" spans="1:9">
      <c r="A3989" t="s">
        <v>302</v>
      </c>
      <c r="B3989" t="s">
        <v>5093</v>
      </c>
      <c r="C3989" t="s">
        <v>5101</v>
      </c>
      <c r="D3989">
        <v>1</v>
      </c>
      <c r="E3989" t="s">
        <v>3474</v>
      </c>
      <c r="F3989">
        <v>1</v>
      </c>
      <c r="G3989">
        <v>1</v>
      </c>
      <c r="H3989" s="6" t="str">
        <f t="shared" si="124"/>
        <v>3C8.1</v>
      </c>
      <c r="I3989" s="6" t="str">
        <f t="shared" si="125"/>
        <v>S3_ADPS_02F</v>
      </c>
    </row>
    <row r="3990" spans="1:9">
      <c r="A3990" t="s">
        <v>302</v>
      </c>
      <c r="B3990" t="s">
        <v>5093</v>
      </c>
      <c r="C3990" t="s">
        <v>5101</v>
      </c>
      <c r="D3990">
        <v>2</v>
      </c>
      <c r="E3990" t="s">
        <v>174</v>
      </c>
      <c r="F3990">
        <v>2</v>
      </c>
      <c r="G3990">
        <v>2</v>
      </c>
      <c r="H3990" s="6" t="str">
        <f t="shared" si="124"/>
        <v>3C8.2</v>
      </c>
      <c r="I3990" s="6" t="str">
        <f t="shared" si="125"/>
        <v>DGND</v>
      </c>
    </row>
    <row r="3991" spans="1:9">
      <c r="A3991" t="s">
        <v>302</v>
      </c>
      <c r="B3991" t="s">
        <v>5093</v>
      </c>
      <c r="C3991" t="s">
        <v>5102</v>
      </c>
      <c r="D3991">
        <v>1</v>
      </c>
      <c r="E3991" t="s">
        <v>3462</v>
      </c>
      <c r="F3991">
        <v>1</v>
      </c>
      <c r="G3991">
        <v>1</v>
      </c>
      <c r="H3991" s="6" t="str">
        <f t="shared" si="124"/>
        <v>3C11.1</v>
      </c>
      <c r="I3991" s="6" t="str">
        <f t="shared" si="125"/>
        <v>S3_DVDD09_DUT</v>
      </c>
    </row>
    <row r="3992" spans="1:9">
      <c r="A3992" t="s">
        <v>302</v>
      </c>
      <c r="B3992" t="s">
        <v>5093</v>
      </c>
      <c r="C3992" t="s">
        <v>5102</v>
      </c>
      <c r="D3992">
        <v>2</v>
      </c>
      <c r="E3992" t="s">
        <v>174</v>
      </c>
      <c r="F3992">
        <v>2</v>
      </c>
      <c r="G3992">
        <v>2</v>
      </c>
      <c r="H3992" s="6" t="str">
        <f t="shared" si="124"/>
        <v>3C11.2</v>
      </c>
      <c r="I3992" s="6" t="str">
        <f t="shared" si="125"/>
        <v>DGND</v>
      </c>
    </row>
    <row r="3993" spans="1:9">
      <c r="A3993" t="s">
        <v>302</v>
      </c>
      <c r="B3993" t="s">
        <v>5093</v>
      </c>
      <c r="C3993" t="s">
        <v>5103</v>
      </c>
      <c r="D3993">
        <v>1</v>
      </c>
      <c r="E3993" t="s">
        <v>3450</v>
      </c>
      <c r="F3993">
        <v>1</v>
      </c>
      <c r="G3993">
        <v>1</v>
      </c>
      <c r="H3993" s="6" t="str">
        <f t="shared" si="124"/>
        <v>3C12.1</v>
      </c>
      <c r="I3993" s="6" t="str">
        <f t="shared" si="125"/>
        <v>S3_DVDD09_OFF_LINE</v>
      </c>
    </row>
    <row r="3994" spans="1:9">
      <c r="A3994" t="s">
        <v>302</v>
      </c>
      <c r="B3994" t="s">
        <v>5093</v>
      </c>
      <c r="C3994" t="s">
        <v>5103</v>
      </c>
      <c r="D3994">
        <v>2</v>
      </c>
      <c r="E3994" t="s">
        <v>174</v>
      </c>
      <c r="F3994">
        <v>2</v>
      </c>
      <c r="G3994">
        <v>2</v>
      </c>
      <c r="H3994" s="6" t="str">
        <f t="shared" si="124"/>
        <v>3C12.2</v>
      </c>
      <c r="I3994" s="6" t="str">
        <f t="shared" si="125"/>
        <v>DGND</v>
      </c>
    </row>
    <row r="3995" spans="1:9">
      <c r="A3995" t="s">
        <v>302</v>
      </c>
      <c r="B3995" t="s">
        <v>5093</v>
      </c>
      <c r="C3995" t="s">
        <v>5104</v>
      </c>
      <c r="D3995">
        <v>1</v>
      </c>
      <c r="E3995" t="s">
        <v>3462</v>
      </c>
      <c r="F3995">
        <v>1</v>
      </c>
      <c r="G3995">
        <v>1</v>
      </c>
      <c r="H3995" s="6" t="str">
        <f t="shared" si="124"/>
        <v>3C13.1</v>
      </c>
      <c r="I3995" s="6" t="str">
        <f t="shared" si="125"/>
        <v>S3_DVDD09_DUT</v>
      </c>
    </row>
    <row r="3996" spans="1:9">
      <c r="A3996" t="s">
        <v>302</v>
      </c>
      <c r="B3996" t="s">
        <v>5093</v>
      </c>
      <c r="C3996" t="s">
        <v>5104</v>
      </c>
      <c r="D3996">
        <v>2</v>
      </c>
      <c r="E3996" t="s">
        <v>174</v>
      </c>
      <c r="F3996">
        <v>2</v>
      </c>
      <c r="G3996">
        <v>2</v>
      </c>
      <c r="H3996" s="6" t="str">
        <f t="shared" si="124"/>
        <v>3C13.2</v>
      </c>
      <c r="I3996" s="6" t="str">
        <f t="shared" si="125"/>
        <v>DGND</v>
      </c>
    </row>
    <row r="3997" spans="1:9">
      <c r="A3997" t="s">
        <v>302</v>
      </c>
      <c r="B3997" t="s">
        <v>5093</v>
      </c>
      <c r="C3997" t="s">
        <v>5105</v>
      </c>
      <c r="D3997">
        <v>1</v>
      </c>
      <c r="E3997" t="s">
        <v>3462</v>
      </c>
      <c r="F3997">
        <v>1</v>
      </c>
      <c r="G3997">
        <v>1</v>
      </c>
      <c r="H3997" s="6" t="str">
        <f t="shared" si="124"/>
        <v>3C14.1</v>
      </c>
      <c r="I3997" s="6" t="str">
        <f t="shared" si="125"/>
        <v>S3_DVDD09_DUT</v>
      </c>
    </row>
    <row r="3998" spans="1:9">
      <c r="A3998" t="s">
        <v>302</v>
      </c>
      <c r="B3998" t="s">
        <v>5093</v>
      </c>
      <c r="C3998" t="s">
        <v>5105</v>
      </c>
      <c r="D3998">
        <v>2</v>
      </c>
      <c r="E3998" t="s">
        <v>174</v>
      </c>
      <c r="F3998">
        <v>2</v>
      </c>
      <c r="G3998">
        <v>2</v>
      </c>
      <c r="H3998" s="6" t="str">
        <f t="shared" si="124"/>
        <v>3C14.2</v>
      </c>
      <c r="I3998" s="6" t="str">
        <f t="shared" si="125"/>
        <v>DGND</v>
      </c>
    </row>
    <row r="3999" spans="1:9">
      <c r="A3999" t="s">
        <v>302</v>
      </c>
      <c r="B3999" t="s">
        <v>5093</v>
      </c>
      <c r="C3999" t="s">
        <v>5106</v>
      </c>
      <c r="D3999">
        <v>1</v>
      </c>
      <c r="E3999" t="s">
        <v>3462</v>
      </c>
      <c r="F3999">
        <v>1</v>
      </c>
      <c r="G3999">
        <v>1</v>
      </c>
      <c r="H3999" s="6" t="str">
        <f t="shared" si="124"/>
        <v>3C15.1</v>
      </c>
      <c r="I3999" s="6" t="str">
        <f t="shared" si="125"/>
        <v>S3_DVDD09_DUT</v>
      </c>
    </row>
    <row r="4000" spans="1:9">
      <c r="A4000" t="s">
        <v>302</v>
      </c>
      <c r="B4000" t="s">
        <v>5093</v>
      </c>
      <c r="C4000" t="s">
        <v>5106</v>
      </c>
      <c r="D4000">
        <v>2</v>
      </c>
      <c r="E4000" t="s">
        <v>174</v>
      </c>
      <c r="F4000">
        <v>2</v>
      </c>
      <c r="G4000">
        <v>2</v>
      </c>
      <c r="H4000" s="6" t="str">
        <f t="shared" si="124"/>
        <v>3C15.2</v>
      </c>
      <c r="I4000" s="6" t="str">
        <f t="shared" si="125"/>
        <v>DGND</v>
      </c>
    </row>
    <row r="4001" spans="1:9">
      <c r="A4001" t="s">
        <v>302</v>
      </c>
      <c r="B4001" t="s">
        <v>5093</v>
      </c>
      <c r="C4001" t="s">
        <v>5107</v>
      </c>
      <c r="D4001">
        <v>1</v>
      </c>
      <c r="E4001" t="s">
        <v>3462</v>
      </c>
      <c r="F4001">
        <v>1</v>
      </c>
      <c r="G4001">
        <v>1</v>
      </c>
      <c r="H4001" s="6" t="str">
        <f t="shared" si="124"/>
        <v>3C16.1</v>
      </c>
      <c r="I4001" s="6" t="str">
        <f t="shared" si="125"/>
        <v>S3_DVDD09_DUT</v>
      </c>
    </row>
    <row r="4002" spans="1:9">
      <c r="A4002" t="s">
        <v>302</v>
      </c>
      <c r="B4002" t="s">
        <v>5093</v>
      </c>
      <c r="C4002" t="s">
        <v>5107</v>
      </c>
      <c r="D4002">
        <v>2</v>
      </c>
      <c r="E4002" t="s">
        <v>174</v>
      </c>
      <c r="F4002">
        <v>2</v>
      </c>
      <c r="G4002">
        <v>2</v>
      </c>
      <c r="H4002" s="6" t="str">
        <f t="shared" si="124"/>
        <v>3C16.2</v>
      </c>
      <c r="I4002" s="6" t="str">
        <f t="shared" si="125"/>
        <v>DGND</v>
      </c>
    </row>
    <row r="4003" spans="1:9">
      <c r="A4003" t="s">
        <v>302</v>
      </c>
      <c r="B4003" t="s">
        <v>5093</v>
      </c>
      <c r="C4003" t="s">
        <v>5108</v>
      </c>
      <c r="D4003">
        <v>1</v>
      </c>
      <c r="E4003" t="s">
        <v>2765</v>
      </c>
      <c r="F4003">
        <v>1</v>
      </c>
      <c r="G4003">
        <v>1</v>
      </c>
      <c r="H4003" s="6" t="str">
        <f t="shared" si="124"/>
        <v>3C17.1</v>
      </c>
      <c r="I4003" s="6" t="str">
        <f t="shared" si="125"/>
        <v>S3_DVDD09_F</v>
      </c>
    </row>
    <row r="4004" spans="1:9">
      <c r="A4004" t="s">
        <v>302</v>
      </c>
      <c r="B4004" t="s">
        <v>5093</v>
      </c>
      <c r="C4004" t="s">
        <v>5108</v>
      </c>
      <c r="D4004">
        <v>2</v>
      </c>
      <c r="E4004" t="s">
        <v>174</v>
      </c>
      <c r="F4004">
        <v>2</v>
      </c>
      <c r="G4004">
        <v>2</v>
      </c>
      <c r="H4004" s="6" t="str">
        <f t="shared" si="124"/>
        <v>3C17.2</v>
      </c>
      <c r="I4004" s="6" t="str">
        <f t="shared" si="125"/>
        <v>DGND</v>
      </c>
    </row>
    <row r="4005" spans="1:9">
      <c r="A4005" t="s">
        <v>302</v>
      </c>
      <c r="B4005" t="s">
        <v>5093</v>
      </c>
      <c r="C4005" t="s">
        <v>5109</v>
      </c>
      <c r="D4005">
        <v>1</v>
      </c>
      <c r="E4005" t="s">
        <v>2765</v>
      </c>
      <c r="F4005">
        <v>1</v>
      </c>
      <c r="G4005">
        <v>1</v>
      </c>
      <c r="H4005" s="6" t="str">
        <f t="shared" si="124"/>
        <v>3C18.1</v>
      </c>
      <c r="I4005" s="6" t="str">
        <f t="shared" si="125"/>
        <v>S3_DVDD09_F</v>
      </c>
    </row>
    <row r="4006" spans="1:9">
      <c r="A4006" t="s">
        <v>302</v>
      </c>
      <c r="B4006" t="s">
        <v>5093</v>
      </c>
      <c r="C4006" t="s">
        <v>5109</v>
      </c>
      <c r="D4006">
        <v>2</v>
      </c>
      <c r="E4006" t="s">
        <v>174</v>
      </c>
      <c r="F4006">
        <v>2</v>
      </c>
      <c r="G4006">
        <v>2</v>
      </c>
      <c r="H4006" s="6" t="str">
        <f t="shared" si="124"/>
        <v>3C18.2</v>
      </c>
      <c r="I4006" s="6" t="str">
        <f t="shared" si="125"/>
        <v>DGND</v>
      </c>
    </row>
    <row r="4007" spans="1:9">
      <c r="A4007" t="s">
        <v>302</v>
      </c>
      <c r="B4007" t="s">
        <v>5093</v>
      </c>
      <c r="C4007" t="s">
        <v>5110</v>
      </c>
      <c r="D4007">
        <v>1</v>
      </c>
      <c r="E4007" t="s">
        <v>2764</v>
      </c>
      <c r="F4007">
        <v>1</v>
      </c>
      <c r="G4007">
        <v>1</v>
      </c>
      <c r="H4007" s="6" t="str">
        <f t="shared" si="124"/>
        <v>3C19.1</v>
      </c>
      <c r="I4007" s="6" t="str">
        <f t="shared" si="125"/>
        <v>S3_ADPS_04F</v>
      </c>
    </row>
    <row r="4008" spans="1:9">
      <c r="A4008" t="s">
        <v>302</v>
      </c>
      <c r="B4008" t="s">
        <v>5093</v>
      </c>
      <c r="C4008" t="s">
        <v>5110</v>
      </c>
      <c r="D4008">
        <v>2</v>
      </c>
      <c r="E4008" t="s">
        <v>174</v>
      </c>
      <c r="F4008">
        <v>2</v>
      </c>
      <c r="G4008">
        <v>2</v>
      </c>
      <c r="H4008" s="6" t="str">
        <f t="shared" si="124"/>
        <v>3C19.2</v>
      </c>
      <c r="I4008" s="6" t="str">
        <f t="shared" si="125"/>
        <v>DGND</v>
      </c>
    </row>
    <row r="4009" spans="1:9">
      <c r="A4009" t="s">
        <v>302</v>
      </c>
      <c r="B4009" t="s">
        <v>5093</v>
      </c>
      <c r="C4009" t="s">
        <v>5111</v>
      </c>
      <c r="D4009">
        <v>1</v>
      </c>
      <c r="E4009" t="s">
        <v>2764</v>
      </c>
      <c r="F4009">
        <v>1</v>
      </c>
      <c r="G4009">
        <v>1</v>
      </c>
      <c r="H4009" s="6" t="str">
        <f t="shared" si="124"/>
        <v>3C20.1</v>
      </c>
      <c r="I4009" s="6" t="str">
        <f t="shared" si="125"/>
        <v>S3_ADPS_04F</v>
      </c>
    </row>
    <row r="4010" spans="1:9">
      <c r="A4010" t="s">
        <v>302</v>
      </c>
      <c r="B4010" t="s">
        <v>5093</v>
      </c>
      <c r="C4010" t="s">
        <v>5111</v>
      </c>
      <c r="D4010">
        <v>2</v>
      </c>
      <c r="E4010" t="s">
        <v>174</v>
      </c>
      <c r="F4010">
        <v>2</v>
      </c>
      <c r="G4010">
        <v>2</v>
      </c>
      <c r="H4010" s="6" t="str">
        <f t="shared" si="124"/>
        <v>3C20.2</v>
      </c>
      <c r="I4010" s="6" t="str">
        <f t="shared" si="125"/>
        <v>DGND</v>
      </c>
    </row>
    <row r="4011" spans="1:9">
      <c r="A4011" t="s">
        <v>302</v>
      </c>
      <c r="B4011" t="s">
        <v>5093</v>
      </c>
      <c r="C4011" t="s">
        <v>5112</v>
      </c>
      <c r="D4011">
        <v>1</v>
      </c>
      <c r="E4011" t="s">
        <v>3459</v>
      </c>
      <c r="F4011">
        <v>1</v>
      </c>
      <c r="G4011">
        <v>1</v>
      </c>
      <c r="H4011" s="6" t="str">
        <f t="shared" si="124"/>
        <v>3C21.1</v>
      </c>
      <c r="I4011" s="6" t="str">
        <f t="shared" si="125"/>
        <v>S3_AVDD33_XTAL</v>
      </c>
    </row>
    <row r="4012" spans="1:9">
      <c r="A4012" t="s">
        <v>302</v>
      </c>
      <c r="B4012" t="s">
        <v>5093</v>
      </c>
      <c r="C4012" t="s">
        <v>5112</v>
      </c>
      <c r="D4012">
        <v>2</v>
      </c>
      <c r="E4012" t="s">
        <v>174</v>
      </c>
      <c r="F4012">
        <v>2</v>
      </c>
      <c r="G4012">
        <v>2</v>
      </c>
      <c r="H4012" s="6" t="str">
        <f t="shared" si="124"/>
        <v>3C21.2</v>
      </c>
      <c r="I4012" s="6" t="str">
        <f t="shared" si="125"/>
        <v>DGND</v>
      </c>
    </row>
    <row r="4013" spans="1:9">
      <c r="A4013" t="s">
        <v>302</v>
      </c>
      <c r="B4013" t="s">
        <v>5093</v>
      </c>
      <c r="C4013" t="s">
        <v>5113</v>
      </c>
      <c r="D4013">
        <v>1</v>
      </c>
      <c r="E4013" t="s">
        <v>3475</v>
      </c>
      <c r="F4013">
        <v>1</v>
      </c>
      <c r="G4013">
        <v>1</v>
      </c>
      <c r="H4013" s="6" t="str">
        <f t="shared" si="124"/>
        <v>3C22.1</v>
      </c>
      <c r="I4013" s="6" t="str">
        <f t="shared" si="125"/>
        <v>S3_AVDD33_XTAL_1</v>
      </c>
    </row>
    <row r="4014" spans="1:9">
      <c r="A4014" t="s">
        <v>302</v>
      </c>
      <c r="B4014" t="s">
        <v>5093</v>
      </c>
      <c r="C4014" t="s">
        <v>5113</v>
      </c>
      <c r="D4014">
        <v>2</v>
      </c>
      <c r="E4014" t="s">
        <v>174</v>
      </c>
      <c r="F4014">
        <v>2</v>
      </c>
      <c r="G4014">
        <v>2</v>
      </c>
      <c r="H4014" s="6" t="str">
        <f t="shared" si="124"/>
        <v>3C22.2</v>
      </c>
      <c r="I4014" s="6" t="str">
        <f t="shared" si="125"/>
        <v>DGND</v>
      </c>
    </row>
    <row r="4015" spans="1:9">
      <c r="A4015" t="s">
        <v>302</v>
      </c>
      <c r="B4015" t="s">
        <v>5093</v>
      </c>
      <c r="C4015" t="s">
        <v>5114</v>
      </c>
      <c r="D4015">
        <v>1</v>
      </c>
      <c r="E4015" t="s">
        <v>3460</v>
      </c>
      <c r="F4015">
        <v>1</v>
      </c>
      <c r="G4015">
        <v>1</v>
      </c>
      <c r="H4015" s="6" t="str">
        <f t="shared" si="124"/>
        <v>3C23.1</v>
      </c>
      <c r="I4015" s="6" t="str">
        <f t="shared" si="125"/>
        <v>S3_AVDD33_TX_CEN</v>
      </c>
    </row>
    <row r="4016" spans="1:9">
      <c r="A4016" t="s">
        <v>302</v>
      </c>
      <c r="B4016" t="s">
        <v>5093</v>
      </c>
      <c r="C4016" t="s">
        <v>5114</v>
      </c>
      <c r="D4016">
        <v>2</v>
      </c>
      <c r="E4016" t="s">
        <v>174</v>
      </c>
      <c r="F4016">
        <v>2</v>
      </c>
      <c r="G4016">
        <v>2</v>
      </c>
      <c r="H4016" s="6" t="str">
        <f t="shared" si="124"/>
        <v>3C23.2</v>
      </c>
      <c r="I4016" s="6" t="str">
        <f t="shared" si="125"/>
        <v>DGND</v>
      </c>
    </row>
    <row r="4017" spans="1:9">
      <c r="A4017" t="s">
        <v>302</v>
      </c>
      <c r="B4017" t="s">
        <v>5093</v>
      </c>
      <c r="C4017" t="s">
        <v>5115</v>
      </c>
      <c r="D4017">
        <v>1</v>
      </c>
      <c r="E4017" t="s">
        <v>3460</v>
      </c>
      <c r="F4017">
        <v>1</v>
      </c>
      <c r="G4017">
        <v>1</v>
      </c>
      <c r="H4017" s="6" t="str">
        <f t="shared" si="124"/>
        <v>3C24.1</v>
      </c>
      <c r="I4017" s="6" t="str">
        <f t="shared" si="125"/>
        <v>S3_AVDD33_TX_CEN</v>
      </c>
    </row>
    <row r="4018" spans="1:9">
      <c r="A4018" t="s">
        <v>302</v>
      </c>
      <c r="B4018" t="s">
        <v>5093</v>
      </c>
      <c r="C4018" t="s">
        <v>5115</v>
      </c>
      <c r="D4018">
        <v>2</v>
      </c>
      <c r="E4018" t="s">
        <v>174</v>
      </c>
      <c r="F4018">
        <v>2</v>
      </c>
      <c r="G4018">
        <v>2</v>
      </c>
      <c r="H4018" s="6" t="str">
        <f t="shared" si="124"/>
        <v>3C24.2</v>
      </c>
      <c r="I4018" s="6" t="str">
        <f t="shared" si="125"/>
        <v>DGND</v>
      </c>
    </row>
    <row r="4019" spans="1:9">
      <c r="A4019" t="s">
        <v>302</v>
      </c>
      <c r="B4019" t="s">
        <v>5093</v>
      </c>
      <c r="C4019" t="s">
        <v>5116</v>
      </c>
      <c r="D4019">
        <v>1</v>
      </c>
      <c r="E4019" t="s">
        <v>3460</v>
      </c>
      <c r="F4019">
        <v>1</v>
      </c>
      <c r="G4019">
        <v>1</v>
      </c>
      <c r="H4019" s="6" t="str">
        <f t="shared" si="124"/>
        <v>3C25.1</v>
      </c>
      <c r="I4019" s="6" t="str">
        <f t="shared" si="125"/>
        <v>S3_AVDD33_TX_CEN</v>
      </c>
    </row>
    <row r="4020" spans="1:9">
      <c r="A4020" t="s">
        <v>302</v>
      </c>
      <c r="B4020" t="s">
        <v>5093</v>
      </c>
      <c r="C4020" t="s">
        <v>5116</v>
      </c>
      <c r="D4020">
        <v>2</v>
      </c>
      <c r="E4020" t="s">
        <v>174</v>
      </c>
      <c r="F4020">
        <v>2</v>
      </c>
      <c r="G4020">
        <v>2</v>
      </c>
      <c r="H4020" s="6" t="str">
        <f t="shared" si="124"/>
        <v>3C25.2</v>
      </c>
      <c r="I4020" s="6" t="str">
        <f t="shared" si="125"/>
        <v>DGND</v>
      </c>
    </row>
    <row r="4021" spans="1:9">
      <c r="A4021" t="s">
        <v>302</v>
      </c>
      <c r="B4021" t="s">
        <v>5093</v>
      </c>
      <c r="C4021" t="s">
        <v>5117</v>
      </c>
      <c r="D4021">
        <v>1</v>
      </c>
      <c r="E4021" t="s">
        <v>3460</v>
      </c>
      <c r="F4021">
        <v>1</v>
      </c>
      <c r="G4021">
        <v>1</v>
      </c>
      <c r="H4021" s="6" t="str">
        <f t="shared" si="124"/>
        <v>3C26.1</v>
      </c>
      <c r="I4021" s="6" t="str">
        <f t="shared" si="125"/>
        <v>S3_AVDD33_TX_CEN</v>
      </c>
    </row>
    <row r="4022" spans="1:9">
      <c r="A4022" t="s">
        <v>302</v>
      </c>
      <c r="B4022" t="s">
        <v>5093</v>
      </c>
      <c r="C4022" t="s">
        <v>5117</v>
      </c>
      <c r="D4022">
        <v>2</v>
      </c>
      <c r="E4022" t="s">
        <v>174</v>
      </c>
      <c r="F4022">
        <v>2</v>
      </c>
      <c r="G4022">
        <v>2</v>
      </c>
      <c r="H4022" s="6" t="str">
        <f t="shared" si="124"/>
        <v>3C26.2</v>
      </c>
      <c r="I4022" s="6" t="str">
        <f t="shared" si="125"/>
        <v>DGND</v>
      </c>
    </row>
    <row r="4023" spans="1:9">
      <c r="A4023" t="s">
        <v>302</v>
      </c>
      <c r="B4023" t="s">
        <v>5093</v>
      </c>
      <c r="C4023" t="s">
        <v>5118</v>
      </c>
      <c r="D4023">
        <v>1</v>
      </c>
      <c r="E4023" t="s">
        <v>3476</v>
      </c>
      <c r="F4023">
        <v>1</v>
      </c>
      <c r="G4023">
        <v>1</v>
      </c>
      <c r="H4023" s="6" t="str">
        <f t="shared" si="124"/>
        <v>3C27.1</v>
      </c>
      <c r="I4023" s="6" t="str">
        <f t="shared" si="125"/>
        <v>S3_AVDD33_TX_CEN_1</v>
      </c>
    </row>
    <row r="4024" spans="1:9">
      <c r="A4024" t="s">
        <v>302</v>
      </c>
      <c r="B4024" t="s">
        <v>5093</v>
      </c>
      <c r="C4024" t="s">
        <v>5118</v>
      </c>
      <c r="D4024">
        <v>2</v>
      </c>
      <c r="E4024" t="s">
        <v>174</v>
      </c>
      <c r="F4024">
        <v>2</v>
      </c>
      <c r="G4024">
        <v>2</v>
      </c>
      <c r="H4024" s="6" t="str">
        <f t="shared" si="124"/>
        <v>3C27.2</v>
      </c>
      <c r="I4024" s="6" t="str">
        <f t="shared" si="125"/>
        <v>DGND</v>
      </c>
    </row>
    <row r="4025" spans="1:9">
      <c r="A4025" t="s">
        <v>302</v>
      </c>
      <c r="B4025" t="s">
        <v>5093</v>
      </c>
      <c r="C4025" t="s">
        <v>5119</v>
      </c>
      <c r="D4025">
        <v>1</v>
      </c>
      <c r="E4025" t="s">
        <v>3461</v>
      </c>
      <c r="F4025">
        <v>1</v>
      </c>
      <c r="G4025">
        <v>1</v>
      </c>
      <c r="H4025" s="6" t="str">
        <f t="shared" si="124"/>
        <v>3C28.1</v>
      </c>
      <c r="I4025" s="6" t="str">
        <f t="shared" si="125"/>
        <v>S3_AVDD33_SDS</v>
      </c>
    </row>
    <row r="4026" spans="1:9">
      <c r="A4026" t="s">
        <v>302</v>
      </c>
      <c r="B4026" t="s">
        <v>5093</v>
      </c>
      <c r="C4026" t="s">
        <v>5119</v>
      </c>
      <c r="D4026">
        <v>2</v>
      </c>
      <c r="E4026" t="s">
        <v>174</v>
      </c>
      <c r="F4026">
        <v>2</v>
      </c>
      <c r="G4026">
        <v>2</v>
      </c>
      <c r="H4026" s="6" t="str">
        <f t="shared" si="124"/>
        <v>3C28.2</v>
      </c>
      <c r="I4026" s="6" t="str">
        <f t="shared" si="125"/>
        <v>DGND</v>
      </c>
    </row>
    <row r="4027" spans="1:9">
      <c r="A4027" t="s">
        <v>302</v>
      </c>
      <c r="B4027" t="s">
        <v>5093</v>
      </c>
      <c r="C4027" t="s">
        <v>5120</v>
      </c>
      <c r="D4027">
        <v>1</v>
      </c>
      <c r="E4027" t="s">
        <v>3477</v>
      </c>
      <c r="F4027">
        <v>1</v>
      </c>
      <c r="G4027">
        <v>1</v>
      </c>
      <c r="H4027" s="6" t="str">
        <f t="shared" si="124"/>
        <v>3C29.1</v>
      </c>
      <c r="I4027" s="6" t="str">
        <f t="shared" si="125"/>
        <v>S3_AVDD33_SDS_1</v>
      </c>
    </row>
    <row r="4028" spans="1:9">
      <c r="A4028" t="s">
        <v>302</v>
      </c>
      <c r="B4028" t="s">
        <v>5093</v>
      </c>
      <c r="C4028" t="s">
        <v>5120</v>
      </c>
      <c r="D4028">
        <v>2</v>
      </c>
      <c r="E4028" t="s">
        <v>174</v>
      </c>
      <c r="F4028">
        <v>2</v>
      </c>
      <c r="G4028">
        <v>2</v>
      </c>
      <c r="H4028" s="6" t="str">
        <f t="shared" si="124"/>
        <v>3C29.2</v>
      </c>
      <c r="I4028" s="6" t="str">
        <f t="shared" si="125"/>
        <v>DGND</v>
      </c>
    </row>
    <row r="4029" spans="1:9">
      <c r="A4029" t="s">
        <v>302</v>
      </c>
      <c r="B4029" t="s">
        <v>5093</v>
      </c>
      <c r="C4029" t="s">
        <v>5121</v>
      </c>
      <c r="D4029">
        <v>1</v>
      </c>
      <c r="E4029" t="s">
        <v>3478</v>
      </c>
      <c r="F4029">
        <v>1</v>
      </c>
      <c r="G4029">
        <v>1</v>
      </c>
      <c r="H4029" s="6" t="str">
        <f t="shared" si="124"/>
        <v>3C30.1</v>
      </c>
      <c r="I4029" s="6" t="str">
        <f t="shared" si="125"/>
        <v>S3_ADPS_01F</v>
      </c>
    </row>
    <row r="4030" spans="1:9">
      <c r="A4030" t="s">
        <v>302</v>
      </c>
      <c r="B4030" t="s">
        <v>5093</v>
      </c>
      <c r="C4030" t="s">
        <v>5121</v>
      </c>
      <c r="D4030">
        <v>2</v>
      </c>
      <c r="E4030" t="s">
        <v>174</v>
      </c>
      <c r="F4030">
        <v>2</v>
      </c>
      <c r="G4030">
        <v>2</v>
      </c>
      <c r="H4030" s="6" t="str">
        <f t="shared" si="124"/>
        <v>3C30.2</v>
      </c>
      <c r="I4030" s="6" t="str">
        <f t="shared" si="125"/>
        <v>DGND</v>
      </c>
    </row>
    <row r="4031" spans="1:9">
      <c r="A4031" t="s">
        <v>302</v>
      </c>
      <c r="B4031" t="s">
        <v>5093</v>
      </c>
      <c r="C4031" t="s">
        <v>5122</v>
      </c>
      <c r="D4031">
        <v>1</v>
      </c>
      <c r="E4031" t="s">
        <v>3478</v>
      </c>
      <c r="F4031">
        <v>1</v>
      </c>
      <c r="G4031">
        <v>1</v>
      </c>
      <c r="H4031" s="6" t="str">
        <f t="shared" si="124"/>
        <v>3C31.1</v>
      </c>
      <c r="I4031" s="6" t="str">
        <f t="shared" si="125"/>
        <v>S3_ADPS_01F</v>
      </c>
    </row>
    <row r="4032" spans="1:9">
      <c r="A4032" t="s">
        <v>302</v>
      </c>
      <c r="B4032" t="s">
        <v>5093</v>
      </c>
      <c r="C4032" t="s">
        <v>5122</v>
      </c>
      <c r="D4032">
        <v>2</v>
      </c>
      <c r="E4032" t="s">
        <v>174</v>
      </c>
      <c r="F4032">
        <v>2</v>
      </c>
      <c r="G4032">
        <v>2</v>
      </c>
      <c r="H4032" s="6" t="str">
        <f t="shared" si="124"/>
        <v>3C31.2</v>
      </c>
      <c r="I4032" s="6" t="str">
        <f t="shared" si="125"/>
        <v>DGND</v>
      </c>
    </row>
    <row r="4033" spans="1:9">
      <c r="A4033" t="s">
        <v>302</v>
      </c>
      <c r="B4033" t="s">
        <v>5093</v>
      </c>
      <c r="C4033" t="s">
        <v>5123</v>
      </c>
      <c r="D4033">
        <v>1</v>
      </c>
      <c r="E4033" t="s">
        <v>3458</v>
      </c>
      <c r="F4033">
        <v>1</v>
      </c>
      <c r="G4033">
        <v>1</v>
      </c>
      <c r="H4033" s="6" t="str">
        <f t="shared" si="124"/>
        <v>3C32.1</v>
      </c>
      <c r="I4033" s="6" t="str">
        <f t="shared" si="125"/>
        <v>S3_AVDD09_SDS</v>
      </c>
    </row>
    <row r="4034" spans="1:9">
      <c r="A4034" t="s">
        <v>302</v>
      </c>
      <c r="B4034" t="s">
        <v>5093</v>
      </c>
      <c r="C4034" t="s">
        <v>5123</v>
      </c>
      <c r="D4034">
        <v>2</v>
      </c>
      <c r="E4034" t="s">
        <v>174</v>
      </c>
      <c r="F4034">
        <v>2</v>
      </c>
      <c r="G4034">
        <v>2</v>
      </c>
      <c r="H4034" s="6" t="str">
        <f t="shared" ref="H4034:H4097" si="126">CONCATENATE(C4034,".",F4034)</f>
        <v>3C32.2</v>
      </c>
      <c r="I4034" s="6" t="str">
        <f t="shared" ref="I4034:I4097" si="127">E4034</f>
        <v>DGND</v>
      </c>
    </row>
    <row r="4035" spans="1:9">
      <c r="A4035" t="s">
        <v>302</v>
      </c>
      <c r="B4035" t="s">
        <v>5093</v>
      </c>
      <c r="C4035" t="s">
        <v>5124</v>
      </c>
      <c r="D4035">
        <v>1</v>
      </c>
      <c r="E4035" t="s">
        <v>3457</v>
      </c>
      <c r="F4035">
        <v>1</v>
      </c>
      <c r="G4035">
        <v>1</v>
      </c>
      <c r="H4035" s="6" t="str">
        <f t="shared" si="126"/>
        <v>3C33.1</v>
      </c>
      <c r="I4035" s="6" t="str">
        <f t="shared" si="127"/>
        <v>S3_AVDD09_DUT</v>
      </c>
    </row>
    <row r="4036" spans="1:9">
      <c r="A4036" t="s">
        <v>302</v>
      </c>
      <c r="B4036" t="s">
        <v>5093</v>
      </c>
      <c r="C4036" t="s">
        <v>5124</v>
      </c>
      <c r="D4036">
        <v>2</v>
      </c>
      <c r="E4036" t="s">
        <v>174</v>
      </c>
      <c r="F4036">
        <v>2</v>
      </c>
      <c r="G4036">
        <v>2</v>
      </c>
      <c r="H4036" s="6" t="str">
        <f t="shared" si="126"/>
        <v>3C33.2</v>
      </c>
      <c r="I4036" s="6" t="str">
        <f t="shared" si="127"/>
        <v>DGND</v>
      </c>
    </row>
    <row r="4037" spans="1:9">
      <c r="A4037" t="s">
        <v>302</v>
      </c>
      <c r="B4037" t="s">
        <v>5093</v>
      </c>
      <c r="C4037" t="s">
        <v>5125</v>
      </c>
      <c r="D4037">
        <v>1</v>
      </c>
      <c r="E4037" t="s">
        <v>3457</v>
      </c>
      <c r="F4037">
        <v>1</v>
      </c>
      <c r="G4037">
        <v>1</v>
      </c>
      <c r="H4037" s="6" t="str">
        <f t="shared" si="126"/>
        <v>3C34.1</v>
      </c>
      <c r="I4037" s="6" t="str">
        <f t="shared" si="127"/>
        <v>S3_AVDD09_DUT</v>
      </c>
    </row>
    <row r="4038" spans="1:9">
      <c r="A4038" t="s">
        <v>302</v>
      </c>
      <c r="B4038" t="s">
        <v>5093</v>
      </c>
      <c r="C4038" t="s">
        <v>5125</v>
      </c>
      <c r="D4038">
        <v>2</v>
      </c>
      <c r="E4038" t="s">
        <v>174</v>
      </c>
      <c r="F4038">
        <v>2</v>
      </c>
      <c r="G4038">
        <v>2</v>
      </c>
      <c r="H4038" s="6" t="str">
        <f t="shared" si="126"/>
        <v>3C34.2</v>
      </c>
      <c r="I4038" s="6" t="str">
        <f t="shared" si="127"/>
        <v>DGND</v>
      </c>
    </row>
    <row r="4039" spans="1:9">
      <c r="A4039" t="s">
        <v>302</v>
      </c>
      <c r="B4039" t="s">
        <v>5093</v>
      </c>
      <c r="C4039" t="s">
        <v>5126</v>
      </c>
      <c r="D4039">
        <v>1</v>
      </c>
      <c r="E4039" t="s">
        <v>3451</v>
      </c>
      <c r="F4039">
        <v>1</v>
      </c>
      <c r="G4039">
        <v>1</v>
      </c>
      <c r="H4039" s="6" t="str">
        <f t="shared" si="126"/>
        <v>3C47.1</v>
      </c>
      <c r="I4039" s="6" t="str">
        <f t="shared" si="127"/>
        <v>S3_AVDD09_OFF_LINE</v>
      </c>
    </row>
    <row r="4040" spans="1:9">
      <c r="A4040" t="s">
        <v>302</v>
      </c>
      <c r="B4040" t="s">
        <v>5093</v>
      </c>
      <c r="C4040" t="s">
        <v>5126</v>
      </c>
      <c r="D4040">
        <v>2</v>
      </c>
      <c r="E4040" t="s">
        <v>174</v>
      </c>
      <c r="F4040">
        <v>2</v>
      </c>
      <c r="G4040">
        <v>2</v>
      </c>
      <c r="H4040" s="6" t="str">
        <f t="shared" si="126"/>
        <v>3C47.2</v>
      </c>
      <c r="I4040" s="6" t="str">
        <f t="shared" si="127"/>
        <v>DGND</v>
      </c>
    </row>
    <row r="4041" spans="1:9">
      <c r="A4041" t="s">
        <v>302</v>
      </c>
      <c r="B4041" t="s">
        <v>5093</v>
      </c>
      <c r="C4041" t="s">
        <v>5127</v>
      </c>
      <c r="D4041">
        <v>1</v>
      </c>
      <c r="E4041" t="s">
        <v>3451</v>
      </c>
      <c r="F4041">
        <v>1</v>
      </c>
      <c r="G4041">
        <v>1</v>
      </c>
      <c r="H4041" s="6" t="str">
        <f t="shared" si="126"/>
        <v>3C48.1</v>
      </c>
      <c r="I4041" s="6" t="str">
        <f t="shared" si="127"/>
        <v>S3_AVDD09_OFF_LINE</v>
      </c>
    </row>
    <row r="4042" spans="1:9">
      <c r="A4042" t="s">
        <v>302</v>
      </c>
      <c r="B4042" t="s">
        <v>5093</v>
      </c>
      <c r="C4042" t="s">
        <v>5127</v>
      </c>
      <c r="D4042">
        <v>2</v>
      </c>
      <c r="E4042" t="s">
        <v>174</v>
      </c>
      <c r="F4042">
        <v>2</v>
      </c>
      <c r="G4042">
        <v>2</v>
      </c>
      <c r="H4042" s="6" t="str">
        <f t="shared" si="126"/>
        <v>3C48.2</v>
      </c>
      <c r="I4042" s="6" t="str">
        <f t="shared" si="127"/>
        <v>DGND</v>
      </c>
    </row>
    <row r="4043" spans="1:9">
      <c r="A4043" t="s">
        <v>302</v>
      </c>
      <c r="B4043" t="s">
        <v>5093</v>
      </c>
      <c r="C4043" t="s">
        <v>5128</v>
      </c>
      <c r="D4043">
        <v>1</v>
      </c>
      <c r="E4043" t="s">
        <v>3451</v>
      </c>
      <c r="F4043">
        <v>1</v>
      </c>
      <c r="G4043">
        <v>1</v>
      </c>
      <c r="H4043" s="6" t="str">
        <f t="shared" si="126"/>
        <v>3C50.1</v>
      </c>
      <c r="I4043" s="6" t="str">
        <f t="shared" si="127"/>
        <v>S3_AVDD09_OFF_LINE</v>
      </c>
    </row>
    <row r="4044" spans="1:9">
      <c r="A4044" t="s">
        <v>302</v>
      </c>
      <c r="B4044" t="s">
        <v>5093</v>
      </c>
      <c r="C4044" t="s">
        <v>5128</v>
      </c>
      <c r="D4044">
        <v>2</v>
      </c>
      <c r="E4044" t="s">
        <v>174</v>
      </c>
      <c r="F4044">
        <v>2</v>
      </c>
      <c r="G4044">
        <v>2</v>
      </c>
      <c r="H4044" s="6" t="str">
        <f t="shared" si="126"/>
        <v>3C50.2</v>
      </c>
      <c r="I4044" s="6" t="str">
        <f t="shared" si="127"/>
        <v>DGND</v>
      </c>
    </row>
    <row r="4045" spans="1:9">
      <c r="A4045" t="s">
        <v>302</v>
      </c>
      <c r="B4045" t="s">
        <v>5093</v>
      </c>
      <c r="C4045" t="s">
        <v>5129</v>
      </c>
      <c r="D4045">
        <v>1</v>
      </c>
      <c r="E4045" t="s">
        <v>3451</v>
      </c>
      <c r="F4045">
        <v>1</v>
      </c>
      <c r="G4045">
        <v>1</v>
      </c>
      <c r="H4045" s="6" t="str">
        <f t="shared" si="126"/>
        <v>3C51.1</v>
      </c>
      <c r="I4045" s="6" t="str">
        <f t="shared" si="127"/>
        <v>S3_AVDD09_OFF_LINE</v>
      </c>
    </row>
    <row r="4046" spans="1:9">
      <c r="A4046" t="s">
        <v>302</v>
      </c>
      <c r="B4046" t="s">
        <v>5093</v>
      </c>
      <c r="C4046" t="s">
        <v>5129</v>
      </c>
      <c r="D4046">
        <v>2</v>
      </c>
      <c r="E4046" t="s">
        <v>174</v>
      </c>
      <c r="F4046">
        <v>2</v>
      </c>
      <c r="G4046">
        <v>2</v>
      </c>
      <c r="H4046" s="6" t="str">
        <f t="shared" si="126"/>
        <v>3C51.2</v>
      </c>
      <c r="I4046" s="6" t="str">
        <f t="shared" si="127"/>
        <v>DGND</v>
      </c>
    </row>
    <row r="4047" spans="1:9">
      <c r="A4047" t="s">
        <v>302</v>
      </c>
      <c r="B4047" t="s">
        <v>5093</v>
      </c>
      <c r="C4047" t="s">
        <v>5130</v>
      </c>
      <c r="D4047">
        <v>1</v>
      </c>
      <c r="E4047" t="s">
        <v>3453</v>
      </c>
      <c r="F4047">
        <v>1</v>
      </c>
      <c r="G4047">
        <v>1</v>
      </c>
      <c r="H4047" s="6" t="str">
        <f t="shared" si="126"/>
        <v>3C371.1</v>
      </c>
      <c r="I4047" s="6" t="str">
        <f t="shared" si="127"/>
        <v>S3_AVDD33_OFF_LINE</v>
      </c>
    </row>
    <row r="4048" spans="1:9">
      <c r="A4048" t="s">
        <v>302</v>
      </c>
      <c r="B4048" t="s">
        <v>5093</v>
      </c>
      <c r="C4048" t="s">
        <v>5130</v>
      </c>
      <c r="D4048">
        <v>2</v>
      </c>
      <c r="E4048" t="s">
        <v>174</v>
      </c>
      <c r="F4048">
        <v>2</v>
      </c>
      <c r="G4048">
        <v>2</v>
      </c>
      <c r="H4048" s="6" t="str">
        <f t="shared" si="126"/>
        <v>3C371.2</v>
      </c>
      <c r="I4048" s="6" t="str">
        <f t="shared" si="127"/>
        <v>DGND</v>
      </c>
    </row>
    <row r="4049" spans="1:9">
      <c r="A4049" t="s">
        <v>302</v>
      </c>
      <c r="B4049" t="s">
        <v>5093</v>
      </c>
      <c r="C4049" t="s">
        <v>5131</v>
      </c>
      <c r="D4049">
        <v>1</v>
      </c>
      <c r="E4049" t="s">
        <v>3453</v>
      </c>
      <c r="F4049">
        <v>1</v>
      </c>
      <c r="G4049">
        <v>1</v>
      </c>
      <c r="H4049" s="6" t="str">
        <f t="shared" si="126"/>
        <v>3C372.1</v>
      </c>
      <c r="I4049" s="6" t="str">
        <f t="shared" si="127"/>
        <v>S3_AVDD33_OFF_LINE</v>
      </c>
    </row>
    <row r="4050" spans="1:9">
      <c r="A4050" t="s">
        <v>302</v>
      </c>
      <c r="B4050" t="s">
        <v>5093</v>
      </c>
      <c r="C4050" t="s">
        <v>5131</v>
      </c>
      <c r="D4050">
        <v>2</v>
      </c>
      <c r="E4050" t="s">
        <v>174</v>
      </c>
      <c r="F4050">
        <v>2</v>
      </c>
      <c r="G4050">
        <v>2</v>
      </c>
      <c r="H4050" s="6" t="str">
        <f t="shared" si="126"/>
        <v>3C372.2</v>
      </c>
      <c r="I4050" s="6" t="str">
        <f t="shared" si="127"/>
        <v>DGND</v>
      </c>
    </row>
    <row r="4051" spans="1:9">
      <c r="A4051" t="s">
        <v>302</v>
      </c>
      <c r="B4051" t="s">
        <v>5093</v>
      </c>
      <c r="C4051" t="s">
        <v>5132</v>
      </c>
      <c r="D4051">
        <v>1</v>
      </c>
      <c r="E4051" t="s">
        <v>3476</v>
      </c>
      <c r="F4051">
        <v>1</v>
      </c>
      <c r="G4051">
        <v>1</v>
      </c>
      <c r="H4051" s="6" t="str">
        <f t="shared" si="126"/>
        <v>3C373.1</v>
      </c>
      <c r="I4051" s="6" t="str">
        <f t="shared" si="127"/>
        <v>S3_AVDD33_TX_CEN_1</v>
      </c>
    </row>
    <row r="4052" spans="1:9">
      <c r="A4052" t="s">
        <v>302</v>
      </c>
      <c r="B4052" t="s">
        <v>5093</v>
      </c>
      <c r="C4052" t="s">
        <v>5132</v>
      </c>
      <c r="D4052">
        <v>2</v>
      </c>
      <c r="E4052" t="s">
        <v>174</v>
      </c>
      <c r="F4052">
        <v>2</v>
      </c>
      <c r="G4052">
        <v>2</v>
      </c>
      <c r="H4052" s="6" t="str">
        <f t="shared" si="126"/>
        <v>3C373.2</v>
      </c>
      <c r="I4052" s="6" t="str">
        <f t="shared" si="127"/>
        <v>DGND</v>
      </c>
    </row>
    <row r="4053" spans="1:9">
      <c r="A4053" t="s">
        <v>302</v>
      </c>
      <c r="B4053" t="s">
        <v>5093</v>
      </c>
      <c r="C4053" t="s">
        <v>5133</v>
      </c>
      <c r="D4053">
        <v>1</v>
      </c>
      <c r="E4053" t="s">
        <v>3450</v>
      </c>
      <c r="F4053">
        <v>1</v>
      </c>
      <c r="G4053">
        <v>1</v>
      </c>
      <c r="H4053" s="6" t="str">
        <f t="shared" si="126"/>
        <v>3C374.1</v>
      </c>
      <c r="I4053" s="6" t="str">
        <f t="shared" si="127"/>
        <v>S3_DVDD09_OFF_LINE</v>
      </c>
    </row>
    <row r="4054" spans="1:9">
      <c r="A4054" t="s">
        <v>302</v>
      </c>
      <c r="B4054" t="s">
        <v>5093</v>
      </c>
      <c r="C4054" t="s">
        <v>5133</v>
      </c>
      <c r="D4054">
        <v>2</v>
      </c>
      <c r="E4054" t="s">
        <v>174</v>
      </c>
      <c r="F4054">
        <v>2</v>
      </c>
      <c r="G4054">
        <v>2</v>
      </c>
      <c r="H4054" s="6" t="str">
        <f t="shared" si="126"/>
        <v>3C374.2</v>
      </c>
      <c r="I4054" s="6" t="str">
        <f t="shared" si="127"/>
        <v>DGND</v>
      </c>
    </row>
    <row r="4055" spans="1:9">
      <c r="A4055" t="s">
        <v>302</v>
      </c>
      <c r="B4055" t="s">
        <v>5093</v>
      </c>
      <c r="C4055" t="s">
        <v>5134</v>
      </c>
      <c r="D4055">
        <v>1</v>
      </c>
      <c r="E4055" t="s">
        <v>3450</v>
      </c>
      <c r="F4055">
        <v>1</v>
      </c>
      <c r="G4055">
        <v>1</v>
      </c>
      <c r="H4055" s="6" t="str">
        <f t="shared" si="126"/>
        <v>3C375.1</v>
      </c>
      <c r="I4055" s="6" t="str">
        <f t="shared" si="127"/>
        <v>S3_DVDD09_OFF_LINE</v>
      </c>
    </row>
    <row r="4056" spans="1:9">
      <c r="A4056" t="s">
        <v>302</v>
      </c>
      <c r="B4056" t="s">
        <v>5093</v>
      </c>
      <c r="C4056" t="s">
        <v>5134</v>
      </c>
      <c r="D4056">
        <v>2</v>
      </c>
      <c r="E4056" t="s">
        <v>174</v>
      </c>
      <c r="F4056">
        <v>2</v>
      </c>
      <c r="G4056">
        <v>2</v>
      </c>
      <c r="H4056" s="6" t="str">
        <f t="shared" si="126"/>
        <v>3C375.2</v>
      </c>
      <c r="I4056" s="6" t="str">
        <f t="shared" si="127"/>
        <v>DGND</v>
      </c>
    </row>
    <row r="4057" spans="1:9">
      <c r="A4057" t="s">
        <v>302</v>
      </c>
      <c r="B4057" t="s">
        <v>5093</v>
      </c>
      <c r="C4057" t="s">
        <v>5135</v>
      </c>
      <c r="D4057">
        <v>1</v>
      </c>
      <c r="E4057" t="s">
        <v>3451</v>
      </c>
      <c r="F4057">
        <v>1</v>
      </c>
      <c r="G4057">
        <v>1</v>
      </c>
      <c r="H4057" s="6" t="str">
        <f t="shared" si="126"/>
        <v>3C376.1</v>
      </c>
      <c r="I4057" s="6" t="str">
        <f t="shared" si="127"/>
        <v>S3_AVDD09_OFF_LINE</v>
      </c>
    </row>
    <row r="4058" spans="1:9">
      <c r="A4058" t="s">
        <v>302</v>
      </c>
      <c r="B4058" t="s">
        <v>5093</v>
      </c>
      <c r="C4058" t="s">
        <v>5135</v>
      </c>
      <c r="D4058">
        <v>2</v>
      </c>
      <c r="E4058" t="s">
        <v>174</v>
      </c>
      <c r="F4058">
        <v>2</v>
      </c>
      <c r="G4058">
        <v>2</v>
      </c>
      <c r="H4058" s="6" t="str">
        <f t="shared" si="126"/>
        <v>3C376.2</v>
      </c>
      <c r="I4058" s="6" t="str">
        <f t="shared" si="127"/>
        <v>DGND</v>
      </c>
    </row>
    <row r="4059" spans="1:9">
      <c r="A4059" t="s">
        <v>302</v>
      </c>
      <c r="B4059" t="s">
        <v>5093</v>
      </c>
      <c r="C4059" t="s">
        <v>5136</v>
      </c>
      <c r="D4059">
        <v>1</v>
      </c>
      <c r="E4059" t="s">
        <v>3451</v>
      </c>
      <c r="F4059">
        <v>1</v>
      </c>
      <c r="G4059">
        <v>1</v>
      </c>
      <c r="H4059" s="6" t="str">
        <f t="shared" si="126"/>
        <v>3C377.1</v>
      </c>
      <c r="I4059" s="6" t="str">
        <f t="shared" si="127"/>
        <v>S3_AVDD09_OFF_LINE</v>
      </c>
    </row>
    <row r="4060" spans="1:9">
      <c r="A4060" t="s">
        <v>302</v>
      </c>
      <c r="B4060" t="s">
        <v>5093</v>
      </c>
      <c r="C4060" t="s">
        <v>5136</v>
      </c>
      <c r="D4060">
        <v>2</v>
      </c>
      <c r="E4060" t="s">
        <v>174</v>
      </c>
      <c r="F4060">
        <v>2</v>
      </c>
      <c r="G4060">
        <v>2</v>
      </c>
      <c r="H4060" s="6" t="str">
        <f t="shared" si="126"/>
        <v>3C377.2</v>
      </c>
      <c r="I4060" s="6" t="str">
        <f t="shared" si="127"/>
        <v>DGND</v>
      </c>
    </row>
    <row r="4061" spans="1:9">
      <c r="A4061" t="s">
        <v>302</v>
      </c>
      <c r="B4061" t="s">
        <v>5093</v>
      </c>
      <c r="C4061" t="s">
        <v>5137</v>
      </c>
      <c r="D4061">
        <v>1</v>
      </c>
      <c r="E4061" t="s">
        <v>3451</v>
      </c>
      <c r="F4061">
        <v>1</v>
      </c>
      <c r="G4061">
        <v>1</v>
      </c>
      <c r="H4061" s="6" t="str">
        <f t="shared" si="126"/>
        <v>3C378.1</v>
      </c>
      <c r="I4061" s="6" t="str">
        <f t="shared" si="127"/>
        <v>S3_AVDD09_OFF_LINE</v>
      </c>
    </row>
    <row r="4062" spans="1:9">
      <c r="A4062" t="s">
        <v>302</v>
      </c>
      <c r="B4062" t="s">
        <v>5093</v>
      </c>
      <c r="C4062" t="s">
        <v>5137</v>
      </c>
      <c r="D4062">
        <v>2</v>
      </c>
      <c r="E4062" t="s">
        <v>174</v>
      </c>
      <c r="F4062">
        <v>2</v>
      </c>
      <c r="G4062">
        <v>2</v>
      </c>
      <c r="H4062" s="6" t="str">
        <f t="shared" si="126"/>
        <v>3C378.2</v>
      </c>
      <c r="I4062" s="6" t="str">
        <f t="shared" si="127"/>
        <v>DGND</v>
      </c>
    </row>
    <row r="4063" spans="1:9">
      <c r="A4063" t="s">
        <v>302</v>
      </c>
      <c r="B4063" t="s">
        <v>5093</v>
      </c>
      <c r="C4063" t="s">
        <v>5138</v>
      </c>
      <c r="D4063">
        <v>1</v>
      </c>
      <c r="E4063" t="s">
        <v>2383</v>
      </c>
      <c r="F4063">
        <v>1</v>
      </c>
      <c r="G4063">
        <v>1</v>
      </c>
      <c r="H4063" s="6" t="str">
        <f t="shared" si="126"/>
        <v>3JK1.1</v>
      </c>
      <c r="I4063" s="6" t="str">
        <f t="shared" si="127"/>
        <v>SC2367_RLY_K001</v>
      </c>
    </row>
    <row r="4064" spans="1:9">
      <c r="A4064" t="s">
        <v>302</v>
      </c>
      <c r="B4064" t="s">
        <v>5093</v>
      </c>
      <c r="C4064" t="s">
        <v>5138</v>
      </c>
      <c r="D4064">
        <v>2</v>
      </c>
      <c r="E4064" t="s">
        <v>174</v>
      </c>
      <c r="F4064">
        <v>2</v>
      </c>
      <c r="G4064">
        <v>2</v>
      </c>
      <c r="H4064" s="6" t="str">
        <f t="shared" si="126"/>
        <v>3JK1.2</v>
      </c>
      <c r="I4064" s="6" t="str">
        <f t="shared" si="127"/>
        <v>DGND</v>
      </c>
    </row>
    <row r="4065" spans="1:9">
      <c r="A4065" t="s">
        <v>302</v>
      </c>
      <c r="B4065" t="s">
        <v>5093</v>
      </c>
      <c r="C4065" t="s">
        <v>5139</v>
      </c>
      <c r="D4065">
        <v>1</v>
      </c>
      <c r="E4065" t="s">
        <v>2385</v>
      </c>
      <c r="F4065">
        <v>1</v>
      </c>
      <c r="G4065">
        <v>1</v>
      </c>
      <c r="H4065" s="6" t="str">
        <f t="shared" si="126"/>
        <v>3JK8.1</v>
      </c>
      <c r="I4065" s="6" t="str">
        <f t="shared" si="127"/>
        <v>SC2367_RLY_K008</v>
      </c>
    </row>
    <row r="4066" spans="1:9">
      <c r="A4066" t="s">
        <v>302</v>
      </c>
      <c r="B4066" t="s">
        <v>5093</v>
      </c>
      <c r="C4066" t="s">
        <v>5139</v>
      </c>
      <c r="D4066">
        <v>2</v>
      </c>
      <c r="E4066" t="s">
        <v>174</v>
      </c>
      <c r="F4066">
        <v>2</v>
      </c>
      <c r="G4066">
        <v>2</v>
      </c>
      <c r="H4066" s="6" t="str">
        <f t="shared" si="126"/>
        <v>3JK8.2</v>
      </c>
      <c r="I4066" s="6" t="str">
        <f t="shared" si="127"/>
        <v>DGND</v>
      </c>
    </row>
    <row r="4067" spans="1:9">
      <c r="A4067" t="s">
        <v>302</v>
      </c>
      <c r="B4067" t="s">
        <v>5093</v>
      </c>
      <c r="C4067" t="s">
        <v>5140</v>
      </c>
      <c r="D4067">
        <v>1</v>
      </c>
      <c r="E4067" t="s">
        <v>2386</v>
      </c>
      <c r="F4067">
        <v>1</v>
      </c>
      <c r="G4067">
        <v>1</v>
      </c>
      <c r="H4067" s="6" t="str">
        <f t="shared" si="126"/>
        <v>3JK9.1</v>
      </c>
      <c r="I4067" s="6" t="str">
        <f t="shared" si="127"/>
        <v>SC2367_RLY_K009</v>
      </c>
    </row>
    <row r="4068" spans="1:9">
      <c r="A4068" t="s">
        <v>302</v>
      </c>
      <c r="B4068" t="s">
        <v>5093</v>
      </c>
      <c r="C4068" t="s">
        <v>5140</v>
      </c>
      <c r="D4068">
        <v>2</v>
      </c>
      <c r="E4068" t="s">
        <v>174</v>
      </c>
      <c r="F4068">
        <v>2</v>
      </c>
      <c r="G4068">
        <v>2</v>
      </c>
      <c r="H4068" s="6" t="str">
        <f t="shared" si="126"/>
        <v>3JK9.2</v>
      </c>
      <c r="I4068" s="6" t="str">
        <f t="shared" si="127"/>
        <v>DGND</v>
      </c>
    </row>
    <row r="4069" spans="1:9">
      <c r="A4069" t="s">
        <v>302</v>
      </c>
      <c r="B4069" t="s">
        <v>5093</v>
      </c>
      <c r="C4069" t="s">
        <v>5141</v>
      </c>
      <c r="D4069">
        <v>1</v>
      </c>
      <c r="E4069" t="s">
        <v>3310</v>
      </c>
      <c r="F4069">
        <v>1</v>
      </c>
      <c r="G4069">
        <v>1</v>
      </c>
      <c r="H4069" s="6" t="str">
        <f t="shared" si="126"/>
        <v>3JK10.1</v>
      </c>
      <c r="I4069" s="6" t="str">
        <f t="shared" si="127"/>
        <v>SC2367_RLY_K010</v>
      </c>
    </row>
    <row r="4070" spans="1:9">
      <c r="A4070" t="s">
        <v>302</v>
      </c>
      <c r="B4070" t="s">
        <v>5093</v>
      </c>
      <c r="C4070" t="s">
        <v>5141</v>
      </c>
      <c r="D4070">
        <v>2</v>
      </c>
      <c r="E4070" t="s">
        <v>174</v>
      </c>
      <c r="F4070">
        <v>2</v>
      </c>
      <c r="G4070">
        <v>2</v>
      </c>
      <c r="H4070" s="6" t="str">
        <f t="shared" si="126"/>
        <v>3JK10.2</v>
      </c>
      <c r="I4070" s="6" t="str">
        <f t="shared" si="127"/>
        <v>DGND</v>
      </c>
    </row>
    <row r="4071" spans="1:9">
      <c r="A4071" t="s">
        <v>302</v>
      </c>
      <c r="B4071" t="s">
        <v>5093</v>
      </c>
      <c r="C4071" t="s">
        <v>5142</v>
      </c>
      <c r="D4071">
        <v>2</v>
      </c>
      <c r="E4071" t="s">
        <v>3478</v>
      </c>
      <c r="F4071">
        <v>2</v>
      </c>
      <c r="G4071">
        <v>2</v>
      </c>
      <c r="H4071" s="6" t="str">
        <f t="shared" si="126"/>
        <v>3K1.2</v>
      </c>
      <c r="I4071" s="6" t="str">
        <f t="shared" si="127"/>
        <v>S3_ADPS_01F</v>
      </c>
    </row>
    <row r="4072" spans="1:9">
      <c r="A4072" t="s">
        <v>302</v>
      </c>
      <c r="B4072" t="s">
        <v>5093</v>
      </c>
      <c r="C4072" t="s">
        <v>5142</v>
      </c>
      <c r="D4072">
        <v>3</v>
      </c>
      <c r="E4072" t="s">
        <v>3453</v>
      </c>
      <c r="F4072">
        <v>3</v>
      </c>
      <c r="G4072">
        <v>3</v>
      </c>
      <c r="H4072" s="6" t="str">
        <f t="shared" si="126"/>
        <v>3K1.3</v>
      </c>
      <c r="I4072" s="6" t="str">
        <f t="shared" si="127"/>
        <v>S3_AVDD33_OFF_LINE</v>
      </c>
    </row>
    <row r="4073" spans="1:9">
      <c r="A4073" t="s">
        <v>302</v>
      </c>
      <c r="B4073" t="s">
        <v>5093</v>
      </c>
      <c r="C4073" t="s">
        <v>5142</v>
      </c>
      <c r="D4073">
        <v>4</v>
      </c>
      <c r="E4073" t="s">
        <v>3479</v>
      </c>
      <c r="F4073">
        <v>4</v>
      </c>
      <c r="G4073">
        <v>4</v>
      </c>
      <c r="H4073" s="6" t="str">
        <f t="shared" si="126"/>
        <v>3K1.4</v>
      </c>
      <c r="I4073" s="6" t="str">
        <f t="shared" si="127"/>
        <v>S3_NEGV_AVDD33</v>
      </c>
    </row>
    <row r="4074" spans="1:9">
      <c r="A4074" t="s">
        <v>302</v>
      </c>
      <c r="B4074" t="s">
        <v>5093</v>
      </c>
      <c r="C4074" t="s">
        <v>5142</v>
      </c>
      <c r="D4074">
        <v>5</v>
      </c>
      <c r="E4074" t="s">
        <v>3480</v>
      </c>
      <c r="F4074">
        <v>5</v>
      </c>
      <c r="G4074">
        <v>5</v>
      </c>
      <c r="H4074" s="6" t="str">
        <f t="shared" si="126"/>
        <v>3K1.5</v>
      </c>
      <c r="I4074" s="6" t="str">
        <f t="shared" si="127"/>
        <v>S3_NEGV_VDD33</v>
      </c>
    </row>
    <row r="4075" spans="1:9">
      <c r="A4075" t="s">
        <v>302</v>
      </c>
      <c r="B4075" t="s">
        <v>5093</v>
      </c>
      <c r="C4075" t="s">
        <v>5142</v>
      </c>
      <c r="D4075">
        <v>6</v>
      </c>
      <c r="E4075" t="s">
        <v>3455</v>
      </c>
      <c r="F4075">
        <v>6</v>
      </c>
      <c r="G4075">
        <v>6</v>
      </c>
      <c r="H4075" s="6" t="str">
        <f t="shared" si="126"/>
        <v>3K1.6</v>
      </c>
      <c r="I4075" s="6" t="str">
        <f t="shared" si="127"/>
        <v>S3_VDD33_OFF_LINE</v>
      </c>
    </row>
    <row r="4076" spans="1:9">
      <c r="A4076" t="s">
        <v>302</v>
      </c>
      <c r="B4076" t="s">
        <v>5093</v>
      </c>
      <c r="C4076" t="s">
        <v>5142</v>
      </c>
      <c r="D4076">
        <v>7</v>
      </c>
      <c r="E4076" t="s">
        <v>3474</v>
      </c>
      <c r="F4076">
        <v>7</v>
      </c>
      <c r="G4076">
        <v>7</v>
      </c>
      <c r="H4076" s="6" t="str">
        <f t="shared" si="126"/>
        <v>3K1.7</v>
      </c>
      <c r="I4076" s="6" t="str">
        <f t="shared" si="127"/>
        <v>S3_ADPS_02F</v>
      </c>
    </row>
    <row r="4077" spans="1:9">
      <c r="A4077" t="s">
        <v>302</v>
      </c>
      <c r="B4077" t="s">
        <v>5093</v>
      </c>
      <c r="C4077" t="s">
        <v>5142</v>
      </c>
      <c r="D4077" t="s">
        <v>175</v>
      </c>
      <c r="E4077" t="s">
        <v>429</v>
      </c>
      <c r="F4077">
        <v>1</v>
      </c>
      <c r="G4077" t="s">
        <v>175</v>
      </c>
      <c r="H4077" s="6" t="str">
        <f t="shared" si="126"/>
        <v>3K1.1</v>
      </c>
      <c r="I4077" s="6" t="str">
        <f t="shared" si="127"/>
        <v>VP12</v>
      </c>
    </row>
    <row r="4078" spans="1:9">
      <c r="A4078" t="s">
        <v>302</v>
      </c>
      <c r="B4078" t="s">
        <v>5093</v>
      </c>
      <c r="C4078" t="s">
        <v>5142</v>
      </c>
      <c r="D4078" t="s">
        <v>176</v>
      </c>
      <c r="E4078" t="s">
        <v>2383</v>
      </c>
      <c r="F4078">
        <v>8</v>
      </c>
      <c r="G4078" t="s">
        <v>176</v>
      </c>
      <c r="H4078" s="6" t="str">
        <f t="shared" si="126"/>
        <v>3K1.8</v>
      </c>
      <c r="I4078" s="6" t="str">
        <f t="shared" si="127"/>
        <v>SC2367_RLY_K001</v>
      </c>
    </row>
    <row r="4079" spans="1:9">
      <c r="A4079" t="s">
        <v>302</v>
      </c>
      <c r="B4079" t="s">
        <v>5093</v>
      </c>
      <c r="C4079" t="s">
        <v>5143</v>
      </c>
      <c r="D4079">
        <v>2</v>
      </c>
      <c r="E4079" t="s">
        <v>3481</v>
      </c>
      <c r="F4079">
        <v>2</v>
      </c>
      <c r="G4079">
        <v>2</v>
      </c>
      <c r="H4079" s="6" t="str">
        <f t="shared" si="126"/>
        <v>3K8.2</v>
      </c>
      <c r="I4079" s="6" t="str">
        <f t="shared" si="127"/>
        <v>S3_DVDD09_2</v>
      </c>
    </row>
    <row r="4080" spans="1:9">
      <c r="A4080" t="s">
        <v>302</v>
      </c>
      <c r="B4080" t="s">
        <v>5093</v>
      </c>
      <c r="C4080" t="s">
        <v>5143</v>
      </c>
      <c r="D4080">
        <v>3</v>
      </c>
      <c r="E4080" t="s">
        <v>3450</v>
      </c>
      <c r="F4080">
        <v>3</v>
      </c>
      <c r="G4080">
        <v>3</v>
      </c>
      <c r="H4080" s="6" t="str">
        <f t="shared" si="126"/>
        <v>3K8.3</v>
      </c>
      <c r="I4080" s="6" t="str">
        <f t="shared" si="127"/>
        <v>S3_DVDD09_OFF_LINE</v>
      </c>
    </row>
    <row r="4081" spans="1:9">
      <c r="A4081" t="s">
        <v>302</v>
      </c>
      <c r="B4081" t="s">
        <v>5093</v>
      </c>
      <c r="C4081" t="s">
        <v>5143</v>
      </c>
      <c r="D4081">
        <v>4</v>
      </c>
      <c r="E4081" t="s">
        <v>3482</v>
      </c>
      <c r="F4081">
        <v>4</v>
      </c>
      <c r="G4081">
        <v>4</v>
      </c>
      <c r="H4081" s="6" t="str">
        <f t="shared" si="126"/>
        <v>3K8.4</v>
      </c>
      <c r="I4081" s="6" t="str">
        <f t="shared" si="127"/>
        <v>S3_1_LX_OUT</v>
      </c>
    </row>
    <row r="4082" spans="1:9">
      <c r="A4082" t="s">
        <v>302</v>
      </c>
      <c r="B4082" t="s">
        <v>5093</v>
      </c>
      <c r="C4082" t="s">
        <v>5143</v>
      </c>
      <c r="D4082">
        <v>5</v>
      </c>
      <c r="F4082">
        <v>5</v>
      </c>
      <c r="G4082">
        <v>5</v>
      </c>
      <c r="H4082" s="6" t="str">
        <f t="shared" si="126"/>
        <v>3K8.5</v>
      </c>
      <c r="I4082" s="6">
        <f t="shared" si="127"/>
        <v>0</v>
      </c>
    </row>
    <row r="4083" spans="1:9">
      <c r="A4083" t="s">
        <v>302</v>
      </c>
      <c r="B4083" t="s">
        <v>5093</v>
      </c>
      <c r="C4083" t="s">
        <v>5143</v>
      </c>
      <c r="D4083">
        <v>6</v>
      </c>
      <c r="F4083">
        <v>6</v>
      </c>
      <c r="G4083">
        <v>6</v>
      </c>
      <c r="H4083" s="6" t="str">
        <f t="shared" si="126"/>
        <v>3K8.6</v>
      </c>
      <c r="I4083" s="6">
        <f t="shared" si="127"/>
        <v>0</v>
      </c>
    </row>
    <row r="4084" spans="1:9">
      <c r="A4084" t="s">
        <v>302</v>
      </c>
      <c r="B4084" t="s">
        <v>5093</v>
      </c>
      <c r="C4084" t="s">
        <v>5143</v>
      </c>
      <c r="D4084">
        <v>7</v>
      </c>
      <c r="F4084">
        <v>7</v>
      </c>
      <c r="G4084">
        <v>7</v>
      </c>
      <c r="H4084" s="6" t="str">
        <f t="shared" si="126"/>
        <v>3K8.7</v>
      </c>
      <c r="I4084" s="6">
        <f t="shared" si="127"/>
        <v>0</v>
      </c>
    </row>
    <row r="4085" spans="1:9">
      <c r="A4085" t="s">
        <v>302</v>
      </c>
      <c r="B4085" t="s">
        <v>5093</v>
      </c>
      <c r="C4085" t="s">
        <v>5143</v>
      </c>
      <c r="D4085" t="s">
        <v>175</v>
      </c>
      <c r="E4085" t="s">
        <v>429</v>
      </c>
      <c r="F4085">
        <v>1</v>
      </c>
      <c r="G4085" t="s">
        <v>175</v>
      </c>
      <c r="H4085" s="6" t="str">
        <f t="shared" si="126"/>
        <v>3K8.1</v>
      </c>
      <c r="I4085" s="6" t="str">
        <f t="shared" si="127"/>
        <v>VP12</v>
      </c>
    </row>
    <row r="4086" spans="1:9">
      <c r="A4086" t="s">
        <v>302</v>
      </c>
      <c r="B4086" t="s">
        <v>5093</v>
      </c>
      <c r="C4086" t="s">
        <v>5143</v>
      </c>
      <c r="D4086" t="s">
        <v>176</v>
      </c>
      <c r="E4086" t="s">
        <v>2385</v>
      </c>
      <c r="F4086">
        <v>8</v>
      </c>
      <c r="G4086" t="s">
        <v>176</v>
      </c>
      <c r="H4086" s="6" t="str">
        <f t="shared" si="126"/>
        <v>3K8.8</v>
      </c>
      <c r="I4086" s="6" t="str">
        <f t="shared" si="127"/>
        <v>SC2367_RLY_K008</v>
      </c>
    </row>
    <row r="4087" spans="1:9">
      <c r="A4087" t="s">
        <v>302</v>
      </c>
      <c r="B4087" t="s">
        <v>5093</v>
      </c>
      <c r="C4087" t="s">
        <v>5144</v>
      </c>
      <c r="D4087">
        <v>2</v>
      </c>
      <c r="E4087" t="s">
        <v>3483</v>
      </c>
      <c r="F4087">
        <v>2</v>
      </c>
      <c r="G4087">
        <v>2</v>
      </c>
      <c r="H4087" s="6" t="str">
        <f t="shared" si="126"/>
        <v>3K9.2</v>
      </c>
      <c r="I4087" s="6" t="str">
        <f t="shared" si="127"/>
        <v>S3_AVDD09_2</v>
      </c>
    </row>
    <row r="4088" spans="1:9">
      <c r="A4088" t="s">
        <v>302</v>
      </c>
      <c r="B4088" t="s">
        <v>5093</v>
      </c>
      <c r="C4088" t="s">
        <v>5144</v>
      </c>
      <c r="D4088">
        <v>3</v>
      </c>
      <c r="E4088" t="s">
        <v>3451</v>
      </c>
      <c r="F4088">
        <v>3</v>
      </c>
      <c r="G4088">
        <v>3</v>
      </c>
      <c r="H4088" s="6" t="str">
        <f t="shared" si="126"/>
        <v>3K9.3</v>
      </c>
      <c r="I4088" s="6" t="str">
        <f t="shared" si="127"/>
        <v>S3_AVDD09_OFF_LINE</v>
      </c>
    </row>
    <row r="4089" spans="1:9">
      <c r="A4089" t="s">
        <v>302</v>
      </c>
      <c r="B4089" t="s">
        <v>5093</v>
      </c>
      <c r="C4089" t="s">
        <v>5144</v>
      </c>
      <c r="D4089">
        <v>4</v>
      </c>
      <c r="E4089" t="s">
        <v>3482</v>
      </c>
      <c r="F4089">
        <v>4</v>
      </c>
      <c r="G4089">
        <v>4</v>
      </c>
      <c r="H4089" s="6" t="str">
        <f t="shared" si="126"/>
        <v>3K9.4</v>
      </c>
      <c r="I4089" s="6" t="str">
        <f t="shared" si="127"/>
        <v>S3_1_LX_OUT</v>
      </c>
    </row>
    <row r="4090" spans="1:9">
      <c r="A4090" t="s">
        <v>302</v>
      </c>
      <c r="B4090" t="s">
        <v>5093</v>
      </c>
      <c r="C4090" t="s">
        <v>5144</v>
      </c>
      <c r="D4090">
        <v>5</v>
      </c>
      <c r="E4090" t="s">
        <v>3484</v>
      </c>
      <c r="F4090">
        <v>5</v>
      </c>
      <c r="G4090">
        <v>5</v>
      </c>
      <c r="H4090" s="6" t="str">
        <f t="shared" si="126"/>
        <v>3K9.5</v>
      </c>
      <c r="I4090" s="6" t="str">
        <f t="shared" si="127"/>
        <v>S3_AVDD09_CH</v>
      </c>
    </row>
    <row r="4091" spans="1:9">
      <c r="A4091" t="s">
        <v>302</v>
      </c>
      <c r="B4091" t="s">
        <v>5093</v>
      </c>
      <c r="C4091" t="s">
        <v>5144</v>
      </c>
      <c r="D4091">
        <v>6</v>
      </c>
      <c r="E4091" t="s">
        <v>3451</v>
      </c>
      <c r="F4091">
        <v>6</v>
      </c>
      <c r="G4091">
        <v>6</v>
      </c>
      <c r="H4091" s="6" t="str">
        <f t="shared" si="126"/>
        <v>3K9.6</v>
      </c>
      <c r="I4091" s="6" t="str">
        <f t="shared" si="127"/>
        <v>S3_AVDD09_OFF_LINE</v>
      </c>
    </row>
    <row r="4092" spans="1:9">
      <c r="A4092" t="s">
        <v>302</v>
      </c>
      <c r="B4092" t="s">
        <v>5093</v>
      </c>
      <c r="C4092" t="s">
        <v>5144</v>
      </c>
      <c r="D4092">
        <v>7</v>
      </c>
      <c r="F4092">
        <v>7</v>
      </c>
      <c r="G4092">
        <v>7</v>
      </c>
      <c r="H4092" s="6" t="str">
        <f t="shared" si="126"/>
        <v>3K9.7</v>
      </c>
      <c r="I4092" s="6">
        <f t="shared" si="127"/>
        <v>0</v>
      </c>
    </row>
    <row r="4093" spans="1:9">
      <c r="A4093" t="s">
        <v>302</v>
      </c>
      <c r="B4093" t="s">
        <v>5093</v>
      </c>
      <c r="C4093" t="s">
        <v>5144</v>
      </c>
      <c r="D4093" t="s">
        <v>175</v>
      </c>
      <c r="E4093" t="s">
        <v>429</v>
      </c>
      <c r="F4093">
        <v>1</v>
      </c>
      <c r="G4093" t="s">
        <v>175</v>
      </c>
      <c r="H4093" s="6" t="str">
        <f t="shared" si="126"/>
        <v>3K9.1</v>
      </c>
      <c r="I4093" s="6" t="str">
        <f t="shared" si="127"/>
        <v>VP12</v>
      </c>
    </row>
    <row r="4094" spans="1:9">
      <c r="A4094" t="s">
        <v>302</v>
      </c>
      <c r="B4094" t="s">
        <v>5093</v>
      </c>
      <c r="C4094" t="s">
        <v>5144</v>
      </c>
      <c r="D4094" t="s">
        <v>176</v>
      </c>
      <c r="E4094" t="s">
        <v>2386</v>
      </c>
      <c r="F4094">
        <v>8</v>
      </c>
      <c r="G4094" t="s">
        <v>176</v>
      </c>
      <c r="H4094" s="6" t="str">
        <f t="shared" si="126"/>
        <v>3K9.8</v>
      </c>
      <c r="I4094" s="6" t="str">
        <f t="shared" si="127"/>
        <v>SC2367_RLY_K009</v>
      </c>
    </row>
    <row r="4095" spans="1:9">
      <c r="A4095" t="s">
        <v>302</v>
      </c>
      <c r="B4095" t="s">
        <v>5093</v>
      </c>
      <c r="C4095" t="s">
        <v>5145</v>
      </c>
      <c r="D4095">
        <v>2</v>
      </c>
      <c r="E4095" t="s">
        <v>2765</v>
      </c>
      <c r="F4095">
        <v>2</v>
      </c>
      <c r="G4095">
        <v>2</v>
      </c>
      <c r="H4095" s="6" t="str">
        <f t="shared" si="126"/>
        <v>3K10.2</v>
      </c>
      <c r="I4095" s="6" t="str">
        <f t="shared" si="127"/>
        <v>S3_DVDD09_F</v>
      </c>
    </row>
    <row r="4096" spans="1:9">
      <c r="A4096" t="s">
        <v>302</v>
      </c>
      <c r="B4096" t="s">
        <v>5093</v>
      </c>
      <c r="C4096" t="s">
        <v>5145</v>
      </c>
      <c r="D4096">
        <v>3</v>
      </c>
      <c r="E4096" t="s">
        <v>3481</v>
      </c>
      <c r="F4096">
        <v>3</v>
      </c>
      <c r="G4096">
        <v>3</v>
      </c>
      <c r="H4096" s="6" t="str">
        <f t="shared" si="126"/>
        <v>3K10.3</v>
      </c>
      <c r="I4096" s="6" t="str">
        <f t="shared" si="127"/>
        <v>S3_DVDD09_2</v>
      </c>
    </row>
    <row r="4097" spans="1:9">
      <c r="A4097" t="s">
        <v>302</v>
      </c>
      <c r="B4097" t="s">
        <v>5093</v>
      </c>
      <c r="C4097" t="s">
        <v>5145</v>
      </c>
      <c r="D4097">
        <v>4</v>
      </c>
      <c r="E4097" t="s">
        <v>3485</v>
      </c>
      <c r="F4097">
        <v>4</v>
      </c>
      <c r="G4097">
        <v>4</v>
      </c>
      <c r="H4097" s="6" t="str">
        <f t="shared" si="126"/>
        <v>3K10.4</v>
      </c>
      <c r="I4097" s="6" t="str">
        <f t="shared" si="127"/>
        <v>S3_NEGV_DVDD09</v>
      </c>
    </row>
    <row r="4098" spans="1:9">
      <c r="A4098" t="s">
        <v>302</v>
      </c>
      <c r="B4098" t="s">
        <v>5093</v>
      </c>
      <c r="C4098" t="s">
        <v>5145</v>
      </c>
      <c r="D4098">
        <v>5</v>
      </c>
      <c r="E4098" t="s">
        <v>3486</v>
      </c>
      <c r="F4098">
        <v>5</v>
      </c>
      <c r="G4098">
        <v>5</v>
      </c>
      <c r="H4098" s="6" t="str">
        <f t="shared" ref="H4098:H4161" si="128">CONCATENATE(C4098,".",F4098)</f>
        <v>3K10.5</v>
      </c>
      <c r="I4098" s="6" t="str">
        <f t="shared" ref="I4098:I4161" si="129">E4098</f>
        <v>S3_NEGV_AVDD09</v>
      </c>
    </row>
    <row r="4099" spans="1:9">
      <c r="A4099" t="s">
        <v>302</v>
      </c>
      <c r="B4099" t="s">
        <v>5093</v>
      </c>
      <c r="C4099" t="s">
        <v>5145</v>
      </c>
      <c r="D4099">
        <v>6</v>
      </c>
      <c r="E4099" t="s">
        <v>3483</v>
      </c>
      <c r="F4099">
        <v>6</v>
      </c>
      <c r="G4099">
        <v>6</v>
      </c>
      <c r="H4099" s="6" t="str">
        <f t="shared" si="128"/>
        <v>3K10.6</v>
      </c>
      <c r="I4099" s="6" t="str">
        <f t="shared" si="129"/>
        <v>S3_AVDD09_2</v>
      </c>
    </row>
    <row r="4100" spans="1:9">
      <c r="A4100" t="s">
        <v>302</v>
      </c>
      <c r="B4100" t="s">
        <v>5093</v>
      </c>
      <c r="C4100" t="s">
        <v>5145</v>
      </c>
      <c r="D4100">
        <v>7</v>
      </c>
      <c r="E4100" t="s">
        <v>2764</v>
      </c>
      <c r="F4100">
        <v>7</v>
      </c>
      <c r="G4100">
        <v>7</v>
      </c>
      <c r="H4100" s="6" t="str">
        <f t="shared" si="128"/>
        <v>3K10.7</v>
      </c>
      <c r="I4100" s="6" t="str">
        <f t="shared" si="129"/>
        <v>S3_ADPS_04F</v>
      </c>
    </row>
    <row r="4101" spans="1:9">
      <c r="A4101" t="s">
        <v>302</v>
      </c>
      <c r="B4101" t="s">
        <v>5093</v>
      </c>
      <c r="C4101" t="s">
        <v>5145</v>
      </c>
      <c r="D4101" t="s">
        <v>175</v>
      </c>
      <c r="E4101" t="s">
        <v>429</v>
      </c>
      <c r="F4101">
        <v>1</v>
      </c>
      <c r="G4101" t="s">
        <v>175</v>
      </c>
      <c r="H4101" s="6" t="str">
        <f t="shared" si="128"/>
        <v>3K10.1</v>
      </c>
      <c r="I4101" s="6" t="str">
        <f t="shared" si="129"/>
        <v>VP12</v>
      </c>
    </row>
    <row r="4102" spans="1:9">
      <c r="A4102" t="s">
        <v>302</v>
      </c>
      <c r="B4102" t="s">
        <v>5093</v>
      </c>
      <c r="C4102" t="s">
        <v>5145</v>
      </c>
      <c r="D4102" t="s">
        <v>176</v>
      </c>
      <c r="E4102" t="s">
        <v>3310</v>
      </c>
      <c r="F4102">
        <v>8</v>
      </c>
      <c r="G4102" t="s">
        <v>176</v>
      </c>
      <c r="H4102" s="6" t="str">
        <f t="shared" si="128"/>
        <v>3K10.8</v>
      </c>
      <c r="I4102" s="6" t="str">
        <f t="shared" si="129"/>
        <v>SC2367_RLY_K010</v>
      </c>
    </row>
    <row r="4103" spans="1:9">
      <c r="A4103" t="s">
        <v>302</v>
      </c>
      <c r="B4103" t="s">
        <v>5093</v>
      </c>
      <c r="C4103" t="s">
        <v>5146</v>
      </c>
      <c r="D4103">
        <v>1</v>
      </c>
      <c r="E4103" t="s">
        <v>3449</v>
      </c>
      <c r="F4103">
        <v>1</v>
      </c>
      <c r="G4103">
        <v>1</v>
      </c>
      <c r="H4103" s="6" t="str">
        <f t="shared" si="128"/>
        <v>3L1.1</v>
      </c>
      <c r="I4103" s="6" t="str">
        <f t="shared" si="129"/>
        <v>S3_LX_OUT</v>
      </c>
    </row>
    <row r="4104" spans="1:9">
      <c r="A4104" t="s">
        <v>302</v>
      </c>
      <c r="B4104" t="s">
        <v>5093</v>
      </c>
      <c r="C4104" t="s">
        <v>5146</v>
      </c>
      <c r="D4104">
        <v>2</v>
      </c>
      <c r="E4104" t="s">
        <v>3482</v>
      </c>
      <c r="F4104">
        <v>2</v>
      </c>
      <c r="G4104">
        <v>2</v>
      </c>
      <c r="H4104" s="6" t="str">
        <f t="shared" si="128"/>
        <v>3L1.2</v>
      </c>
      <c r="I4104" s="6" t="str">
        <f t="shared" si="129"/>
        <v>S3_1_LX_OUT</v>
      </c>
    </row>
    <row r="4105" spans="1:9">
      <c r="A4105" t="s">
        <v>302</v>
      </c>
      <c r="B4105" t="s">
        <v>5093</v>
      </c>
      <c r="C4105" t="s">
        <v>5147</v>
      </c>
      <c r="D4105">
        <v>1</v>
      </c>
      <c r="E4105" t="s">
        <v>3455</v>
      </c>
      <c r="F4105">
        <v>1</v>
      </c>
      <c r="G4105">
        <v>1</v>
      </c>
      <c r="H4105" s="6" t="str">
        <f t="shared" si="128"/>
        <v>3L2.1</v>
      </c>
      <c r="I4105" s="6" t="str">
        <f t="shared" si="129"/>
        <v>S3_VDD33_OFF_LINE</v>
      </c>
    </row>
    <row r="4106" spans="1:9">
      <c r="A4106" t="s">
        <v>302</v>
      </c>
      <c r="B4106" t="s">
        <v>5093</v>
      </c>
      <c r="C4106" t="s">
        <v>5147</v>
      </c>
      <c r="D4106">
        <v>2</v>
      </c>
      <c r="E4106" t="s">
        <v>2713</v>
      </c>
      <c r="F4106">
        <v>2</v>
      </c>
      <c r="G4106">
        <v>2</v>
      </c>
      <c r="H4106" s="6" t="str">
        <f t="shared" si="128"/>
        <v>3L2.2</v>
      </c>
      <c r="I4106" s="6" t="str">
        <f t="shared" si="129"/>
        <v>S3_VDD33_DUT</v>
      </c>
    </row>
    <row r="4107" spans="1:9">
      <c r="A4107" t="s">
        <v>302</v>
      </c>
      <c r="B4107" t="s">
        <v>5093</v>
      </c>
      <c r="C4107" t="s">
        <v>5148</v>
      </c>
      <c r="D4107">
        <v>1</v>
      </c>
      <c r="E4107" t="s">
        <v>3450</v>
      </c>
      <c r="F4107">
        <v>1</v>
      </c>
      <c r="G4107">
        <v>1</v>
      </c>
      <c r="H4107" s="6" t="str">
        <f t="shared" si="128"/>
        <v>3L3.1</v>
      </c>
      <c r="I4107" s="6" t="str">
        <f t="shared" si="129"/>
        <v>S3_DVDD09_OFF_LINE</v>
      </c>
    </row>
    <row r="4108" spans="1:9">
      <c r="A4108" t="s">
        <v>302</v>
      </c>
      <c r="B4108" t="s">
        <v>5093</v>
      </c>
      <c r="C4108" t="s">
        <v>5148</v>
      </c>
      <c r="D4108">
        <v>2</v>
      </c>
      <c r="E4108" t="s">
        <v>3462</v>
      </c>
      <c r="F4108">
        <v>2</v>
      </c>
      <c r="G4108">
        <v>2</v>
      </c>
      <c r="H4108" s="6" t="str">
        <f t="shared" si="128"/>
        <v>3L3.2</v>
      </c>
      <c r="I4108" s="6" t="str">
        <f t="shared" si="129"/>
        <v>S3_DVDD09_DUT</v>
      </c>
    </row>
    <row r="4109" spans="1:9">
      <c r="A4109" t="s">
        <v>302</v>
      </c>
      <c r="B4109" t="s">
        <v>5093</v>
      </c>
      <c r="C4109" t="s">
        <v>5149</v>
      </c>
      <c r="D4109">
        <v>1</v>
      </c>
      <c r="E4109" t="s">
        <v>3475</v>
      </c>
      <c r="F4109">
        <v>1</v>
      </c>
      <c r="G4109">
        <v>1</v>
      </c>
      <c r="H4109" s="6" t="str">
        <f t="shared" si="128"/>
        <v>3L4.1</v>
      </c>
      <c r="I4109" s="6" t="str">
        <f t="shared" si="129"/>
        <v>S3_AVDD33_XTAL_1</v>
      </c>
    </row>
    <row r="4110" spans="1:9">
      <c r="A4110" t="s">
        <v>302</v>
      </c>
      <c r="B4110" t="s">
        <v>5093</v>
      </c>
      <c r="C4110" t="s">
        <v>5149</v>
      </c>
      <c r="D4110">
        <v>2</v>
      </c>
      <c r="E4110" t="s">
        <v>3459</v>
      </c>
      <c r="F4110">
        <v>2</v>
      </c>
      <c r="G4110">
        <v>2</v>
      </c>
      <c r="H4110" s="6" t="str">
        <f t="shared" si="128"/>
        <v>3L4.2</v>
      </c>
      <c r="I4110" s="6" t="str">
        <f t="shared" si="129"/>
        <v>S3_AVDD33_XTAL</v>
      </c>
    </row>
    <row r="4111" spans="1:9">
      <c r="A4111" t="s">
        <v>302</v>
      </c>
      <c r="B4111" t="s">
        <v>5093</v>
      </c>
      <c r="C4111" t="s">
        <v>5150</v>
      </c>
      <c r="D4111">
        <v>1</v>
      </c>
      <c r="E4111" t="s">
        <v>3453</v>
      </c>
      <c r="F4111">
        <v>1</v>
      </c>
      <c r="G4111">
        <v>1</v>
      </c>
      <c r="H4111" s="6" t="str">
        <f t="shared" si="128"/>
        <v>3L5.1</v>
      </c>
      <c r="I4111" s="6" t="str">
        <f t="shared" si="129"/>
        <v>S3_AVDD33_OFF_LINE</v>
      </c>
    </row>
    <row r="4112" spans="1:9">
      <c r="A4112" t="s">
        <v>302</v>
      </c>
      <c r="B4112" t="s">
        <v>5093</v>
      </c>
      <c r="C4112" t="s">
        <v>5150</v>
      </c>
      <c r="D4112">
        <v>2</v>
      </c>
      <c r="E4112" t="s">
        <v>3475</v>
      </c>
      <c r="F4112">
        <v>2</v>
      </c>
      <c r="G4112">
        <v>2</v>
      </c>
      <c r="H4112" s="6" t="str">
        <f t="shared" si="128"/>
        <v>3L5.2</v>
      </c>
      <c r="I4112" s="6" t="str">
        <f t="shared" si="129"/>
        <v>S3_AVDD33_XTAL_1</v>
      </c>
    </row>
    <row r="4113" spans="1:9">
      <c r="A4113" t="s">
        <v>302</v>
      </c>
      <c r="B4113" t="s">
        <v>5093</v>
      </c>
      <c r="C4113" t="s">
        <v>5151</v>
      </c>
      <c r="D4113">
        <v>1</v>
      </c>
      <c r="E4113" t="s">
        <v>3476</v>
      </c>
      <c r="F4113">
        <v>1</v>
      </c>
      <c r="G4113">
        <v>1</v>
      </c>
      <c r="H4113" s="6" t="str">
        <f t="shared" si="128"/>
        <v>3L6.1</v>
      </c>
      <c r="I4113" s="6" t="str">
        <f t="shared" si="129"/>
        <v>S3_AVDD33_TX_CEN_1</v>
      </c>
    </row>
    <row r="4114" spans="1:9">
      <c r="A4114" t="s">
        <v>302</v>
      </c>
      <c r="B4114" t="s">
        <v>5093</v>
      </c>
      <c r="C4114" t="s">
        <v>5151</v>
      </c>
      <c r="D4114">
        <v>2</v>
      </c>
      <c r="E4114" t="s">
        <v>3460</v>
      </c>
      <c r="F4114">
        <v>2</v>
      </c>
      <c r="G4114">
        <v>2</v>
      </c>
      <c r="H4114" s="6" t="str">
        <f t="shared" si="128"/>
        <v>3L6.2</v>
      </c>
      <c r="I4114" s="6" t="str">
        <f t="shared" si="129"/>
        <v>S3_AVDD33_TX_CEN</v>
      </c>
    </row>
    <row r="4115" spans="1:9">
      <c r="A4115" t="s">
        <v>302</v>
      </c>
      <c r="B4115" t="s">
        <v>5093</v>
      </c>
      <c r="C4115" t="s">
        <v>5152</v>
      </c>
      <c r="D4115">
        <v>1</v>
      </c>
      <c r="E4115" t="s">
        <v>3453</v>
      </c>
      <c r="F4115">
        <v>1</v>
      </c>
      <c r="G4115">
        <v>1</v>
      </c>
      <c r="H4115" s="6" t="str">
        <f t="shared" si="128"/>
        <v>3L7.1</v>
      </c>
      <c r="I4115" s="6" t="str">
        <f t="shared" si="129"/>
        <v>S3_AVDD33_OFF_LINE</v>
      </c>
    </row>
    <row r="4116" spans="1:9">
      <c r="A4116" t="s">
        <v>302</v>
      </c>
      <c r="B4116" t="s">
        <v>5093</v>
      </c>
      <c r="C4116" t="s">
        <v>5152</v>
      </c>
      <c r="D4116">
        <v>2</v>
      </c>
      <c r="E4116" t="s">
        <v>3476</v>
      </c>
      <c r="F4116">
        <v>2</v>
      </c>
      <c r="G4116">
        <v>2</v>
      </c>
      <c r="H4116" s="6" t="str">
        <f t="shared" si="128"/>
        <v>3L7.2</v>
      </c>
      <c r="I4116" s="6" t="str">
        <f t="shared" si="129"/>
        <v>S3_AVDD33_TX_CEN_1</v>
      </c>
    </row>
    <row r="4117" spans="1:9">
      <c r="A4117" t="s">
        <v>302</v>
      </c>
      <c r="B4117" t="s">
        <v>5093</v>
      </c>
      <c r="C4117" t="s">
        <v>5153</v>
      </c>
      <c r="D4117">
        <v>1</v>
      </c>
      <c r="E4117" t="s">
        <v>3477</v>
      </c>
      <c r="F4117">
        <v>1</v>
      </c>
      <c r="G4117">
        <v>1</v>
      </c>
      <c r="H4117" s="6" t="str">
        <f t="shared" si="128"/>
        <v>3L8.1</v>
      </c>
      <c r="I4117" s="6" t="str">
        <f t="shared" si="129"/>
        <v>S3_AVDD33_SDS_1</v>
      </c>
    </row>
    <row r="4118" spans="1:9">
      <c r="A4118" t="s">
        <v>302</v>
      </c>
      <c r="B4118" t="s">
        <v>5093</v>
      </c>
      <c r="C4118" t="s">
        <v>5153</v>
      </c>
      <c r="D4118">
        <v>2</v>
      </c>
      <c r="E4118" t="s">
        <v>3461</v>
      </c>
      <c r="F4118">
        <v>2</v>
      </c>
      <c r="G4118">
        <v>2</v>
      </c>
      <c r="H4118" s="6" t="str">
        <f t="shared" si="128"/>
        <v>3L8.2</v>
      </c>
      <c r="I4118" s="6" t="str">
        <f t="shared" si="129"/>
        <v>S3_AVDD33_SDS</v>
      </c>
    </row>
    <row r="4119" spans="1:9">
      <c r="A4119" t="s">
        <v>302</v>
      </c>
      <c r="B4119" t="s">
        <v>5093</v>
      </c>
      <c r="C4119" t="s">
        <v>5154</v>
      </c>
      <c r="D4119">
        <v>1</v>
      </c>
      <c r="E4119" t="s">
        <v>3453</v>
      </c>
      <c r="F4119">
        <v>1</v>
      </c>
      <c r="G4119">
        <v>1</v>
      </c>
      <c r="H4119" s="6" t="str">
        <f t="shared" si="128"/>
        <v>3L9.1</v>
      </c>
      <c r="I4119" s="6" t="str">
        <f t="shared" si="129"/>
        <v>S3_AVDD33_OFF_LINE</v>
      </c>
    </row>
    <row r="4120" spans="1:9">
      <c r="A4120" t="s">
        <v>302</v>
      </c>
      <c r="B4120" t="s">
        <v>5093</v>
      </c>
      <c r="C4120" t="s">
        <v>5154</v>
      </c>
      <c r="D4120">
        <v>2</v>
      </c>
      <c r="E4120" t="s">
        <v>3477</v>
      </c>
      <c r="F4120">
        <v>2</v>
      </c>
      <c r="G4120">
        <v>2</v>
      </c>
      <c r="H4120" s="6" t="str">
        <f t="shared" si="128"/>
        <v>3L9.2</v>
      </c>
      <c r="I4120" s="6" t="str">
        <f t="shared" si="129"/>
        <v>S3_AVDD33_SDS_1</v>
      </c>
    </row>
    <row r="4121" spans="1:9">
      <c r="A4121" t="s">
        <v>302</v>
      </c>
      <c r="B4121" t="s">
        <v>5093</v>
      </c>
      <c r="C4121" t="s">
        <v>5155</v>
      </c>
      <c r="D4121">
        <v>1</v>
      </c>
      <c r="E4121" t="s">
        <v>3451</v>
      </c>
      <c r="F4121">
        <v>1</v>
      </c>
      <c r="G4121">
        <v>1</v>
      </c>
      <c r="H4121" s="6" t="str">
        <f t="shared" si="128"/>
        <v>3L10.1</v>
      </c>
      <c r="I4121" s="6" t="str">
        <f t="shared" si="129"/>
        <v>S3_AVDD09_OFF_LINE</v>
      </c>
    </row>
    <row r="4122" spans="1:9">
      <c r="A4122" t="s">
        <v>302</v>
      </c>
      <c r="B4122" t="s">
        <v>5093</v>
      </c>
      <c r="C4122" t="s">
        <v>5155</v>
      </c>
      <c r="D4122">
        <v>2</v>
      </c>
      <c r="E4122" t="s">
        <v>3458</v>
      </c>
      <c r="F4122">
        <v>2</v>
      </c>
      <c r="G4122">
        <v>2</v>
      </c>
      <c r="H4122" s="6" t="str">
        <f t="shared" si="128"/>
        <v>3L10.2</v>
      </c>
      <c r="I4122" s="6" t="str">
        <f t="shared" si="129"/>
        <v>S3_AVDD09_SDS</v>
      </c>
    </row>
    <row r="4123" spans="1:9">
      <c r="A4123" t="s">
        <v>302</v>
      </c>
      <c r="B4123" t="s">
        <v>5093</v>
      </c>
      <c r="C4123" t="s">
        <v>5156</v>
      </c>
      <c r="D4123">
        <v>1</v>
      </c>
      <c r="E4123" t="s">
        <v>3451</v>
      </c>
      <c r="F4123">
        <v>1</v>
      </c>
      <c r="G4123">
        <v>1</v>
      </c>
      <c r="H4123" s="6" t="str">
        <f t="shared" si="128"/>
        <v>3L11.1</v>
      </c>
      <c r="I4123" s="6" t="str">
        <f t="shared" si="129"/>
        <v>S3_AVDD09_OFF_LINE</v>
      </c>
    </row>
    <row r="4124" spans="1:9">
      <c r="A4124" t="s">
        <v>302</v>
      </c>
      <c r="B4124" t="s">
        <v>5093</v>
      </c>
      <c r="C4124" t="s">
        <v>5156</v>
      </c>
      <c r="D4124">
        <v>2</v>
      </c>
      <c r="E4124" t="s">
        <v>3457</v>
      </c>
      <c r="F4124">
        <v>2</v>
      </c>
      <c r="G4124">
        <v>2</v>
      </c>
      <c r="H4124" s="6" t="str">
        <f t="shared" si="128"/>
        <v>3L11.2</v>
      </c>
      <c r="I4124" s="6" t="str">
        <f t="shared" si="129"/>
        <v>S3_AVDD09_DUT</v>
      </c>
    </row>
    <row r="4125" spans="1:9">
      <c r="A4125" t="s">
        <v>302</v>
      </c>
      <c r="B4125" t="s">
        <v>5093</v>
      </c>
      <c r="C4125" t="s">
        <v>5157</v>
      </c>
      <c r="D4125">
        <v>1</v>
      </c>
      <c r="E4125" t="s">
        <v>3487</v>
      </c>
      <c r="F4125">
        <v>1</v>
      </c>
      <c r="G4125">
        <v>1</v>
      </c>
      <c r="H4125" s="6" t="str">
        <f t="shared" si="128"/>
        <v>3R1.1</v>
      </c>
      <c r="I4125" s="6" t="str">
        <f t="shared" si="129"/>
        <v>S3_HSD081</v>
      </c>
    </row>
    <row r="4126" spans="1:9">
      <c r="A4126" t="s">
        <v>302</v>
      </c>
      <c r="B4126" t="s">
        <v>5093</v>
      </c>
      <c r="C4126" t="s">
        <v>5157</v>
      </c>
      <c r="D4126">
        <v>2</v>
      </c>
      <c r="E4126" t="s">
        <v>3480</v>
      </c>
      <c r="F4126">
        <v>2</v>
      </c>
      <c r="G4126">
        <v>2</v>
      </c>
      <c r="H4126" s="6" t="str">
        <f t="shared" si="128"/>
        <v>3R1.2</v>
      </c>
      <c r="I4126" s="6" t="str">
        <f t="shared" si="129"/>
        <v>S3_NEGV_VDD33</v>
      </c>
    </row>
    <row r="4127" spans="1:9">
      <c r="A4127" t="s">
        <v>302</v>
      </c>
      <c r="B4127" t="s">
        <v>5093</v>
      </c>
      <c r="C4127" t="s">
        <v>5158</v>
      </c>
      <c r="D4127">
        <v>1</v>
      </c>
      <c r="E4127" t="s">
        <v>3488</v>
      </c>
      <c r="F4127">
        <v>1</v>
      </c>
      <c r="G4127">
        <v>1</v>
      </c>
      <c r="H4127" s="6" t="str">
        <f t="shared" si="128"/>
        <v>3R2.1</v>
      </c>
      <c r="I4127" s="6" t="str">
        <f t="shared" si="129"/>
        <v>S3_HSD080</v>
      </c>
    </row>
    <row r="4128" spans="1:9">
      <c r="A4128" t="s">
        <v>302</v>
      </c>
      <c r="B4128" t="s">
        <v>5093</v>
      </c>
      <c r="C4128" t="s">
        <v>5158</v>
      </c>
      <c r="D4128">
        <v>2</v>
      </c>
      <c r="E4128" t="s">
        <v>3479</v>
      </c>
      <c r="F4128">
        <v>2</v>
      </c>
      <c r="G4128">
        <v>2</v>
      </c>
      <c r="H4128" s="6" t="str">
        <f t="shared" si="128"/>
        <v>3R2.2</v>
      </c>
      <c r="I4128" s="6" t="str">
        <f t="shared" si="129"/>
        <v>S3_NEGV_AVDD33</v>
      </c>
    </row>
    <row r="4129" spans="1:9">
      <c r="A4129" t="s">
        <v>302</v>
      </c>
      <c r="B4129" t="s">
        <v>5093</v>
      </c>
      <c r="C4129" t="s">
        <v>5159</v>
      </c>
      <c r="D4129">
        <v>1</v>
      </c>
      <c r="E4129" t="s">
        <v>3489</v>
      </c>
      <c r="F4129">
        <v>1</v>
      </c>
      <c r="G4129">
        <v>1</v>
      </c>
      <c r="H4129" s="6" t="str">
        <f t="shared" si="128"/>
        <v>3R5.1</v>
      </c>
      <c r="I4129" s="6" t="str">
        <f t="shared" si="129"/>
        <v>S3_HSD082</v>
      </c>
    </row>
    <row r="4130" spans="1:9">
      <c r="A4130" t="s">
        <v>302</v>
      </c>
      <c r="B4130" t="s">
        <v>5093</v>
      </c>
      <c r="C4130" t="s">
        <v>5159</v>
      </c>
      <c r="D4130">
        <v>2</v>
      </c>
      <c r="E4130" t="s">
        <v>3485</v>
      </c>
      <c r="F4130">
        <v>2</v>
      </c>
      <c r="G4130">
        <v>2</v>
      </c>
      <c r="H4130" s="6" t="str">
        <f t="shared" si="128"/>
        <v>3R5.2</v>
      </c>
      <c r="I4130" s="6" t="str">
        <f t="shared" si="129"/>
        <v>S3_NEGV_DVDD09</v>
      </c>
    </row>
    <row r="4131" spans="1:9">
      <c r="A4131" t="s">
        <v>302</v>
      </c>
      <c r="B4131" t="s">
        <v>5093</v>
      </c>
      <c r="C4131" t="s">
        <v>5160</v>
      </c>
      <c r="D4131">
        <v>1</v>
      </c>
      <c r="E4131" t="s">
        <v>3490</v>
      </c>
      <c r="F4131">
        <v>1</v>
      </c>
      <c r="G4131">
        <v>1</v>
      </c>
      <c r="H4131" s="6" t="str">
        <f t="shared" si="128"/>
        <v>3R6.1</v>
      </c>
      <c r="I4131" s="6" t="str">
        <f t="shared" si="129"/>
        <v>S3_HSD083</v>
      </c>
    </row>
    <row r="4132" spans="1:9">
      <c r="A4132" t="s">
        <v>302</v>
      </c>
      <c r="B4132" t="s">
        <v>5093</v>
      </c>
      <c r="C4132" t="s">
        <v>5160</v>
      </c>
      <c r="D4132">
        <v>2</v>
      </c>
      <c r="E4132" t="s">
        <v>3486</v>
      </c>
      <c r="F4132">
        <v>2</v>
      </c>
      <c r="G4132">
        <v>2</v>
      </c>
      <c r="H4132" s="6" t="str">
        <f t="shared" si="128"/>
        <v>3R6.2</v>
      </c>
      <c r="I4132" s="6" t="str">
        <f t="shared" si="129"/>
        <v>S3_NEGV_AVDD09</v>
      </c>
    </row>
    <row r="4133" spans="1:9">
      <c r="A4133" t="s">
        <v>302</v>
      </c>
      <c r="B4133" t="s">
        <v>5093</v>
      </c>
      <c r="C4133" t="s">
        <v>5161</v>
      </c>
      <c r="D4133">
        <v>1</v>
      </c>
      <c r="E4133" t="s">
        <v>3491</v>
      </c>
      <c r="F4133">
        <v>1</v>
      </c>
      <c r="G4133">
        <v>1</v>
      </c>
      <c r="H4133" s="6" t="str">
        <f t="shared" si="128"/>
        <v>3R7.1</v>
      </c>
      <c r="I4133" s="6" t="str">
        <f t="shared" si="129"/>
        <v>S3_HSD016</v>
      </c>
    </row>
    <row r="4134" spans="1:9">
      <c r="A4134" t="s">
        <v>302</v>
      </c>
      <c r="B4134" t="s">
        <v>5093</v>
      </c>
      <c r="C4134" t="s">
        <v>5161</v>
      </c>
      <c r="D4134">
        <v>2</v>
      </c>
      <c r="E4134" t="s">
        <v>3484</v>
      </c>
      <c r="F4134">
        <v>2</v>
      </c>
      <c r="G4134">
        <v>2</v>
      </c>
      <c r="H4134" s="6" t="str">
        <f t="shared" si="128"/>
        <v>3R7.2</v>
      </c>
      <c r="I4134" s="6" t="str">
        <f t="shared" si="129"/>
        <v>S3_AVDD09_CH</v>
      </c>
    </row>
    <row r="4135" spans="1:9">
      <c r="A4135" t="s">
        <v>302</v>
      </c>
      <c r="B4135" t="s">
        <v>5093</v>
      </c>
      <c r="C4135" t="s">
        <v>5162</v>
      </c>
      <c r="D4135">
        <v>1</v>
      </c>
      <c r="E4135" t="s">
        <v>3492</v>
      </c>
      <c r="F4135">
        <v>1</v>
      </c>
      <c r="G4135">
        <v>1</v>
      </c>
      <c r="H4135" s="6" t="str">
        <f t="shared" si="128"/>
        <v>3ST2.1</v>
      </c>
      <c r="I4135" s="6" t="str">
        <f t="shared" si="129"/>
        <v>S3_ADPS_02S</v>
      </c>
    </row>
    <row r="4136" spans="1:9">
      <c r="A4136" t="s">
        <v>302</v>
      </c>
      <c r="B4136" t="s">
        <v>5093</v>
      </c>
      <c r="C4136" t="s">
        <v>5162</v>
      </c>
      <c r="D4136">
        <v>2</v>
      </c>
      <c r="E4136" t="s">
        <v>2713</v>
      </c>
      <c r="F4136">
        <v>2</v>
      </c>
      <c r="G4136">
        <v>2</v>
      </c>
      <c r="H4136" s="6" t="str">
        <f t="shared" si="128"/>
        <v>3ST2.2</v>
      </c>
      <c r="I4136" s="6" t="str">
        <f t="shared" si="129"/>
        <v>S3_VDD33_DUT</v>
      </c>
    </row>
    <row r="4137" spans="1:9">
      <c r="A4137" t="s">
        <v>302</v>
      </c>
      <c r="B4137" t="s">
        <v>5093</v>
      </c>
      <c r="C4137" t="s">
        <v>5163</v>
      </c>
      <c r="D4137">
        <v>1</v>
      </c>
      <c r="E4137" t="s">
        <v>3493</v>
      </c>
      <c r="F4137">
        <v>1</v>
      </c>
      <c r="G4137">
        <v>1</v>
      </c>
      <c r="H4137" s="6" t="str">
        <f t="shared" si="128"/>
        <v>3ST5.1</v>
      </c>
      <c r="I4137" s="6" t="str">
        <f t="shared" si="129"/>
        <v>S3_ADPS_02GS</v>
      </c>
    </row>
    <row r="4138" spans="1:9">
      <c r="A4138" t="s">
        <v>302</v>
      </c>
      <c r="B4138" t="s">
        <v>5093</v>
      </c>
      <c r="C4138" t="s">
        <v>5163</v>
      </c>
      <c r="D4138">
        <v>2</v>
      </c>
      <c r="E4138" t="s">
        <v>174</v>
      </c>
      <c r="F4138">
        <v>2</v>
      </c>
      <c r="G4138">
        <v>2</v>
      </c>
      <c r="H4138" s="6" t="str">
        <f t="shared" si="128"/>
        <v>3ST5.2</v>
      </c>
      <c r="I4138" s="6" t="str">
        <f t="shared" si="129"/>
        <v>DGND</v>
      </c>
    </row>
    <row r="4139" spans="1:9">
      <c r="A4139" t="s">
        <v>302</v>
      </c>
      <c r="B4139" t="s">
        <v>5093</v>
      </c>
      <c r="C4139" t="s">
        <v>5164</v>
      </c>
      <c r="D4139">
        <v>1</v>
      </c>
      <c r="E4139" t="s">
        <v>2771</v>
      </c>
      <c r="F4139">
        <v>1</v>
      </c>
      <c r="G4139">
        <v>1</v>
      </c>
      <c r="H4139" s="6" t="str">
        <f t="shared" si="128"/>
        <v>3ST6.1</v>
      </c>
      <c r="I4139" s="6" t="str">
        <f t="shared" si="129"/>
        <v>S3_DVDD09_S</v>
      </c>
    </row>
    <row r="4140" spans="1:9">
      <c r="A4140" t="s">
        <v>302</v>
      </c>
      <c r="B4140" t="s">
        <v>5093</v>
      </c>
      <c r="C4140" t="s">
        <v>5164</v>
      </c>
      <c r="D4140">
        <v>2</v>
      </c>
      <c r="E4140" t="s">
        <v>3462</v>
      </c>
      <c r="F4140">
        <v>2</v>
      </c>
      <c r="G4140">
        <v>2</v>
      </c>
      <c r="H4140" s="6" t="str">
        <f t="shared" si="128"/>
        <v>3ST6.2</v>
      </c>
      <c r="I4140" s="6" t="str">
        <f t="shared" si="129"/>
        <v>S3_DVDD09_DUT</v>
      </c>
    </row>
    <row r="4141" spans="1:9">
      <c r="A4141" t="s">
        <v>302</v>
      </c>
      <c r="B4141" t="s">
        <v>5093</v>
      </c>
      <c r="C4141" t="s">
        <v>5165</v>
      </c>
      <c r="D4141">
        <v>1</v>
      </c>
      <c r="E4141" t="s">
        <v>2768</v>
      </c>
      <c r="F4141">
        <v>1</v>
      </c>
      <c r="G4141">
        <v>1</v>
      </c>
      <c r="H4141" s="6" t="str">
        <f t="shared" si="128"/>
        <v>3ST7.1</v>
      </c>
      <c r="I4141" s="6" t="str">
        <f t="shared" si="129"/>
        <v>S3_DVDD09_GS</v>
      </c>
    </row>
    <row r="4142" spans="1:9">
      <c r="A4142" t="s">
        <v>302</v>
      </c>
      <c r="B4142" t="s">
        <v>5093</v>
      </c>
      <c r="C4142" t="s">
        <v>5165</v>
      </c>
      <c r="D4142">
        <v>2</v>
      </c>
      <c r="E4142" t="s">
        <v>174</v>
      </c>
      <c r="F4142">
        <v>2</v>
      </c>
      <c r="G4142">
        <v>2</v>
      </c>
      <c r="H4142" s="6" t="str">
        <f t="shared" si="128"/>
        <v>3ST7.2</v>
      </c>
      <c r="I4142" s="6" t="str">
        <f t="shared" si="129"/>
        <v>DGND</v>
      </c>
    </row>
    <row r="4143" spans="1:9">
      <c r="A4143" t="s">
        <v>302</v>
      </c>
      <c r="B4143" t="s">
        <v>5093</v>
      </c>
      <c r="C4143" t="s">
        <v>5166</v>
      </c>
      <c r="D4143">
        <v>1</v>
      </c>
      <c r="E4143" t="s">
        <v>3494</v>
      </c>
      <c r="F4143">
        <v>1</v>
      </c>
      <c r="G4143">
        <v>1</v>
      </c>
      <c r="H4143" s="6" t="str">
        <f t="shared" si="128"/>
        <v>3ST8.1</v>
      </c>
      <c r="I4143" s="6" t="str">
        <f t="shared" si="129"/>
        <v>S3_ADPS_04GS</v>
      </c>
    </row>
    <row r="4144" spans="1:9">
      <c r="A4144" t="s">
        <v>302</v>
      </c>
      <c r="B4144" t="s">
        <v>5093</v>
      </c>
      <c r="C4144" t="s">
        <v>5166</v>
      </c>
      <c r="D4144">
        <v>2</v>
      </c>
      <c r="E4144" t="s">
        <v>174</v>
      </c>
      <c r="F4144">
        <v>2</v>
      </c>
      <c r="G4144">
        <v>2</v>
      </c>
      <c r="H4144" s="6" t="str">
        <f t="shared" si="128"/>
        <v>3ST8.2</v>
      </c>
      <c r="I4144" s="6" t="str">
        <f t="shared" si="129"/>
        <v>DGND</v>
      </c>
    </row>
    <row r="4145" spans="1:9">
      <c r="A4145" t="s">
        <v>302</v>
      </c>
      <c r="B4145" t="s">
        <v>5093</v>
      </c>
      <c r="C4145" t="s">
        <v>5167</v>
      </c>
      <c r="D4145">
        <v>1</v>
      </c>
      <c r="E4145" t="s">
        <v>3495</v>
      </c>
      <c r="F4145">
        <v>1</v>
      </c>
      <c r="G4145">
        <v>1</v>
      </c>
      <c r="H4145" s="6" t="str">
        <f t="shared" si="128"/>
        <v>3ST9.1</v>
      </c>
      <c r="I4145" s="6" t="str">
        <f t="shared" si="129"/>
        <v>S3_ADPS_01GS</v>
      </c>
    </row>
    <row r="4146" spans="1:9">
      <c r="A4146" t="s">
        <v>302</v>
      </c>
      <c r="B4146" t="s">
        <v>5093</v>
      </c>
      <c r="C4146" t="s">
        <v>5167</v>
      </c>
      <c r="D4146">
        <v>2</v>
      </c>
      <c r="E4146" t="s">
        <v>174</v>
      </c>
      <c r="F4146">
        <v>2</v>
      </c>
      <c r="G4146">
        <v>2</v>
      </c>
      <c r="H4146" s="6" t="str">
        <f t="shared" si="128"/>
        <v>3ST9.2</v>
      </c>
      <c r="I4146" s="6" t="str">
        <f t="shared" si="129"/>
        <v>DGND</v>
      </c>
    </row>
    <row r="4147" spans="1:9">
      <c r="A4147" t="s">
        <v>302</v>
      </c>
      <c r="B4147" t="s">
        <v>5093</v>
      </c>
      <c r="C4147" t="s">
        <v>5168</v>
      </c>
      <c r="D4147">
        <v>1</v>
      </c>
      <c r="E4147" t="s">
        <v>3496</v>
      </c>
      <c r="F4147">
        <v>1</v>
      </c>
      <c r="G4147">
        <v>1</v>
      </c>
      <c r="H4147" s="6" t="str">
        <f t="shared" si="128"/>
        <v>3ST10.1</v>
      </c>
      <c r="I4147" s="6" t="str">
        <f t="shared" si="129"/>
        <v>S3_ADPS_01S</v>
      </c>
    </row>
    <row r="4148" spans="1:9">
      <c r="A4148" t="s">
        <v>302</v>
      </c>
      <c r="B4148" t="s">
        <v>5093</v>
      </c>
      <c r="C4148" t="s">
        <v>5168</v>
      </c>
      <c r="D4148">
        <v>2</v>
      </c>
      <c r="E4148" t="s">
        <v>3460</v>
      </c>
      <c r="F4148">
        <v>2</v>
      </c>
      <c r="G4148">
        <v>2</v>
      </c>
      <c r="H4148" s="6" t="str">
        <f t="shared" si="128"/>
        <v>3ST10.2</v>
      </c>
      <c r="I4148" s="6" t="str">
        <f t="shared" si="129"/>
        <v>S3_AVDD33_TX_CEN</v>
      </c>
    </row>
    <row r="4149" spans="1:9">
      <c r="A4149" t="s">
        <v>302</v>
      </c>
      <c r="B4149" t="s">
        <v>5093</v>
      </c>
      <c r="C4149" t="s">
        <v>5169</v>
      </c>
      <c r="D4149">
        <v>1</v>
      </c>
      <c r="E4149" t="s">
        <v>3497</v>
      </c>
      <c r="F4149">
        <v>1</v>
      </c>
      <c r="G4149">
        <v>1</v>
      </c>
      <c r="H4149" s="6" t="str">
        <f t="shared" si="128"/>
        <v>3ST11.1</v>
      </c>
      <c r="I4149" s="6" t="str">
        <f t="shared" si="129"/>
        <v>S3_ADPS_04S</v>
      </c>
    </row>
    <row r="4150" spans="1:9">
      <c r="A4150" t="s">
        <v>302</v>
      </c>
      <c r="B4150" t="s">
        <v>5093</v>
      </c>
      <c r="C4150" t="s">
        <v>5169</v>
      </c>
      <c r="D4150">
        <v>2</v>
      </c>
      <c r="E4150" t="s">
        <v>3457</v>
      </c>
      <c r="F4150">
        <v>2</v>
      </c>
      <c r="G4150">
        <v>2</v>
      </c>
      <c r="H4150" s="6" t="str">
        <f t="shared" si="128"/>
        <v>3ST11.2</v>
      </c>
      <c r="I4150" s="6" t="str">
        <f t="shared" si="129"/>
        <v>S3_AVDD09_DUT</v>
      </c>
    </row>
    <row r="4151" spans="1:9">
      <c r="A4151" t="s">
        <v>302</v>
      </c>
      <c r="B4151" t="s">
        <v>5093</v>
      </c>
      <c r="C4151" t="s">
        <v>5170</v>
      </c>
      <c r="D4151" t="s">
        <v>181</v>
      </c>
      <c r="E4151" t="s">
        <v>3457</v>
      </c>
      <c r="F4151">
        <v>1</v>
      </c>
      <c r="G4151" t="s">
        <v>181</v>
      </c>
      <c r="H4151" s="6" t="str">
        <f t="shared" si="128"/>
        <v>S3_AVDD09.1</v>
      </c>
      <c r="I4151" s="6" t="str">
        <f t="shared" si="129"/>
        <v>S3_AVDD09_DUT</v>
      </c>
    </row>
    <row r="4152" spans="1:9">
      <c r="A4152" t="s">
        <v>302</v>
      </c>
      <c r="B4152" t="s">
        <v>5093</v>
      </c>
      <c r="C4152" t="s">
        <v>3458</v>
      </c>
      <c r="D4152" t="s">
        <v>181</v>
      </c>
      <c r="E4152" t="s">
        <v>3458</v>
      </c>
      <c r="F4152">
        <v>1</v>
      </c>
      <c r="G4152" t="s">
        <v>181</v>
      </c>
      <c r="H4152" s="6" t="str">
        <f t="shared" si="128"/>
        <v>S3_AVDD09_SDS.1</v>
      </c>
      <c r="I4152" s="6" t="str">
        <f t="shared" si="129"/>
        <v>S3_AVDD09_SDS</v>
      </c>
    </row>
    <row r="4153" spans="1:9">
      <c r="A4153" t="s">
        <v>302</v>
      </c>
      <c r="B4153" t="s">
        <v>5093</v>
      </c>
      <c r="C4153" t="s">
        <v>3461</v>
      </c>
      <c r="D4153" t="s">
        <v>181</v>
      </c>
      <c r="E4153" t="s">
        <v>3461</v>
      </c>
      <c r="F4153">
        <v>1</v>
      </c>
      <c r="G4153" t="s">
        <v>181</v>
      </c>
      <c r="H4153" s="6" t="str">
        <f t="shared" si="128"/>
        <v>S3_AVDD33_SDS.1</v>
      </c>
      <c r="I4153" s="6" t="str">
        <f t="shared" si="129"/>
        <v>S3_AVDD33_SDS</v>
      </c>
    </row>
    <row r="4154" spans="1:9">
      <c r="A4154" t="s">
        <v>302</v>
      </c>
      <c r="B4154" t="s">
        <v>5093</v>
      </c>
      <c r="C4154" t="s">
        <v>3460</v>
      </c>
      <c r="D4154" t="s">
        <v>181</v>
      </c>
      <c r="E4154" t="s">
        <v>3460</v>
      </c>
      <c r="F4154">
        <v>1</v>
      </c>
      <c r="G4154" t="s">
        <v>181</v>
      </c>
      <c r="H4154" s="6" t="str">
        <f t="shared" si="128"/>
        <v>S3_AVDD33_TX_CEN.1</v>
      </c>
      <c r="I4154" s="6" t="str">
        <f t="shared" si="129"/>
        <v>S3_AVDD33_TX_CEN</v>
      </c>
    </row>
    <row r="4155" spans="1:9">
      <c r="A4155" t="s">
        <v>302</v>
      </c>
      <c r="B4155" t="s">
        <v>5093</v>
      </c>
      <c r="C4155" t="s">
        <v>3459</v>
      </c>
      <c r="D4155" t="s">
        <v>181</v>
      </c>
      <c r="E4155" t="s">
        <v>3459</v>
      </c>
      <c r="F4155">
        <v>1</v>
      </c>
      <c r="G4155" t="s">
        <v>181</v>
      </c>
      <c r="H4155" s="6" t="str">
        <f t="shared" si="128"/>
        <v>S3_AVDD33_XTAL.1</v>
      </c>
      <c r="I4155" s="6" t="str">
        <f t="shared" si="129"/>
        <v>S3_AVDD33_XTAL</v>
      </c>
    </row>
    <row r="4156" spans="1:9">
      <c r="A4156" t="s">
        <v>302</v>
      </c>
      <c r="B4156" t="s">
        <v>5093</v>
      </c>
      <c r="C4156" t="s">
        <v>5171</v>
      </c>
      <c r="D4156" t="s">
        <v>181</v>
      </c>
      <c r="E4156" t="s">
        <v>3462</v>
      </c>
      <c r="F4156">
        <v>1</v>
      </c>
      <c r="G4156" t="s">
        <v>181</v>
      </c>
      <c r="H4156" s="6" t="str">
        <f t="shared" si="128"/>
        <v>S3_DVDD09.1</v>
      </c>
      <c r="I4156" s="6" t="str">
        <f t="shared" si="129"/>
        <v>S3_DVDD09_DUT</v>
      </c>
    </row>
    <row r="4157" spans="1:9">
      <c r="A4157" t="s">
        <v>302</v>
      </c>
      <c r="B4157" t="s">
        <v>5093</v>
      </c>
      <c r="C4157" t="s">
        <v>5172</v>
      </c>
      <c r="D4157" t="s">
        <v>181</v>
      </c>
      <c r="E4157" t="s">
        <v>2713</v>
      </c>
      <c r="F4157">
        <v>1</v>
      </c>
      <c r="G4157" t="s">
        <v>181</v>
      </c>
      <c r="H4157" s="6" t="str">
        <f t="shared" si="128"/>
        <v>S3_VDD33.1</v>
      </c>
      <c r="I4157" s="6" t="str">
        <f t="shared" si="129"/>
        <v>S3_VDD33_DUT</v>
      </c>
    </row>
    <row r="4158" spans="1:9">
      <c r="A4158" t="s">
        <v>302</v>
      </c>
      <c r="B4158" t="s">
        <v>5173</v>
      </c>
      <c r="C4158" t="s">
        <v>5174</v>
      </c>
      <c r="D4158">
        <v>1</v>
      </c>
      <c r="E4158" t="s">
        <v>1855</v>
      </c>
      <c r="F4158">
        <v>1</v>
      </c>
      <c r="G4158">
        <v>1</v>
      </c>
      <c r="H4158" s="6" t="str">
        <f t="shared" si="128"/>
        <v>3C35.1</v>
      </c>
      <c r="I4158" s="6" t="str">
        <f t="shared" si="129"/>
        <v>S3_BPMU_HSD057</v>
      </c>
    </row>
    <row r="4159" spans="1:9">
      <c r="A4159" t="s">
        <v>302</v>
      </c>
      <c r="B4159" t="s">
        <v>5173</v>
      </c>
      <c r="C4159" t="s">
        <v>5174</v>
      </c>
      <c r="D4159">
        <v>2</v>
      </c>
      <c r="E4159" t="s">
        <v>174</v>
      </c>
      <c r="F4159">
        <v>2</v>
      </c>
      <c r="G4159">
        <v>2</v>
      </c>
      <c r="H4159" s="6" t="str">
        <f t="shared" si="128"/>
        <v>3C35.2</v>
      </c>
      <c r="I4159" s="6" t="str">
        <f t="shared" si="129"/>
        <v>DGND</v>
      </c>
    </row>
    <row r="4160" spans="1:9">
      <c r="A4160" t="s">
        <v>302</v>
      </c>
      <c r="B4160" t="s">
        <v>5173</v>
      </c>
      <c r="C4160" t="s">
        <v>5175</v>
      </c>
      <c r="D4160">
        <v>1</v>
      </c>
      <c r="E4160" t="s">
        <v>1855</v>
      </c>
      <c r="F4160">
        <v>1</v>
      </c>
      <c r="G4160">
        <v>1</v>
      </c>
      <c r="H4160" s="6" t="str">
        <f t="shared" si="128"/>
        <v>3C36.1</v>
      </c>
      <c r="I4160" s="6" t="str">
        <f t="shared" si="129"/>
        <v>S3_BPMU_HSD057</v>
      </c>
    </row>
    <row r="4161" spans="1:9">
      <c r="A4161" t="s">
        <v>302</v>
      </c>
      <c r="B4161" t="s">
        <v>5173</v>
      </c>
      <c r="C4161" t="s">
        <v>5175</v>
      </c>
      <c r="D4161">
        <v>2</v>
      </c>
      <c r="E4161" t="s">
        <v>174</v>
      </c>
      <c r="F4161">
        <v>2</v>
      </c>
      <c r="G4161">
        <v>2</v>
      </c>
      <c r="H4161" s="6" t="str">
        <f t="shared" si="128"/>
        <v>3C36.2</v>
      </c>
      <c r="I4161" s="6" t="str">
        <f t="shared" si="129"/>
        <v>DGND</v>
      </c>
    </row>
    <row r="4162" spans="1:9">
      <c r="A4162" t="s">
        <v>302</v>
      </c>
      <c r="B4162" t="s">
        <v>5173</v>
      </c>
      <c r="C4162" t="s">
        <v>5176</v>
      </c>
      <c r="D4162">
        <v>1</v>
      </c>
      <c r="E4162" t="s">
        <v>3498</v>
      </c>
      <c r="F4162">
        <v>1</v>
      </c>
      <c r="G4162">
        <v>1</v>
      </c>
      <c r="H4162" s="6" t="str">
        <f t="shared" ref="H4162:H4225" si="130">CONCATENATE(C4162,".",F4162)</f>
        <v>3C37.1</v>
      </c>
      <c r="I4162" s="6" t="str">
        <f t="shared" ref="I4162:I4225" si="131">E4162</f>
        <v>S3_ADPS_05F</v>
      </c>
    </row>
    <row r="4163" spans="1:9">
      <c r="A4163" t="s">
        <v>302</v>
      </c>
      <c r="B4163" t="s">
        <v>5173</v>
      </c>
      <c r="C4163" t="s">
        <v>5176</v>
      </c>
      <c r="D4163">
        <v>2</v>
      </c>
      <c r="E4163" t="s">
        <v>174</v>
      </c>
      <c r="F4163">
        <v>2</v>
      </c>
      <c r="G4163">
        <v>2</v>
      </c>
      <c r="H4163" s="6" t="str">
        <f t="shared" si="130"/>
        <v>3C37.2</v>
      </c>
      <c r="I4163" s="6" t="str">
        <f t="shared" si="131"/>
        <v>DGND</v>
      </c>
    </row>
    <row r="4164" spans="1:9">
      <c r="A4164" t="s">
        <v>302</v>
      </c>
      <c r="B4164" t="s">
        <v>5173</v>
      </c>
      <c r="C4164" t="s">
        <v>5177</v>
      </c>
      <c r="D4164">
        <v>1</v>
      </c>
      <c r="E4164" t="s">
        <v>3498</v>
      </c>
      <c r="F4164">
        <v>1</v>
      </c>
      <c r="G4164">
        <v>1</v>
      </c>
      <c r="H4164" s="6" t="str">
        <f t="shared" si="130"/>
        <v>3C38.1</v>
      </c>
      <c r="I4164" s="6" t="str">
        <f t="shared" si="131"/>
        <v>S3_ADPS_05F</v>
      </c>
    </row>
    <row r="4165" spans="1:9">
      <c r="A4165" t="s">
        <v>302</v>
      </c>
      <c r="B4165" t="s">
        <v>5173</v>
      </c>
      <c r="C4165" t="s">
        <v>5177</v>
      </c>
      <c r="D4165">
        <v>2</v>
      </c>
      <c r="E4165" t="s">
        <v>174</v>
      </c>
      <c r="F4165">
        <v>2</v>
      </c>
      <c r="G4165">
        <v>2</v>
      </c>
      <c r="H4165" s="6" t="str">
        <f t="shared" si="130"/>
        <v>3C38.2</v>
      </c>
      <c r="I4165" s="6" t="str">
        <f t="shared" si="131"/>
        <v>DGND</v>
      </c>
    </row>
    <row r="4166" spans="1:9">
      <c r="A4166" t="s">
        <v>302</v>
      </c>
      <c r="B4166" t="s">
        <v>5173</v>
      </c>
      <c r="C4166" t="s">
        <v>5178</v>
      </c>
      <c r="D4166">
        <v>1</v>
      </c>
      <c r="E4166" t="s">
        <v>3452</v>
      </c>
      <c r="F4166">
        <v>1</v>
      </c>
      <c r="G4166">
        <v>1</v>
      </c>
      <c r="H4166" s="6" t="str">
        <f t="shared" si="130"/>
        <v>3C39.1</v>
      </c>
      <c r="I4166" s="6" t="str">
        <f t="shared" si="131"/>
        <v>S3_VBAT_12V_OFF_LINE</v>
      </c>
    </row>
    <row r="4167" spans="1:9">
      <c r="A4167" t="s">
        <v>302</v>
      </c>
      <c r="B4167" t="s">
        <v>5173</v>
      </c>
      <c r="C4167" t="s">
        <v>5178</v>
      </c>
      <c r="D4167">
        <v>2</v>
      </c>
      <c r="E4167" t="s">
        <v>174</v>
      </c>
      <c r="F4167">
        <v>2</v>
      </c>
      <c r="G4167">
        <v>2</v>
      </c>
      <c r="H4167" s="6" t="str">
        <f t="shared" si="130"/>
        <v>3C39.2</v>
      </c>
      <c r="I4167" s="6" t="str">
        <f t="shared" si="131"/>
        <v>DGND</v>
      </c>
    </row>
    <row r="4168" spans="1:9">
      <c r="A4168" t="s">
        <v>302</v>
      </c>
      <c r="B4168" t="s">
        <v>5173</v>
      </c>
      <c r="C4168" t="s">
        <v>5179</v>
      </c>
      <c r="D4168">
        <v>1</v>
      </c>
      <c r="E4168" t="s">
        <v>3452</v>
      </c>
      <c r="F4168">
        <v>1</v>
      </c>
      <c r="G4168">
        <v>1</v>
      </c>
      <c r="H4168" s="6" t="str">
        <f t="shared" si="130"/>
        <v>3C40.1</v>
      </c>
      <c r="I4168" s="6" t="str">
        <f t="shared" si="131"/>
        <v>S3_VBAT_12V_OFF_LINE</v>
      </c>
    </row>
    <row r="4169" spans="1:9">
      <c r="A4169" t="s">
        <v>302</v>
      </c>
      <c r="B4169" t="s">
        <v>5173</v>
      </c>
      <c r="C4169" t="s">
        <v>5179</v>
      </c>
      <c r="D4169">
        <v>2</v>
      </c>
      <c r="E4169" t="s">
        <v>174</v>
      </c>
      <c r="F4169">
        <v>2</v>
      </c>
      <c r="G4169">
        <v>2</v>
      </c>
      <c r="H4169" s="6" t="str">
        <f t="shared" si="130"/>
        <v>3C40.2</v>
      </c>
      <c r="I4169" s="6" t="str">
        <f t="shared" si="131"/>
        <v>DGND</v>
      </c>
    </row>
    <row r="4170" spans="1:9">
      <c r="A4170" t="s">
        <v>302</v>
      </c>
      <c r="B4170" t="s">
        <v>5173</v>
      </c>
      <c r="C4170" t="s">
        <v>5180</v>
      </c>
      <c r="D4170">
        <v>1</v>
      </c>
      <c r="E4170" t="s">
        <v>3463</v>
      </c>
      <c r="F4170">
        <v>1</v>
      </c>
      <c r="G4170">
        <v>1</v>
      </c>
      <c r="H4170" s="6" t="str">
        <f t="shared" si="130"/>
        <v>3C41.1</v>
      </c>
      <c r="I4170" s="6" t="str">
        <f t="shared" si="131"/>
        <v>S3_DVDD33</v>
      </c>
    </row>
    <row r="4171" spans="1:9">
      <c r="A4171" t="s">
        <v>302</v>
      </c>
      <c r="B4171" t="s">
        <v>5173</v>
      </c>
      <c r="C4171" t="s">
        <v>5180</v>
      </c>
      <c r="D4171">
        <v>2</v>
      </c>
      <c r="E4171" t="s">
        <v>174</v>
      </c>
      <c r="F4171">
        <v>2</v>
      </c>
      <c r="G4171">
        <v>2</v>
      </c>
      <c r="H4171" s="6" t="str">
        <f t="shared" si="130"/>
        <v>3C41.2</v>
      </c>
      <c r="I4171" s="6" t="str">
        <f t="shared" si="131"/>
        <v>DGND</v>
      </c>
    </row>
    <row r="4172" spans="1:9">
      <c r="A4172" t="s">
        <v>302</v>
      </c>
      <c r="B4172" t="s">
        <v>5173</v>
      </c>
      <c r="C4172" t="s">
        <v>5181</v>
      </c>
      <c r="D4172">
        <v>1</v>
      </c>
      <c r="E4172" t="s">
        <v>3463</v>
      </c>
      <c r="F4172">
        <v>1</v>
      </c>
      <c r="G4172">
        <v>1</v>
      </c>
      <c r="H4172" s="6" t="str">
        <f t="shared" si="130"/>
        <v>3C42.1</v>
      </c>
      <c r="I4172" s="6" t="str">
        <f t="shared" si="131"/>
        <v>S3_DVDD33</v>
      </c>
    </row>
    <row r="4173" spans="1:9">
      <c r="A4173" t="s">
        <v>302</v>
      </c>
      <c r="B4173" t="s">
        <v>5173</v>
      </c>
      <c r="C4173" t="s">
        <v>5181</v>
      </c>
      <c r="D4173">
        <v>2</v>
      </c>
      <c r="E4173" t="s">
        <v>174</v>
      </c>
      <c r="F4173">
        <v>2</v>
      </c>
      <c r="G4173">
        <v>2</v>
      </c>
      <c r="H4173" s="6" t="str">
        <f t="shared" si="130"/>
        <v>3C42.2</v>
      </c>
      <c r="I4173" s="6" t="str">
        <f t="shared" si="131"/>
        <v>DGND</v>
      </c>
    </row>
    <row r="4174" spans="1:9">
      <c r="A4174" t="s">
        <v>302</v>
      </c>
      <c r="B4174" t="s">
        <v>5173</v>
      </c>
      <c r="C4174" t="s">
        <v>5182</v>
      </c>
      <c r="D4174">
        <v>1</v>
      </c>
      <c r="E4174" t="s">
        <v>3463</v>
      </c>
      <c r="F4174">
        <v>1</v>
      </c>
      <c r="G4174">
        <v>1</v>
      </c>
      <c r="H4174" s="6" t="str">
        <f t="shared" si="130"/>
        <v>3C43.1</v>
      </c>
      <c r="I4174" s="6" t="str">
        <f t="shared" si="131"/>
        <v>S3_DVDD33</v>
      </c>
    </row>
    <row r="4175" spans="1:9">
      <c r="A4175" t="s">
        <v>302</v>
      </c>
      <c r="B4175" t="s">
        <v>5173</v>
      </c>
      <c r="C4175" t="s">
        <v>5182</v>
      </c>
      <c r="D4175">
        <v>2</v>
      </c>
      <c r="E4175" t="s">
        <v>174</v>
      </c>
      <c r="F4175">
        <v>2</v>
      </c>
      <c r="G4175">
        <v>2</v>
      </c>
      <c r="H4175" s="6" t="str">
        <f t="shared" si="130"/>
        <v>3C43.2</v>
      </c>
      <c r="I4175" s="6" t="str">
        <f t="shared" si="131"/>
        <v>DGND</v>
      </c>
    </row>
    <row r="4176" spans="1:9">
      <c r="A4176" t="s">
        <v>302</v>
      </c>
      <c r="B4176" t="s">
        <v>5173</v>
      </c>
      <c r="C4176" t="s">
        <v>5183</v>
      </c>
      <c r="D4176">
        <v>1</v>
      </c>
      <c r="E4176" t="s">
        <v>3463</v>
      </c>
      <c r="F4176">
        <v>1</v>
      </c>
      <c r="G4176">
        <v>1</v>
      </c>
      <c r="H4176" s="6" t="str">
        <f t="shared" si="130"/>
        <v>3C44.1</v>
      </c>
      <c r="I4176" s="6" t="str">
        <f t="shared" si="131"/>
        <v>S3_DVDD33</v>
      </c>
    </row>
    <row r="4177" spans="1:9">
      <c r="A4177" t="s">
        <v>302</v>
      </c>
      <c r="B4177" t="s">
        <v>5173</v>
      </c>
      <c r="C4177" t="s">
        <v>5183</v>
      </c>
      <c r="D4177">
        <v>2</v>
      </c>
      <c r="E4177" t="s">
        <v>174</v>
      </c>
      <c r="F4177">
        <v>2</v>
      </c>
      <c r="G4177">
        <v>2</v>
      </c>
      <c r="H4177" s="6" t="str">
        <f t="shared" si="130"/>
        <v>3C44.2</v>
      </c>
      <c r="I4177" s="6" t="str">
        <f t="shared" si="131"/>
        <v>DGND</v>
      </c>
    </row>
    <row r="4178" spans="1:9">
      <c r="A4178" t="s">
        <v>302</v>
      </c>
      <c r="B4178" t="s">
        <v>5173</v>
      </c>
      <c r="C4178" t="s">
        <v>5184</v>
      </c>
      <c r="D4178">
        <v>1</v>
      </c>
      <c r="E4178" t="s">
        <v>3454</v>
      </c>
      <c r="F4178">
        <v>1</v>
      </c>
      <c r="G4178">
        <v>1</v>
      </c>
      <c r="H4178" s="6" t="str">
        <f t="shared" si="130"/>
        <v>3C45.1</v>
      </c>
      <c r="I4178" s="6" t="str">
        <f t="shared" si="131"/>
        <v>S3_DVDD33_OFF_LINE</v>
      </c>
    </row>
    <row r="4179" spans="1:9">
      <c r="A4179" t="s">
        <v>302</v>
      </c>
      <c r="B4179" t="s">
        <v>5173</v>
      </c>
      <c r="C4179" t="s">
        <v>5184</v>
      </c>
      <c r="D4179">
        <v>2</v>
      </c>
      <c r="E4179" t="s">
        <v>174</v>
      </c>
      <c r="F4179">
        <v>2</v>
      </c>
      <c r="G4179">
        <v>2</v>
      </c>
      <c r="H4179" s="6" t="str">
        <f t="shared" si="130"/>
        <v>3C45.2</v>
      </c>
      <c r="I4179" s="6" t="str">
        <f t="shared" si="131"/>
        <v>DGND</v>
      </c>
    </row>
    <row r="4180" spans="1:9">
      <c r="A4180" t="s">
        <v>302</v>
      </c>
      <c r="B4180" t="s">
        <v>5173</v>
      </c>
      <c r="C4180" t="s">
        <v>5185</v>
      </c>
      <c r="D4180">
        <v>1</v>
      </c>
      <c r="E4180" t="s">
        <v>3473</v>
      </c>
      <c r="F4180">
        <v>1</v>
      </c>
      <c r="G4180">
        <v>1</v>
      </c>
      <c r="H4180" s="6" t="str">
        <f t="shared" si="130"/>
        <v>3C49.1</v>
      </c>
      <c r="I4180" s="6" t="str">
        <f t="shared" si="131"/>
        <v>S3_VBAT</v>
      </c>
    </row>
    <row r="4181" spans="1:9">
      <c r="A4181" t="s">
        <v>302</v>
      </c>
      <c r="B4181" t="s">
        <v>5173</v>
      </c>
      <c r="C4181" t="s">
        <v>5185</v>
      </c>
      <c r="D4181">
        <v>2</v>
      </c>
      <c r="E4181" t="s">
        <v>174</v>
      </c>
      <c r="F4181">
        <v>2</v>
      </c>
      <c r="G4181">
        <v>2</v>
      </c>
      <c r="H4181" s="6" t="str">
        <f t="shared" si="130"/>
        <v>3C49.2</v>
      </c>
      <c r="I4181" s="6" t="str">
        <f t="shared" si="131"/>
        <v>DGND</v>
      </c>
    </row>
    <row r="4182" spans="1:9">
      <c r="A4182" t="s">
        <v>302</v>
      </c>
      <c r="B4182" t="s">
        <v>5173</v>
      </c>
      <c r="C4182" t="s">
        <v>5186</v>
      </c>
      <c r="D4182">
        <v>1</v>
      </c>
      <c r="E4182" t="s">
        <v>3331</v>
      </c>
      <c r="F4182">
        <v>1</v>
      </c>
      <c r="G4182">
        <v>1</v>
      </c>
      <c r="H4182" s="6" t="str">
        <f t="shared" si="130"/>
        <v>3JK11.1</v>
      </c>
      <c r="I4182" s="6" t="str">
        <f t="shared" si="131"/>
        <v>SC2367_RLY_K011</v>
      </c>
    </row>
    <row r="4183" spans="1:9">
      <c r="A4183" t="s">
        <v>302</v>
      </c>
      <c r="B4183" t="s">
        <v>5173</v>
      </c>
      <c r="C4183" t="s">
        <v>5186</v>
      </c>
      <c r="D4183">
        <v>2</v>
      </c>
      <c r="E4183" t="s">
        <v>174</v>
      </c>
      <c r="F4183">
        <v>2</v>
      </c>
      <c r="G4183">
        <v>2</v>
      </c>
      <c r="H4183" s="6" t="str">
        <f t="shared" si="130"/>
        <v>3JK11.2</v>
      </c>
      <c r="I4183" s="6" t="str">
        <f t="shared" si="131"/>
        <v>DGND</v>
      </c>
    </row>
    <row r="4184" spans="1:9">
      <c r="A4184" t="s">
        <v>302</v>
      </c>
      <c r="B4184" t="s">
        <v>5173</v>
      </c>
      <c r="C4184" t="s">
        <v>5187</v>
      </c>
      <c r="D4184">
        <v>1</v>
      </c>
      <c r="E4184" t="s">
        <v>3332</v>
      </c>
      <c r="F4184">
        <v>1</v>
      </c>
      <c r="G4184">
        <v>1</v>
      </c>
      <c r="H4184" s="6" t="str">
        <f t="shared" si="130"/>
        <v>3JK12.1</v>
      </c>
      <c r="I4184" s="6" t="str">
        <f t="shared" si="131"/>
        <v>SC2367_RLY_K012</v>
      </c>
    </row>
    <row r="4185" spans="1:9">
      <c r="A4185" t="s">
        <v>302</v>
      </c>
      <c r="B4185" t="s">
        <v>5173</v>
      </c>
      <c r="C4185" t="s">
        <v>5187</v>
      </c>
      <c r="D4185">
        <v>2</v>
      </c>
      <c r="E4185" t="s">
        <v>174</v>
      </c>
      <c r="F4185">
        <v>2</v>
      </c>
      <c r="G4185">
        <v>2</v>
      </c>
      <c r="H4185" s="6" t="str">
        <f t="shared" si="130"/>
        <v>3JK12.2</v>
      </c>
      <c r="I4185" s="6" t="str">
        <f t="shared" si="131"/>
        <v>DGND</v>
      </c>
    </row>
    <row r="4186" spans="1:9">
      <c r="A4186" t="s">
        <v>302</v>
      </c>
      <c r="B4186" t="s">
        <v>5173</v>
      </c>
      <c r="C4186" t="s">
        <v>5188</v>
      </c>
      <c r="D4186" t="s">
        <v>2596</v>
      </c>
      <c r="E4186" t="s">
        <v>429</v>
      </c>
      <c r="F4186">
        <v>1</v>
      </c>
      <c r="G4186" t="s">
        <v>2596</v>
      </c>
      <c r="H4186" s="6" t="str">
        <f t="shared" si="130"/>
        <v>3K11.1</v>
      </c>
      <c r="I4186" s="6" t="str">
        <f t="shared" si="131"/>
        <v>VP12</v>
      </c>
    </row>
    <row r="4187" spans="1:9">
      <c r="A4187" t="s">
        <v>302</v>
      </c>
      <c r="B4187" t="s">
        <v>5173</v>
      </c>
      <c r="C4187" t="s">
        <v>5188</v>
      </c>
      <c r="D4187" t="s">
        <v>2597</v>
      </c>
      <c r="E4187" t="s">
        <v>3454</v>
      </c>
      <c r="F4187">
        <v>4</v>
      </c>
      <c r="G4187" t="s">
        <v>2597</v>
      </c>
      <c r="H4187" s="6" t="str">
        <f t="shared" si="130"/>
        <v>3K11.4</v>
      </c>
      <c r="I4187" s="6" t="str">
        <f t="shared" si="131"/>
        <v>S3_DVDD33_OFF_LINE</v>
      </c>
    </row>
    <row r="4188" spans="1:9">
      <c r="A4188" t="s">
        <v>302</v>
      </c>
      <c r="B4188" t="s">
        <v>5173</v>
      </c>
      <c r="C4188" t="s">
        <v>5188</v>
      </c>
      <c r="D4188" t="s">
        <v>2599</v>
      </c>
      <c r="E4188" t="s">
        <v>3499</v>
      </c>
      <c r="F4188">
        <v>9</v>
      </c>
      <c r="G4188" t="s">
        <v>2599</v>
      </c>
      <c r="H4188" s="6" t="str">
        <f t="shared" si="130"/>
        <v>3K11.9</v>
      </c>
      <c r="I4188" s="6" t="str">
        <f t="shared" si="131"/>
        <v>S3_VBAT_NV_LV</v>
      </c>
    </row>
    <row r="4189" spans="1:9">
      <c r="A4189" t="s">
        <v>302</v>
      </c>
      <c r="B4189" t="s">
        <v>5173</v>
      </c>
      <c r="C4189" t="s">
        <v>5188</v>
      </c>
      <c r="D4189" t="s">
        <v>2600</v>
      </c>
      <c r="E4189" t="s">
        <v>3331</v>
      </c>
      <c r="F4189">
        <v>12</v>
      </c>
      <c r="G4189" t="s">
        <v>2600</v>
      </c>
      <c r="H4189" s="6" t="str">
        <f t="shared" si="130"/>
        <v>3K11.12</v>
      </c>
      <c r="I4189" s="6" t="str">
        <f t="shared" si="131"/>
        <v>SC2367_RLY_K011</v>
      </c>
    </row>
    <row r="4190" spans="1:9">
      <c r="A4190" t="s">
        <v>302</v>
      </c>
      <c r="B4190" t="s">
        <v>5173</v>
      </c>
      <c r="C4190" t="s">
        <v>5188</v>
      </c>
      <c r="D4190" t="s">
        <v>2601</v>
      </c>
      <c r="E4190" t="s">
        <v>3498</v>
      </c>
      <c r="F4190">
        <v>3</v>
      </c>
      <c r="G4190" t="s">
        <v>2601</v>
      </c>
      <c r="H4190" s="6" t="str">
        <f t="shared" si="130"/>
        <v>3K11.3</v>
      </c>
      <c r="I4190" s="6" t="str">
        <f t="shared" si="131"/>
        <v>S3_ADPS_05F</v>
      </c>
    </row>
    <row r="4191" spans="1:9">
      <c r="A4191" t="s">
        <v>302</v>
      </c>
      <c r="B4191" t="s">
        <v>5173</v>
      </c>
      <c r="C4191" t="s">
        <v>5188</v>
      </c>
      <c r="D4191" t="s">
        <v>2602</v>
      </c>
      <c r="E4191" t="s">
        <v>1855</v>
      </c>
      <c r="F4191">
        <v>10</v>
      </c>
      <c r="G4191" t="s">
        <v>2602</v>
      </c>
      <c r="H4191" s="6" t="str">
        <f t="shared" si="130"/>
        <v>3K11.10</v>
      </c>
      <c r="I4191" s="6" t="str">
        <f t="shared" si="131"/>
        <v>S3_BPMU_HSD057</v>
      </c>
    </row>
    <row r="4192" spans="1:9">
      <c r="A4192" t="s">
        <v>302</v>
      </c>
      <c r="B4192" t="s">
        <v>5173</v>
      </c>
      <c r="C4192" t="s">
        <v>5188</v>
      </c>
      <c r="D4192" t="s">
        <v>2604</v>
      </c>
      <c r="E4192" t="s">
        <v>3500</v>
      </c>
      <c r="F4192">
        <v>5</v>
      </c>
      <c r="G4192" t="s">
        <v>2604</v>
      </c>
      <c r="H4192" s="6" t="str">
        <f t="shared" si="130"/>
        <v>3K11.5</v>
      </c>
      <c r="I4192" s="6" t="str">
        <f t="shared" si="131"/>
        <v>S3_NEGV_DVDD33</v>
      </c>
    </row>
    <row r="4193" spans="1:9">
      <c r="A4193" t="s">
        <v>302</v>
      </c>
      <c r="B4193" t="s">
        <v>5173</v>
      </c>
      <c r="C4193" t="s">
        <v>5188</v>
      </c>
      <c r="D4193" t="s">
        <v>2606</v>
      </c>
      <c r="E4193" t="s">
        <v>3501</v>
      </c>
      <c r="F4193">
        <v>8</v>
      </c>
      <c r="G4193" t="s">
        <v>2606</v>
      </c>
      <c r="H4193" s="6" t="str">
        <f t="shared" si="130"/>
        <v>3K11.8</v>
      </c>
      <c r="I4193" s="6" t="str">
        <f t="shared" si="131"/>
        <v>S3_NEGV_VBAT</v>
      </c>
    </row>
    <row r="4194" spans="1:9">
      <c r="A4194" t="s">
        <v>302</v>
      </c>
      <c r="B4194" t="s">
        <v>5173</v>
      </c>
      <c r="C4194" t="s">
        <v>5189</v>
      </c>
      <c r="D4194" t="s">
        <v>2596</v>
      </c>
      <c r="E4194" t="s">
        <v>429</v>
      </c>
      <c r="F4194">
        <v>1</v>
      </c>
      <c r="G4194" t="s">
        <v>2596</v>
      </c>
      <c r="H4194" s="6" t="str">
        <f t="shared" si="130"/>
        <v>3K12.1</v>
      </c>
      <c r="I4194" s="6" t="str">
        <f t="shared" si="131"/>
        <v>VP12</v>
      </c>
    </row>
    <row r="4195" spans="1:9">
      <c r="A4195" t="s">
        <v>302</v>
      </c>
      <c r="B4195" t="s">
        <v>5173</v>
      </c>
      <c r="C4195" t="s">
        <v>5189</v>
      </c>
      <c r="D4195" t="s">
        <v>2597</v>
      </c>
      <c r="E4195" t="s">
        <v>3452</v>
      </c>
      <c r="F4195">
        <v>4</v>
      </c>
      <c r="G4195" t="s">
        <v>2597</v>
      </c>
      <c r="H4195" s="6" t="str">
        <f t="shared" si="130"/>
        <v>3K12.4</v>
      </c>
      <c r="I4195" s="6" t="str">
        <f t="shared" si="131"/>
        <v>S3_VBAT_12V_OFF_LINE</v>
      </c>
    </row>
    <row r="4196" spans="1:9">
      <c r="A4196" t="s">
        <v>302</v>
      </c>
      <c r="B4196" t="s">
        <v>5173</v>
      </c>
      <c r="C4196" t="s">
        <v>5189</v>
      </c>
      <c r="D4196" t="s">
        <v>2599</v>
      </c>
      <c r="E4196" t="s">
        <v>3452</v>
      </c>
      <c r="F4196">
        <v>9</v>
      </c>
      <c r="G4196" t="s">
        <v>2599</v>
      </c>
      <c r="H4196" s="6" t="str">
        <f t="shared" si="130"/>
        <v>3K12.9</v>
      </c>
      <c r="I4196" s="6" t="str">
        <f t="shared" si="131"/>
        <v>S3_VBAT_12V_OFF_LINE</v>
      </c>
    </row>
    <row r="4197" spans="1:9">
      <c r="A4197" t="s">
        <v>302</v>
      </c>
      <c r="B4197" t="s">
        <v>5173</v>
      </c>
      <c r="C4197" t="s">
        <v>5189</v>
      </c>
      <c r="D4197" t="s">
        <v>2600</v>
      </c>
      <c r="E4197" t="s">
        <v>3332</v>
      </c>
      <c r="F4197">
        <v>12</v>
      </c>
      <c r="G4197" t="s">
        <v>2600</v>
      </c>
      <c r="H4197" s="6" t="str">
        <f t="shared" si="130"/>
        <v>3K12.12</v>
      </c>
      <c r="I4197" s="6" t="str">
        <f t="shared" si="131"/>
        <v>SC2367_RLY_K012</v>
      </c>
    </row>
    <row r="4198" spans="1:9">
      <c r="A4198" t="s">
        <v>302</v>
      </c>
      <c r="B4198" t="s">
        <v>5173</v>
      </c>
      <c r="C4198" t="s">
        <v>5189</v>
      </c>
      <c r="D4198" t="s">
        <v>2601</v>
      </c>
      <c r="F4198">
        <v>3</v>
      </c>
      <c r="G4198" t="s">
        <v>2601</v>
      </c>
      <c r="H4198" s="6" t="str">
        <f t="shared" si="130"/>
        <v>3K12.3</v>
      </c>
      <c r="I4198" s="6">
        <f t="shared" si="131"/>
        <v>0</v>
      </c>
    </row>
    <row r="4199" spans="1:9">
      <c r="A4199" t="s">
        <v>302</v>
      </c>
      <c r="B4199" t="s">
        <v>5173</v>
      </c>
      <c r="C4199" t="s">
        <v>5189</v>
      </c>
      <c r="D4199" t="s">
        <v>2602</v>
      </c>
      <c r="E4199" t="s">
        <v>3499</v>
      </c>
      <c r="F4199">
        <v>10</v>
      </c>
      <c r="G4199" t="s">
        <v>2602</v>
      </c>
      <c r="H4199" s="6" t="str">
        <f t="shared" si="130"/>
        <v>3K12.10</v>
      </c>
      <c r="I4199" s="6" t="str">
        <f t="shared" si="131"/>
        <v>S3_VBAT_NV_LV</v>
      </c>
    </row>
    <row r="4200" spans="1:9">
      <c r="A4200" t="s">
        <v>302</v>
      </c>
      <c r="B4200" t="s">
        <v>5173</v>
      </c>
      <c r="C4200" t="s">
        <v>5189</v>
      </c>
      <c r="D4200" t="s">
        <v>2604</v>
      </c>
      <c r="E4200" t="s">
        <v>3070</v>
      </c>
      <c r="F4200">
        <v>5</v>
      </c>
      <c r="G4200" t="s">
        <v>2604</v>
      </c>
      <c r="H4200" s="6" t="str">
        <f t="shared" si="130"/>
        <v>3K12.5</v>
      </c>
      <c r="I4200" s="6" t="str">
        <f t="shared" si="131"/>
        <v>SC_VBAT_45V</v>
      </c>
    </row>
    <row r="4201" spans="1:9">
      <c r="A4201" t="s">
        <v>302</v>
      </c>
      <c r="B4201" t="s">
        <v>5173</v>
      </c>
      <c r="C4201" t="s">
        <v>5189</v>
      </c>
      <c r="D4201" t="s">
        <v>2606</v>
      </c>
      <c r="E4201" t="s">
        <v>3070</v>
      </c>
      <c r="F4201">
        <v>8</v>
      </c>
      <c r="G4201" t="s">
        <v>2606</v>
      </c>
      <c r="H4201" s="6" t="str">
        <f t="shared" si="130"/>
        <v>3K12.8</v>
      </c>
      <c r="I4201" s="6" t="str">
        <f t="shared" si="131"/>
        <v>SC_VBAT_45V</v>
      </c>
    </row>
    <row r="4202" spans="1:9">
      <c r="A4202" t="s">
        <v>302</v>
      </c>
      <c r="B4202" t="s">
        <v>5173</v>
      </c>
      <c r="C4202" t="s">
        <v>5190</v>
      </c>
      <c r="D4202">
        <v>1</v>
      </c>
      <c r="E4202" t="s">
        <v>3454</v>
      </c>
      <c r="F4202">
        <v>1</v>
      </c>
      <c r="G4202">
        <v>1</v>
      </c>
      <c r="H4202" s="6" t="str">
        <f t="shared" si="130"/>
        <v>3L12.1</v>
      </c>
      <c r="I4202" s="6" t="str">
        <f t="shared" si="131"/>
        <v>S3_DVDD33_OFF_LINE</v>
      </c>
    </row>
    <row r="4203" spans="1:9">
      <c r="A4203" t="s">
        <v>302</v>
      </c>
      <c r="B4203" t="s">
        <v>5173</v>
      </c>
      <c r="C4203" t="s">
        <v>5190</v>
      </c>
      <c r="D4203">
        <v>2</v>
      </c>
      <c r="E4203" t="s">
        <v>3463</v>
      </c>
      <c r="F4203">
        <v>2</v>
      </c>
      <c r="G4203">
        <v>2</v>
      </c>
      <c r="H4203" s="6" t="str">
        <f t="shared" si="130"/>
        <v>3L12.2</v>
      </c>
      <c r="I4203" s="6" t="str">
        <f t="shared" si="131"/>
        <v>S3_DVDD33</v>
      </c>
    </row>
    <row r="4204" spans="1:9">
      <c r="A4204" t="s">
        <v>302</v>
      </c>
      <c r="B4204" t="s">
        <v>5173</v>
      </c>
      <c r="C4204" t="s">
        <v>5191</v>
      </c>
      <c r="D4204">
        <v>1</v>
      </c>
      <c r="E4204" t="s">
        <v>3452</v>
      </c>
      <c r="F4204">
        <v>1</v>
      </c>
      <c r="G4204">
        <v>1</v>
      </c>
      <c r="H4204" s="6" t="str">
        <f t="shared" si="130"/>
        <v>3L14.1</v>
      </c>
      <c r="I4204" s="6" t="str">
        <f t="shared" si="131"/>
        <v>S3_VBAT_12V_OFF_LINE</v>
      </c>
    </row>
    <row r="4205" spans="1:9">
      <c r="A4205" t="s">
        <v>302</v>
      </c>
      <c r="B4205" t="s">
        <v>5173</v>
      </c>
      <c r="C4205" t="s">
        <v>5191</v>
      </c>
      <c r="D4205">
        <v>2</v>
      </c>
      <c r="E4205" t="s">
        <v>3473</v>
      </c>
      <c r="F4205">
        <v>2</v>
      </c>
      <c r="G4205">
        <v>2</v>
      </c>
      <c r="H4205" s="6" t="str">
        <f t="shared" si="130"/>
        <v>3L14.2</v>
      </c>
      <c r="I4205" s="6" t="str">
        <f t="shared" si="131"/>
        <v>S3_VBAT</v>
      </c>
    </row>
    <row r="4206" spans="1:9">
      <c r="A4206" t="s">
        <v>302</v>
      </c>
      <c r="B4206" t="s">
        <v>5173</v>
      </c>
      <c r="C4206" t="s">
        <v>5192</v>
      </c>
      <c r="D4206">
        <v>1</v>
      </c>
      <c r="E4206" t="s">
        <v>3502</v>
      </c>
      <c r="F4206">
        <v>1</v>
      </c>
      <c r="G4206">
        <v>1</v>
      </c>
      <c r="H4206" s="6" t="str">
        <f t="shared" si="130"/>
        <v>3R9.1</v>
      </c>
      <c r="I4206" s="6" t="str">
        <f t="shared" si="131"/>
        <v>S3_DVDD_HSD084</v>
      </c>
    </row>
    <row r="4207" spans="1:9">
      <c r="A4207" t="s">
        <v>302</v>
      </c>
      <c r="B4207" t="s">
        <v>5173</v>
      </c>
      <c r="C4207" t="s">
        <v>5192</v>
      </c>
      <c r="D4207">
        <v>2</v>
      </c>
      <c r="E4207" t="s">
        <v>3500</v>
      </c>
      <c r="F4207">
        <v>2</v>
      </c>
      <c r="G4207">
        <v>2</v>
      </c>
      <c r="H4207" s="6" t="str">
        <f t="shared" si="130"/>
        <v>3R9.2</v>
      </c>
      <c r="I4207" s="6" t="str">
        <f t="shared" si="131"/>
        <v>S3_NEGV_DVDD33</v>
      </c>
    </row>
    <row r="4208" spans="1:9">
      <c r="A4208" t="s">
        <v>302</v>
      </c>
      <c r="B4208" t="s">
        <v>5173</v>
      </c>
      <c r="C4208" t="s">
        <v>5193</v>
      </c>
      <c r="D4208">
        <v>1</v>
      </c>
      <c r="E4208" t="s">
        <v>3503</v>
      </c>
      <c r="F4208">
        <v>1</v>
      </c>
      <c r="G4208">
        <v>1</v>
      </c>
      <c r="H4208" s="6" t="str">
        <f t="shared" si="130"/>
        <v>3R10.1</v>
      </c>
      <c r="I4208" s="6" t="str">
        <f t="shared" si="131"/>
        <v>S3_VBAT_HSD089</v>
      </c>
    </row>
    <row r="4209" spans="1:9">
      <c r="A4209" t="s">
        <v>302</v>
      </c>
      <c r="B4209" t="s">
        <v>5173</v>
      </c>
      <c r="C4209" t="s">
        <v>5193</v>
      </c>
      <c r="D4209">
        <v>2</v>
      </c>
      <c r="E4209" t="s">
        <v>3501</v>
      </c>
      <c r="F4209">
        <v>2</v>
      </c>
      <c r="G4209">
        <v>2</v>
      </c>
      <c r="H4209" s="6" t="str">
        <f t="shared" si="130"/>
        <v>3R10.2</v>
      </c>
      <c r="I4209" s="6" t="str">
        <f t="shared" si="131"/>
        <v>S3_NEGV_VBAT</v>
      </c>
    </row>
    <row r="4210" spans="1:9">
      <c r="A4210" t="s">
        <v>302</v>
      </c>
      <c r="B4210" t="s">
        <v>5173</v>
      </c>
      <c r="C4210" t="s">
        <v>5194</v>
      </c>
      <c r="D4210">
        <v>1</v>
      </c>
      <c r="E4210" t="s">
        <v>3452</v>
      </c>
      <c r="F4210">
        <v>1</v>
      </c>
      <c r="G4210">
        <v>1</v>
      </c>
      <c r="H4210" s="6" t="str">
        <f t="shared" si="130"/>
        <v>3R11.1</v>
      </c>
      <c r="I4210" s="6" t="str">
        <f t="shared" si="131"/>
        <v>S3_VBAT_12V_OFF_LINE</v>
      </c>
    </row>
    <row r="4211" spans="1:9">
      <c r="A4211" t="s">
        <v>302</v>
      </c>
      <c r="B4211" t="s">
        <v>5173</v>
      </c>
      <c r="C4211" t="s">
        <v>5194</v>
      </c>
      <c r="D4211">
        <v>2</v>
      </c>
      <c r="E4211" t="s">
        <v>174</v>
      </c>
      <c r="F4211">
        <v>2</v>
      </c>
      <c r="G4211">
        <v>2</v>
      </c>
      <c r="H4211" s="6" t="str">
        <f t="shared" si="130"/>
        <v>3R11.2</v>
      </c>
      <c r="I4211" s="6" t="str">
        <f t="shared" si="131"/>
        <v>DGND</v>
      </c>
    </row>
    <row r="4212" spans="1:9">
      <c r="A4212" t="s">
        <v>302</v>
      </c>
      <c r="B4212" t="s">
        <v>5173</v>
      </c>
      <c r="C4212" t="s">
        <v>5195</v>
      </c>
      <c r="D4212">
        <v>1</v>
      </c>
      <c r="E4212" t="s">
        <v>3504</v>
      </c>
      <c r="F4212">
        <v>1</v>
      </c>
      <c r="G4212">
        <v>1</v>
      </c>
      <c r="H4212" s="6" t="str">
        <f t="shared" si="130"/>
        <v>3ST13.1</v>
      </c>
      <c r="I4212" s="6" t="str">
        <f t="shared" si="131"/>
        <v>S3_ADPS_05GS</v>
      </c>
    </row>
    <row r="4213" spans="1:9">
      <c r="A4213" t="s">
        <v>302</v>
      </c>
      <c r="B4213" t="s">
        <v>5173</v>
      </c>
      <c r="C4213" t="s">
        <v>5195</v>
      </c>
      <c r="D4213">
        <v>2</v>
      </c>
      <c r="E4213" t="s">
        <v>174</v>
      </c>
      <c r="F4213">
        <v>2</v>
      </c>
      <c r="G4213">
        <v>2</v>
      </c>
      <c r="H4213" s="6" t="str">
        <f t="shared" si="130"/>
        <v>3ST13.2</v>
      </c>
      <c r="I4213" s="6" t="str">
        <f t="shared" si="131"/>
        <v>DGND</v>
      </c>
    </row>
    <row r="4214" spans="1:9">
      <c r="A4214" t="s">
        <v>302</v>
      </c>
      <c r="B4214" t="s">
        <v>5173</v>
      </c>
      <c r="C4214" t="s">
        <v>5196</v>
      </c>
      <c r="D4214">
        <v>1</v>
      </c>
      <c r="E4214" t="s">
        <v>3505</v>
      </c>
      <c r="F4214">
        <v>1</v>
      </c>
      <c r="G4214">
        <v>1</v>
      </c>
      <c r="H4214" s="6" t="str">
        <f t="shared" si="130"/>
        <v>3ST14.1</v>
      </c>
      <c r="I4214" s="6" t="str">
        <f t="shared" si="131"/>
        <v>S3_ADPS_05S</v>
      </c>
    </row>
    <row r="4215" spans="1:9">
      <c r="A4215" t="s">
        <v>302</v>
      </c>
      <c r="B4215" t="s">
        <v>5173</v>
      </c>
      <c r="C4215" t="s">
        <v>5196</v>
      </c>
      <c r="D4215">
        <v>2</v>
      </c>
      <c r="E4215" t="s">
        <v>3463</v>
      </c>
      <c r="F4215">
        <v>2</v>
      </c>
      <c r="G4215">
        <v>2</v>
      </c>
      <c r="H4215" s="6" t="str">
        <f t="shared" si="130"/>
        <v>3ST14.2</v>
      </c>
      <c r="I4215" s="6" t="str">
        <f t="shared" si="131"/>
        <v>S3_DVDD33</v>
      </c>
    </row>
    <row r="4216" spans="1:9">
      <c r="A4216" t="s">
        <v>302</v>
      </c>
      <c r="B4216" t="s">
        <v>5173</v>
      </c>
      <c r="C4216" t="s">
        <v>3463</v>
      </c>
      <c r="D4216" t="s">
        <v>181</v>
      </c>
      <c r="E4216" t="s">
        <v>3463</v>
      </c>
      <c r="F4216">
        <v>1</v>
      </c>
      <c r="G4216" t="s">
        <v>181</v>
      </c>
      <c r="H4216" s="6" t="str">
        <f t="shared" si="130"/>
        <v>S3_DVDD33.1</v>
      </c>
      <c r="I4216" s="6" t="str">
        <f t="shared" si="131"/>
        <v>S3_DVDD33</v>
      </c>
    </row>
    <row r="4217" spans="1:9">
      <c r="A4217" t="s">
        <v>302</v>
      </c>
      <c r="B4217" t="s">
        <v>5173</v>
      </c>
      <c r="C4217" t="s">
        <v>3473</v>
      </c>
      <c r="D4217" t="s">
        <v>181</v>
      </c>
      <c r="E4217" t="s">
        <v>3473</v>
      </c>
      <c r="F4217">
        <v>1</v>
      </c>
      <c r="G4217" t="s">
        <v>181</v>
      </c>
      <c r="H4217" s="6" t="str">
        <f t="shared" si="130"/>
        <v>S3_VBAT.1</v>
      </c>
      <c r="I4217" s="6" t="str">
        <f t="shared" si="131"/>
        <v>S3_VBAT</v>
      </c>
    </row>
    <row r="4218" spans="1:9">
      <c r="A4218" t="s">
        <v>302</v>
      </c>
      <c r="B4218" t="s">
        <v>5197</v>
      </c>
      <c r="C4218" t="s">
        <v>5198</v>
      </c>
      <c r="D4218">
        <v>1</v>
      </c>
      <c r="E4218" t="s">
        <v>1881</v>
      </c>
      <c r="F4218">
        <v>1</v>
      </c>
      <c r="G4218">
        <v>1</v>
      </c>
      <c r="H4218" s="6" t="str">
        <f t="shared" si="130"/>
        <v>3C179.1</v>
      </c>
      <c r="I4218" s="6" t="str">
        <f t="shared" si="131"/>
        <v>SG3_1_MDI+</v>
      </c>
    </row>
    <row r="4219" spans="1:9">
      <c r="A4219" t="s">
        <v>302</v>
      </c>
      <c r="B4219" t="s">
        <v>5197</v>
      </c>
      <c r="C4219" t="s">
        <v>5198</v>
      </c>
      <c r="D4219">
        <v>2</v>
      </c>
      <c r="E4219" t="s">
        <v>1882</v>
      </c>
      <c r="F4219">
        <v>2</v>
      </c>
      <c r="G4219">
        <v>2</v>
      </c>
      <c r="H4219" s="6" t="str">
        <f t="shared" si="130"/>
        <v>3C179.2</v>
      </c>
      <c r="I4219" s="6" t="str">
        <f t="shared" si="131"/>
        <v>SG3_2_MDI+</v>
      </c>
    </row>
    <row r="4220" spans="1:9">
      <c r="A4220" t="s">
        <v>302</v>
      </c>
      <c r="B4220" t="s">
        <v>5197</v>
      </c>
      <c r="C4220" t="s">
        <v>5199</v>
      </c>
      <c r="D4220">
        <v>1</v>
      </c>
      <c r="E4220" t="s">
        <v>1883</v>
      </c>
      <c r="F4220">
        <v>1</v>
      </c>
      <c r="G4220">
        <v>1</v>
      </c>
      <c r="H4220" s="6" t="str">
        <f t="shared" si="130"/>
        <v>3C180.1</v>
      </c>
      <c r="I4220" s="6" t="str">
        <f t="shared" si="131"/>
        <v>SG3_1_MDI-</v>
      </c>
    </row>
    <row r="4221" spans="1:9">
      <c r="A4221" t="s">
        <v>302</v>
      </c>
      <c r="B4221" t="s">
        <v>5197</v>
      </c>
      <c r="C4221" t="s">
        <v>5199</v>
      </c>
      <c r="D4221">
        <v>2</v>
      </c>
      <c r="E4221" t="s">
        <v>1884</v>
      </c>
      <c r="F4221">
        <v>2</v>
      </c>
      <c r="G4221">
        <v>2</v>
      </c>
      <c r="H4221" s="6" t="str">
        <f t="shared" si="130"/>
        <v>3C180.2</v>
      </c>
      <c r="I4221" s="6" t="str">
        <f t="shared" si="131"/>
        <v>SG3_2_MDI-</v>
      </c>
    </row>
    <row r="4222" spans="1:9">
      <c r="A4222" t="s">
        <v>302</v>
      </c>
      <c r="B4222" t="s">
        <v>5197</v>
      </c>
      <c r="C4222" t="s">
        <v>5200</v>
      </c>
      <c r="D4222">
        <v>1</v>
      </c>
      <c r="E4222" t="s">
        <v>1885</v>
      </c>
      <c r="F4222">
        <v>1</v>
      </c>
      <c r="G4222">
        <v>1</v>
      </c>
      <c r="H4222" s="6" t="str">
        <f t="shared" si="130"/>
        <v>3C181.1</v>
      </c>
      <c r="I4222" s="6" t="str">
        <f t="shared" si="131"/>
        <v>SG3_2_MDI_RC</v>
      </c>
    </row>
    <row r="4223" spans="1:9">
      <c r="A4223" t="s">
        <v>302</v>
      </c>
      <c r="B4223" t="s">
        <v>5197</v>
      </c>
      <c r="C4223" t="s">
        <v>5200</v>
      </c>
      <c r="D4223">
        <v>2</v>
      </c>
      <c r="E4223" t="s">
        <v>174</v>
      </c>
      <c r="F4223">
        <v>2</v>
      </c>
      <c r="G4223">
        <v>2</v>
      </c>
      <c r="H4223" s="6" t="str">
        <f t="shared" si="130"/>
        <v>3C181.2</v>
      </c>
      <c r="I4223" s="6" t="str">
        <f t="shared" si="131"/>
        <v>DGND</v>
      </c>
    </row>
    <row r="4224" spans="1:9">
      <c r="A4224" t="s">
        <v>302</v>
      </c>
      <c r="B4224" t="s">
        <v>5197</v>
      </c>
      <c r="C4224" t="s">
        <v>5201</v>
      </c>
      <c r="D4224">
        <v>1</v>
      </c>
      <c r="E4224" t="s">
        <v>1886</v>
      </c>
      <c r="F4224">
        <v>1</v>
      </c>
      <c r="G4224">
        <v>1</v>
      </c>
      <c r="H4224" s="6" t="str">
        <f t="shared" si="130"/>
        <v>3C194.1</v>
      </c>
      <c r="I4224" s="6" t="str">
        <f t="shared" si="131"/>
        <v>S3_3_MDI_RC</v>
      </c>
    </row>
    <row r="4225" spans="1:9">
      <c r="A4225" t="s">
        <v>302</v>
      </c>
      <c r="B4225" t="s">
        <v>5197</v>
      </c>
      <c r="C4225" t="s">
        <v>5201</v>
      </c>
      <c r="D4225">
        <v>2</v>
      </c>
      <c r="E4225" t="s">
        <v>174</v>
      </c>
      <c r="F4225">
        <v>2</v>
      </c>
      <c r="G4225">
        <v>2</v>
      </c>
      <c r="H4225" s="6" t="str">
        <f t="shared" si="130"/>
        <v>3C194.2</v>
      </c>
      <c r="I4225" s="6" t="str">
        <f t="shared" si="131"/>
        <v>DGND</v>
      </c>
    </row>
    <row r="4226" spans="1:9">
      <c r="A4226" t="s">
        <v>302</v>
      </c>
      <c r="B4226" t="s">
        <v>5197</v>
      </c>
      <c r="C4226" t="s">
        <v>5202</v>
      </c>
      <c r="D4226">
        <v>1</v>
      </c>
      <c r="E4226" t="s">
        <v>1887</v>
      </c>
      <c r="F4226">
        <v>1</v>
      </c>
      <c r="G4226">
        <v>1</v>
      </c>
      <c r="H4226" s="6" t="str">
        <f t="shared" ref="H4226:H4289" si="132">CONCATENATE(C4226,".",F4226)</f>
        <v>3C195.1</v>
      </c>
      <c r="I4226" s="6" t="str">
        <f t="shared" ref="I4226:I4289" si="133">E4226</f>
        <v>S3_2_MDI+</v>
      </c>
    </row>
    <row r="4227" spans="1:9">
      <c r="A4227" t="s">
        <v>302</v>
      </c>
      <c r="B4227" t="s">
        <v>5197</v>
      </c>
      <c r="C4227" t="s">
        <v>5202</v>
      </c>
      <c r="D4227">
        <v>2</v>
      </c>
      <c r="E4227" t="s">
        <v>1888</v>
      </c>
      <c r="F4227">
        <v>2</v>
      </c>
      <c r="G4227">
        <v>2</v>
      </c>
      <c r="H4227" s="6" t="str">
        <f t="shared" si="132"/>
        <v>3C195.2</v>
      </c>
      <c r="I4227" s="6" t="str">
        <f t="shared" si="133"/>
        <v>S3_3_MDI+</v>
      </c>
    </row>
    <row r="4228" spans="1:9">
      <c r="A4228" t="s">
        <v>302</v>
      </c>
      <c r="B4228" t="s">
        <v>5197</v>
      </c>
      <c r="C4228" t="s">
        <v>5203</v>
      </c>
      <c r="D4228">
        <v>1</v>
      </c>
      <c r="E4228" t="s">
        <v>1889</v>
      </c>
      <c r="F4228">
        <v>1</v>
      </c>
      <c r="G4228">
        <v>1</v>
      </c>
      <c r="H4228" s="6" t="str">
        <f t="shared" si="132"/>
        <v>3C196.1</v>
      </c>
      <c r="I4228" s="6" t="str">
        <f t="shared" si="133"/>
        <v>S3_2_MDI-</v>
      </c>
    </row>
    <row r="4229" spans="1:9">
      <c r="A4229" t="s">
        <v>302</v>
      </c>
      <c r="B4229" t="s">
        <v>5197</v>
      </c>
      <c r="C4229" t="s">
        <v>5203</v>
      </c>
      <c r="D4229">
        <v>2</v>
      </c>
      <c r="E4229" t="s">
        <v>1890</v>
      </c>
      <c r="F4229">
        <v>2</v>
      </c>
      <c r="G4229">
        <v>2</v>
      </c>
      <c r="H4229" s="6" t="str">
        <f t="shared" si="132"/>
        <v>3C196.2</v>
      </c>
      <c r="I4229" s="6" t="str">
        <f t="shared" si="133"/>
        <v>S3_3_MDI-</v>
      </c>
    </row>
    <row r="4230" spans="1:9">
      <c r="A4230" t="s">
        <v>302</v>
      </c>
      <c r="B4230" t="s">
        <v>5197</v>
      </c>
      <c r="C4230" t="s">
        <v>5204</v>
      </c>
      <c r="D4230">
        <v>1</v>
      </c>
      <c r="E4230" t="s">
        <v>3506</v>
      </c>
      <c r="F4230">
        <v>1</v>
      </c>
      <c r="G4230">
        <v>1</v>
      </c>
      <c r="H4230" s="6" t="str">
        <f t="shared" si="132"/>
        <v>3C363.1</v>
      </c>
      <c r="I4230" s="6" t="str">
        <f t="shared" si="133"/>
        <v>S3_1MDIC1_G1</v>
      </c>
    </row>
    <row r="4231" spans="1:9">
      <c r="A4231" t="s">
        <v>302</v>
      </c>
      <c r="B4231" t="s">
        <v>5197</v>
      </c>
      <c r="C4231" t="s">
        <v>5204</v>
      </c>
      <c r="D4231">
        <v>2</v>
      </c>
      <c r="E4231" t="s">
        <v>174</v>
      </c>
      <c r="F4231">
        <v>2</v>
      </c>
      <c r="G4231">
        <v>2</v>
      </c>
      <c r="H4231" s="6" t="str">
        <f t="shared" si="132"/>
        <v>3C363.2</v>
      </c>
      <c r="I4231" s="6" t="str">
        <f t="shared" si="133"/>
        <v>DGND</v>
      </c>
    </row>
    <row r="4232" spans="1:9">
      <c r="A4232" t="s">
        <v>302</v>
      </c>
      <c r="B4232" t="s">
        <v>5197</v>
      </c>
      <c r="C4232" t="s">
        <v>5205</v>
      </c>
      <c r="D4232">
        <v>1</v>
      </c>
      <c r="E4232" t="s">
        <v>3507</v>
      </c>
      <c r="F4232">
        <v>1</v>
      </c>
      <c r="G4232">
        <v>1</v>
      </c>
      <c r="H4232" s="6" t="str">
        <f t="shared" si="132"/>
        <v>3C364.1</v>
      </c>
      <c r="I4232" s="6" t="str">
        <f t="shared" si="133"/>
        <v>S3_1MDIC1_G2</v>
      </c>
    </row>
    <row r="4233" spans="1:9">
      <c r="A4233" t="s">
        <v>302</v>
      </c>
      <c r="B4233" t="s">
        <v>5197</v>
      </c>
      <c r="C4233" t="s">
        <v>5205</v>
      </c>
      <c r="D4233">
        <v>2</v>
      </c>
      <c r="E4233" t="s">
        <v>174</v>
      </c>
      <c r="F4233">
        <v>2</v>
      </c>
      <c r="G4233">
        <v>2</v>
      </c>
      <c r="H4233" s="6" t="str">
        <f t="shared" si="132"/>
        <v>3C364.2</v>
      </c>
      <c r="I4233" s="6" t="str">
        <f t="shared" si="133"/>
        <v>DGND</v>
      </c>
    </row>
    <row r="4234" spans="1:9">
      <c r="A4234" t="s">
        <v>302</v>
      </c>
      <c r="B4234" t="s">
        <v>5197</v>
      </c>
      <c r="C4234" t="s">
        <v>5206</v>
      </c>
      <c r="D4234">
        <v>1</v>
      </c>
      <c r="E4234" t="s">
        <v>3508</v>
      </c>
      <c r="F4234">
        <v>1</v>
      </c>
      <c r="G4234">
        <v>1</v>
      </c>
      <c r="H4234" s="6" t="str">
        <f t="shared" si="132"/>
        <v>3C369.1</v>
      </c>
      <c r="I4234" s="6" t="str">
        <f t="shared" si="133"/>
        <v>SG3_1MDIC1_G2</v>
      </c>
    </row>
    <row r="4235" spans="1:9">
      <c r="A4235" t="s">
        <v>302</v>
      </c>
      <c r="B4235" t="s">
        <v>5197</v>
      </c>
      <c r="C4235" t="s">
        <v>5206</v>
      </c>
      <c r="D4235">
        <v>2</v>
      </c>
      <c r="E4235" t="s">
        <v>174</v>
      </c>
      <c r="F4235">
        <v>2</v>
      </c>
      <c r="G4235">
        <v>2</v>
      </c>
      <c r="H4235" s="6" t="str">
        <f t="shared" si="132"/>
        <v>3C369.2</v>
      </c>
      <c r="I4235" s="6" t="str">
        <f t="shared" si="133"/>
        <v>DGND</v>
      </c>
    </row>
    <row r="4236" spans="1:9">
      <c r="A4236" t="s">
        <v>302</v>
      </c>
      <c r="B4236" t="s">
        <v>5197</v>
      </c>
      <c r="C4236" t="s">
        <v>5207</v>
      </c>
      <c r="D4236">
        <v>1</v>
      </c>
      <c r="E4236" t="s">
        <v>3509</v>
      </c>
      <c r="F4236">
        <v>1</v>
      </c>
      <c r="G4236">
        <v>1</v>
      </c>
      <c r="H4236" s="6" t="str">
        <f t="shared" si="132"/>
        <v>3C370.1</v>
      </c>
      <c r="I4236" s="6" t="str">
        <f t="shared" si="133"/>
        <v>SG3_1MDIC1_G1</v>
      </c>
    </row>
    <row r="4237" spans="1:9">
      <c r="A4237" t="s">
        <v>302</v>
      </c>
      <c r="B4237" t="s">
        <v>5197</v>
      </c>
      <c r="C4237" t="s">
        <v>5207</v>
      </c>
      <c r="D4237">
        <v>2</v>
      </c>
      <c r="E4237" t="s">
        <v>174</v>
      </c>
      <c r="F4237">
        <v>2</v>
      </c>
      <c r="G4237">
        <v>2</v>
      </c>
      <c r="H4237" s="6" t="str">
        <f t="shared" si="132"/>
        <v>3C370.2</v>
      </c>
      <c r="I4237" s="6" t="str">
        <f t="shared" si="133"/>
        <v>DGND</v>
      </c>
    </row>
    <row r="4238" spans="1:9">
      <c r="A4238" t="s">
        <v>302</v>
      </c>
      <c r="B4238" t="s">
        <v>5197</v>
      </c>
      <c r="C4238" t="s">
        <v>5208</v>
      </c>
      <c r="D4238">
        <v>1</v>
      </c>
      <c r="E4238" t="s">
        <v>3510</v>
      </c>
      <c r="F4238">
        <v>1</v>
      </c>
      <c r="G4238">
        <v>1</v>
      </c>
      <c r="H4238" s="6" t="str">
        <f t="shared" si="132"/>
        <v>3CD1.1</v>
      </c>
      <c r="I4238" s="6" t="str">
        <f t="shared" si="133"/>
        <v>S3_7_MDI+</v>
      </c>
    </row>
    <row r="4239" spans="1:9">
      <c r="A4239" t="s">
        <v>302</v>
      </c>
      <c r="B4239" t="s">
        <v>5197</v>
      </c>
      <c r="C4239" t="s">
        <v>5208</v>
      </c>
      <c r="D4239">
        <v>2</v>
      </c>
      <c r="E4239" t="s">
        <v>3511</v>
      </c>
      <c r="F4239">
        <v>2</v>
      </c>
      <c r="G4239">
        <v>2</v>
      </c>
      <c r="H4239" s="6" t="str">
        <f t="shared" si="132"/>
        <v>3CD1.2</v>
      </c>
      <c r="I4239" s="6" t="str">
        <f t="shared" si="133"/>
        <v>S3_8_MDI+</v>
      </c>
    </row>
    <row r="4240" spans="1:9">
      <c r="A4240" t="s">
        <v>302</v>
      </c>
      <c r="B4240" t="s">
        <v>5197</v>
      </c>
      <c r="C4240" t="s">
        <v>5209</v>
      </c>
      <c r="D4240">
        <v>1</v>
      </c>
      <c r="E4240" t="s">
        <v>3512</v>
      </c>
      <c r="F4240">
        <v>1</v>
      </c>
      <c r="G4240">
        <v>1</v>
      </c>
      <c r="H4240" s="6" t="str">
        <f t="shared" si="132"/>
        <v>3CD2.1</v>
      </c>
      <c r="I4240" s="6" t="str">
        <f t="shared" si="133"/>
        <v>S3_7_MDI-</v>
      </c>
    </row>
    <row r="4241" spans="1:9">
      <c r="A4241" t="s">
        <v>302</v>
      </c>
      <c r="B4241" t="s">
        <v>5197</v>
      </c>
      <c r="C4241" t="s">
        <v>5209</v>
      </c>
      <c r="D4241">
        <v>2</v>
      </c>
      <c r="E4241" t="s">
        <v>3513</v>
      </c>
      <c r="F4241">
        <v>2</v>
      </c>
      <c r="G4241">
        <v>2</v>
      </c>
      <c r="H4241" s="6" t="str">
        <f t="shared" si="132"/>
        <v>3CD2.2</v>
      </c>
      <c r="I4241" s="6" t="str">
        <f t="shared" si="133"/>
        <v>S3_8_MDI-</v>
      </c>
    </row>
    <row r="4242" spans="1:9">
      <c r="A4242" t="s">
        <v>302</v>
      </c>
      <c r="B4242" t="s">
        <v>5197</v>
      </c>
      <c r="C4242" t="s">
        <v>5210</v>
      </c>
      <c r="D4242">
        <v>1</v>
      </c>
      <c r="E4242" t="s">
        <v>3514</v>
      </c>
      <c r="F4242">
        <v>1</v>
      </c>
      <c r="G4242">
        <v>1</v>
      </c>
      <c r="H4242" s="6" t="str">
        <f t="shared" si="132"/>
        <v>3CD3.1</v>
      </c>
      <c r="I4242" s="6" t="str">
        <f t="shared" si="133"/>
        <v>SD3_MDI_RC</v>
      </c>
    </row>
    <row r="4243" spans="1:9">
      <c r="A4243" t="s">
        <v>302</v>
      </c>
      <c r="B4243" t="s">
        <v>5197</v>
      </c>
      <c r="C4243" t="s">
        <v>5210</v>
      </c>
      <c r="D4243">
        <v>2</v>
      </c>
      <c r="E4243" t="s">
        <v>174</v>
      </c>
      <c r="F4243">
        <v>2</v>
      </c>
      <c r="G4243">
        <v>2</v>
      </c>
      <c r="H4243" s="6" t="str">
        <f t="shared" si="132"/>
        <v>3CD3.2</v>
      </c>
      <c r="I4243" s="6" t="str">
        <f t="shared" si="133"/>
        <v>DGND</v>
      </c>
    </row>
    <row r="4244" spans="1:9">
      <c r="A4244" t="s">
        <v>302</v>
      </c>
      <c r="B4244" t="s">
        <v>5197</v>
      </c>
      <c r="C4244" t="s">
        <v>5211</v>
      </c>
      <c r="D4244" t="s">
        <v>194</v>
      </c>
      <c r="F4244" t="s">
        <v>194</v>
      </c>
      <c r="G4244" t="s">
        <v>194</v>
      </c>
      <c r="H4244" s="6" t="str">
        <f t="shared" si="132"/>
        <v>3COVER1.NUT1</v>
      </c>
      <c r="I4244" s="6">
        <f t="shared" si="133"/>
        <v>0</v>
      </c>
    </row>
    <row r="4245" spans="1:9">
      <c r="A4245" t="s">
        <v>302</v>
      </c>
      <c r="B4245" t="s">
        <v>5197</v>
      </c>
      <c r="C4245" t="s">
        <v>5211</v>
      </c>
      <c r="D4245" t="s">
        <v>195</v>
      </c>
      <c r="F4245" t="s">
        <v>195</v>
      </c>
      <c r="G4245" t="s">
        <v>195</v>
      </c>
      <c r="H4245" s="6" t="str">
        <f t="shared" si="132"/>
        <v>3COVER1.NUT2</v>
      </c>
      <c r="I4245" s="6">
        <f t="shared" si="133"/>
        <v>0</v>
      </c>
    </row>
    <row r="4246" spans="1:9">
      <c r="A4246" t="s">
        <v>302</v>
      </c>
      <c r="B4246" t="s">
        <v>5197</v>
      </c>
      <c r="C4246" t="s">
        <v>5212</v>
      </c>
      <c r="D4246">
        <v>1</v>
      </c>
      <c r="E4246" t="s">
        <v>3515</v>
      </c>
      <c r="F4246">
        <v>1</v>
      </c>
      <c r="G4246">
        <v>1</v>
      </c>
      <c r="H4246" s="6" t="str">
        <f t="shared" si="132"/>
        <v>3JK4.1</v>
      </c>
      <c r="I4246" s="6" t="str">
        <f t="shared" si="133"/>
        <v>S3_K4</v>
      </c>
    </row>
    <row r="4247" spans="1:9">
      <c r="A4247" t="s">
        <v>302</v>
      </c>
      <c r="B4247" t="s">
        <v>5197</v>
      </c>
      <c r="C4247" t="s">
        <v>5212</v>
      </c>
      <c r="D4247">
        <v>2</v>
      </c>
      <c r="E4247" t="s">
        <v>174</v>
      </c>
      <c r="F4247">
        <v>2</v>
      </c>
      <c r="G4247">
        <v>2</v>
      </c>
      <c r="H4247" s="6" t="str">
        <f t="shared" si="132"/>
        <v>3JK4.2</v>
      </c>
      <c r="I4247" s="6" t="str">
        <f t="shared" si="133"/>
        <v>DGND</v>
      </c>
    </row>
    <row r="4248" spans="1:9">
      <c r="A4248" t="s">
        <v>302</v>
      </c>
      <c r="B4248" t="s">
        <v>5197</v>
      </c>
      <c r="C4248" t="s">
        <v>5213</v>
      </c>
      <c r="D4248">
        <v>1</v>
      </c>
      <c r="E4248" t="s">
        <v>1891</v>
      </c>
      <c r="F4248">
        <v>1</v>
      </c>
      <c r="G4248">
        <v>1</v>
      </c>
      <c r="H4248" s="6" t="str">
        <f t="shared" si="132"/>
        <v>3JK13.1</v>
      </c>
      <c r="I4248" s="6" t="str">
        <f t="shared" si="133"/>
        <v>S3_K13</v>
      </c>
    </row>
    <row r="4249" spans="1:9">
      <c r="A4249" t="s">
        <v>302</v>
      </c>
      <c r="B4249" t="s">
        <v>5197</v>
      </c>
      <c r="C4249" t="s">
        <v>5213</v>
      </c>
      <c r="D4249">
        <v>2</v>
      </c>
      <c r="E4249" t="s">
        <v>174</v>
      </c>
      <c r="F4249">
        <v>2</v>
      </c>
      <c r="G4249">
        <v>2</v>
      </c>
      <c r="H4249" s="6" t="str">
        <f t="shared" si="132"/>
        <v>3JK13.2</v>
      </c>
      <c r="I4249" s="6" t="str">
        <f t="shared" si="133"/>
        <v>DGND</v>
      </c>
    </row>
    <row r="4250" spans="1:9">
      <c r="A4250" t="s">
        <v>302</v>
      </c>
      <c r="B4250" t="s">
        <v>5197</v>
      </c>
      <c r="C4250" t="s">
        <v>5214</v>
      </c>
      <c r="D4250">
        <v>1</v>
      </c>
      <c r="E4250" t="s">
        <v>1892</v>
      </c>
      <c r="F4250">
        <v>1</v>
      </c>
      <c r="G4250">
        <v>1</v>
      </c>
      <c r="H4250" s="6" t="str">
        <f t="shared" si="132"/>
        <v>3JK14.1</v>
      </c>
      <c r="I4250" s="6" t="str">
        <f t="shared" si="133"/>
        <v>S3_K14</v>
      </c>
    </row>
    <row r="4251" spans="1:9">
      <c r="A4251" t="s">
        <v>302</v>
      </c>
      <c r="B4251" t="s">
        <v>5197</v>
      </c>
      <c r="C4251" t="s">
        <v>5214</v>
      </c>
      <c r="D4251">
        <v>2</v>
      </c>
      <c r="E4251" t="s">
        <v>174</v>
      </c>
      <c r="F4251">
        <v>2</v>
      </c>
      <c r="G4251">
        <v>2</v>
      </c>
      <c r="H4251" s="6" t="str">
        <f t="shared" si="132"/>
        <v>3JK14.2</v>
      </c>
      <c r="I4251" s="6" t="str">
        <f t="shared" si="133"/>
        <v>DGND</v>
      </c>
    </row>
    <row r="4252" spans="1:9">
      <c r="A4252" t="s">
        <v>302</v>
      </c>
      <c r="B4252" t="s">
        <v>5197</v>
      </c>
      <c r="C4252" t="s">
        <v>5215</v>
      </c>
      <c r="D4252">
        <v>1</v>
      </c>
      <c r="E4252" t="s">
        <v>1893</v>
      </c>
      <c r="F4252">
        <v>1</v>
      </c>
      <c r="G4252">
        <v>1</v>
      </c>
      <c r="H4252" s="6" t="str">
        <f t="shared" si="132"/>
        <v>3JK15.1</v>
      </c>
      <c r="I4252" s="6" t="str">
        <f t="shared" si="133"/>
        <v>S3_K15</v>
      </c>
    </row>
    <row r="4253" spans="1:9">
      <c r="A4253" t="s">
        <v>302</v>
      </c>
      <c r="B4253" t="s">
        <v>5197</v>
      </c>
      <c r="C4253" t="s">
        <v>5215</v>
      </c>
      <c r="D4253">
        <v>2</v>
      </c>
      <c r="E4253" t="s">
        <v>174</v>
      </c>
      <c r="F4253">
        <v>2</v>
      </c>
      <c r="G4253">
        <v>2</v>
      </c>
      <c r="H4253" s="6" t="str">
        <f t="shared" si="132"/>
        <v>3JK15.2</v>
      </c>
      <c r="I4253" s="6" t="str">
        <f t="shared" si="133"/>
        <v>DGND</v>
      </c>
    </row>
    <row r="4254" spans="1:9">
      <c r="A4254" t="s">
        <v>302</v>
      </c>
      <c r="B4254" t="s">
        <v>5197</v>
      </c>
      <c r="C4254" t="s">
        <v>5216</v>
      </c>
      <c r="D4254">
        <v>1</v>
      </c>
      <c r="E4254" t="s">
        <v>521</v>
      </c>
      <c r="F4254">
        <v>1</v>
      </c>
      <c r="G4254">
        <v>1</v>
      </c>
      <c r="H4254" s="6" t="str">
        <f t="shared" si="132"/>
        <v>3JK17.1</v>
      </c>
      <c r="I4254" s="6" t="str">
        <f t="shared" si="133"/>
        <v>S3_K17</v>
      </c>
    </row>
    <row r="4255" spans="1:9">
      <c r="A4255" t="s">
        <v>302</v>
      </c>
      <c r="B4255" t="s">
        <v>5197</v>
      </c>
      <c r="C4255" t="s">
        <v>5216</v>
      </c>
      <c r="D4255">
        <v>2</v>
      </c>
      <c r="E4255" t="s">
        <v>174</v>
      </c>
      <c r="F4255">
        <v>2</v>
      </c>
      <c r="G4255">
        <v>2</v>
      </c>
      <c r="H4255" s="6" t="str">
        <f t="shared" si="132"/>
        <v>3JK17.2</v>
      </c>
      <c r="I4255" s="6" t="str">
        <f t="shared" si="133"/>
        <v>DGND</v>
      </c>
    </row>
    <row r="4256" spans="1:9">
      <c r="A4256" t="s">
        <v>302</v>
      </c>
      <c r="B4256" t="s">
        <v>5197</v>
      </c>
      <c r="C4256" t="s">
        <v>5217</v>
      </c>
      <c r="D4256">
        <v>1</v>
      </c>
      <c r="E4256" t="s">
        <v>1894</v>
      </c>
      <c r="F4256">
        <v>1</v>
      </c>
      <c r="G4256">
        <v>1</v>
      </c>
      <c r="H4256" s="6" t="str">
        <f t="shared" si="132"/>
        <v>3JK18.1</v>
      </c>
      <c r="I4256" s="6" t="str">
        <f t="shared" si="133"/>
        <v>S3_K18</v>
      </c>
    </row>
    <row r="4257" spans="1:9">
      <c r="A4257" t="s">
        <v>302</v>
      </c>
      <c r="B4257" t="s">
        <v>5197</v>
      </c>
      <c r="C4257" t="s">
        <v>5217</v>
      </c>
      <c r="D4257">
        <v>2</v>
      </c>
      <c r="E4257" t="s">
        <v>174</v>
      </c>
      <c r="F4257">
        <v>2</v>
      </c>
      <c r="G4257">
        <v>2</v>
      </c>
      <c r="H4257" s="6" t="str">
        <f t="shared" si="132"/>
        <v>3JK18.2</v>
      </c>
      <c r="I4257" s="6" t="str">
        <f t="shared" si="133"/>
        <v>DGND</v>
      </c>
    </row>
    <row r="4258" spans="1:9">
      <c r="A4258" t="s">
        <v>302</v>
      </c>
      <c r="B4258" t="s">
        <v>5197</v>
      </c>
      <c r="C4258" t="s">
        <v>5218</v>
      </c>
      <c r="D4258">
        <v>1</v>
      </c>
      <c r="E4258" t="s">
        <v>1895</v>
      </c>
      <c r="F4258">
        <v>1</v>
      </c>
      <c r="G4258">
        <v>1</v>
      </c>
      <c r="H4258" s="6" t="str">
        <f t="shared" si="132"/>
        <v>3JK35.1</v>
      </c>
      <c r="I4258" s="6" t="str">
        <f t="shared" si="133"/>
        <v>S3_K35</v>
      </c>
    </row>
    <row r="4259" spans="1:9">
      <c r="A4259" t="s">
        <v>302</v>
      </c>
      <c r="B4259" t="s">
        <v>5197</v>
      </c>
      <c r="C4259" t="s">
        <v>5218</v>
      </c>
      <c r="D4259">
        <v>2</v>
      </c>
      <c r="E4259" t="s">
        <v>174</v>
      </c>
      <c r="F4259">
        <v>2</v>
      </c>
      <c r="G4259">
        <v>2</v>
      </c>
      <c r="H4259" s="6" t="str">
        <f t="shared" si="132"/>
        <v>3JK35.2</v>
      </c>
      <c r="I4259" s="6" t="str">
        <f t="shared" si="133"/>
        <v>DGND</v>
      </c>
    </row>
    <row r="4260" spans="1:9">
      <c r="A4260" t="s">
        <v>302</v>
      </c>
      <c r="B4260" t="s">
        <v>5197</v>
      </c>
      <c r="C4260" t="s">
        <v>5219</v>
      </c>
      <c r="D4260">
        <v>2</v>
      </c>
      <c r="E4260" t="s">
        <v>1868</v>
      </c>
      <c r="F4260">
        <v>2</v>
      </c>
      <c r="G4260">
        <v>2</v>
      </c>
      <c r="H4260" s="6" t="str">
        <f t="shared" si="132"/>
        <v>3K4.2</v>
      </c>
      <c r="I4260" s="6" t="str">
        <f t="shared" si="133"/>
        <v>S3_MDI+</v>
      </c>
    </row>
    <row r="4261" spans="1:9">
      <c r="A4261" t="s">
        <v>302</v>
      </c>
      <c r="B4261" t="s">
        <v>5197</v>
      </c>
      <c r="C4261" t="s">
        <v>5219</v>
      </c>
      <c r="D4261">
        <v>3</v>
      </c>
      <c r="E4261" t="s">
        <v>3510</v>
      </c>
      <c r="F4261">
        <v>3</v>
      </c>
      <c r="G4261">
        <v>3</v>
      </c>
      <c r="H4261" s="6" t="str">
        <f t="shared" si="132"/>
        <v>3K4.3</v>
      </c>
      <c r="I4261" s="6" t="str">
        <f t="shared" si="133"/>
        <v>S3_7_MDI+</v>
      </c>
    </row>
    <row r="4262" spans="1:9">
      <c r="A4262" t="s">
        <v>302</v>
      </c>
      <c r="B4262" t="s">
        <v>5197</v>
      </c>
      <c r="C4262" t="s">
        <v>5219</v>
      </c>
      <c r="D4262">
        <v>4</v>
      </c>
      <c r="E4262" t="s">
        <v>3516</v>
      </c>
      <c r="F4262">
        <v>4</v>
      </c>
      <c r="G4262">
        <v>4</v>
      </c>
      <c r="H4262" s="6" t="str">
        <f t="shared" si="132"/>
        <v>3K4.4</v>
      </c>
      <c r="I4262" s="6" t="str">
        <f t="shared" si="133"/>
        <v>S3_0_MDI+</v>
      </c>
    </row>
    <row r="4263" spans="1:9">
      <c r="A4263" t="s">
        <v>302</v>
      </c>
      <c r="B4263" t="s">
        <v>5197</v>
      </c>
      <c r="C4263" t="s">
        <v>5219</v>
      </c>
      <c r="D4263">
        <v>6</v>
      </c>
      <c r="E4263" t="s">
        <v>3517</v>
      </c>
      <c r="F4263">
        <v>6</v>
      </c>
      <c r="G4263">
        <v>6</v>
      </c>
      <c r="H4263" s="6" t="str">
        <f t="shared" si="132"/>
        <v>3K4.6</v>
      </c>
      <c r="I4263" s="6" t="str">
        <f t="shared" si="133"/>
        <v>S3_0_MDI-</v>
      </c>
    </row>
    <row r="4264" spans="1:9">
      <c r="A4264" t="s">
        <v>302</v>
      </c>
      <c r="B4264" t="s">
        <v>5197</v>
      </c>
      <c r="C4264" t="s">
        <v>5219</v>
      </c>
      <c r="D4264">
        <v>7</v>
      </c>
      <c r="E4264" t="s">
        <v>3512</v>
      </c>
      <c r="F4264">
        <v>7</v>
      </c>
      <c r="G4264">
        <v>7</v>
      </c>
      <c r="H4264" s="6" t="str">
        <f t="shared" si="132"/>
        <v>3K4.7</v>
      </c>
      <c r="I4264" s="6" t="str">
        <f t="shared" si="133"/>
        <v>S3_7_MDI-</v>
      </c>
    </row>
    <row r="4265" spans="1:9">
      <c r="A4265" t="s">
        <v>302</v>
      </c>
      <c r="B4265" t="s">
        <v>5197</v>
      </c>
      <c r="C4265" t="s">
        <v>5219</v>
      </c>
      <c r="D4265">
        <v>8</v>
      </c>
      <c r="E4265" t="s">
        <v>1867</v>
      </c>
      <c r="F4265">
        <v>8</v>
      </c>
      <c r="G4265">
        <v>8</v>
      </c>
      <c r="H4265" s="6" t="str">
        <f t="shared" si="132"/>
        <v>3K4.8</v>
      </c>
      <c r="I4265" s="6" t="str">
        <f t="shared" si="133"/>
        <v>S3_MDI-</v>
      </c>
    </row>
    <row r="4266" spans="1:9">
      <c r="A4266" t="s">
        <v>302</v>
      </c>
      <c r="B4266" t="s">
        <v>5197</v>
      </c>
      <c r="C4266" t="s">
        <v>5219</v>
      </c>
      <c r="D4266" t="s">
        <v>175</v>
      </c>
      <c r="E4266" t="s">
        <v>429</v>
      </c>
      <c r="F4266">
        <v>1</v>
      </c>
      <c r="G4266" t="s">
        <v>175</v>
      </c>
      <c r="H4266" s="6" t="str">
        <f t="shared" si="132"/>
        <v>3K4.1</v>
      </c>
      <c r="I4266" s="6" t="str">
        <f t="shared" si="133"/>
        <v>VP12</v>
      </c>
    </row>
    <row r="4267" spans="1:9">
      <c r="A4267" t="s">
        <v>302</v>
      </c>
      <c r="B4267" t="s">
        <v>5197</v>
      </c>
      <c r="C4267" t="s">
        <v>5219</v>
      </c>
      <c r="D4267" t="s">
        <v>176</v>
      </c>
      <c r="E4267" t="s">
        <v>3515</v>
      </c>
      <c r="F4267">
        <v>9</v>
      </c>
      <c r="G4267" t="s">
        <v>176</v>
      </c>
      <c r="H4267" s="6" t="str">
        <f t="shared" si="132"/>
        <v>3K4.9</v>
      </c>
      <c r="I4267" s="6" t="str">
        <f t="shared" si="133"/>
        <v>S3_K4</v>
      </c>
    </row>
    <row r="4268" spans="1:9">
      <c r="A4268" t="s">
        <v>302</v>
      </c>
      <c r="B4268" t="s">
        <v>5197</v>
      </c>
      <c r="C4268" t="s">
        <v>5220</v>
      </c>
      <c r="D4268">
        <v>2</v>
      </c>
      <c r="E4268" t="s">
        <v>3516</v>
      </c>
      <c r="F4268">
        <v>2</v>
      </c>
      <c r="G4268">
        <v>2</v>
      </c>
      <c r="H4268" s="6" t="str">
        <f t="shared" si="132"/>
        <v>3K13.2</v>
      </c>
      <c r="I4268" s="6" t="str">
        <f t="shared" si="133"/>
        <v>S3_0_MDI+</v>
      </c>
    </row>
    <row r="4269" spans="1:9">
      <c r="A4269" t="s">
        <v>302</v>
      </c>
      <c r="B4269" t="s">
        <v>5197</v>
      </c>
      <c r="C4269" t="s">
        <v>5220</v>
      </c>
      <c r="D4269">
        <v>3</v>
      </c>
      <c r="E4269" t="s">
        <v>1897</v>
      </c>
      <c r="F4269">
        <v>3</v>
      </c>
      <c r="G4269">
        <v>3</v>
      </c>
      <c r="H4269" s="6" t="str">
        <f t="shared" si="132"/>
        <v>3K13.3</v>
      </c>
      <c r="I4269" s="6" t="str">
        <f t="shared" si="133"/>
        <v>S3_5_MDI+</v>
      </c>
    </row>
    <row r="4270" spans="1:9">
      <c r="A4270" t="s">
        <v>302</v>
      </c>
      <c r="B4270" t="s">
        <v>5197</v>
      </c>
      <c r="C4270" t="s">
        <v>5220</v>
      </c>
      <c r="D4270">
        <v>4</v>
      </c>
      <c r="E4270" t="s">
        <v>1896</v>
      </c>
      <c r="F4270">
        <v>4</v>
      </c>
      <c r="G4270">
        <v>4</v>
      </c>
      <c r="H4270" s="6" t="str">
        <f t="shared" si="132"/>
        <v>3K13.4</v>
      </c>
      <c r="I4270" s="6" t="str">
        <f t="shared" si="133"/>
        <v>S3_1_MDI+</v>
      </c>
    </row>
    <row r="4271" spans="1:9">
      <c r="A4271" t="s">
        <v>302</v>
      </c>
      <c r="B4271" t="s">
        <v>5197</v>
      </c>
      <c r="C4271" t="s">
        <v>5220</v>
      </c>
      <c r="D4271">
        <v>6</v>
      </c>
      <c r="E4271" t="s">
        <v>1899</v>
      </c>
      <c r="F4271">
        <v>6</v>
      </c>
      <c r="G4271">
        <v>6</v>
      </c>
      <c r="H4271" s="6" t="str">
        <f t="shared" si="132"/>
        <v>3K13.6</v>
      </c>
      <c r="I4271" s="6" t="str">
        <f t="shared" si="133"/>
        <v>S3_1_MDI-</v>
      </c>
    </row>
    <row r="4272" spans="1:9">
      <c r="A4272" t="s">
        <v>302</v>
      </c>
      <c r="B4272" t="s">
        <v>5197</v>
      </c>
      <c r="C4272" t="s">
        <v>5220</v>
      </c>
      <c r="D4272">
        <v>7</v>
      </c>
      <c r="E4272" t="s">
        <v>1898</v>
      </c>
      <c r="F4272">
        <v>7</v>
      </c>
      <c r="G4272">
        <v>7</v>
      </c>
      <c r="H4272" s="6" t="str">
        <f t="shared" si="132"/>
        <v>3K13.7</v>
      </c>
      <c r="I4272" s="6" t="str">
        <f t="shared" si="133"/>
        <v>S3_5_MDI-</v>
      </c>
    </row>
    <row r="4273" spans="1:9">
      <c r="A4273" t="s">
        <v>302</v>
      </c>
      <c r="B4273" t="s">
        <v>5197</v>
      </c>
      <c r="C4273" t="s">
        <v>5220</v>
      </c>
      <c r="D4273">
        <v>8</v>
      </c>
      <c r="E4273" t="s">
        <v>3517</v>
      </c>
      <c r="F4273">
        <v>8</v>
      </c>
      <c r="G4273">
        <v>8</v>
      </c>
      <c r="H4273" s="6" t="str">
        <f t="shared" si="132"/>
        <v>3K13.8</v>
      </c>
      <c r="I4273" s="6" t="str">
        <f t="shared" si="133"/>
        <v>S3_0_MDI-</v>
      </c>
    </row>
    <row r="4274" spans="1:9">
      <c r="A4274" t="s">
        <v>302</v>
      </c>
      <c r="B4274" t="s">
        <v>5197</v>
      </c>
      <c r="C4274" t="s">
        <v>5220</v>
      </c>
      <c r="D4274" t="s">
        <v>175</v>
      </c>
      <c r="E4274" t="s">
        <v>429</v>
      </c>
      <c r="F4274">
        <v>1</v>
      </c>
      <c r="G4274" t="s">
        <v>175</v>
      </c>
      <c r="H4274" s="6" t="str">
        <f t="shared" si="132"/>
        <v>3K13.1</v>
      </c>
      <c r="I4274" s="6" t="str">
        <f t="shared" si="133"/>
        <v>VP12</v>
      </c>
    </row>
    <row r="4275" spans="1:9">
      <c r="A4275" t="s">
        <v>302</v>
      </c>
      <c r="B4275" t="s">
        <v>5197</v>
      </c>
      <c r="C4275" t="s">
        <v>5220</v>
      </c>
      <c r="D4275" t="s">
        <v>176</v>
      </c>
      <c r="E4275" t="s">
        <v>1891</v>
      </c>
      <c r="F4275">
        <v>9</v>
      </c>
      <c r="G4275" t="s">
        <v>176</v>
      </c>
      <c r="H4275" s="6" t="str">
        <f t="shared" si="132"/>
        <v>3K13.9</v>
      </c>
      <c r="I4275" s="6" t="str">
        <f t="shared" si="133"/>
        <v>S3_K13</v>
      </c>
    </row>
    <row r="4276" spans="1:9">
      <c r="A4276" t="s">
        <v>302</v>
      </c>
      <c r="B4276" t="s">
        <v>5197</v>
      </c>
      <c r="C4276" t="s">
        <v>5221</v>
      </c>
      <c r="D4276">
        <v>2</v>
      </c>
      <c r="E4276" t="s">
        <v>1897</v>
      </c>
      <c r="F4276">
        <v>2</v>
      </c>
      <c r="G4276">
        <v>2</v>
      </c>
      <c r="H4276" s="6" t="str">
        <f t="shared" si="132"/>
        <v>3K14.2</v>
      </c>
      <c r="I4276" s="6" t="str">
        <f t="shared" si="133"/>
        <v>S3_5_MDI+</v>
      </c>
    </row>
    <row r="4277" spans="1:9">
      <c r="A4277" t="s">
        <v>302</v>
      </c>
      <c r="B4277" t="s">
        <v>5197</v>
      </c>
      <c r="C4277" t="s">
        <v>5221</v>
      </c>
      <c r="D4277">
        <v>3</v>
      </c>
      <c r="E4277" t="s">
        <v>1900</v>
      </c>
      <c r="F4277">
        <v>3</v>
      </c>
      <c r="G4277">
        <v>3</v>
      </c>
      <c r="H4277" s="6" t="str">
        <f t="shared" si="132"/>
        <v>3K14.3</v>
      </c>
      <c r="I4277" s="6" t="str">
        <f t="shared" si="133"/>
        <v>S3_6_MDI+</v>
      </c>
    </row>
    <row r="4278" spans="1:9">
      <c r="A4278" t="s">
        <v>302</v>
      </c>
      <c r="B4278" t="s">
        <v>5197</v>
      </c>
      <c r="C4278" t="s">
        <v>5221</v>
      </c>
      <c r="D4278">
        <v>4</v>
      </c>
      <c r="F4278">
        <v>4</v>
      </c>
      <c r="G4278">
        <v>4</v>
      </c>
      <c r="H4278" s="6" t="str">
        <f t="shared" si="132"/>
        <v>3K14.4</v>
      </c>
      <c r="I4278" s="6">
        <f t="shared" si="133"/>
        <v>0</v>
      </c>
    </row>
    <row r="4279" spans="1:9">
      <c r="A4279" t="s">
        <v>302</v>
      </c>
      <c r="B4279" t="s">
        <v>5197</v>
      </c>
      <c r="C4279" t="s">
        <v>5221</v>
      </c>
      <c r="D4279">
        <v>6</v>
      </c>
      <c r="F4279">
        <v>6</v>
      </c>
      <c r="G4279">
        <v>6</v>
      </c>
      <c r="H4279" s="6" t="str">
        <f t="shared" si="132"/>
        <v>3K14.6</v>
      </c>
      <c r="I4279" s="6">
        <f t="shared" si="133"/>
        <v>0</v>
      </c>
    </row>
    <row r="4280" spans="1:9">
      <c r="A4280" t="s">
        <v>302</v>
      </c>
      <c r="B4280" t="s">
        <v>5197</v>
      </c>
      <c r="C4280" t="s">
        <v>5221</v>
      </c>
      <c r="D4280">
        <v>7</v>
      </c>
      <c r="E4280" t="s">
        <v>1901</v>
      </c>
      <c r="F4280">
        <v>7</v>
      </c>
      <c r="G4280">
        <v>7</v>
      </c>
      <c r="H4280" s="6" t="str">
        <f t="shared" si="132"/>
        <v>3K14.7</v>
      </c>
      <c r="I4280" s="6" t="str">
        <f t="shared" si="133"/>
        <v>S3_6_MDI-</v>
      </c>
    </row>
    <row r="4281" spans="1:9">
      <c r="A4281" t="s">
        <v>302</v>
      </c>
      <c r="B4281" t="s">
        <v>5197</v>
      </c>
      <c r="C4281" t="s">
        <v>5221</v>
      </c>
      <c r="D4281">
        <v>8</v>
      </c>
      <c r="E4281" t="s">
        <v>1898</v>
      </c>
      <c r="F4281">
        <v>8</v>
      </c>
      <c r="G4281">
        <v>8</v>
      </c>
      <c r="H4281" s="6" t="str">
        <f t="shared" si="132"/>
        <v>3K14.8</v>
      </c>
      <c r="I4281" s="6" t="str">
        <f t="shared" si="133"/>
        <v>S3_5_MDI-</v>
      </c>
    </row>
    <row r="4282" spans="1:9">
      <c r="A4282" t="s">
        <v>302</v>
      </c>
      <c r="B4282" t="s">
        <v>5197</v>
      </c>
      <c r="C4282" t="s">
        <v>5221</v>
      </c>
      <c r="D4282" t="s">
        <v>175</v>
      </c>
      <c r="E4282" t="s">
        <v>429</v>
      </c>
      <c r="F4282">
        <v>1</v>
      </c>
      <c r="G4282" t="s">
        <v>175</v>
      </c>
      <c r="H4282" s="6" t="str">
        <f t="shared" si="132"/>
        <v>3K14.1</v>
      </c>
      <c r="I4282" s="6" t="str">
        <f t="shared" si="133"/>
        <v>VP12</v>
      </c>
    </row>
    <row r="4283" spans="1:9">
      <c r="A4283" t="s">
        <v>302</v>
      </c>
      <c r="B4283" t="s">
        <v>5197</v>
      </c>
      <c r="C4283" t="s">
        <v>5221</v>
      </c>
      <c r="D4283" t="s">
        <v>176</v>
      </c>
      <c r="E4283" t="s">
        <v>1892</v>
      </c>
      <c r="F4283">
        <v>9</v>
      </c>
      <c r="G4283" t="s">
        <v>176</v>
      </c>
      <c r="H4283" s="6" t="str">
        <f t="shared" si="132"/>
        <v>3K14.9</v>
      </c>
      <c r="I4283" s="6" t="str">
        <f t="shared" si="133"/>
        <v>S3_K14</v>
      </c>
    </row>
    <row r="4284" spans="1:9">
      <c r="A4284" t="s">
        <v>302</v>
      </c>
      <c r="B4284" t="s">
        <v>5197</v>
      </c>
      <c r="C4284" t="s">
        <v>5222</v>
      </c>
      <c r="D4284">
        <v>2</v>
      </c>
      <c r="E4284" t="s">
        <v>1900</v>
      </c>
      <c r="F4284">
        <v>2</v>
      </c>
      <c r="G4284">
        <v>2</v>
      </c>
      <c r="H4284" s="6" t="str">
        <f t="shared" si="132"/>
        <v>3K15.2</v>
      </c>
      <c r="I4284" s="6" t="str">
        <f t="shared" si="133"/>
        <v>S3_6_MDI+</v>
      </c>
    </row>
    <row r="4285" spans="1:9">
      <c r="A4285" t="s">
        <v>302</v>
      </c>
      <c r="B4285" t="s">
        <v>5197</v>
      </c>
      <c r="C4285" t="s">
        <v>5222</v>
      </c>
      <c r="D4285">
        <v>3</v>
      </c>
      <c r="E4285" t="s">
        <v>6829</v>
      </c>
      <c r="F4285">
        <v>3</v>
      </c>
      <c r="G4285">
        <v>3</v>
      </c>
      <c r="H4285" s="6" t="str">
        <f t="shared" si="132"/>
        <v>3K15.3</v>
      </c>
      <c r="I4285" s="6" t="str">
        <f t="shared" si="133"/>
        <v>S3_BR_HSD027+</v>
      </c>
    </row>
    <row r="4286" spans="1:9">
      <c r="A4286" t="s">
        <v>302</v>
      </c>
      <c r="B4286" t="s">
        <v>5197</v>
      </c>
      <c r="C4286" t="s">
        <v>5222</v>
      </c>
      <c r="D4286">
        <v>4</v>
      </c>
      <c r="E4286" t="s">
        <v>6830</v>
      </c>
      <c r="F4286">
        <v>4</v>
      </c>
      <c r="G4286">
        <v>4</v>
      </c>
      <c r="H4286" s="6" t="str">
        <f t="shared" si="132"/>
        <v>3K15.4</v>
      </c>
      <c r="I4286" s="6" t="str">
        <f t="shared" si="133"/>
        <v>S3_BR_HSD026+</v>
      </c>
    </row>
    <row r="4287" spans="1:9">
      <c r="A4287" t="s">
        <v>302</v>
      </c>
      <c r="B4287" t="s">
        <v>5197</v>
      </c>
      <c r="C4287" t="s">
        <v>5222</v>
      </c>
      <c r="D4287">
        <v>6</v>
      </c>
      <c r="E4287" t="s">
        <v>6831</v>
      </c>
      <c r="F4287">
        <v>6</v>
      </c>
      <c r="G4287">
        <v>6</v>
      </c>
      <c r="H4287" s="6" t="str">
        <f t="shared" si="132"/>
        <v>3K15.6</v>
      </c>
      <c r="I4287" s="6" t="str">
        <f t="shared" si="133"/>
        <v>S3_BR_HSD026-</v>
      </c>
    </row>
    <row r="4288" spans="1:9">
      <c r="A4288" t="s">
        <v>302</v>
      </c>
      <c r="B4288" t="s">
        <v>5197</v>
      </c>
      <c r="C4288" t="s">
        <v>5222</v>
      </c>
      <c r="D4288">
        <v>7</v>
      </c>
      <c r="E4288" t="s">
        <v>6832</v>
      </c>
      <c r="F4288">
        <v>7</v>
      </c>
      <c r="G4288">
        <v>7</v>
      </c>
      <c r="H4288" s="6" t="str">
        <f t="shared" si="132"/>
        <v>3K15.7</v>
      </c>
      <c r="I4288" s="6" t="str">
        <f t="shared" si="133"/>
        <v>S3_BR_HSD027-</v>
      </c>
    </row>
    <row r="4289" spans="1:9">
      <c r="A4289" t="s">
        <v>302</v>
      </c>
      <c r="B4289" t="s">
        <v>5197</v>
      </c>
      <c r="C4289" t="s">
        <v>5222</v>
      </c>
      <c r="D4289">
        <v>8</v>
      </c>
      <c r="E4289" t="s">
        <v>1901</v>
      </c>
      <c r="F4289">
        <v>8</v>
      </c>
      <c r="G4289">
        <v>8</v>
      </c>
      <c r="H4289" s="6" t="str">
        <f t="shared" si="132"/>
        <v>3K15.8</v>
      </c>
      <c r="I4289" s="6" t="str">
        <f t="shared" si="133"/>
        <v>S3_6_MDI-</v>
      </c>
    </row>
    <row r="4290" spans="1:9">
      <c r="A4290" t="s">
        <v>302</v>
      </c>
      <c r="B4290" t="s">
        <v>5197</v>
      </c>
      <c r="C4290" t="s">
        <v>5222</v>
      </c>
      <c r="D4290" t="s">
        <v>175</v>
      </c>
      <c r="E4290" t="s">
        <v>429</v>
      </c>
      <c r="F4290">
        <v>1</v>
      </c>
      <c r="G4290" t="s">
        <v>175</v>
      </c>
      <c r="H4290" s="6" t="str">
        <f t="shared" ref="H4290:H4353" si="134">CONCATENATE(C4290,".",F4290)</f>
        <v>3K15.1</v>
      </c>
      <c r="I4290" s="6" t="str">
        <f t="shared" ref="I4290:I4353" si="135">E4290</f>
        <v>VP12</v>
      </c>
    </row>
    <row r="4291" spans="1:9">
      <c r="A4291" t="s">
        <v>302</v>
      </c>
      <c r="B4291" t="s">
        <v>5197</v>
      </c>
      <c r="C4291" t="s">
        <v>5222</v>
      </c>
      <c r="D4291" t="s">
        <v>176</v>
      </c>
      <c r="E4291" t="s">
        <v>1893</v>
      </c>
      <c r="F4291">
        <v>9</v>
      </c>
      <c r="G4291" t="s">
        <v>176</v>
      </c>
      <c r="H4291" s="6" t="str">
        <f t="shared" si="134"/>
        <v>3K15.9</v>
      </c>
      <c r="I4291" s="6" t="str">
        <f t="shared" si="135"/>
        <v>S3_K15</v>
      </c>
    </row>
    <row r="4292" spans="1:9">
      <c r="A4292" t="s">
        <v>302</v>
      </c>
      <c r="B4292" t="s">
        <v>5197</v>
      </c>
      <c r="C4292" t="s">
        <v>5223</v>
      </c>
      <c r="D4292">
        <v>2</v>
      </c>
      <c r="E4292" t="s">
        <v>1902</v>
      </c>
      <c r="F4292">
        <v>2</v>
      </c>
      <c r="G4292">
        <v>2</v>
      </c>
      <c r="H4292" s="6" t="str">
        <f t="shared" si="134"/>
        <v>3K17.2</v>
      </c>
      <c r="I4292" s="6" t="str">
        <f t="shared" si="135"/>
        <v>S3_4_MDI+</v>
      </c>
    </row>
    <row r="4293" spans="1:9">
      <c r="A4293" t="s">
        <v>302</v>
      </c>
      <c r="B4293" t="s">
        <v>5197</v>
      </c>
      <c r="C4293" t="s">
        <v>5223</v>
      </c>
      <c r="D4293">
        <v>3</v>
      </c>
      <c r="E4293" t="s">
        <v>1903</v>
      </c>
      <c r="F4293">
        <v>3</v>
      </c>
      <c r="G4293">
        <v>3</v>
      </c>
      <c r="H4293" s="6" t="str">
        <f t="shared" si="134"/>
        <v>3K17.3</v>
      </c>
      <c r="I4293" s="6" t="str">
        <f t="shared" si="135"/>
        <v>S3_AC_MDI+</v>
      </c>
    </row>
    <row r="4294" spans="1:9">
      <c r="A4294" t="s">
        <v>302</v>
      </c>
      <c r="B4294" t="s">
        <v>5197</v>
      </c>
      <c r="C4294" t="s">
        <v>5223</v>
      </c>
      <c r="D4294">
        <v>4</v>
      </c>
      <c r="E4294" t="s">
        <v>3518</v>
      </c>
      <c r="F4294">
        <v>4</v>
      </c>
      <c r="G4294">
        <v>4</v>
      </c>
      <c r="H4294" s="6" t="str">
        <f t="shared" si="134"/>
        <v>3K17.4</v>
      </c>
      <c r="I4294" s="6" t="str">
        <f t="shared" si="135"/>
        <v>S3_SG_LB_MDI+</v>
      </c>
    </row>
    <row r="4295" spans="1:9">
      <c r="A4295" t="s">
        <v>302</v>
      </c>
      <c r="B4295" t="s">
        <v>5197</v>
      </c>
      <c r="C4295" t="s">
        <v>5223</v>
      </c>
      <c r="D4295">
        <v>6</v>
      </c>
      <c r="E4295" t="s">
        <v>3519</v>
      </c>
      <c r="F4295">
        <v>6</v>
      </c>
      <c r="G4295">
        <v>6</v>
      </c>
      <c r="H4295" s="6" t="str">
        <f t="shared" si="134"/>
        <v>3K17.6</v>
      </c>
      <c r="I4295" s="6" t="str">
        <f t="shared" si="135"/>
        <v>S3_SG_LB_MDI-</v>
      </c>
    </row>
    <row r="4296" spans="1:9">
      <c r="A4296" t="s">
        <v>302</v>
      </c>
      <c r="B4296" t="s">
        <v>5197</v>
      </c>
      <c r="C4296" t="s">
        <v>5223</v>
      </c>
      <c r="D4296">
        <v>7</v>
      </c>
      <c r="E4296" t="s">
        <v>1904</v>
      </c>
      <c r="F4296">
        <v>7</v>
      </c>
      <c r="G4296">
        <v>7</v>
      </c>
      <c r="H4296" s="6" t="str">
        <f t="shared" si="134"/>
        <v>3K17.7</v>
      </c>
      <c r="I4296" s="6" t="str">
        <f t="shared" si="135"/>
        <v>S3_AC_MDI-</v>
      </c>
    </row>
    <row r="4297" spans="1:9">
      <c r="A4297" t="s">
        <v>302</v>
      </c>
      <c r="B4297" t="s">
        <v>5197</v>
      </c>
      <c r="C4297" t="s">
        <v>5223</v>
      </c>
      <c r="D4297">
        <v>8</v>
      </c>
      <c r="E4297" t="s">
        <v>1905</v>
      </c>
      <c r="F4297">
        <v>8</v>
      </c>
      <c r="G4297">
        <v>8</v>
      </c>
      <c r="H4297" s="6" t="str">
        <f t="shared" si="134"/>
        <v>3K17.8</v>
      </c>
      <c r="I4297" s="6" t="str">
        <f t="shared" si="135"/>
        <v>S3_4_MDI-</v>
      </c>
    </row>
    <row r="4298" spans="1:9">
      <c r="A4298" t="s">
        <v>302</v>
      </c>
      <c r="B4298" t="s">
        <v>5197</v>
      </c>
      <c r="C4298" t="s">
        <v>5223</v>
      </c>
      <c r="D4298" t="s">
        <v>175</v>
      </c>
      <c r="E4298" t="s">
        <v>429</v>
      </c>
      <c r="F4298">
        <v>1</v>
      </c>
      <c r="G4298" t="s">
        <v>175</v>
      </c>
      <c r="H4298" s="6" t="str">
        <f t="shared" si="134"/>
        <v>3K17.1</v>
      </c>
      <c r="I4298" s="6" t="str">
        <f t="shared" si="135"/>
        <v>VP12</v>
      </c>
    </row>
    <row r="4299" spans="1:9">
      <c r="A4299" t="s">
        <v>302</v>
      </c>
      <c r="B4299" t="s">
        <v>5197</v>
      </c>
      <c r="C4299" t="s">
        <v>5223</v>
      </c>
      <c r="D4299" t="s">
        <v>176</v>
      </c>
      <c r="E4299" t="s">
        <v>521</v>
      </c>
      <c r="F4299">
        <v>9</v>
      </c>
      <c r="G4299" t="s">
        <v>176</v>
      </c>
      <c r="H4299" s="6" t="str">
        <f t="shared" si="134"/>
        <v>3K17.9</v>
      </c>
      <c r="I4299" s="6" t="str">
        <f t="shared" si="135"/>
        <v>S3_K17</v>
      </c>
    </row>
    <row r="4300" spans="1:9">
      <c r="A4300" t="s">
        <v>302</v>
      </c>
      <c r="B4300" t="s">
        <v>5197</v>
      </c>
      <c r="C4300" t="s">
        <v>5224</v>
      </c>
      <c r="D4300">
        <v>2</v>
      </c>
      <c r="E4300" t="s">
        <v>1882</v>
      </c>
      <c r="F4300">
        <v>2</v>
      </c>
      <c r="G4300">
        <v>2</v>
      </c>
      <c r="H4300" s="6" t="str">
        <f t="shared" si="134"/>
        <v>3K18.2</v>
      </c>
      <c r="I4300" s="6" t="str">
        <f t="shared" si="135"/>
        <v>SG3_2_MDI+</v>
      </c>
    </row>
    <row r="4301" spans="1:9">
      <c r="A4301" t="s">
        <v>302</v>
      </c>
      <c r="B4301" t="s">
        <v>5197</v>
      </c>
      <c r="C4301" t="s">
        <v>5224</v>
      </c>
      <c r="D4301">
        <v>3</v>
      </c>
      <c r="E4301" t="s">
        <v>1906</v>
      </c>
      <c r="F4301">
        <v>3</v>
      </c>
      <c r="G4301">
        <v>3</v>
      </c>
      <c r="H4301" s="6" t="str">
        <f t="shared" si="134"/>
        <v>3K18.3</v>
      </c>
      <c r="I4301" s="6" t="str">
        <f t="shared" si="135"/>
        <v>SG3_AC_MDI+</v>
      </c>
    </row>
    <row r="4302" spans="1:9">
      <c r="A4302" t="s">
        <v>302</v>
      </c>
      <c r="B4302" t="s">
        <v>5197</v>
      </c>
      <c r="C4302" t="s">
        <v>5224</v>
      </c>
      <c r="D4302">
        <v>4</v>
      </c>
      <c r="E4302" t="s">
        <v>3518</v>
      </c>
      <c r="F4302">
        <v>4</v>
      </c>
      <c r="G4302">
        <v>4</v>
      </c>
      <c r="H4302" s="6" t="str">
        <f t="shared" si="134"/>
        <v>3K18.4</v>
      </c>
      <c r="I4302" s="6" t="str">
        <f t="shared" si="135"/>
        <v>S3_SG_LB_MDI+</v>
      </c>
    </row>
    <row r="4303" spans="1:9">
      <c r="A4303" t="s">
        <v>302</v>
      </c>
      <c r="B4303" t="s">
        <v>5197</v>
      </c>
      <c r="C4303" t="s">
        <v>5224</v>
      </c>
      <c r="D4303">
        <v>6</v>
      </c>
      <c r="E4303" t="s">
        <v>3519</v>
      </c>
      <c r="F4303">
        <v>6</v>
      </c>
      <c r="G4303">
        <v>6</v>
      </c>
      <c r="H4303" s="6" t="str">
        <f t="shared" si="134"/>
        <v>3K18.6</v>
      </c>
      <c r="I4303" s="6" t="str">
        <f t="shared" si="135"/>
        <v>S3_SG_LB_MDI-</v>
      </c>
    </row>
    <row r="4304" spans="1:9">
      <c r="A4304" t="s">
        <v>302</v>
      </c>
      <c r="B4304" t="s">
        <v>5197</v>
      </c>
      <c r="C4304" t="s">
        <v>5224</v>
      </c>
      <c r="D4304">
        <v>7</v>
      </c>
      <c r="E4304" t="s">
        <v>1907</v>
      </c>
      <c r="F4304">
        <v>7</v>
      </c>
      <c r="G4304">
        <v>7</v>
      </c>
      <c r="H4304" s="6" t="str">
        <f t="shared" si="134"/>
        <v>3K18.7</v>
      </c>
      <c r="I4304" s="6" t="str">
        <f t="shared" si="135"/>
        <v>SG3_AC_MDI-</v>
      </c>
    </row>
    <row r="4305" spans="1:9">
      <c r="A4305" t="s">
        <v>302</v>
      </c>
      <c r="B4305" t="s">
        <v>5197</v>
      </c>
      <c r="C4305" t="s">
        <v>5224</v>
      </c>
      <c r="D4305">
        <v>8</v>
      </c>
      <c r="E4305" t="s">
        <v>1884</v>
      </c>
      <c r="F4305">
        <v>8</v>
      </c>
      <c r="G4305">
        <v>8</v>
      </c>
      <c r="H4305" s="6" t="str">
        <f t="shared" si="134"/>
        <v>3K18.8</v>
      </c>
      <c r="I4305" s="6" t="str">
        <f t="shared" si="135"/>
        <v>SG3_2_MDI-</v>
      </c>
    </row>
    <row r="4306" spans="1:9">
      <c r="A4306" t="s">
        <v>302</v>
      </c>
      <c r="B4306" t="s">
        <v>5197</v>
      </c>
      <c r="C4306" t="s">
        <v>5224</v>
      </c>
      <c r="D4306" t="s">
        <v>175</v>
      </c>
      <c r="E4306" t="s">
        <v>429</v>
      </c>
      <c r="F4306">
        <v>1</v>
      </c>
      <c r="G4306" t="s">
        <v>175</v>
      </c>
      <c r="H4306" s="6" t="str">
        <f t="shared" si="134"/>
        <v>3K18.1</v>
      </c>
      <c r="I4306" s="6" t="str">
        <f t="shared" si="135"/>
        <v>VP12</v>
      </c>
    </row>
    <row r="4307" spans="1:9">
      <c r="A4307" t="s">
        <v>302</v>
      </c>
      <c r="B4307" t="s">
        <v>5197</v>
      </c>
      <c r="C4307" t="s">
        <v>5224</v>
      </c>
      <c r="D4307" t="s">
        <v>176</v>
      </c>
      <c r="E4307" t="s">
        <v>1894</v>
      </c>
      <c r="F4307">
        <v>9</v>
      </c>
      <c r="G4307" t="s">
        <v>176</v>
      </c>
      <c r="H4307" s="6" t="str">
        <f t="shared" si="134"/>
        <v>3K18.9</v>
      </c>
      <c r="I4307" s="6" t="str">
        <f t="shared" si="135"/>
        <v>S3_K18</v>
      </c>
    </row>
    <row r="4308" spans="1:9">
      <c r="A4308" t="s">
        <v>302</v>
      </c>
      <c r="B4308" t="s">
        <v>5197</v>
      </c>
      <c r="C4308" t="s">
        <v>5225</v>
      </c>
      <c r="D4308">
        <v>2</v>
      </c>
      <c r="E4308" t="s">
        <v>1888</v>
      </c>
      <c r="F4308">
        <v>2</v>
      </c>
      <c r="G4308">
        <v>2</v>
      </c>
      <c r="H4308" s="6" t="str">
        <f t="shared" si="134"/>
        <v>3K35.2</v>
      </c>
      <c r="I4308" s="6" t="str">
        <f t="shared" si="135"/>
        <v>S3_3_MDI+</v>
      </c>
    </row>
    <row r="4309" spans="1:9">
      <c r="A4309" t="s">
        <v>302</v>
      </c>
      <c r="B4309" t="s">
        <v>5197</v>
      </c>
      <c r="C4309" t="s">
        <v>5225</v>
      </c>
      <c r="D4309">
        <v>3</v>
      </c>
      <c r="E4309" t="s">
        <v>1902</v>
      </c>
      <c r="F4309">
        <v>3</v>
      </c>
      <c r="G4309">
        <v>3</v>
      </c>
      <c r="H4309" s="6" t="str">
        <f t="shared" si="134"/>
        <v>3K35.3</v>
      </c>
      <c r="I4309" s="6" t="str">
        <f t="shared" si="135"/>
        <v>S3_4_MDI+</v>
      </c>
    </row>
    <row r="4310" spans="1:9">
      <c r="A4310" t="s">
        <v>302</v>
      </c>
      <c r="B4310" t="s">
        <v>5197</v>
      </c>
      <c r="C4310" t="s">
        <v>5225</v>
      </c>
      <c r="D4310">
        <v>4</v>
      </c>
      <c r="E4310" t="s">
        <v>3520</v>
      </c>
      <c r="F4310">
        <v>4</v>
      </c>
      <c r="G4310">
        <v>4</v>
      </c>
      <c r="H4310" s="6" t="str">
        <f t="shared" si="134"/>
        <v>3K35.4</v>
      </c>
      <c r="I4310" s="6" t="str">
        <f t="shared" si="135"/>
        <v>S3_BR_HSD086+</v>
      </c>
    </row>
    <row r="4311" spans="1:9">
      <c r="A4311" t="s">
        <v>302</v>
      </c>
      <c r="B4311" t="s">
        <v>5197</v>
      </c>
      <c r="C4311" t="s">
        <v>5225</v>
      </c>
      <c r="D4311">
        <v>6</v>
      </c>
      <c r="E4311" t="s">
        <v>3521</v>
      </c>
      <c r="F4311">
        <v>6</v>
      </c>
      <c r="G4311">
        <v>6</v>
      </c>
      <c r="H4311" s="6" t="str">
        <f t="shared" si="134"/>
        <v>3K35.6</v>
      </c>
      <c r="I4311" s="6" t="str">
        <f t="shared" si="135"/>
        <v>S3_BR_HSD086-</v>
      </c>
    </row>
    <row r="4312" spans="1:9">
      <c r="A4312" t="s">
        <v>302</v>
      </c>
      <c r="B4312" t="s">
        <v>5197</v>
      </c>
      <c r="C4312" t="s">
        <v>5225</v>
      </c>
      <c r="D4312">
        <v>7</v>
      </c>
      <c r="E4312" t="s">
        <v>1905</v>
      </c>
      <c r="F4312">
        <v>7</v>
      </c>
      <c r="G4312">
        <v>7</v>
      </c>
      <c r="H4312" s="6" t="str">
        <f t="shared" si="134"/>
        <v>3K35.7</v>
      </c>
      <c r="I4312" s="6" t="str">
        <f t="shared" si="135"/>
        <v>S3_4_MDI-</v>
      </c>
    </row>
    <row r="4313" spans="1:9">
      <c r="A4313" t="s">
        <v>302</v>
      </c>
      <c r="B4313" t="s">
        <v>5197</v>
      </c>
      <c r="C4313" t="s">
        <v>5225</v>
      </c>
      <c r="D4313">
        <v>8</v>
      </c>
      <c r="E4313" t="s">
        <v>1890</v>
      </c>
      <c r="F4313">
        <v>8</v>
      </c>
      <c r="G4313">
        <v>8</v>
      </c>
      <c r="H4313" s="6" t="str">
        <f t="shared" si="134"/>
        <v>3K35.8</v>
      </c>
      <c r="I4313" s="6" t="str">
        <f t="shared" si="135"/>
        <v>S3_3_MDI-</v>
      </c>
    </row>
    <row r="4314" spans="1:9">
      <c r="A4314" t="s">
        <v>302</v>
      </c>
      <c r="B4314" t="s">
        <v>5197</v>
      </c>
      <c r="C4314" t="s">
        <v>5225</v>
      </c>
      <c r="D4314" t="s">
        <v>175</v>
      </c>
      <c r="E4314" t="s">
        <v>429</v>
      </c>
      <c r="F4314">
        <v>1</v>
      </c>
      <c r="G4314" t="s">
        <v>175</v>
      </c>
      <c r="H4314" s="6" t="str">
        <f t="shared" si="134"/>
        <v>3K35.1</v>
      </c>
      <c r="I4314" s="6" t="str">
        <f t="shared" si="135"/>
        <v>VP12</v>
      </c>
    </row>
    <row r="4315" spans="1:9">
      <c r="A4315" t="s">
        <v>302</v>
      </c>
      <c r="B4315" t="s">
        <v>5197</v>
      </c>
      <c r="C4315" t="s">
        <v>5225</v>
      </c>
      <c r="D4315" t="s">
        <v>176</v>
      </c>
      <c r="E4315" t="s">
        <v>1895</v>
      </c>
      <c r="F4315">
        <v>9</v>
      </c>
      <c r="G4315" t="s">
        <v>176</v>
      </c>
      <c r="H4315" s="6" t="str">
        <f t="shared" si="134"/>
        <v>3K35.9</v>
      </c>
      <c r="I4315" s="6" t="str">
        <f t="shared" si="135"/>
        <v>S3_K35</v>
      </c>
    </row>
    <row r="4316" spans="1:9">
      <c r="A4316" t="s">
        <v>302</v>
      </c>
      <c r="B4316" t="s">
        <v>5197</v>
      </c>
      <c r="C4316" t="s">
        <v>5226</v>
      </c>
      <c r="D4316">
        <v>1</v>
      </c>
      <c r="E4316" t="s">
        <v>1906</v>
      </c>
      <c r="F4316">
        <v>1</v>
      </c>
      <c r="G4316">
        <v>1</v>
      </c>
      <c r="H4316" s="6" t="str">
        <f t="shared" si="134"/>
        <v>3MDCG1.1</v>
      </c>
      <c r="I4316" s="6" t="str">
        <f t="shared" si="135"/>
        <v>SG3_AC_MDI+</v>
      </c>
    </row>
    <row r="4317" spans="1:9">
      <c r="A4317" t="s">
        <v>302</v>
      </c>
      <c r="B4317" t="s">
        <v>5197</v>
      </c>
      <c r="C4317" t="s">
        <v>5226</v>
      </c>
      <c r="D4317">
        <v>2</v>
      </c>
      <c r="E4317" t="s">
        <v>1907</v>
      </c>
      <c r="F4317">
        <v>2</v>
      </c>
      <c r="G4317">
        <v>2</v>
      </c>
      <c r="H4317" s="6" t="str">
        <f t="shared" si="134"/>
        <v>3MDCG1.2</v>
      </c>
      <c r="I4317" s="6" t="str">
        <f t="shared" si="135"/>
        <v>SG3_AC_MDI-</v>
      </c>
    </row>
    <row r="4318" spans="1:9">
      <c r="A4318" t="s">
        <v>302</v>
      </c>
      <c r="B4318" t="s">
        <v>5197</v>
      </c>
      <c r="C4318" t="s">
        <v>5226</v>
      </c>
      <c r="D4318" t="s">
        <v>183</v>
      </c>
      <c r="E4318" t="s">
        <v>3522</v>
      </c>
      <c r="F4318" t="s">
        <v>183</v>
      </c>
      <c r="G4318" t="s">
        <v>183</v>
      </c>
      <c r="H4318" s="6" t="str">
        <f t="shared" si="134"/>
        <v>3MDCG1.G1</v>
      </c>
      <c r="I4318" s="6" t="str">
        <f t="shared" si="135"/>
        <v>SG3_MDIC1_G1</v>
      </c>
    </row>
    <row r="4319" spans="1:9">
      <c r="A4319" t="s">
        <v>302</v>
      </c>
      <c r="B4319" t="s">
        <v>5197</v>
      </c>
      <c r="C4319" t="s">
        <v>5226</v>
      </c>
      <c r="D4319" t="s">
        <v>184</v>
      </c>
      <c r="E4319" t="s">
        <v>3522</v>
      </c>
      <c r="F4319" t="s">
        <v>184</v>
      </c>
      <c r="G4319" t="s">
        <v>184</v>
      </c>
      <c r="H4319" s="6" t="str">
        <f t="shared" si="134"/>
        <v>3MDCG1.G2</v>
      </c>
      <c r="I4319" s="6" t="str">
        <f t="shared" si="135"/>
        <v>SG3_MDIC1_G1</v>
      </c>
    </row>
    <row r="4320" spans="1:9">
      <c r="A4320" t="s">
        <v>302</v>
      </c>
      <c r="B4320" t="s">
        <v>5197</v>
      </c>
      <c r="C4320" t="s">
        <v>5226</v>
      </c>
      <c r="D4320" t="s">
        <v>185</v>
      </c>
      <c r="E4320" t="s">
        <v>3522</v>
      </c>
      <c r="F4320" t="s">
        <v>185</v>
      </c>
      <c r="G4320" t="s">
        <v>185</v>
      </c>
      <c r="H4320" s="6" t="str">
        <f t="shared" si="134"/>
        <v>3MDCG1.G3</v>
      </c>
      <c r="I4320" s="6" t="str">
        <f t="shared" si="135"/>
        <v>SG3_MDIC1_G1</v>
      </c>
    </row>
    <row r="4321" spans="1:9">
      <c r="A4321" t="s">
        <v>302</v>
      </c>
      <c r="B4321" t="s">
        <v>5197</v>
      </c>
      <c r="C4321" t="s">
        <v>5226</v>
      </c>
      <c r="D4321" t="s">
        <v>186</v>
      </c>
      <c r="E4321" t="s">
        <v>3523</v>
      </c>
      <c r="F4321" t="s">
        <v>186</v>
      </c>
      <c r="G4321" t="s">
        <v>186</v>
      </c>
      <c r="H4321" s="6" t="str">
        <f t="shared" si="134"/>
        <v>3MDCG1.G4</v>
      </c>
      <c r="I4321" s="6" t="str">
        <f t="shared" si="135"/>
        <v>SG3_MDIC1_G2</v>
      </c>
    </row>
    <row r="4322" spans="1:9">
      <c r="A4322" t="s">
        <v>302</v>
      </c>
      <c r="B4322" t="s">
        <v>5197</v>
      </c>
      <c r="C4322" t="s">
        <v>5226</v>
      </c>
      <c r="D4322" t="s">
        <v>187</v>
      </c>
      <c r="E4322" t="s">
        <v>3523</v>
      </c>
      <c r="F4322" t="s">
        <v>187</v>
      </c>
      <c r="G4322" t="s">
        <v>187</v>
      </c>
      <c r="H4322" s="6" t="str">
        <f t="shared" si="134"/>
        <v>3MDCG1.G5</v>
      </c>
      <c r="I4322" s="6" t="str">
        <f t="shared" si="135"/>
        <v>SG3_MDIC1_G2</v>
      </c>
    </row>
    <row r="4323" spans="1:9">
      <c r="A4323" t="s">
        <v>302</v>
      </c>
      <c r="B4323" t="s">
        <v>5197</v>
      </c>
      <c r="C4323" t="s">
        <v>5226</v>
      </c>
      <c r="D4323" t="s">
        <v>188</v>
      </c>
      <c r="E4323" t="s">
        <v>3523</v>
      </c>
      <c r="F4323" t="s">
        <v>188</v>
      </c>
      <c r="G4323" t="s">
        <v>188</v>
      </c>
      <c r="H4323" s="6" t="str">
        <f t="shared" si="134"/>
        <v>3MDCG1.G6</v>
      </c>
      <c r="I4323" s="6" t="str">
        <f t="shared" si="135"/>
        <v>SG3_MDIC1_G2</v>
      </c>
    </row>
    <row r="4324" spans="1:9">
      <c r="A4324" t="s">
        <v>302</v>
      </c>
      <c r="B4324" t="s">
        <v>5197</v>
      </c>
      <c r="C4324" t="s">
        <v>5226</v>
      </c>
      <c r="D4324" t="s">
        <v>190</v>
      </c>
      <c r="F4324" t="s">
        <v>190</v>
      </c>
      <c r="G4324" t="s">
        <v>190</v>
      </c>
      <c r="H4324" s="6" t="str">
        <f t="shared" si="134"/>
        <v>3MDCG1.GH1</v>
      </c>
      <c r="I4324" s="6">
        <f t="shared" si="135"/>
        <v>0</v>
      </c>
    </row>
    <row r="4325" spans="1:9">
      <c r="A4325" t="s">
        <v>302</v>
      </c>
      <c r="B4325" t="s">
        <v>5197</v>
      </c>
      <c r="C4325" t="s">
        <v>5226</v>
      </c>
      <c r="D4325" t="s">
        <v>191</v>
      </c>
      <c r="F4325" t="s">
        <v>191</v>
      </c>
      <c r="G4325" t="s">
        <v>191</v>
      </c>
      <c r="H4325" s="6" t="str">
        <f t="shared" si="134"/>
        <v>3MDCG1.GH2</v>
      </c>
      <c r="I4325" s="6">
        <f t="shared" si="135"/>
        <v>0</v>
      </c>
    </row>
    <row r="4326" spans="1:9">
      <c r="A4326" t="s">
        <v>302</v>
      </c>
      <c r="B4326" t="s">
        <v>5197</v>
      </c>
      <c r="C4326" t="s">
        <v>5227</v>
      </c>
      <c r="D4326">
        <v>1</v>
      </c>
      <c r="E4326" t="s">
        <v>1903</v>
      </c>
      <c r="F4326">
        <v>1</v>
      </c>
      <c r="G4326">
        <v>1</v>
      </c>
      <c r="H4326" s="6" t="str">
        <f t="shared" si="134"/>
        <v>3MDIC1.1</v>
      </c>
      <c r="I4326" s="6" t="str">
        <f t="shared" si="135"/>
        <v>S3_AC_MDI+</v>
      </c>
    </row>
    <row r="4327" spans="1:9">
      <c r="A4327" t="s">
        <v>302</v>
      </c>
      <c r="B4327" t="s">
        <v>5197</v>
      </c>
      <c r="C4327" t="s">
        <v>5227</v>
      </c>
      <c r="D4327">
        <v>2</v>
      </c>
      <c r="E4327" t="s">
        <v>1904</v>
      </c>
      <c r="F4327">
        <v>2</v>
      </c>
      <c r="G4327">
        <v>2</v>
      </c>
      <c r="H4327" s="6" t="str">
        <f t="shared" si="134"/>
        <v>3MDIC1.2</v>
      </c>
      <c r="I4327" s="6" t="str">
        <f t="shared" si="135"/>
        <v>S3_AC_MDI-</v>
      </c>
    </row>
    <row r="4328" spans="1:9">
      <c r="A4328" t="s">
        <v>302</v>
      </c>
      <c r="B4328" t="s">
        <v>5197</v>
      </c>
      <c r="C4328" t="s">
        <v>5227</v>
      </c>
      <c r="D4328" t="s">
        <v>183</v>
      </c>
      <c r="E4328" t="s">
        <v>3524</v>
      </c>
      <c r="F4328" t="s">
        <v>183</v>
      </c>
      <c r="G4328" t="s">
        <v>183</v>
      </c>
      <c r="H4328" s="6" t="str">
        <f t="shared" si="134"/>
        <v>3MDIC1.G1</v>
      </c>
      <c r="I4328" s="6" t="str">
        <f t="shared" si="135"/>
        <v>S3_MDIC1_G1</v>
      </c>
    </row>
    <row r="4329" spans="1:9">
      <c r="A4329" t="s">
        <v>302</v>
      </c>
      <c r="B4329" t="s">
        <v>5197</v>
      </c>
      <c r="C4329" t="s">
        <v>5227</v>
      </c>
      <c r="D4329" t="s">
        <v>184</v>
      </c>
      <c r="E4329" t="s">
        <v>3524</v>
      </c>
      <c r="F4329" t="s">
        <v>184</v>
      </c>
      <c r="G4329" t="s">
        <v>184</v>
      </c>
      <c r="H4329" s="6" t="str">
        <f t="shared" si="134"/>
        <v>3MDIC1.G2</v>
      </c>
      <c r="I4329" s="6" t="str">
        <f t="shared" si="135"/>
        <v>S3_MDIC1_G1</v>
      </c>
    </row>
    <row r="4330" spans="1:9">
      <c r="A4330" t="s">
        <v>302</v>
      </c>
      <c r="B4330" t="s">
        <v>5197</v>
      </c>
      <c r="C4330" t="s">
        <v>5227</v>
      </c>
      <c r="D4330" t="s">
        <v>185</v>
      </c>
      <c r="E4330" t="s">
        <v>3524</v>
      </c>
      <c r="F4330" t="s">
        <v>185</v>
      </c>
      <c r="G4330" t="s">
        <v>185</v>
      </c>
      <c r="H4330" s="6" t="str">
        <f t="shared" si="134"/>
        <v>3MDIC1.G3</v>
      </c>
      <c r="I4330" s="6" t="str">
        <f t="shared" si="135"/>
        <v>S3_MDIC1_G1</v>
      </c>
    </row>
    <row r="4331" spans="1:9">
      <c r="A4331" t="s">
        <v>302</v>
      </c>
      <c r="B4331" t="s">
        <v>5197</v>
      </c>
      <c r="C4331" t="s">
        <v>5227</v>
      </c>
      <c r="D4331" t="s">
        <v>186</v>
      </c>
      <c r="E4331" t="s">
        <v>3525</v>
      </c>
      <c r="F4331" t="s">
        <v>186</v>
      </c>
      <c r="G4331" t="s">
        <v>186</v>
      </c>
      <c r="H4331" s="6" t="str">
        <f t="shared" si="134"/>
        <v>3MDIC1.G4</v>
      </c>
      <c r="I4331" s="6" t="str">
        <f t="shared" si="135"/>
        <v>S3_MDIC1_G2</v>
      </c>
    </row>
    <row r="4332" spans="1:9">
      <c r="A4332" t="s">
        <v>302</v>
      </c>
      <c r="B4332" t="s">
        <v>5197</v>
      </c>
      <c r="C4332" t="s">
        <v>5227</v>
      </c>
      <c r="D4332" t="s">
        <v>187</v>
      </c>
      <c r="E4332" t="s">
        <v>3525</v>
      </c>
      <c r="F4332" t="s">
        <v>187</v>
      </c>
      <c r="G4332" t="s">
        <v>187</v>
      </c>
      <c r="H4332" s="6" t="str">
        <f t="shared" si="134"/>
        <v>3MDIC1.G5</v>
      </c>
      <c r="I4332" s="6" t="str">
        <f t="shared" si="135"/>
        <v>S3_MDIC1_G2</v>
      </c>
    </row>
    <row r="4333" spans="1:9">
      <c r="A4333" t="s">
        <v>302</v>
      </c>
      <c r="B4333" t="s">
        <v>5197</v>
      </c>
      <c r="C4333" t="s">
        <v>5227</v>
      </c>
      <c r="D4333" t="s">
        <v>188</v>
      </c>
      <c r="E4333" t="s">
        <v>3525</v>
      </c>
      <c r="F4333" t="s">
        <v>188</v>
      </c>
      <c r="G4333" t="s">
        <v>188</v>
      </c>
      <c r="H4333" s="6" t="str">
        <f t="shared" si="134"/>
        <v>3MDIC1.G6</v>
      </c>
      <c r="I4333" s="6" t="str">
        <f t="shared" si="135"/>
        <v>S3_MDIC1_G2</v>
      </c>
    </row>
    <row r="4334" spans="1:9">
      <c r="A4334" t="s">
        <v>302</v>
      </c>
      <c r="B4334" t="s">
        <v>5197</v>
      </c>
      <c r="C4334" t="s">
        <v>5227</v>
      </c>
      <c r="D4334" t="s">
        <v>190</v>
      </c>
      <c r="F4334" t="s">
        <v>190</v>
      </c>
      <c r="G4334" t="s">
        <v>190</v>
      </c>
      <c r="H4334" s="6" t="str">
        <f t="shared" si="134"/>
        <v>3MDIC1.GH1</v>
      </c>
      <c r="I4334" s="6">
        <f t="shared" si="135"/>
        <v>0</v>
      </c>
    </row>
    <row r="4335" spans="1:9">
      <c r="A4335" t="s">
        <v>302</v>
      </c>
      <c r="B4335" t="s">
        <v>5197</v>
      </c>
      <c r="C4335" t="s">
        <v>5227</v>
      </c>
      <c r="D4335" t="s">
        <v>191</v>
      </c>
      <c r="F4335" t="s">
        <v>191</v>
      </c>
      <c r="G4335" t="s">
        <v>191</v>
      </c>
      <c r="H4335" s="6" t="str">
        <f t="shared" si="134"/>
        <v>3MDIC1.GH2</v>
      </c>
      <c r="I4335" s="6">
        <f t="shared" si="135"/>
        <v>0</v>
      </c>
    </row>
    <row r="4336" spans="1:9">
      <c r="A4336" t="s">
        <v>302</v>
      </c>
      <c r="B4336" t="s">
        <v>5197</v>
      </c>
      <c r="C4336" t="s">
        <v>5228</v>
      </c>
      <c r="D4336" t="s">
        <v>178</v>
      </c>
      <c r="E4336" t="s">
        <v>3526</v>
      </c>
      <c r="F4336">
        <v>1</v>
      </c>
      <c r="G4336" t="s">
        <v>178</v>
      </c>
      <c r="H4336" s="6" t="str">
        <f t="shared" si="134"/>
        <v>3Q4.1</v>
      </c>
      <c r="I4336" s="6" t="str">
        <f t="shared" si="135"/>
        <v>S3_QB_K4</v>
      </c>
    </row>
    <row r="4337" spans="1:9">
      <c r="A4337" t="s">
        <v>302</v>
      </c>
      <c r="B4337" t="s">
        <v>5197</v>
      </c>
      <c r="C4337" t="s">
        <v>5228</v>
      </c>
      <c r="D4337" t="s">
        <v>246</v>
      </c>
      <c r="E4337" t="s">
        <v>3515</v>
      </c>
      <c r="F4337">
        <v>3</v>
      </c>
      <c r="G4337" t="s">
        <v>246</v>
      </c>
      <c r="H4337" s="6" t="str">
        <f t="shared" si="134"/>
        <v>3Q4.3</v>
      </c>
      <c r="I4337" s="6" t="str">
        <f t="shared" si="135"/>
        <v>S3_K4</v>
      </c>
    </row>
    <row r="4338" spans="1:9">
      <c r="A4338" t="s">
        <v>302</v>
      </c>
      <c r="B4338" t="s">
        <v>5197</v>
      </c>
      <c r="C4338" t="s">
        <v>5228</v>
      </c>
      <c r="D4338" t="s">
        <v>247</v>
      </c>
      <c r="E4338" t="s">
        <v>174</v>
      </c>
      <c r="F4338">
        <v>2</v>
      </c>
      <c r="G4338" t="s">
        <v>247</v>
      </c>
      <c r="H4338" s="6" t="str">
        <f t="shared" si="134"/>
        <v>3Q4.2</v>
      </c>
      <c r="I4338" s="6" t="str">
        <f t="shared" si="135"/>
        <v>DGND</v>
      </c>
    </row>
    <row r="4339" spans="1:9">
      <c r="A4339" t="s">
        <v>302</v>
      </c>
      <c r="B4339" t="s">
        <v>5197</v>
      </c>
      <c r="C4339" t="s">
        <v>5229</v>
      </c>
      <c r="D4339" t="s">
        <v>178</v>
      </c>
      <c r="E4339" t="s">
        <v>1910</v>
      </c>
      <c r="F4339">
        <v>1</v>
      </c>
      <c r="G4339" t="s">
        <v>178</v>
      </c>
      <c r="H4339" s="6" t="str">
        <f t="shared" si="134"/>
        <v>3Q13.1</v>
      </c>
      <c r="I4339" s="6" t="str">
        <f t="shared" si="135"/>
        <v>S3_QB_K13</v>
      </c>
    </row>
    <row r="4340" spans="1:9">
      <c r="A4340" t="s">
        <v>302</v>
      </c>
      <c r="B4340" t="s">
        <v>5197</v>
      </c>
      <c r="C4340" t="s">
        <v>5229</v>
      </c>
      <c r="D4340" t="s">
        <v>246</v>
      </c>
      <c r="E4340" t="s">
        <v>1891</v>
      </c>
      <c r="F4340">
        <v>3</v>
      </c>
      <c r="G4340" t="s">
        <v>246</v>
      </c>
      <c r="H4340" s="6" t="str">
        <f t="shared" si="134"/>
        <v>3Q13.3</v>
      </c>
      <c r="I4340" s="6" t="str">
        <f t="shared" si="135"/>
        <v>S3_K13</v>
      </c>
    </row>
    <row r="4341" spans="1:9">
      <c r="A4341" t="s">
        <v>302</v>
      </c>
      <c r="B4341" t="s">
        <v>5197</v>
      </c>
      <c r="C4341" t="s">
        <v>5229</v>
      </c>
      <c r="D4341" t="s">
        <v>247</v>
      </c>
      <c r="E4341" t="s">
        <v>174</v>
      </c>
      <c r="F4341">
        <v>2</v>
      </c>
      <c r="G4341" t="s">
        <v>247</v>
      </c>
      <c r="H4341" s="6" t="str">
        <f t="shared" si="134"/>
        <v>3Q13.2</v>
      </c>
      <c r="I4341" s="6" t="str">
        <f t="shared" si="135"/>
        <v>DGND</v>
      </c>
    </row>
    <row r="4342" spans="1:9">
      <c r="A4342" t="s">
        <v>302</v>
      </c>
      <c r="B4342" t="s">
        <v>5197</v>
      </c>
      <c r="C4342" t="s">
        <v>5230</v>
      </c>
      <c r="D4342" t="s">
        <v>178</v>
      </c>
      <c r="E4342" t="s">
        <v>1911</v>
      </c>
      <c r="F4342">
        <v>1</v>
      </c>
      <c r="G4342" t="s">
        <v>178</v>
      </c>
      <c r="H4342" s="6" t="str">
        <f t="shared" si="134"/>
        <v>3Q14.1</v>
      </c>
      <c r="I4342" s="6" t="str">
        <f t="shared" si="135"/>
        <v>S3_QB_K14</v>
      </c>
    </row>
    <row r="4343" spans="1:9">
      <c r="A4343" t="s">
        <v>302</v>
      </c>
      <c r="B4343" t="s">
        <v>5197</v>
      </c>
      <c r="C4343" t="s">
        <v>5230</v>
      </c>
      <c r="D4343" t="s">
        <v>246</v>
      </c>
      <c r="E4343" t="s">
        <v>1892</v>
      </c>
      <c r="F4343">
        <v>3</v>
      </c>
      <c r="G4343" t="s">
        <v>246</v>
      </c>
      <c r="H4343" s="6" t="str">
        <f t="shared" si="134"/>
        <v>3Q14.3</v>
      </c>
      <c r="I4343" s="6" t="str">
        <f t="shared" si="135"/>
        <v>S3_K14</v>
      </c>
    </row>
    <row r="4344" spans="1:9">
      <c r="A4344" t="s">
        <v>302</v>
      </c>
      <c r="B4344" t="s">
        <v>5197</v>
      </c>
      <c r="C4344" t="s">
        <v>5230</v>
      </c>
      <c r="D4344" t="s">
        <v>247</v>
      </c>
      <c r="E4344" t="s">
        <v>174</v>
      </c>
      <c r="F4344">
        <v>2</v>
      </c>
      <c r="G4344" t="s">
        <v>247</v>
      </c>
      <c r="H4344" s="6" t="str">
        <f t="shared" si="134"/>
        <v>3Q14.2</v>
      </c>
      <c r="I4344" s="6" t="str">
        <f t="shared" si="135"/>
        <v>DGND</v>
      </c>
    </row>
    <row r="4345" spans="1:9">
      <c r="A4345" t="s">
        <v>302</v>
      </c>
      <c r="B4345" t="s">
        <v>5197</v>
      </c>
      <c r="C4345" t="s">
        <v>5231</v>
      </c>
      <c r="D4345" t="s">
        <v>178</v>
      </c>
      <c r="E4345" t="s">
        <v>1912</v>
      </c>
      <c r="F4345">
        <v>1</v>
      </c>
      <c r="G4345" t="s">
        <v>178</v>
      </c>
      <c r="H4345" s="6" t="str">
        <f t="shared" si="134"/>
        <v>3Q15.1</v>
      </c>
      <c r="I4345" s="6" t="str">
        <f t="shared" si="135"/>
        <v>S3_QB_K15</v>
      </c>
    </row>
    <row r="4346" spans="1:9">
      <c r="A4346" t="s">
        <v>302</v>
      </c>
      <c r="B4346" t="s">
        <v>5197</v>
      </c>
      <c r="C4346" t="s">
        <v>5231</v>
      </c>
      <c r="D4346" t="s">
        <v>246</v>
      </c>
      <c r="E4346" t="s">
        <v>1893</v>
      </c>
      <c r="F4346">
        <v>3</v>
      </c>
      <c r="G4346" t="s">
        <v>246</v>
      </c>
      <c r="H4346" s="6" t="str">
        <f t="shared" si="134"/>
        <v>3Q15.3</v>
      </c>
      <c r="I4346" s="6" t="str">
        <f t="shared" si="135"/>
        <v>S3_K15</v>
      </c>
    </row>
    <row r="4347" spans="1:9">
      <c r="A4347" t="s">
        <v>302</v>
      </c>
      <c r="B4347" t="s">
        <v>5197</v>
      </c>
      <c r="C4347" t="s">
        <v>5231</v>
      </c>
      <c r="D4347" t="s">
        <v>247</v>
      </c>
      <c r="E4347" t="s">
        <v>174</v>
      </c>
      <c r="F4347">
        <v>2</v>
      </c>
      <c r="G4347" t="s">
        <v>247</v>
      </c>
      <c r="H4347" s="6" t="str">
        <f t="shared" si="134"/>
        <v>3Q15.2</v>
      </c>
      <c r="I4347" s="6" t="str">
        <f t="shared" si="135"/>
        <v>DGND</v>
      </c>
    </row>
    <row r="4348" spans="1:9">
      <c r="A4348" t="s">
        <v>302</v>
      </c>
      <c r="B4348" t="s">
        <v>5197</v>
      </c>
      <c r="C4348" t="s">
        <v>5232</v>
      </c>
      <c r="D4348" t="s">
        <v>178</v>
      </c>
      <c r="E4348" t="s">
        <v>522</v>
      </c>
      <c r="F4348">
        <v>1</v>
      </c>
      <c r="G4348" t="s">
        <v>178</v>
      </c>
      <c r="H4348" s="6" t="str">
        <f t="shared" si="134"/>
        <v>3Q17.1</v>
      </c>
      <c r="I4348" s="6" t="str">
        <f t="shared" si="135"/>
        <v>S3_QB_K17</v>
      </c>
    </row>
    <row r="4349" spans="1:9">
      <c r="A4349" t="s">
        <v>302</v>
      </c>
      <c r="B4349" t="s">
        <v>5197</v>
      </c>
      <c r="C4349" t="s">
        <v>5232</v>
      </c>
      <c r="D4349" t="s">
        <v>246</v>
      </c>
      <c r="E4349" t="s">
        <v>521</v>
      </c>
      <c r="F4349">
        <v>3</v>
      </c>
      <c r="G4349" t="s">
        <v>246</v>
      </c>
      <c r="H4349" s="6" t="str">
        <f t="shared" si="134"/>
        <v>3Q17.3</v>
      </c>
      <c r="I4349" s="6" t="str">
        <f t="shared" si="135"/>
        <v>S3_K17</v>
      </c>
    </row>
    <row r="4350" spans="1:9">
      <c r="A4350" t="s">
        <v>302</v>
      </c>
      <c r="B4350" t="s">
        <v>5197</v>
      </c>
      <c r="C4350" t="s">
        <v>5232</v>
      </c>
      <c r="D4350" t="s">
        <v>247</v>
      </c>
      <c r="E4350" t="s">
        <v>174</v>
      </c>
      <c r="F4350">
        <v>2</v>
      </c>
      <c r="G4350" t="s">
        <v>247</v>
      </c>
      <c r="H4350" s="6" t="str">
        <f t="shared" si="134"/>
        <v>3Q17.2</v>
      </c>
      <c r="I4350" s="6" t="str">
        <f t="shared" si="135"/>
        <v>DGND</v>
      </c>
    </row>
    <row r="4351" spans="1:9">
      <c r="A4351" t="s">
        <v>302</v>
      </c>
      <c r="B4351" t="s">
        <v>5197</v>
      </c>
      <c r="C4351" t="s">
        <v>5233</v>
      </c>
      <c r="D4351" t="s">
        <v>178</v>
      </c>
      <c r="E4351" t="s">
        <v>1913</v>
      </c>
      <c r="F4351">
        <v>1</v>
      </c>
      <c r="G4351" t="s">
        <v>178</v>
      </c>
      <c r="H4351" s="6" t="str">
        <f t="shared" si="134"/>
        <v>3Q18.1</v>
      </c>
      <c r="I4351" s="6" t="str">
        <f t="shared" si="135"/>
        <v>S3_QB_K18</v>
      </c>
    </row>
    <row r="4352" spans="1:9">
      <c r="A4352" t="s">
        <v>302</v>
      </c>
      <c r="B4352" t="s">
        <v>5197</v>
      </c>
      <c r="C4352" t="s">
        <v>5233</v>
      </c>
      <c r="D4352" t="s">
        <v>246</v>
      </c>
      <c r="E4352" t="s">
        <v>1894</v>
      </c>
      <c r="F4352">
        <v>3</v>
      </c>
      <c r="G4352" t="s">
        <v>246</v>
      </c>
      <c r="H4352" s="6" t="str">
        <f t="shared" si="134"/>
        <v>3Q18.3</v>
      </c>
      <c r="I4352" s="6" t="str">
        <f t="shared" si="135"/>
        <v>S3_K18</v>
      </c>
    </row>
    <row r="4353" spans="1:9">
      <c r="A4353" t="s">
        <v>302</v>
      </c>
      <c r="B4353" t="s">
        <v>5197</v>
      </c>
      <c r="C4353" t="s">
        <v>5233</v>
      </c>
      <c r="D4353" t="s">
        <v>247</v>
      </c>
      <c r="E4353" t="s">
        <v>174</v>
      </c>
      <c r="F4353">
        <v>2</v>
      </c>
      <c r="G4353" t="s">
        <v>247</v>
      </c>
      <c r="H4353" s="6" t="str">
        <f t="shared" si="134"/>
        <v>3Q18.2</v>
      </c>
      <c r="I4353" s="6" t="str">
        <f t="shared" si="135"/>
        <v>DGND</v>
      </c>
    </row>
    <row r="4354" spans="1:9">
      <c r="A4354" t="s">
        <v>302</v>
      </c>
      <c r="B4354" t="s">
        <v>5197</v>
      </c>
      <c r="C4354" t="s">
        <v>5234</v>
      </c>
      <c r="D4354" t="s">
        <v>178</v>
      </c>
      <c r="E4354" t="s">
        <v>1914</v>
      </c>
      <c r="F4354">
        <v>1</v>
      </c>
      <c r="G4354" t="s">
        <v>178</v>
      </c>
      <c r="H4354" s="6" t="str">
        <f t="shared" ref="H4354:H4417" si="136">CONCATENATE(C4354,".",F4354)</f>
        <v>3Q35.1</v>
      </c>
      <c r="I4354" s="6" t="str">
        <f t="shared" ref="I4354:I4417" si="137">E4354</f>
        <v>S3_QB_K35</v>
      </c>
    </row>
    <row r="4355" spans="1:9">
      <c r="A4355" t="s">
        <v>302</v>
      </c>
      <c r="B4355" t="s">
        <v>5197</v>
      </c>
      <c r="C4355" t="s">
        <v>5234</v>
      </c>
      <c r="D4355" t="s">
        <v>246</v>
      </c>
      <c r="E4355" t="s">
        <v>1895</v>
      </c>
      <c r="F4355">
        <v>3</v>
      </c>
      <c r="G4355" t="s">
        <v>246</v>
      </c>
      <c r="H4355" s="6" t="str">
        <f t="shared" si="136"/>
        <v>3Q35.3</v>
      </c>
      <c r="I4355" s="6" t="str">
        <f t="shared" si="137"/>
        <v>S3_K35</v>
      </c>
    </row>
    <row r="4356" spans="1:9">
      <c r="A4356" t="s">
        <v>302</v>
      </c>
      <c r="B4356" t="s">
        <v>5197</v>
      </c>
      <c r="C4356" t="s">
        <v>5234</v>
      </c>
      <c r="D4356" t="s">
        <v>247</v>
      </c>
      <c r="E4356" t="s">
        <v>174</v>
      </c>
      <c r="F4356">
        <v>2</v>
      </c>
      <c r="G4356" t="s">
        <v>247</v>
      </c>
      <c r="H4356" s="6" t="str">
        <f t="shared" si="136"/>
        <v>3Q35.2</v>
      </c>
      <c r="I4356" s="6" t="str">
        <f t="shared" si="137"/>
        <v>DGND</v>
      </c>
    </row>
    <row r="4357" spans="1:9">
      <c r="A4357" t="s">
        <v>302</v>
      </c>
      <c r="B4357" t="s">
        <v>5197</v>
      </c>
      <c r="C4357" t="s">
        <v>5235</v>
      </c>
      <c r="D4357">
        <v>1</v>
      </c>
      <c r="E4357" t="s">
        <v>1882</v>
      </c>
      <c r="F4357">
        <v>1</v>
      </c>
      <c r="G4357">
        <v>1</v>
      </c>
      <c r="H4357" s="6" t="str">
        <f t="shared" si="136"/>
        <v>3R139.1</v>
      </c>
      <c r="I4357" s="6" t="str">
        <f t="shared" si="137"/>
        <v>SG3_2_MDI+</v>
      </c>
    </row>
    <row r="4358" spans="1:9">
      <c r="A4358" t="s">
        <v>302</v>
      </c>
      <c r="B4358" t="s">
        <v>5197</v>
      </c>
      <c r="C4358" t="s">
        <v>5235</v>
      </c>
      <c r="D4358">
        <v>2</v>
      </c>
      <c r="E4358" t="s">
        <v>1885</v>
      </c>
      <c r="F4358">
        <v>2</v>
      </c>
      <c r="G4358">
        <v>2</v>
      </c>
      <c r="H4358" s="6" t="str">
        <f t="shared" si="136"/>
        <v>3R139.2</v>
      </c>
      <c r="I4358" s="6" t="str">
        <f t="shared" si="137"/>
        <v>SG3_2_MDI_RC</v>
      </c>
    </row>
    <row r="4359" spans="1:9">
      <c r="A4359" t="s">
        <v>302</v>
      </c>
      <c r="B4359" t="s">
        <v>5197</v>
      </c>
      <c r="C4359" t="s">
        <v>5236</v>
      </c>
      <c r="D4359">
        <v>1</v>
      </c>
      <c r="E4359" t="s">
        <v>1884</v>
      </c>
      <c r="F4359">
        <v>1</v>
      </c>
      <c r="G4359">
        <v>1</v>
      </c>
      <c r="H4359" s="6" t="str">
        <f t="shared" si="136"/>
        <v>3R140.1</v>
      </c>
      <c r="I4359" s="6" t="str">
        <f t="shared" si="137"/>
        <v>SG3_2_MDI-</v>
      </c>
    </row>
    <row r="4360" spans="1:9">
      <c r="A4360" t="s">
        <v>302</v>
      </c>
      <c r="B4360" t="s">
        <v>5197</v>
      </c>
      <c r="C4360" t="s">
        <v>5236</v>
      </c>
      <c r="D4360">
        <v>2</v>
      </c>
      <c r="E4360" t="s">
        <v>1885</v>
      </c>
      <c r="F4360">
        <v>2</v>
      </c>
      <c r="G4360">
        <v>2</v>
      </c>
      <c r="H4360" s="6" t="str">
        <f t="shared" si="136"/>
        <v>3R140.2</v>
      </c>
      <c r="I4360" s="6" t="str">
        <f t="shared" si="137"/>
        <v>SG3_2_MDI_RC</v>
      </c>
    </row>
    <row r="4361" spans="1:9">
      <c r="A4361" t="s">
        <v>302</v>
      </c>
      <c r="B4361" t="s">
        <v>5197</v>
      </c>
      <c r="C4361" t="s">
        <v>5237</v>
      </c>
      <c r="D4361">
        <v>1</v>
      </c>
      <c r="E4361" t="s">
        <v>1902</v>
      </c>
      <c r="F4361">
        <v>1</v>
      </c>
      <c r="G4361">
        <v>1</v>
      </c>
      <c r="H4361" s="6" t="str">
        <f t="shared" si="136"/>
        <v>3R149.1</v>
      </c>
      <c r="I4361" s="6" t="str">
        <f t="shared" si="137"/>
        <v>S3_4_MDI+</v>
      </c>
    </row>
    <row r="4362" spans="1:9">
      <c r="A4362" t="s">
        <v>302</v>
      </c>
      <c r="B4362" t="s">
        <v>5197</v>
      </c>
      <c r="C4362" t="s">
        <v>5237</v>
      </c>
      <c r="D4362">
        <v>2</v>
      </c>
      <c r="E4362" t="s">
        <v>1886</v>
      </c>
      <c r="F4362">
        <v>2</v>
      </c>
      <c r="G4362">
        <v>2</v>
      </c>
      <c r="H4362" s="6" t="str">
        <f t="shared" si="136"/>
        <v>3R149.2</v>
      </c>
      <c r="I4362" s="6" t="str">
        <f t="shared" si="137"/>
        <v>S3_3_MDI_RC</v>
      </c>
    </row>
    <row r="4363" spans="1:9">
      <c r="A4363" t="s">
        <v>302</v>
      </c>
      <c r="B4363" t="s">
        <v>5197</v>
      </c>
      <c r="C4363" t="s">
        <v>5238</v>
      </c>
      <c r="D4363">
        <v>1</v>
      </c>
      <c r="E4363" t="s">
        <v>1905</v>
      </c>
      <c r="F4363">
        <v>1</v>
      </c>
      <c r="G4363">
        <v>1</v>
      </c>
      <c r="H4363" s="6" t="str">
        <f t="shared" si="136"/>
        <v>3R150.1</v>
      </c>
      <c r="I4363" s="6" t="str">
        <f t="shared" si="137"/>
        <v>S3_4_MDI-</v>
      </c>
    </row>
    <row r="4364" spans="1:9">
      <c r="A4364" t="s">
        <v>302</v>
      </c>
      <c r="B4364" t="s">
        <v>5197</v>
      </c>
      <c r="C4364" t="s">
        <v>5238</v>
      </c>
      <c r="D4364">
        <v>2</v>
      </c>
      <c r="E4364" t="s">
        <v>1886</v>
      </c>
      <c r="F4364">
        <v>2</v>
      </c>
      <c r="G4364">
        <v>2</v>
      </c>
      <c r="H4364" s="6" t="str">
        <f t="shared" si="136"/>
        <v>3R150.2</v>
      </c>
      <c r="I4364" s="6" t="str">
        <f t="shared" si="137"/>
        <v>S3_3_MDI_RC</v>
      </c>
    </row>
    <row r="4365" spans="1:9">
      <c r="A4365" t="s">
        <v>302</v>
      </c>
      <c r="B4365" t="s">
        <v>5197</v>
      </c>
      <c r="C4365" t="s">
        <v>5239</v>
      </c>
      <c r="D4365">
        <v>1</v>
      </c>
      <c r="E4365" t="s">
        <v>6829</v>
      </c>
      <c r="F4365">
        <v>1</v>
      </c>
      <c r="G4365">
        <v>1</v>
      </c>
      <c r="H4365" s="6" t="str">
        <f t="shared" si="136"/>
        <v>3R152.1</v>
      </c>
      <c r="I4365" s="6" t="str">
        <f t="shared" si="137"/>
        <v>S3_BR_HSD027+</v>
      </c>
    </row>
    <row r="4366" spans="1:9">
      <c r="A4366" t="s">
        <v>302</v>
      </c>
      <c r="B4366" t="s">
        <v>5197</v>
      </c>
      <c r="C4366" t="s">
        <v>5239</v>
      </c>
      <c r="D4366">
        <v>2</v>
      </c>
      <c r="E4366" t="s">
        <v>6832</v>
      </c>
      <c r="F4366">
        <v>2</v>
      </c>
      <c r="G4366">
        <v>2</v>
      </c>
      <c r="H4366" s="6" t="str">
        <f t="shared" si="136"/>
        <v>3R152.2</v>
      </c>
      <c r="I4366" s="6" t="str">
        <f t="shared" si="137"/>
        <v>S3_BR_HSD027-</v>
      </c>
    </row>
    <row r="4367" spans="1:9">
      <c r="A4367" t="s">
        <v>302</v>
      </c>
      <c r="B4367" t="s">
        <v>5197</v>
      </c>
      <c r="C4367" t="s">
        <v>5240</v>
      </c>
      <c r="D4367">
        <v>1</v>
      </c>
      <c r="E4367" t="s">
        <v>1908</v>
      </c>
      <c r="F4367">
        <v>1</v>
      </c>
      <c r="G4367">
        <v>1</v>
      </c>
      <c r="H4367" s="6" t="str">
        <f t="shared" si="136"/>
        <v>3R320.1</v>
      </c>
      <c r="I4367" s="6" t="str">
        <f t="shared" si="137"/>
        <v>SD3_DSPCHIP_MDI+</v>
      </c>
    </row>
    <row r="4368" spans="1:9">
      <c r="A4368" t="s">
        <v>302</v>
      </c>
      <c r="B4368" t="s">
        <v>5197</v>
      </c>
      <c r="C4368" t="s">
        <v>5240</v>
      </c>
      <c r="D4368">
        <v>2</v>
      </c>
      <c r="E4368" t="s">
        <v>1909</v>
      </c>
      <c r="F4368">
        <v>2</v>
      </c>
      <c r="G4368">
        <v>2</v>
      </c>
      <c r="H4368" s="6" t="str">
        <f t="shared" si="136"/>
        <v>3R320.2</v>
      </c>
      <c r="I4368" s="6" t="str">
        <f t="shared" si="137"/>
        <v>SD3_DSPCHIP_MDI-</v>
      </c>
    </row>
    <row r="4369" spans="1:9">
      <c r="A4369" t="s">
        <v>302</v>
      </c>
      <c r="B4369" t="s">
        <v>5197</v>
      </c>
      <c r="C4369" t="s">
        <v>5241</v>
      </c>
      <c r="D4369">
        <v>1</v>
      </c>
      <c r="E4369" t="s">
        <v>1885</v>
      </c>
      <c r="F4369">
        <v>1</v>
      </c>
      <c r="G4369">
        <v>1</v>
      </c>
      <c r="H4369" s="6" t="str">
        <f t="shared" si="136"/>
        <v>3R569.1</v>
      </c>
      <c r="I4369" s="6" t="str">
        <f t="shared" si="137"/>
        <v>SG3_2_MDI_RC</v>
      </c>
    </row>
    <row r="4370" spans="1:9">
      <c r="A4370" t="s">
        <v>302</v>
      </c>
      <c r="B4370" t="s">
        <v>5197</v>
      </c>
      <c r="C4370" t="s">
        <v>5241</v>
      </c>
      <c r="D4370">
        <v>2</v>
      </c>
      <c r="E4370" t="s">
        <v>174</v>
      </c>
      <c r="F4370">
        <v>2</v>
      </c>
      <c r="G4370">
        <v>2</v>
      </c>
      <c r="H4370" s="6" t="str">
        <f t="shared" si="136"/>
        <v>3R569.2</v>
      </c>
      <c r="I4370" s="6" t="str">
        <f t="shared" si="137"/>
        <v>DGND</v>
      </c>
    </row>
    <row r="4371" spans="1:9">
      <c r="A4371" t="s">
        <v>302</v>
      </c>
      <c r="B4371" t="s">
        <v>5197</v>
      </c>
      <c r="C4371" t="s">
        <v>5242</v>
      </c>
      <c r="D4371">
        <v>1</v>
      </c>
      <c r="E4371" t="s">
        <v>3506</v>
      </c>
      <c r="F4371">
        <v>1</v>
      </c>
      <c r="G4371">
        <v>1</v>
      </c>
      <c r="H4371" s="6" t="str">
        <f t="shared" si="136"/>
        <v>3R570.1</v>
      </c>
      <c r="I4371" s="6" t="str">
        <f t="shared" si="137"/>
        <v>S3_1MDIC1_G1</v>
      </c>
    </row>
    <row r="4372" spans="1:9">
      <c r="A4372" t="s">
        <v>302</v>
      </c>
      <c r="B4372" t="s">
        <v>5197</v>
      </c>
      <c r="C4372" t="s">
        <v>5242</v>
      </c>
      <c r="D4372">
        <v>2</v>
      </c>
      <c r="E4372" t="s">
        <v>3524</v>
      </c>
      <c r="F4372">
        <v>2</v>
      </c>
      <c r="G4372">
        <v>2</v>
      </c>
      <c r="H4372" s="6" t="str">
        <f t="shared" si="136"/>
        <v>3R570.2</v>
      </c>
      <c r="I4372" s="6" t="str">
        <f t="shared" si="137"/>
        <v>S3_MDIC1_G1</v>
      </c>
    </row>
    <row r="4373" spans="1:9">
      <c r="A4373" t="s">
        <v>302</v>
      </c>
      <c r="B4373" t="s">
        <v>5197</v>
      </c>
      <c r="C4373" t="s">
        <v>5243</v>
      </c>
      <c r="D4373">
        <v>1</v>
      </c>
      <c r="E4373" t="s">
        <v>3525</v>
      </c>
      <c r="F4373">
        <v>1</v>
      </c>
      <c r="G4373">
        <v>1</v>
      </c>
      <c r="H4373" s="6" t="str">
        <f t="shared" si="136"/>
        <v>3R571.1</v>
      </c>
      <c r="I4373" s="6" t="str">
        <f t="shared" si="137"/>
        <v>S3_MDIC1_G2</v>
      </c>
    </row>
    <row r="4374" spans="1:9">
      <c r="A4374" t="s">
        <v>302</v>
      </c>
      <c r="B4374" t="s">
        <v>5197</v>
      </c>
      <c r="C4374" t="s">
        <v>5243</v>
      </c>
      <c r="D4374">
        <v>2</v>
      </c>
      <c r="E4374" t="s">
        <v>3507</v>
      </c>
      <c r="F4374">
        <v>2</v>
      </c>
      <c r="G4374">
        <v>2</v>
      </c>
      <c r="H4374" s="6" t="str">
        <f t="shared" si="136"/>
        <v>3R571.2</v>
      </c>
      <c r="I4374" s="6" t="str">
        <f t="shared" si="137"/>
        <v>S3_1MDIC1_G2</v>
      </c>
    </row>
    <row r="4375" spans="1:9">
      <c r="A4375" t="s">
        <v>302</v>
      </c>
      <c r="B4375" t="s">
        <v>5197</v>
      </c>
      <c r="C4375" t="s">
        <v>5244</v>
      </c>
      <c r="D4375">
        <v>1</v>
      </c>
      <c r="E4375" t="s">
        <v>1886</v>
      </c>
      <c r="F4375">
        <v>1</v>
      </c>
      <c r="G4375">
        <v>1</v>
      </c>
      <c r="H4375" s="6" t="str">
        <f t="shared" si="136"/>
        <v>3R574.1</v>
      </c>
      <c r="I4375" s="6" t="str">
        <f t="shared" si="137"/>
        <v>S3_3_MDI_RC</v>
      </c>
    </row>
    <row r="4376" spans="1:9">
      <c r="A4376" t="s">
        <v>302</v>
      </c>
      <c r="B4376" t="s">
        <v>5197</v>
      </c>
      <c r="C4376" t="s">
        <v>5244</v>
      </c>
      <c r="D4376">
        <v>2</v>
      </c>
      <c r="E4376" t="s">
        <v>174</v>
      </c>
      <c r="F4376">
        <v>2</v>
      </c>
      <c r="G4376">
        <v>2</v>
      </c>
      <c r="H4376" s="6" t="str">
        <f t="shared" si="136"/>
        <v>3R574.2</v>
      </c>
      <c r="I4376" s="6" t="str">
        <f t="shared" si="137"/>
        <v>DGND</v>
      </c>
    </row>
    <row r="4377" spans="1:9">
      <c r="A4377" t="s">
        <v>302</v>
      </c>
      <c r="B4377" t="s">
        <v>5197</v>
      </c>
      <c r="C4377" t="s">
        <v>5245</v>
      </c>
      <c r="D4377">
        <v>1</v>
      </c>
      <c r="E4377" t="s">
        <v>3523</v>
      </c>
      <c r="F4377">
        <v>1</v>
      </c>
      <c r="G4377">
        <v>1</v>
      </c>
      <c r="H4377" s="6" t="str">
        <f t="shared" si="136"/>
        <v>3R583.1</v>
      </c>
      <c r="I4377" s="6" t="str">
        <f t="shared" si="137"/>
        <v>SG3_MDIC1_G2</v>
      </c>
    </row>
    <row r="4378" spans="1:9">
      <c r="A4378" t="s">
        <v>302</v>
      </c>
      <c r="B4378" t="s">
        <v>5197</v>
      </c>
      <c r="C4378" t="s">
        <v>5245</v>
      </c>
      <c r="D4378">
        <v>2</v>
      </c>
      <c r="E4378" t="s">
        <v>3508</v>
      </c>
      <c r="F4378">
        <v>2</v>
      </c>
      <c r="G4378">
        <v>2</v>
      </c>
      <c r="H4378" s="6" t="str">
        <f t="shared" si="136"/>
        <v>3R583.2</v>
      </c>
      <c r="I4378" s="6" t="str">
        <f t="shared" si="137"/>
        <v>SG3_1MDIC1_G2</v>
      </c>
    </row>
    <row r="4379" spans="1:9">
      <c r="A4379" t="s">
        <v>302</v>
      </c>
      <c r="B4379" t="s">
        <v>5197</v>
      </c>
      <c r="C4379" t="s">
        <v>5246</v>
      </c>
      <c r="D4379">
        <v>1</v>
      </c>
      <c r="E4379" t="s">
        <v>3509</v>
      </c>
      <c r="F4379">
        <v>1</v>
      </c>
      <c r="G4379">
        <v>1</v>
      </c>
      <c r="H4379" s="6" t="str">
        <f t="shared" si="136"/>
        <v>3R584.1</v>
      </c>
      <c r="I4379" s="6" t="str">
        <f t="shared" si="137"/>
        <v>SG3_1MDIC1_G1</v>
      </c>
    </row>
    <row r="4380" spans="1:9">
      <c r="A4380" t="s">
        <v>302</v>
      </c>
      <c r="B4380" t="s">
        <v>5197</v>
      </c>
      <c r="C4380" t="s">
        <v>5246</v>
      </c>
      <c r="D4380">
        <v>2</v>
      </c>
      <c r="E4380" t="s">
        <v>3522</v>
      </c>
      <c r="F4380">
        <v>2</v>
      </c>
      <c r="G4380">
        <v>2</v>
      </c>
      <c r="H4380" s="6" t="str">
        <f t="shared" si="136"/>
        <v>3R584.2</v>
      </c>
      <c r="I4380" s="6" t="str">
        <f t="shared" si="137"/>
        <v>SG3_MDIC1_G1</v>
      </c>
    </row>
    <row r="4381" spans="1:9">
      <c r="A4381" t="s">
        <v>302</v>
      </c>
      <c r="B4381" t="s">
        <v>5197</v>
      </c>
      <c r="C4381" t="s">
        <v>5247</v>
      </c>
      <c r="D4381">
        <v>1</v>
      </c>
      <c r="E4381" t="s">
        <v>1908</v>
      </c>
      <c r="F4381">
        <v>1</v>
      </c>
      <c r="G4381">
        <v>1</v>
      </c>
      <c r="H4381" s="6" t="str">
        <f t="shared" si="136"/>
        <v>3RD1.1</v>
      </c>
      <c r="I4381" s="6" t="str">
        <f t="shared" si="137"/>
        <v>SD3_DSPCHIP_MDI+</v>
      </c>
    </row>
    <row r="4382" spans="1:9">
      <c r="A4382" t="s">
        <v>302</v>
      </c>
      <c r="B4382" t="s">
        <v>5197</v>
      </c>
      <c r="C4382" t="s">
        <v>5247</v>
      </c>
      <c r="D4382">
        <v>2</v>
      </c>
      <c r="E4382" t="s">
        <v>3514</v>
      </c>
      <c r="F4382">
        <v>2</v>
      </c>
      <c r="G4382">
        <v>2</v>
      </c>
      <c r="H4382" s="6" t="str">
        <f t="shared" si="136"/>
        <v>3RD1.2</v>
      </c>
      <c r="I4382" s="6" t="str">
        <f t="shared" si="137"/>
        <v>SD3_MDI_RC</v>
      </c>
    </row>
    <row r="4383" spans="1:9">
      <c r="A4383" t="s">
        <v>302</v>
      </c>
      <c r="B4383" t="s">
        <v>5197</v>
      </c>
      <c r="C4383" t="s">
        <v>5248</v>
      </c>
      <c r="D4383">
        <v>1</v>
      </c>
      <c r="E4383" t="s">
        <v>3514</v>
      </c>
      <c r="F4383">
        <v>1</v>
      </c>
      <c r="G4383">
        <v>1</v>
      </c>
      <c r="H4383" s="6" t="str">
        <f t="shared" si="136"/>
        <v>3RD2.1</v>
      </c>
      <c r="I4383" s="6" t="str">
        <f t="shared" si="137"/>
        <v>SD3_MDI_RC</v>
      </c>
    </row>
    <row r="4384" spans="1:9">
      <c r="A4384" t="s">
        <v>302</v>
      </c>
      <c r="B4384" t="s">
        <v>5197</v>
      </c>
      <c r="C4384" t="s">
        <v>5248</v>
      </c>
      <c r="D4384">
        <v>2</v>
      </c>
      <c r="E4384" t="s">
        <v>174</v>
      </c>
      <c r="F4384">
        <v>2</v>
      </c>
      <c r="G4384">
        <v>2</v>
      </c>
      <c r="H4384" s="6" t="str">
        <f t="shared" si="136"/>
        <v>3RD2.2</v>
      </c>
      <c r="I4384" s="6" t="str">
        <f t="shared" si="137"/>
        <v>DGND</v>
      </c>
    </row>
    <row r="4385" spans="1:9">
      <c r="A4385" t="s">
        <v>302</v>
      </c>
      <c r="B4385" t="s">
        <v>5197</v>
      </c>
      <c r="C4385" t="s">
        <v>5249</v>
      </c>
      <c r="D4385">
        <v>1</v>
      </c>
      <c r="E4385" t="s">
        <v>1909</v>
      </c>
      <c r="F4385">
        <v>1</v>
      </c>
      <c r="G4385">
        <v>1</v>
      </c>
      <c r="H4385" s="6" t="str">
        <f t="shared" si="136"/>
        <v>3RD3.1</v>
      </c>
      <c r="I4385" s="6" t="str">
        <f t="shared" si="137"/>
        <v>SD3_DSPCHIP_MDI-</v>
      </c>
    </row>
    <row r="4386" spans="1:9">
      <c r="A4386" t="s">
        <v>302</v>
      </c>
      <c r="B4386" t="s">
        <v>5197</v>
      </c>
      <c r="C4386" t="s">
        <v>5249</v>
      </c>
      <c r="D4386">
        <v>2</v>
      </c>
      <c r="E4386" t="s">
        <v>3514</v>
      </c>
      <c r="F4386">
        <v>2</v>
      </c>
      <c r="G4386">
        <v>2</v>
      </c>
      <c r="H4386" s="6" t="str">
        <f t="shared" si="136"/>
        <v>3RD3.2</v>
      </c>
      <c r="I4386" s="6" t="str">
        <f t="shared" si="137"/>
        <v>SD3_MDI_RC</v>
      </c>
    </row>
    <row r="4387" spans="1:9">
      <c r="A4387" t="s">
        <v>302</v>
      </c>
      <c r="B4387" t="s">
        <v>5197</v>
      </c>
      <c r="C4387" t="s">
        <v>5250</v>
      </c>
      <c r="D4387">
        <v>1</v>
      </c>
      <c r="E4387" t="s">
        <v>3526</v>
      </c>
      <c r="F4387">
        <v>1</v>
      </c>
      <c r="G4387">
        <v>1</v>
      </c>
      <c r="H4387" s="6" t="str">
        <f t="shared" si="136"/>
        <v>3RQ4.1</v>
      </c>
      <c r="I4387" s="6" t="str">
        <f t="shared" si="137"/>
        <v>S3_QB_K4</v>
      </c>
    </row>
    <row r="4388" spans="1:9">
      <c r="A4388" t="s">
        <v>302</v>
      </c>
      <c r="B4388" t="s">
        <v>5197</v>
      </c>
      <c r="C4388" t="s">
        <v>5250</v>
      </c>
      <c r="D4388">
        <v>2</v>
      </c>
      <c r="E4388" t="s">
        <v>6814</v>
      </c>
      <c r="F4388">
        <v>2</v>
      </c>
      <c r="G4388">
        <v>2</v>
      </c>
      <c r="H4388" s="6" t="str">
        <f t="shared" si="136"/>
        <v>3RQ4.2</v>
      </c>
      <c r="I4388" s="6" t="str">
        <f t="shared" si="137"/>
        <v>SC2367_HSD_K004</v>
      </c>
    </row>
    <row r="4389" spans="1:9">
      <c r="A4389" t="s">
        <v>302</v>
      </c>
      <c r="B4389" t="s">
        <v>5197</v>
      </c>
      <c r="C4389" t="s">
        <v>5251</v>
      </c>
      <c r="D4389">
        <v>1</v>
      </c>
      <c r="E4389" t="s">
        <v>1910</v>
      </c>
      <c r="F4389">
        <v>1</v>
      </c>
      <c r="G4389">
        <v>1</v>
      </c>
      <c r="H4389" s="6" t="str">
        <f t="shared" si="136"/>
        <v>3RQ13.1</v>
      </c>
      <c r="I4389" s="6" t="str">
        <f t="shared" si="137"/>
        <v>S3_QB_K13</v>
      </c>
    </row>
    <row r="4390" spans="1:9">
      <c r="A4390" t="s">
        <v>302</v>
      </c>
      <c r="B4390" t="s">
        <v>5197</v>
      </c>
      <c r="C4390" t="s">
        <v>5251</v>
      </c>
      <c r="D4390">
        <v>2</v>
      </c>
      <c r="E4390" t="s">
        <v>6815</v>
      </c>
      <c r="F4390">
        <v>2</v>
      </c>
      <c r="G4390">
        <v>2</v>
      </c>
      <c r="H4390" s="6" t="str">
        <f t="shared" si="136"/>
        <v>3RQ13.2</v>
      </c>
      <c r="I4390" s="6" t="str">
        <f t="shared" si="137"/>
        <v>SC2367_HSD_K013</v>
      </c>
    </row>
    <row r="4391" spans="1:9">
      <c r="A4391" t="s">
        <v>302</v>
      </c>
      <c r="B4391" t="s">
        <v>5197</v>
      </c>
      <c r="C4391" t="s">
        <v>5252</v>
      </c>
      <c r="D4391">
        <v>1</v>
      </c>
      <c r="E4391" t="s">
        <v>1911</v>
      </c>
      <c r="F4391">
        <v>1</v>
      </c>
      <c r="G4391">
        <v>1</v>
      </c>
      <c r="H4391" s="6" t="str">
        <f t="shared" si="136"/>
        <v>3RQ14.1</v>
      </c>
      <c r="I4391" s="6" t="str">
        <f t="shared" si="137"/>
        <v>S3_QB_K14</v>
      </c>
    </row>
    <row r="4392" spans="1:9">
      <c r="A4392" t="s">
        <v>302</v>
      </c>
      <c r="B4392" t="s">
        <v>5197</v>
      </c>
      <c r="C4392" t="s">
        <v>5252</v>
      </c>
      <c r="D4392">
        <v>2</v>
      </c>
      <c r="E4392" t="s">
        <v>6816</v>
      </c>
      <c r="F4392">
        <v>2</v>
      </c>
      <c r="G4392">
        <v>2</v>
      </c>
      <c r="H4392" s="6" t="str">
        <f t="shared" si="136"/>
        <v>3RQ14.2</v>
      </c>
      <c r="I4392" s="6" t="str">
        <f t="shared" si="137"/>
        <v>SC2367_HSD_K014</v>
      </c>
    </row>
    <row r="4393" spans="1:9">
      <c r="A4393" t="s">
        <v>302</v>
      </c>
      <c r="B4393" t="s">
        <v>5197</v>
      </c>
      <c r="C4393" t="s">
        <v>5253</v>
      </c>
      <c r="D4393">
        <v>1</v>
      </c>
      <c r="E4393" t="s">
        <v>1912</v>
      </c>
      <c r="F4393">
        <v>1</v>
      </c>
      <c r="G4393">
        <v>1</v>
      </c>
      <c r="H4393" s="6" t="str">
        <f t="shared" si="136"/>
        <v>3RQ15.1</v>
      </c>
      <c r="I4393" s="6" t="str">
        <f t="shared" si="137"/>
        <v>S3_QB_K15</v>
      </c>
    </row>
    <row r="4394" spans="1:9">
      <c r="A4394" t="s">
        <v>302</v>
      </c>
      <c r="B4394" t="s">
        <v>5197</v>
      </c>
      <c r="C4394" t="s">
        <v>5253</v>
      </c>
      <c r="D4394">
        <v>2</v>
      </c>
      <c r="E4394" t="s">
        <v>6817</v>
      </c>
      <c r="F4394">
        <v>2</v>
      </c>
      <c r="G4394">
        <v>2</v>
      </c>
      <c r="H4394" s="6" t="str">
        <f t="shared" si="136"/>
        <v>3RQ15.2</v>
      </c>
      <c r="I4394" s="6" t="str">
        <f t="shared" si="137"/>
        <v>SC2367_HSD_K015</v>
      </c>
    </row>
    <row r="4395" spans="1:9">
      <c r="A4395" t="s">
        <v>302</v>
      </c>
      <c r="B4395" t="s">
        <v>5197</v>
      </c>
      <c r="C4395" t="s">
        <v>5254</v>
      </c>
      <c r="D4395">
        <v>1</v>
      </c>
      <c r="E4395" t="s">
        <v>522</v>
      </c>
      <c r="F4395">
        <v>1</v>
      </c>
      <c r="G4395">
        <v>1</v>
      </c>
      <c r="H4395" s="6" t="str">
        <f t="shared" si="136"/>
        <v>3RQ17.1</v>
      </c>
      <c r="I4395" s="6" t="str">
        <f t="shared" si="137"/>
        <v>S3_QB_K17</v>
      </c>
    </row>
    <row r="4396" spans="1:9">
      <c r="A4396" t="s">
        <v>302</v>
      </c>
      <c r="B4396" t="s">
        <v>5197</v>
      </c>
      <c r="C4396" t="s">
        <v>5254</v>
      </c>
      <c r="D4396">
        <v>2</v>
      </c>
      <c r="E4396" t="s">
        <v>6818</v>
      </c>
      <c r="F4396">
        <v>2</v>
      </c>
      <c r="G4396">
        <v>2</v>
      </c>
      <c r="H4396" s="6" t="str">
        <f t="shared" si="136"/>
        <v>3RQ17.2</v>
      </c>
      <c r="I4396" s="6" t="str">
        <f t="shared" si="137"/>
        <v>SC2367_HSD_K017</v>
      </c>
    </row>
    <row r="4397" spans="1:9">
      <c r="A4397" t="s">
        <v>302</v>
      </c>
      <c r="B4397" t="s">
        <v>5197</v>
      </c>
      <c r="C4397" t="s">
        <v>5255</v>
      </c>
      <c r="D4397">
        <v>1</v>
      </c>
      <c r="E4397" t="s">
        <v>1913</v>
      </c>
      <c r="F4397">
        <v>1</v>
      </c>
      <c r="G4397">
        <v>1</v>
      </c>
      <c r="H4397" s="6" t="str">
        <f t="shared" si="136"/>
        <v>3RQ18.1</v>
      </c>
      <c r="I4397" s="6" t="str">
        <f t="shared" si="137"/>
        <v>S3_QB_K18</v>
      </c>
    </row>
    <row r="4398" spans="1:9">
      <c r="A4398" t="s">
        <v>302</v>
      </c>
      <c r="B4398" t="s">
        <v>5197</v>
      </c>
      <c r="C4398" t="s">
        <v>5255</v>
      </c>
      <c r="D4398">
        <v>2</v>
      </c>
      <c r="E4398" t="s">
        <v>6819</v>
      </c>
      <c r="F4398">
        <v>2</v>
      </c>
      <c r="G4398">
        <v>2</v>
      </c>
      <c r="H4398" s="6" t="str">
        <f t="shared" si="136"/>
        <v>3RQ18.2</v>
      </c>
      <c r="I4398" s="6" t="str">
        <f t="shared" si="137"/>
        <v>SC2367_HSD_K018</v>
      </c>
    </row>
    <row r="4399" spans="1:9">
      <c r="A4399" t="s">
        <v>302</v>
      </c>
      <c r="B4399" t="s">
        <v>5197</v>
      </c>
      <c r="C4399" t="s">
        <v>5256</v>
      </c>
      <c r="D4399">
        <v>1</v>
      </c>
      <c r="E4399" t="s">
        <v>1914</v>
      </c>
      <c r="F4399">
        <v>1</v>
      </c>
      <c r="G4399">
        <v>1</v>
      </c>
      <c r="H4399" s="6" t="str">
        <f t="shared" si="136"/>
        <v>3RQ35.1</v>
      </c>
      <c r="I4399" s="6" t="str">
        <f t="shared" si="137"/>
        <v>S3_QB_K35</v>
      </c>
    </row>
    <row r="4400" spans="1:9">
      <c r="A4400" t="s">
        <v>302</v>
      </c>
      <c r="B4400" t="s">
        <v>5197</v>
      </c>
      <c r="C4400" t="s">
        <v>5256</v>
      </c>
      <c r="D4400">
        <v>2</v>
      </c>
      <c r="E4400" t="s">
        <v>6820</v>
      </c>
      <c r="F4400">
        <v>2</v>
      </c>
      <c r="G4400">
        <v>2</v>
      </c>
      <c r="H4400" s="6" t="str">
        <f t="shared" si="136"/>
        <v>3RQ35.2</v>
      </c>
      <c r="I4400" s="6" t="str">
        <f t="shared" si="137"/>
        <v>SC2367_HSD_K035</v>
      </c>
    </row>
    <row r="4401" spans="1:9">
      <c r="A4401" t="s">
        <v>302</v>
      </c>
      <c r="B4401" t="s">
        <v>5197</v>
      </c>
      <c r="C4401" t="s">
        <v>5257</v>
      </c>
      <c r="D4401">
        <v>1</v>
      </c>
      <c r="E4401" t="s">
        <v>1889</v>
      </c>
      <c r="F4401">
        <v>1</v>
      </c>
      <c r="G4401">
        <v>1</v>
      </c>
      <c r="H4401" s="6" t="str">
        <f t="shared" si="136"/>
        <v>3T9.1</v>
      </c>
      <c r="I4401" s="6" t="str">
        <f t="shared" si="137"/>
        <v>S3_2_MDI-</v>
      </c>
    </row>
    <row r="4402" spans="1:9">
      <c r="A4402" t="s">
        <v>302</v>
      </c>
      <c r="B4402" t="s">
        <v>5197</v>
      </c>
      <c r="C4402" t="s">
        <v>5257</v>
      </c>
      <c r="D4402">
        <v>2</v>
      </c>
      <c r="E4402" t="s">
        <v>1887</v>
      </c>
      <c r="F4402">
        <v>2</v>
      </c>
      <c r="G4402">
        <v>2</v>
      </c>
      <c r="H4402" s="6" t="str">
        <f t="shared" si="136"/>
        <v>3T9.2</v>
      </c>
      <c r="I4402" s="6" t="str">
        <f t="shared" si="137"/>
        <v>S3_2_MDI+</v>
      </c>
    </row>
    <row r="4403" spans="1:9">
      <c r="A4403" t="s">
        <v>302</v>
      </c>
      <c r="B4403" t="s">
        <v>5197</v>
      </c>
      <c r="C4403" t="s">
        <v>5257</v>
      </c>
      <c r="D4403">
        <v>3</v>
      </c>
      <c r="E4403" t="s">
        <v>1896</v>
      </c>
      <c r="F4403">
        <v>3</v>
      </c>
      <c r="G4403">
        <v>3</v>
      </c>
      <c r="H4403" s="6" t="str">
        <f t="shared" si="136"/>
        <v>3T9.3</v>
      </c>
      <c r="I4403" s="6" t="str">
        <f t="shared" si="137"/>
        <v>S3_1_MDI+</v>
      </c>
    </row>
    <row r="4404" spans="1:9">
      <c r="A4404" t="s">
        <v>302</v>
      </c>
      <c r="B4404" t="s">
        <v>5197</v>
      </c>
      <c r="C4404" t="s">
        <v>5257</v>
      </c>
      <c r="D4404">
        <v>4</v>
      </c>
      <c r="E4404" t="s">
        <v>1899</v>
      </c>
      <c r="F4404">
        <v>4</v>
      </c>
      <c r="G4404">
        <v>4</v>
      </c>
      <c r="H4404" s="6" t="str">
        <f t="shared" si="136"/>
        <v>3T9.4</v>
      </c>
      <c r="I4404" s="6" t="str">
        <f t="shared" si="137"/>
        <v>S3_1_MDI-</v>
      </c>
    </row>
    <row r="4405" spans="1:9">
      <c r="A4405" t="s">
        <v>302</v>
      </c>
      <c r="B4405" t="s">
        <v>5197</v>
      </c>
      <c r="C4405" t="s">
        <v>5258</v>
      </c>
      <c r="D4405">
        <v>1</v>
      </c>
      <c r="E4405" t="s">
        <v>1883</v>
      </c>
      <c r="F4405">
        <v>1</v>
      </c>
      <c r="G4405">
        <v>1</v>
      </c>
      <c r="H4405" s="6" t="str">
        <f t="shared" si="136"/>
        <v>3T11.1</v>
      </c>
      <c r="I4405" s="6" t="str">
        <f t="shared" si="137"/>
        <v>SG3_1_MDI-</v>
      </c>
    </row>
    <row r="4406" spans="1:9">
      <c r="A4406" t="s">
        <v>302</v>
      </c>
      <c r="B4406" t="s">
        <v>5197</v>
      </c>
      <c r="C4406" t="s">
        <v>5258</v>
      </c>
      <c r="D4406">
        <v>2</v>
      </c>
      <c r="E4406" t="s">
        <v>1881</v>
      </c>
      <c r="F4406">
        <v>2</v>
      </c>
      <c r="G4406">
        <v>2</v>
      </c>
      <c r="H4406" s="6" t="str">
        <f t="shared" si="136"/>
        <v>3T11.2</v>
      </c>
      <c r="I4406" s="6" t="str">
        <f t="shared" si="137"/>
        <v>SG3_1_MDI+</v>
      </c>
    </row>
    <row r="4407" spans="1:9">
      <c r="A4407" t="s">
        <v>302</v>
      </c>
      <c r="B4407" t="s">
        <v>5197</v>
      </c>
      <c r="C4407" t="s">
        <v>5258</v>
      </c>
      <c r="D4407">
        <v>3</v>
      </c>
      <c r="E4407" t="s">
        <v>1916</v>
      </c>
      <c r="F4407">
        <v>3</v>
      </c>
      <c r="G4407">
        <v>3</v>
      </c>
      <c r="H4407" s="6" t="str">
        <f t="shared" si="136"/>
        <v>3T11.3</v>
      </c>
      <c r="I4407" s="6" t="str">
        <f t="shared" si="137"/>
        <v>SG3_MDI+</v>
      </c>
    </row>
    <row r="4408" spans="1:9">
      <c r="A4408" t="s">
        <v>302</v>
      </c>
      <c r="B4408" t="s">
        <v>5197</v>
      </c>
      <c r="C4408" t="s">
        <v>5258</v>
      </c>
      <c r="D4408">
        <v>4</v>
      </c>
      <c r="E4408" t="s">
        <v>1915</v>
      </c>
      <c r="F4408">
        <v>4</v>
      </c>
      <c r="G4408">
        <v>4</v>
      </c>
      <c r="H4408" s="6" t="str">
        <f t="shared" si="136"/>
        <v>3T11.4</v>
      </c>
      <c r="I4408" s="6" t="str">
        <f t="shared" si="137"/>
        <v>SG3_MDI-</v>
      </c>
    </row>
    <row r="4409" spans="1:9">
      <c r="A4409" t="s">
        <v>302</v>
      </c>
      <c r="B4409" t="s">
        <v>5197</v>
      </c>
      <c r="C4409" t="s">
        <v>5259</v>
      </c>
      <c r="D4409">
        <v>1</v>
      </c>
      <c r="E4409" t="s">
        <v>1909</v>
      </c>
      <c r="F4409">
        <v>1</v>
      </c>
      <c r="G4409">
        <v>1</v>
      </c>
      <c r="H4409" s="6" t="str">
        <f t="shared" si="136"/>
        <v>3TD1.1</v>
      </c>
      <c r="I4409" s="6" t="str">
        <f t="shared" si="137"/>
        <v>SD3_DSPCHIP_MDI-</v>
      </c>
    </row>
    <row r="4410" spans="1:9">
      <c r="A4410" t="s">
        <v>302</v>
      </c>
      <c r="B4410" t="s">
        <v>5197</v>
      </c>
      <c r="C4410" t="s">
        <v>5259</v>
      </c>
      <c r="D4410">
        <v>2</v>
      </c>
      <c r="E4410" t="s">
        <v>1908</v>
      </c>
      <c r="F4410">
        <v>2</v>
      </c>
      <c r="G4410">
        <v>2</v>
      </c>
      <c r="H4410" s="6" t="str">
        <f t="shared" si="136"/>
        <v>3TD1.2</v>
      </c>
      <c r="I4410" s="6" t="str">
        <f t="shared" si="137"/>
        <v>SD3_DSPCHIP_MDI+</v>
      </c>
    </row>
    <row r="4411" spans="1:9">
      <c r="A4411" t="s">
        <v>302</v>
      </c>
      <c r="B4411" t="s">
        <v>5197</v>
      </c>
      <c r="C4411" t="s">
        <v>5259</v>
      </c>
      <c r="D4411">
        <v>3</v>
      </c>
      <c r="E4411" t="s">
        <v>3511</v>
      </c>
      <c r="F4411">
        <v>3</v>
      </c>
      <c r="G4411">
        <v>3</v>
      </c>
      <c r="H4411" s="6" t="str">
        <f t="shared" si="136"/>
        <v>3TD1.3</v>
      </c>
      <c r="I4411" s="6" t="str">
        <f t="shared" si="137"/>
        <v>S3_8_MDI+</v>
      </c>
    </row>
    <row r="4412" spans="1:9">
      <c r="A4412" t="s">
        <v>302</v>
      </c>
      <c r="B4412" t="s">
        <v>5197</v>
      </c>
      <c r="C4412" t="s">
        <v>5259</v>
      </c>
      <c r="D4412">
        <v>4</v>
      </c>
      <c r="E4412" t="s">
        <v>3513</v>
      </c>
      <c r="F4412">
        <v>4</v>
      </c>
      <c r="G4412">
        <v>4</v>
      </c>
      <c r="H4412" s="6" t="str">
        <f t="shared" si="136"/>
        <v>3TD1.4</v>
      </c>
      <c r="I4412" s="6" t="str">
        <f t="shared" si="137"/>
        <v>S3_8_MDI-</v>
      </c>
    </row>
    <row r="4413" spans="1:9">
      <c r="A4413" t="s">
        <v>302</v>
      </c>
      <c r="B4413" t="s">
        <v>5197</v>
      </c>
      <c r="C4413" t="s">
        <v>5260</v>
      </c>
      <c r="D4413">
        <v>1</v>
      </c>
      <c r="E4413" t="s">
        <v>1902</v>
      </c>
      <c r="F4413">
        <v>1</v>
      </c>
      <c r="G4413">
        <v>1</v>
      </c>
      <c r="H4413" s="6" t="str">
        <f t="shared" si="136"/>
        <v>S3_MDI.1</v>
      </c>
      <c r="I4413" s="6" t="str">
        <f t="shared" si="137"/>
        <v>S3_4_MDI+</v>
      </c>
    </row>
    <row r="4414" spans="1:9">
      <c r="A4414" t="s">
        <v>302</v>
      </c>
      <c r="B4414" t="s">
        <v>5197</v>
      </c>
      <c r="C4414" t="s">
        <v>5260</v>
      </c>
      <c r="D4414">
        <v>2</v>
      </c>
      <c r="E4414" t="s">
        <v>1905</v>
      </c>
      <c r="F4414">
        <v>2</v>
      </c>
      <c r="G4414">
        <v>2</v>
      </c>
      <c r="H4414" s="6" t="str">
        <f t="shared" si="136"/>
        <v>S3_MDI.2</v>
      </c>
      <c r="I4414" s="6" t="str">
        <f t="shared" si="137"/>
        <v>S3_4_MDI-</v>
      </c>
    </row>
    <row r="4415" spans="1:9">
      <c r="A4415" t="s">
        <v>302</v>
      </c>
      <c r="B4415" t="s">
        <v>5261</v>
      </c>
      <c r="C4415" t="s">
        <v>5262</v>
      </c>
      <c r="D4415">
        <v>1</v>
      </c>
      <c r="E4415" t="s">
        <v>174</v>
      </c>
      <c r="F4415">
        <v>1</v>
      </c>
      <c r="G4415">
        <v>1</v>
      </c>
      <c r="H4415" s="6" t="str">
        <f t="shared" si="136"/>
        <v>3C9.1</v>
      </c>
      <c r="I4415" s="6" t="str">
        <f t="shared" si="137"/>
        <v>DGND</v>
      </c>
    </row>
    <row r="4416" spans="1:9">
      <c r="A4416" t="s">
        <v>302</v>
      </c>
      <c r="B4416" t="s">
        <v>5261</v>
      </c>
      <c r="C4416" t="s">
        <v>5262</v>
      </c>
      <c r="D4416">
        <v>2</v>
      </c>
      <c r="E4416" t="s">
        <v>1860</v>
      </c>
      <c r="F4416">
        <v>2</v>
      </c>
      <c r="G4416">
        <v>2</v>
      </c>
      <c r="H4416" s="6" t="str">
        <f t="shared" si="136"/>
        <v>3C9.2</v>
      </c>
      <c r="I4416" s="6" t="str">
        <f t="shared" si="137"/>
        <v>S3_3_XO</v>
      </c>
    </row>
    <row r="4417" spans="1:9">
      <c r="A4417" t="s">
        <v>302</v>
      </c>
      <c r="B4417" t="s">
        <v>5261</v>
      </c>
      <c r="C4417" t="s">
        <v>5263</v>
      </c>
      <c r="D4417">
        <v>1</v>
      </c>
      <c r="E4417" t="s">
        <v>174</v>
      </c>
      <c r="F4417">
        <v>1</v>
      </c>
      <c r="G4417">
        <v>1</v>
      </c>
      <c r="H4417" s="6" t="str">
        <f t="shared" si="136"/>
        <v>3C10.1</v>
      </c>
      <c r="I4417" s="6" t="str">
        <f t="shared" si="137"/>
        <v>DGND</v>
      </c>
    </row>
    <row r="4418" spans="1:9">
      <c r="A4418" t="s">
        <v>302</v>
      </c>
      <c r="B4418" t="s">
        <v>5261</v>
      </c>
      <c r="C4418" t="s">
        <v>5263</v>
      </c>
      <c r="D4418">
        <v>2</v>
      </c>
      <c r="E4418" t="s">
        <v>1854</v>
      </c>
      <c r="F4418">
        <v>2</v>
      </c>
      <c r="G4418">
        <v>2</v>
      </c>
      <c r="H4418" s="6" t="str">
        <f t="shared" ref="H4418:H4481" si="138">CONCATENATE(C4418,".",F4418)</f>
        <v>3C10.2</v>
      </c>
      <c r="I4418" s="6" t="str">
        <f t="shared" ref="I4418:I4481" si="139">E4418</f>
        <v>S3_2_XI</v>
      </c>
    </row>
    <row r="4419" spans="1:9">
      <c r="A4419" t="s">
        <v>302</v>
      </c>
      <c r="B4419" t="s">
        <v>5261</v>
      </c>
      <c r="C4419" t="s">
        <v>5264</v>
      </c>
      <c r="D4419">
        <v>1</v>
      </c>
      <c r="E4419" t="s">
        <v>3527</v>
      </c>
      <c r="F4419">
        <v>1</v>
      </c>
      <c r="G4419">
        <v>1</v>
      </c>
      <c r="H4419" s="6" t="str">
        <f t="shared" si="138"/>
        <v>3C333.1</v>
      </c>
      <c r="I4419" s="6" t="str">
        <f t="shared" si="139"/>
        <v>SG3_C_HSI+</v>
      </c>
    </row>
    <row r="4420" spans="1:9">
      <c r="A4420" t="s">
        <v>302</v>
      </c>
      <c r="B4420" t="s">
        <v>5261</v>
      </c>
      <c r="C4420" t="s">
        <v>5264</v>
      </c>
      <c r="D4420">
        <v>2</v>
      </c>
      <c r="E4420" t="s">
        <v>3528</v>
      </c>
      <c r="F4420">
        <v>2</v>
      </c>
      <c r="G4420">
        <v>2</v>
      </c>
      <c r="H4420" s="6" t="str">
        <f t="shared" si="138"/>
        <v>3C333.2</v>
      </c>
      <c r="I4420" s="6" t="str">
        <f t="shared" si="139"/>
        <v>SG3_HSI+</v>
      </c>
    </row>
    <row r="4421" spans="1:9">
      <c r="A4421" t="s">
        <v>302</v>
      </c>
      <c r="B4421" t="s">
        <v>5261</v>
      </c>
      <c r="C4421" t="s">
        <v>5265</v>
      </c>
      <c r="D4421">
        <v>1</v>
      </c>
      <c r="E4421" t="s">
        <v>3529</v>
      </c>
      <c r="F4421">
        <v>1</v>
      </c>
      <c r="G4421">
        <v>1</v>
      </c>
      <c r="H4421" s="6" t="str">
        <f t="shared" si="138"/>
        <v>3C334.1</v>
      </c>
      <c r="I4421" s="6" t="str">
        <f t="shared" si="139"/>
        <v>SG3_C_HSI-</v>
      </c>
    </row>
    <row r="4422" spans="1:9">
      <c r="A4422" t="s">
        <v>302</v>
      </c>
      <c r="B4422" t="s">
        <v>5261</v>
      </c>
      <c r="C4422" t="s">
        <v>5265</v>
      </c>
      <c r="D4422">
        <v>2</v>
      </c>
      <c r="E4422" t="s">
        <v>3530</v>
      </c>
      <c r="F4422">
        <v>2</v>
      </c>
      <c r="G4422">
        <v>2</v>
      </c>
      <c r="H4422" s="6" t="str">
        <f t="shared" si="138"/>
        <v>3C334.2</v>
      </c>
      <c r="I4422" s="6" t="str">
        <f t="shared" si="139"/>
        <v>SG3_HSI-</v>
      </c>
    </row>
    <row r="4423" spans="1:9">
      <c r="A4423" t="s">
        <v>302</v>
      </c>
      <c r="B4423" t="s">
        <v>5261</v>
      </c>
      <c r="C4423" t="s">
        <v>5266</v>
      </c>
      <c r="D4423">
        <v>1</v>
      </c>
      <c r="E4423" t="s">
        <v>3531</v>
      </c>
      <c r="F4423">
        <v>1</v>
      </c>
      <c r="G4423">
        <v>1</v>
      </c>
      <c r="H4423" s="6" t="str">
        <f t="shared" si="138"/>
        <v>3C335.1</v>
      </c>
      <c r="I4423" s="6" t="str">
        <f t="shared" si="139"/>
        <v>SG3_HSO+</v>
      </c>
    </row>
    <row r="4424" spans="1:9">
      <c r="A4424" t="s">
        <v>302</v>
      </c>
      <c r="B4424" t="s">
        <v>5261</v>
      </c>
      <c r="C4424" t="s">
        <v>5266</v>
      </c>
      <c r="D4424">
        <v>2</v>
      </c>
      <c r="E4424" t="s">
        <v>3532</v>
      </c>
      <c r="F4424">
        <v>2</v>
      </c>
      <c r="G4424">
        <v>2</v>
      </c>
      <c r="H4424" s="6" t="str">
        <f t="shared" si="138"/>
        <v>3C335.2</v>
      </c>
      <c r="I4424" s="6" t="str">
        <f t="shared" si="139"/>
        <v>SG3_C_HSO+</v>
      </c>
    </row>
    <row r="4425" spans="1:9">
      <c r="A4425" t="s">
        <v>302</v>
      </c>
      <c r="B4425" t="s">
        <v>5261</v>
      </c>
      <c r="C4425" t="s">
        <v>5267</v>
      </c>
      <c r="D4425">
        <v>1</v>
      </c>
      <c r="E4425" t="s">
        <v>3533</v>
      </c>
      <c r="F4425">
        <v>1</v>
      </c>
      <c r="G4425">
        <v>1</v>
      </c>
      <c r="H4425" s="6" t="str">
        <f t="shared" si="138"/>
        <v>3C336.1</v>
      </c>
      <c r="I4425" s="6" t="str">
        <f t="shared" si="139"/>
        <v>SG3_HSO-</v>
      </c>
    </row>
    <row r="4426" spans="1:9">
      <c r="A4426" t="s">
        <v>302</v>
      </c>
      <c r="B4426" t="s">
        <v>5261</v>
      </c>
      <c r="C4426" t="s">
        <v>5267</v>
      </c>
      <c r="D4426">
        <v>2</v>
      </c>
      <c r="E4426" t="s">
        <v>3534</v>
      </c>
      <c r="F4426">
        <v>2</v>
      </c>
      <c r="G4426">
        <v>2</v>
      </c>
      <c r="H4426" s="6" t="str">
        <f t="shared" si="138"/>
        <v>3C336.2</v>
      </c>
      <c r="I4426" s="6" t="str">
        <f t="shared" si="139"/>
        <v>SG3_C_HSO-</v>
      </c>
    </row>
    <row r="4427" spans="1:9">
      <c r="A4427" t="s">
        <v>302</v>
      </c>
      <c r="B4427" t="s">
        <v>5261</v>
      </c>
      <c r="C4427" t="s">
        <v>5268</v>
      </c>
      <c r="D4427">
        <v>1</v>
      </c>
      <c r="E4427" t="s">
        <v>3056</v>
      </c>
      <c r="F4427">
        <v>1</v>
      </c>
      <c r="G4427">
        <v>1</v>
      </c>
      <c r="H4427" s="6" t="str">
        <f t="shared" si="138"/>
        <v>3C367.1</v>
      </c>
      <c r="I4427" s="6" t="str">
        <f t="shared" si="139"/>
        <v>SD3_DSPCHIP_TEST_+</v>
      </c>
    </row>
    <row r="4428" spans="1:9">
      <c r="A4428" t="s">
        <v>302</v>
      </c>
      <c r="B4428" t="s">
        <v>5261</v>
      </c>
      <c r="C4428" t="s">
        <v>5268</v>
      </c>
      <c r="D4428">
        <v>2</v>
      </c>
      <c r="E4428" t="s">
        <v>3535</v>
      </c>
      <c r="F4428">
        <v>2</v>
      </c>
      <c r="G4428">
        <v>2</v>
      </c>
      <c r="H4428" s="6" t="str">
        <f t="shared" si="138"/>
        <v>3C367.2</v>
      </c>
      <c r="I4428" s="6" t="str">
        <f t="shared" si="139"/>
        <v>S3_1TEST_+</v>
      </c>
    </row>
    <row r="4429" spans="1:9">
      <c r="A4429" t="s">
        <v>302</v>
      </c>
      <c r="B4429" t="s">
        <v>5261</v>
      </c>
      <c r="C4429" t="s">
        <v>5269</v>
      </c>
      <c r="D4429">
        <v>1</v>
      </c>
      <c r="E4429" t="s">
        <v>3058</v>
      </c>
      <c r="F4429">
        <v>1</v>
      </c>
      <c r="G4429">
        <v>1</v>
      </c>
      <c r="H4429" s="6" t="str">
        <f t="shared" si="138"/>
        <v>3C368.1</v>
      </c>
      <c r="I4429" s="6" t="str">
        <f t="shared" si="139"/>
        <v>SD3_DSPCHIP_TEST_-</v>
      </c>
    </row>
    <row r="4430" spans="1:9">
      <c r="A4430" t="s">
        <v>302</v>
      </c>
      <c r="B4430" t="s">
        <v>5261</v>
      </c>
      <c r="C4430" t="s">
        <v>5269</v>
      </c>
      <c r="D4430">
        <v>2</v>
      </c>
      <c r="E4430" t="s">
        <v>3536</v>
      </c>
      <c r="F4430">
        <v>2</v>
      </c>
      <c r="G4430">
        <v>2</v>
      </c>
      <c r="H4430" s="6" t="str">
        <f t="shared" si="138"/>
        <v>3C368.2</v>
      </c>
      <c r="I4430" s="6" t="str">
        <f t="shared" si="139"/>
        <v>S3_1TEST_-</v>
      </c>
    </row>
    <row r="4431" spans="1:9">
      <c r="A4431" t="s">
        <v>302</v>
      </c>
      <c r="B4431" t="s">
        <v>5261</v>
      </c>
      <c r="C4431" t="s">
        <v>5270</v>
      </c>
      <c r="D4431">
        <v>1</v>
      </c>
      <c r="E4431" t="s">
        <v>2368</v>
      </c>
      <c r="F4431">
        <v>1</v>
      </c>
      <c r="G4431">
        <v>1</v>
      </c>
      <c r="H4431" s="6" t="str">
        <f t="shared" si="138"/>
        <v>3JK2.1</v>
      </c>
      <c r="I4431" s="6" t="str">
        <f t="shared" si="139"/>
        <v>SC2367_RLY_K002</v>
      </c>
    </row>
    <row r="4432" spans="1:9">
      <c r="A4432" t="s">
        <v>302</v>
      </c>
      <c r="B4432" t="s">
        <v>5261</v>
      </c>
      <c r="C4432" t="s">
        <v>5270</v>
      </c>
      <c r="D4432">
        <v>2</v>
      </c>
      <c r="E4432" t="s">
        <v>174</v>
      </c>
      <c r="F4432">
        <v>2</v>
      </c>
      <c r="G4432">
        <v>2</v>
      </c>
      <c r="H4432" s="6" t="str">
        <f t="shared" si="138"/>
        <v>3JK2.2</v>
      </c>
      <c r="I4432" s="6" t="str">
        <f t="shared" si="139"/>
        <v>DGND</v>
      </c>
    </row>
    <row r="4433" spans="1:9">
      <c r="A4433" t="s">
        <v>302</v>
      </c>
      <c r="B4433" t="s">
        <v>5261</v>
      </c>
      <c r="C4433" t="s">
        <v>5271</v>
      </c>
      <c r="D4433">
        <v>1</v>
      </c>
      <c r="E4433" t="s">
        <v>2384</v>
      </c>
      <c r="F4433">
        <v>1</v>
      </c>
      <c r="G4433">
        <v>1</v>
      </c>
      <c r="H4433" s="6" t="str">
        <f t="shared" si="138"/>
        <v>3JK3.1</v>
      </c>
      <c r="I4433" s="6" t="str">
        <f t="shared" si="139"/>
        <v>SC2367_RLY_K003</v>
      </c>
    </row>
    <row r="4434" spans="1:9">
      <c r="A4434" t="s">
        <v>302</v>
      </c>
      <c r="B4434" t="s">
        <v>5261</v>
      </c>
      <c r="C4434" t="s">
        <v>5271</v>
      </c>
      <c r="D4434">
        <v>2</v>
      </c>
      <c r="E4434" t="s">
        <v>174</v>
      </c>
      <c r="F4434">
        <v>2</v>
      </c>
      <c r="G4434">
        <v>2</v>
      </c>
      <c r="H4434" s="6" t="str">
        <f t="shared" si="138"/>
        <v>3JK3.2</v>
      </c>
      <c r="I4434" s="6" t="str">
        <f t="shared" si="139"/>
        <v>DGND</v>
      </c>
    </row>
    <row r="4435" spans="1:9">
      <c r="A4435" t="s">
        <v>302</v>
      </c>
      <c r="B4435" t="s">
        <v>5261</v>
      </c>
      <c r="C4435" t="s">
        <v>5272</v>
      </c>
      <c r="D4435">
        <v>1</v>
      </c>
      <c r="E4435" t="s">
        <v>3371</v>
      </c>
      <c r="F4435">
        <v>1</v>
      </c>
      <c r="G4435">
        <v>1</v>
      </c>
      <c r="H4435" s="6" t="str">
        <f t="shared" si="138"/>
        <v>3JK7.1</v>
      </c>
      <c r="I4435" s="6" t="str">
        <f t="shared" si="139"/>
        <v>SC2367_RLY_K007</v>
      </c>
    </row>
    <row r="4436" spans="1:9">
      <c r="A4436" t="s">
        <v>302</v>
      </c>
      <c r="B4436" t="s">
        <v>5261</v>
      </c>
      <c r="C4436" t="s">
        <v>5272</v>
      </c>
      <c r="D4436">
        <v>2</v>
      </c>
      <c r="E4436" t="s">
        <v>174</v>
      </c>
      <c r="F4436">
        <v>2</v>
      </c>
      <c r="G4436">
        <v>2</v>
      </c>
      <c r="H4436" s="6" t="str">
        <f t="shared" si="138"/>
        <v>3JK7.2</v>
      </c>
      <c r="I4436" s="6" t="str">
        <f t="shared" si="139"/>
        <v>DGND</v>
      </c>
    </row>
    <row r="4437" spans="1:9">
      <c r="A4437" t="s">
        <v>302</v>
      </c>
      <c r="B4437" t="s">
        <v>5261</v>
      </c>
      <c r="C4437" t="s">
        <v>5273</v>
      </c>
      <c r="D4437">
        <v>1</v>
      </c>
      <c r="E4437" t="s">
        <v>2381</v>
      </c>
      <c r="F4437">
        <v>1</v>
      </c>
      <c r="G4437">
        <v>1</v>
      </c>
      <c r="H4437" s="6" t="str">
        <f t="shared" si="138"/>
        <v>3JK30.1</v>
      </c>
      <c r="I4437" s="6" t="str">
        <f t="shared" si="139"/>
        <v>SC2367_RLY_K030</v>
      </c>
    </row>
    <row r="4438" spans="1:9">
      <c r="A4438" t="s">
        <v>302</v>
      </c>
      <c r="B4438" t="s">
        <v>5261</v>
      </c>
      <c r="C4438" t="s">
        <v>5273</v>
      </c>
      <c r="D4438">
        <v>2</v>
      </c>
      <c r="E4438" t="s">
        <v>174</v>
      </c>
      <c r="F4438">
        <v>2</v>
      </c>
      <c r="G4438">
        <v>2</v>
      </c>
      <c r="H4438" s="6" t="str">
        <f t="shared" si="138"/>
        <v>3JK30.2</v>
      </c>
      <c r="I4438" s="6" t="str">
        <f t="shared" si="139"/>
        <v>DGND</v>
      </c>
    </row>
    <row r="4439" spans="1:9">
      <c r="A4439" t="s">
        <v>302</v>
      </c>
      <c r="B4439" t="s">
        <v>5261</v>
      </c>
      <c r="C4439" t="s">
        <v>5274</v>
      </c>
      <c r="D4439">
        <v>1</v>
      </c>
      <c r="E4439" t="s">
        <v>2387</v>
      </c>
      <c r="F4439">
        <v>1</v>
      </c>
      <c r="G4439">
        <v>1</v>
      </c>
      <c r="H4439" s="6" t="str">
        <f t="shared" si="138"/>
        <v>3JK32.1</v>
      </c>
      <c r="I4439" s="6" t="str">
        <f t="shared" si="139"/>
        <v>SC2367_RLY_K032</v>
      </c>
    </row>
    <row r="4440" spans="1:9">
      <c r="A4440" t="s">
        <v>302</v>
      </c>
      <c r="B4440" t="s">
        <v>5261</v>
      </c>
      <c r="C4440" t="s">
        <v>5274</v>
      </c>
      <c r="D4440">
        <v>2</v>
      </c>
      <c r="E4440" t="s">
        <v>174</v>
      </c>
      <c r="F4440">
        <v>2</v>
      </c>
      <c r="G4440">
        <v>2</v>
      </c>
      <c r="H4440" s="6" t="str">
        <f t="shared" si="138"/>
        <v>3JK32.2</v>
      </c>
      <c r="I4440" s="6" t="str">
        <f t="shared" si="139"/>
        <v>DGND</v>
      </c>
    </row>
    <row r="4441" spans="1:9">
      <c r="A4441" t="s">
        <v>302</v>
      </c>
      <c r="B4441" t="s">
        <v>5261</v>
      </c>
      <c r="C4441" t="s">
        <v>5275</v>
      </c>
      <c r="D4441">
        <v>1</v>
      </c>
      <c r="E4441" t="s">
        <v>2369</v>
      </c>
      <c r="F4441">
        <v>1</v>
      </c>
      <c r="G4441">
        <v>1</v>
      </c>
      <c r="H4441" s="6" t="str">
        <f t="shared" si="138"/>
        <v>3JK33.1</v>
      </c>
      <c r="I4441" s="6" t="str">
        <f t="shared" si="139"/>
        <v>SC2367_RLY_K033</v>
      </c>
    </row>
    <row r="4442" spans="1:9">
      <c r="A4442" t="s">
        <v>302</v>
      </c>
      <c r="B4442" t="s">
        <v>5261</v>
      </c>
      <c r="C4442" t="s">
        <v>5275</v>
      </c>
      <c r="D4442">
        <v>2</v>
      </c>
      <c r="E4442" t="s">
        <v>174</v>
      </c>
      <c r="F4442">
        <v>2</v>
      </c>
      <c r="G4442">
        <v>2</v>
      </c>
      <c r="H4442" s="6" t="str">
        <f t="shared" si="138"/>
        <v>3JK33.2</v>
      </c>
      <c r="I4442" s="6" t="str">
        <f t="shared" si="139"/>
        <v>DGND</v>
      </c>
    </row>
    <row r="4443" spans="1:9">
      <c r="A4443" t="s">
        <v>302</v>
      </c>
      <c r="B4443" t="s">
        <v>5261</v>
      </c>
      <c r="C4443" t="s">
        <v>5276</v>
      </c>
      <c r="D4443">
        <v>1</v>
      </c>
      <c r="E4443" t="s">
        <v>3372</v>
      </c>
      <c r="F4443">
        <v>1</v>
      </c>
      <c r="G4443">
        <v>1</v>
      </c>
      <c r="H4443" s="6" t="str">
        <f t="shared" si="138"/>
        <v>3JK34.1</v>
      </c>
      <c r="I4443" s="6" t="str">
        <f t="shared" si="139"/>
        <v>SC2367_RLY_K034</v>
      </c>
    </row>
    <row r="4444" spans="1:9">
      <c r="A4444" t="s">
        <v>302</v>
      </c>
      <c r="B4444" t="s">
        <v>5261</v>
      </c>
      <c r="C4444" t="s">
        <v>5276</v>
      </c>
      <c r="D4444">
        <v>2</v>
      </c>
      <c r="E4444" t="s">
        <v>174</v>
      </c>
      <c r="F4444">
        <v>2</v>
      </c>
      <c r="G4444">
        <v>2</v>
      </c>
      <c r="H4444" s="6" t="str">
        <f t="shared" si="138"/>
        <v>3JK34.2</v>
      </c>
      <c r="I4444" s="6" t="str">
        <f t="shared" si="139"/>
        <v>DGND</v>
      </c>
    </row>
    <row r="4445" spans="1:9">
      <c r="A4445" t="s">
        <v>302</v>
      </c>
      <c r="B4445" t="s">
        <v>5261</v>
      </c>
      <c r="C4445" t="s">
        <v>5277</v>
      </c>
      <c r="D4445">
        <v>1</v>
      </c>
      <c r="E4445" t="s">
        <v>3373</v>
      </c>
      <c r="F4445">
        <v>1</v>
      </c>
      <c r="G4445">
        <v>1</v>
      </c>
      <c r="H4445" s="6" t="str">
        <f t="shared" si="138"/>
        <v>3JK36.1</v>
      </c>
      <c r="I4445" s="6" t="str">
        <f t="shared" si="139"/>
        <v>SC2367_RLY_K036</v>
      </c>
    </row>
    <row r="4446" spans="1:9">
      <c r="A4446" t="s">
        <v>302</v>
      </c>
      <c r="B4446" t="s">
        <v>5261</v>
      </c>
      <c r="C4446" t="s">
        <v>5277</v>
      </c>
      <c r="D4446">
        <v>2</v>
      </c>
      <c r="E4446" t="s">
        <v>174</v>
      </c>
      <c r="F4446">
        <v>2</v>
      </c>
      <c r="G4446">
        <v>2</v>
      </c>
      <c r="H4446" s="6" t="str">
        <f t="shared" si="138"/>
        <v>3JK36.2</v>
      </c>
      <c r="I4446" s="6" t="str">
        <f t="shared" si="139"/>
        <v>DGND</v>
      </c>
    </row>
    <row r="4447" spans="1:9">
      <c r="A4447" t="s">
        <v>302</v>
      </c>
      <c r="B4447" t="s">
        <v>5261</v>
      </c>
      <c r="C4447" t="s">
        <v>5278</v>
      </c>
      <c r="D4447">
        <v>1</v>
      </c>
      <c r="E4447" t="s">
        <v>3374</v>
      </c>
      <c r="F4447">
        <v>1</v>
      </c>
      <c r="G4447">
        <v>1</v>
      </c>
      <c r="H4447" s="6" t="str">
        <f t="shared" si="138"/>
        <v>3JK37.1</v>
      </c>
      <c r="I4447" s="6" t="str">
        <f t="shared" si="139"/>
        <v>SC2367_RLY_K037</v>
      </c>
    </row>
    <row r="4448" spans="1:9">
      <c r="A4448" t="s">
        <v>302</v>
      </c>
      <c r="B4448" t="s">
        <v>5261</v>
      </c>
      <c r="C4448" t="s">
        <v>5278</v>
      </c>
      <c r="D4448">
        <v>2</v>
      </c>
      <c r="E4448" t="s">
        <v>174</v>
      </c>
      <c r="F4448">
        <v>2</v>
      </c>
      <c r="G4448">
        <v>2</v>
      </c>
      <c r="H4448" s="6" t="str">
        <f t="shared" si="138"/>
        <v>3JK37.2</v>
      </c>
      <c r="I4448" s="6" t="str">
        <f t="shared" si="139"/>
        <v>DGND</v>
      </c>
    </row>
    <row r="4449" spans="1:9">
      <c r="A4449" t="s">
        <v>302</v>
      </c>
      <c r="B4449" t="s">
        <v>5261</v>
      </c>
      <c r="C4449" t="s">
        <v>5279</v>
      </c>
      <c r="D4449">
        <v>1</v>
      </c>
      <c r="E4449" t="s">
        <v>3375</v>
      </c>
      <c r="F4449">
        <v>1</v>
      </c>
      <c r="G4449">
        <v>1</v>
      </c>
      <c r="H4449" s="6" t="str">
        <f t="shared" si="138"/>
        <v>3JK60.1</v>
      </c>
      <c r="I4449" s="6" t="str">
        <f t="shared" si="139"/>
        <v>SC2367_RLY_K060</v>
      </c>
    </row>
    <row r="4450" spans="1:9">
      <c r="A4450" t="s">
        <v>302</v>
      </c>
      <c r="B4450" t="s">
        <v>5261</v>
      </c>
      <c r="C4450" t="s">
        <v>5279</v>
      </c>
      <c r="D4450">
        <v>2</v>
      </c>
      <c r="E4450" t="s">
        <v>174</v>
      </c>
      <c r="F4450">
        <v>2</v>
      </c>
      <c r="G4450">
        <v>2</v>
      </c>
      <c r="H4450" s="6" t="str">
        <f t="shared" si="138"/>
        <v>3JK60.2</v>
      </c>
      <c r="I4450" s="6" t="str">
        <f t="shared" si="139"/>
        <v>DGND</v>
      </c>
    </row>
    <row r="4451" spans="1:9">
      <c r="A4451" t="s">
        <v>302</v>
      </c>
      <c r="B4451" t="s">
        <v>5261</v>
      </c>
      <c r="C4451" t="s">
        <v>5280</v>
      </c>
      <c r="D4451">
        <v>2</v>
      </c>
      <c r="E4451" t="s">
        <v>1853</v>
      </c>
      <c r="F4451">
        <v>2</v>
      </c>
      <c r="G4451">
        <v>2</v>
      </c>
      <c r="H4451" s="6" t="str">
        <f t="shared" si="138"/>
        <v>3K2.2</v>
      </c>
      <c r="I4451" s="6" t="str">
        <f t="shared" si="139"/>
        <v>S3_2_XO</v>
      </c>
    </row>
    <row r="4452" spans="1:9">
      <c r="A4452" t="s">
        <v>302</v>
      </c>
      <c r="B4452" t="s">
        <v>5261</v>
      </c>
      <c r="C4452" t="s">
        <v>5280</v>
      </c>
      <c r="D4452">
        <v>3</v>
      </c>
      <c r="E4452" t="s">
        <v>1859</v>
      </c>
      <c r="F4452">
        <v>3</v>
      </c>
      <c r="G4452">
        <v>3</v>
      </c>
      <c r="H4452" s="6" t="str">
        <f t="shared" si="138"/>
        <v>3K2.3</v>
      </c>
      <c r="I4452" s="6" t="str">
        <f t="shared" si="139"/>
        <v>S3_1_XO</v>
      </c>
    </row>
    <row r="4453" spans="1:9">
      <c r="A4453" t="s">
        <v>302</v>
      </c>
      <c r="B4453" t="s">
        <v>5261</v>
      </c>
      <c r="C4453" t="s">
        <v>5280</v>
      </c>
      <c r="D4453">
        <v>4</v>
      </c>
      <c r="F4453">
        <v>4</v>
      </c>
      <c r="G4453">
        <v>4</v>
      </c>
      <c r="H4453" s="6" t="str">
        <f t="shared" si="138"/>
        <v>3K2.4</v>
      </c>
      <c r="I4453" s="6">
        <f t="shared" si="139"/>
        <v>0</v>
      </c>
    </row>
    <row r="4454" spans="1:9">
      <c r="A4454" t="s">
        <v>302</v>
      </c>
      <c r="B4454" t="s">
        <v>5261</v>
      </c>
      <c r="C4454" t="s">
        <v>5280</v>
      </c>
      <c r="D4454">
        <v>5</v>
      </c>
      <c r="F4454">
        <v>5</v>
      </c>
      <c r="G4454">
        <v>5</v>
      </c>
      <c r="H4454" s="6" t="str">
        <f t="shared" si="138"/>
        <v>3K2.5</v>
      </c>
      <c r="I4454" s="6">
        <f t="shared" si="139"/>
        <v>0</v>
      </c>
    </row>
    <row r="4455" spans="1:9">
      <c r="A4455" t="s">
        <v>302</v>
      </c>
      <c r="B4455" t="s">
        <v>5261</v>
      </c>
      <c r="C4455" t="s">
        <v>5280</v>
      </c>
      <c r="D4455">
        <v>6</v>
      </c>
      <c r="F4455">
        <v>6</v>
      </c>
      <c r="G4455">
        <v>6</v>
      </c>
      <c r="H4455" s="6" t="str">
        <f t="shared" si="138"/>
        <v>3K2.6</v>
      </c>
      <c r="I4455" s="6">
        <f t="shared" si="139"/>
        <v>0</v>
      </c>
    </row>
    <row r="4456" spans="1:9">
      <c r="A4456" t="s">
        <v>302</v>
      </c>
      <c r="B4456" t="s">
        <v>5261</v>
      </c>
      <c r="C4456" t="s">
        <v>5280</v>
      </c>
      <c r="D4456">
        <v>7</v>
      </c>
      <c r="F4456">
        <v>7</v>
      </c>
      <c r="G4456">
        <v>7</v>
      </c>
      <c r="H4456" s="6" t="str">
        <f t="shared" si="138"/>
        <v>3K2.7</v>
      </c>
      <c r="I4456" s="6">
        <f t="shared" si="139"/>
        <v>0</v>
      </c>
    </row>
    <row r="4457" spans="1:9">
      <c r="A4457" t="s">
        <v>302</v>
      </c>
      <c r="B4457" t="s">
        <v>5261</v>
      </c>
      <c r="C4457" t="s">
        <v>5280</v>
      </c>
      <c r="D4457" t="s">
        <v>175</v>
      </c>
      <c r="E4457" t="s">
        <v>429</v>
      </c>
      <c r="F4457">
        <v>1</v>
      </c>
      <c r="G4457" t="s">
        <v>175</v>
      </c>
      <c r="H4457" s="6" t="str">
        <f t="shared" si="138"/>
        <v>3K2.1</v>
      </c>
      <c r="I4457" s="6" t="str">
        <f t="shared" si="139"/>
        <v>VP12</v>
      </c>
    </row>
    <row r="4458" spans="1:9">
      <c r="A4458" t="s">
        <v>302</v>
      </c>
      <c r="B4458" t="s">
        <v>5261</v>
      </c>
      <c r="C4458" t="s">
        <v>5280</v>
      </c>
      <c r="D4458" t="s">
        <v>176</v>
      </c>
      <c r="E4458" t="s">
        <v>2368</v>
      </c>
      <c r="F4458">
        <v>8</v>
      </c>
      <c r="G4458" t="s">
        <v>176</v>
      </c>
      <c r="H4458" s="6" t="str">
        <f t="shared" si="138"/>
        <v>3K2.8</v>
      </c>
      <c r="I4458" s="6" t="str">
        <f t="shared" si="139"/>
        <v>SC2367_RLY_K002</v>
      </c>
    </row>
    <row r="4459" spans="1:9">
      <c r="A4459" t="s">
        <v>302</v>
      </c>
      <c r="B4459" t="s">
        <v>5261</v>
      </c>
      <c r="C4459" t="s">
        <v>5281</v>
      </c>
      <c r="D4459">
        <v>2</v>
      </c>
      <c r="E4459" t="s">
        <v>1860</v>
      </c>
      <c r="F4459">
        <v>2</v>
      </c>
      <c r="G4459">
        <v>2</v>
      </c>
      <c r="H4459" s="6" t="str">
        <f t="shared" si="138"/>
        <v>3K3.2</v>
      </c>
      <c r="I4459" s="6" t="str">
        <f t="shared" si="139"/>
        <v>S3_3_XO</v>
      </c>
    </row>
    <row r="4460" spans="1:9">
      <c r="A4460" t="s">
        <v>302</v>
      </c>
      <c r="B4460" t="s">
        <v>5261</v>
      </c>
      <c r="C4460" t="s">
        <v>5281</v>
      </c>
      <c r="D4460">
        <v>3</v>
      </c>
      <c r="E4460" t="s">
        <v>1853</v>
      </c>
      <c r="F4460">
        <v>3</v>
      </c>
      <c r="G4460">
        <v>3</v>
      </c>
      <c r="H4460" s="6" t="str">
        <f t="shared" si="138"/>
        <v>3K3.3</v>
      </c>
      <c r="I4460" s="6" t="str">
        <f t="shared" si="139"/>
        <v>S3_2_XO</v>
      </c>
    </row>
    <row r="4461" spans="1:9">
      <c r="A4461" t="s">
        <v>302</v>
      </c>
      <c r="B4461" t="s">
        <v>5261</v>
      </c>
      <c r="C4461" t="s">
        <v>5281</v>
      </c>
      <c r="D4461">
        <v>4</v>
      </c>
      <c r="E4461" t="s">
        <v>3537</v>
      </c>
      <c r="F4461">
        <v>4</v>
      </c>
      <c r="G4461">
        <v>4</v>
      </c>
      <c r="H4461" s="6" t="str">
        <f t="shared" si="138"/>
        <v>3K3.4</v>
      </c>
      <c r="I4461" s="6" t="str">
        <f t="shared" si="139"/>
        <v>S3_4_XO</v>
      </c>
    </row>
    <row r="4462" spans="1:9">
      <c r="A4462" t="s">
        <v>302</v>
      </c>
      <c r="B4462" t="s">
        <v>5261</v>
      </c>
      <c r="C4462" t="s">
        <v>5281</v>
      </c>
      <c r="D4462">
        <v>5</v>
      </c>
      <c r="E4462" t="s">
        <v>1861</v>
      </c>
      <c r="F4462">
        <v>5</v>
      </c>
      <c r="G4462">
        <v>5</v>
      </c>
      <c r="H4462" s="6" t="str">
        <f t="shared" si="138"/>
        <v>3K3.5</v>
      </c>
      <c r="I4462" s="6" t="str">
        <f t="shared" si="139"/>
        <v>S3_3_XI</v>
      </c>
    </row>
    <row r="4463" spans="1:9">
      <c r="A4463" t="s">
        <v>302</v>
      </c>
      <c r="B4463" t="s">
        <v>5261</v>
      </c>
      <c r="C4463" t="s">
        <v>5281</v>
      </c>
      <c r="D4463">
        <v>6</v>
      </c>
      <c r="E4463" t="s">
        <v>1862</v>
      </c>
      <c r="F4463">
        <v>6</v>
      </c>
      <c r="G4463">
        <v>6</v>
      </c>
      <c r="H4463" s="6" t="str">
        <f t="shared" si="138"/>
        <v>3K3.6</v>
      </c>
      <c r="I4463" s="6" t="str">
        <f t="shared" si="139"/>
        <v>S3_1_XI</v>
      </c>
    </row>
    <row r="4464" spans="1:9">
      <c r="A4464" t="s">
        <v>302</v>
      </c>
      <c r="B4464" t="s">
        <v>5261</v>
      </c>
      <c r="C4464" t="s">
        <v>5281</v>
      </c>
      <c r="D4464">
        <v>7</v>
      </c>
      <c r="E4464" t="s">
        <v>1854</v>
      </c>
      <c r="F4464">
        <v>7</v>
      </c>
      <c r="G4464">
        <v>7</v>
      </c>
      <c r="H4464" s="6" t="str">
        <f t="shared" si="138"/>
        <v>3K3.7</v>
      </c>
      <c r="I4464" s="6" t="str">
        <f t="shared" si="139"/>
        <v>S3_2_XI</v>
      </c>
    </row>
    <row r="4465" spans="1:9">
      <c r="A4465" t="s">
        <v>302</v>
      </c>
      <c r="B4465" t="s">
        <v>5261</v>
      </c>
      <c r="C4465" t="s">
        <v>5281</v>
      </c>
      <c r="D4465" t="s">
        <v>175</v>
      </c>
      <c r="E4465" t="s">
        <v>429</v>
      </c>
      <c r="F4465">
        <v>1</v>
      </c>
      <c r="G4465" t="s">
        <v>175</v>
      </c>
      <c r="H4465" s="6" t="str">
        <f t="shared" si="138"/>
        <v>3K3.1</v>
      </c>
      <c r="I4465" s="6" t="str">
        <f t="shared" si="139"/>
        <v>VP12</v>
      </c>
    </row>
    <row r="4466" spans="1:9">
      <c r="A4466" t="s">
        <v>302</v>
      </c>
      <c r="B4466" t="s">
        <v>5261</v>
      </c>
      <c r="C4466" t="s">
        <v>5281</v>
      </c>
      <c r="D4466" t="s">
        <v>176</v>
      </c>
      <c r="E4466" t="s">
        <v>2384</v>
      </c>
      <c r="F4466">
        <v>8</v>
      </c>
      <c r="G4466" t="s">
        <v>176</v>
      </c>
      <c r="H4466" s="6" t="str">
        <f t="shared" si="138"/>
        <v>3K3.8</v>
      </c>
      <c r="I4466" s="6" t="str">
        <f t="shared" si="139"/>
        <v>SC2367_RLY_K003</v>
      </c>
    </row>
    <row r="4467" spans="1:9">
      <c r="A4467" t="s">
        <v>302</v>
      </c>
      <c r="B4467" t="s">
        <v>5261</v>
      </c>
      <c r="C4467" t="s">
        <v>5282</v>
      </c>
      <c r="D4467">
        <v>2</v>
      </c>
      <c r="E4467" t="s">
        <v>541</v>
      </c>
      <c r="F4467">
        <v>2</v>
      </c>
      <c r="G4467">
        <v>2</v>
      </c>
      <c r="H4467" s="6" t="str">
        <f t="shared" si="138"/>
        <v>3K7.2</v>
      </c>
      <c r="I4467" s="6" t="str">
        <f t="shared" si="139"/>
        <v>S3_HSD013</v>
      </c>
    </row>
    <row r="4468" spans="1:9">
      <c r="A4468" t="s">
        <v>302</v>
      </c>
      <c r="B4468" t="s">
        <v>5261</v>
      </c>
      <c r="C4468" t="s">
        <v>5282</v>
      </c>
      <c r="D4468">
        <v>3</v>
      </c>
      <c r="E4468" t="s">
        <v>3537</v>
      </c>
      <c r="F4468">
        <v>3</v>
      </c>
      <c r="G4468">
        <v>3</v>
      </c>
      <c r="H4468" s="6" t="str">
        <f t="shared" si="138"/>
        <v>3K7.3</v>
      </c>
      <c r="I4468" s="6" t="str">
        <f t="shared" si="139"/>
        <v>S3_4_XO</v>
      </c>
    </row>
    <row r="4469" spans="1:9">
      <c r="A4469" t="s">
        <v>302</v>
      </c>
      <c r="B4469" t="s">
        <v>5261</v>
      </c>
      <c r="C4469" t="s">
        <v>5282</v>
      </c>
      <c r="D4469">
        <v>4</v>
      </c>
      <c r="F4469">
        <v>4</v>
      </c>
      <c r="G4469">
        <v>4</v>
      </c>
      <c r="H4469" s="6" t="str">
        <f t="shared" si="138"/>
        <v>3K7.4</v>
      </c>
      <c r="I4469" s="6">
        <f t="shared" si="139"/>
        <v>0</v>
      </c>
    </row>
    <row r="4470" spans="1:9">
      <c r="A4470" t="s">
        <v>302</v>
      </c>
      <c r="B4470" t="s">
        <v>5261</v>
      </c>
      <c r="C4470" t="s">
        <v>5282</v>
      </c>
      <c r="D4470">
        <v>5</v>
      </c>
      <c r="F4470">
        <v>5</v>
      </c>
      <c r="G4470">
        <v>5</v>
      </c>
      <c r="H4470" s="6" t="str">
        <f t="shared" si="138"/>
        <v>3K7.5</v>
      </c>
      <c r="I4470" s="6">
        <f t="shared" si="139"/>
        <v>0</v>
      </c>
    </row>
    <row r="4471" spans="1:9">
      <c r="A4471" t="s">
        <v>302</v>
      </c>
      <c r="B4471" t="s">
        <v>5261</v>
      </c>
      <c r="C4471" t="s">
        <v>5282</v>
      </c>
      <c r="D4471">
        <v>6</v>
      </c>
      <c r="E4471" t="s">
        <v>1861</v>
      </c>
      <c r="F4471">
        <v>6</v>
      </c>
      <c r="G4471">
        <v>6</v>
      </c>
      <c r="H4471" s="6" t="str">
        <f t="shared" si="138"/>
        <v>3K7.6</v>
      </c>
      <c r="I4471" s="6" t="str">
        <f t="shared" si="139"/>
        <v>S3_3_XI</v>
      </c>
    </row>
    <row r="4472" spans="1:9">
      <c r="A4472" t="s">
        <v>302</v>
      </c>
      <c r="B4472" t="s">
        <v>5261</v>
      </c>
      <c r="C4472" t="s">
        <v>5282</v>
      </c>
      <c r="D4472">
        <v>7</v>
      </c>
      <c r="E4472" t="s">
        <v>3538</v>
      </c>
      <c r="F4472">
        <v>7</v>
      </c>
      <c r="G4472">
        <v>7</v>
      </c>
      <c r="H4472" s="6" t="str">
        <f t="shared" si="138"/>
        <v>3K7.7</v>
      </c>
      <c r="I4472" s="6" t="str">
        <f t="shared" si="139"/>
        <v>S3_HSD014</v>
      </c>
    </row>
    <row r="4473" spans="1:9">
      <c r="A4473" t="s">
        <v>302</v>
      </c>
      <c r="B4473" t="s">
        <v>5261</v>
      </c>
      <c r="C4473" t="s">
        <v>5282</v>
      </c>
      <c r="D4473" t="s">
        <v>175</v>
      </c>
      <c r="E4473" t="s">
        <v>429</v>
      </c>
      <c r="F4473">
        <v>1</v>
      </c>
      <c r="G4473" t="s">
        <v>175</v>
      </c>
      <c r="H4473" s="6" t="str">
        <f t="shared" si="138"/>
        <v>3K7.1</v>
      </c>
      <c r="I4473" s="6" t="str">
        <f t="shared" si="139"/>
        <v>VP12</v>
      </c>
    </row>
    <row r="4474" spans="1:9">
      <c r="A4474" t="s">
        <v>302</v>
      </c>
      <c r="B4474" t="s">
        <v>5261</v>
      </c>
      <c r="C4474" t="s">
        <v>5282</v>
      </c>
      <c r="D4474" t="s">
        <v>176</v>
      </c>
      <c r="E4474" t="s">
        <v>3371</v>
      </c>
      <c r="F4474">
        <v>8</v>
      </c>
      <c r="G4474" t="s">
        <v>176</v>
      </c>
      <c r="H4474" s="6" t="str">
        <f t="shared" si="138"/>
        <v>3K7.8</v>
      </c>
      <c r="I4474" s="6" t="str">
        <f t="shared" si="139"/>
        <v>SC2367_RLY_K007</v>
      </c>
    </row>
    <row r="4475" spans="1:9">
      <c r="A4475" t="s">
        <v>302</v>
      </c>
      <c r="B4475" t="s">
        <v>5261</v>
      </c>
      <c r="C4475" t="s">
        <v>5283</v>
      </c>
      <c r="D4475">
        <v>2</v>
      </c>
      <c r="E4475" t="s">
        <v>3472</v>
      </c>
      <c r="F4475">
        <v>2</v>
      </c>
      <c r="G4475">
        <v>2</v>
      </c>
      <c r="H4475" s="6" t="str">
        <f t="shared" si="138"/>
        <v>3K30.2</v>
      </c>
      <c r="I4475" s="6" t="str">
        <f t="shared" si="139"/>
        <v>S3_TEST_+</v>
      </c>
    </row>
    <row r="4476" spans="1:9">
      <c r="A4476" t="s">
        <v>302</v>
      </c>
      <c r="B4476" t="s">
        <v>5261</v>
      </c>
      <c r="C4476" t="s">
        <v>5283</v>
      </c>
      <c r="D4476">
        <v>3</v>
      </c>
      <c r="E4476" t="s">
        <v>3535</v>
      </c>
      <c r="F4476">
        <v>3</v>
      </c>
      <c r="G4476">
        <v>3</v>
      </c>
      <c r="H4476" s="6" t="str">
        <f t="shared" si="138"/>
        <v>3K30.3</v>
      </c>
      <c r="I4476" s="6" t="str">
        <f t="shared" si="139"/>
        <v>S3_1TEST_+</v>
      </c>
    </row>
    <row r="4477" spans="1:9">
      <c r="A4477" t="s">
        <v>302</v>
      </c>
      <c r="B4477" t="s">
        <v>5261</v>
      </c>
      <c r="C4477" t="s">
        <v>5283</v>
      </c>
      <c r="D4477">
        <v>4</v>
      </c>
      <c r="E4477" t="s">
        <v>3539</v>
      </c>
      <c r="F4477">
        <v>4</v>
      </c>
      <c r="G4477">
        <v>4</v>
      </c>
      <c r="H4477" s="6" t="str">
        <f t="shared" si="138"/>
        <v>3K30.4</v>
      </c>
      <c r="I4477" s="6" t="str">
        <f t="shared" si="139"/>
        <v>S3_HSD004+</v>
      </c>
    </row>
    <row r="4478" spans="1:9">
      <c r="A4478" t="s">
        <v>302</v>
      </c>
      <c r="B4478" t="s">
        <v>5261</v>
      </c>
      <c r="C4478" t="s">
        <v>5283</v>
      </c>
      <c r="D4478">
        <v>6</v>
      </c>
      <c r="E4478" t="s">
        <v>3540</v>
      </c>
      <c r="F4478">
        <v>6</v>
      </c>
      <c r="G4478">
        <v>6</v>
      </c>
      <c r="H4478" s="6" t="str">
        <f t="shared" si="138"/>
        <v>3K30.6</v>
      </c>
      <c r="I4478" s="6" t="str">
        <f t="shared" si="139"/>
        <v>S3_HSD004-</v>
      </c>
    </row>
    <row r="4479" spans="1:9">
      <c r="A4479" t="s">
        <v>302</v>
      </c>
      <c r="B4479" t="s">
        <v>5261</v>
      </c>
      <c r="C4479" t="s">
        <v>5283</v>
      </c>
      <c r="D4479">
        <v>7</v>
      </c>
      <c r="E4479" t="s">
        <v>3536</v>
      </c>
      <c r="F4479">
        <v>7</v>
      </c>
      <c r="G4479">
        <v>7</v>
      </c>
      <c r="H4479" s="6" t="str">
        <f t="shared" si="138"/>
        <v>3K30.7</v>
      </c>
      <c r="I4479" s="6" t="str">
        <f t="shared" si="139"/>
        <v>S3_1TEST_-</v>
      </c>
    </row>
    <row r="4480" spans="1:9">
      <c r="A4480" t="s">
        <v>302</v>
      </c>
      <c r="B4480" t="s">
        <v>5261</v>
      </c>
      <c r="C4480" t="s">
        <v>5283</v>
      </c>
      <c r="D4480">
        <v>8</v>
      </c>
      <c r="E4480" t="s">
        <v>3471</v>
      </c>
      <c r="F4480">
        <v>8</v>
      </c>
      <c r="G4480">
        <v>8</v>
      </c>
      <c r="H4480" s="6" t="str">
        <f t="shared" si="138"/>
        <v>3K30.8</v>
      </c>
      <c r="I4480" s="6" t="str">
        <f t="shared" si="139"/>
        <v>S3_TEST_-</v>
      </c>
    </row>
    <row r="4481" spans="1:9">
      <c r="A4481" t="s">
        <v>302</v>
      </c>
      <c r="B4481" t="s">
        <v>5261</v>
      </c>
      <c r="C4481" t="s">
        <v>5283</v>
      </c>
      <c r="D4481" t="s">
        <v>175</v>
      </c>
      <c r="E4481" t="s">
        <v>429</v>
      </c>
      <c r="F4481">
        <v>1</v>
      </c>
      <c r="G4481" t="s">
        <v>175</v>
      </c>
      <c r="H4481" s="6" t="str">
        <f t="shared" si="138"/>
        <v>3K30.1</v>
      </c>
      <c r="I4481" s="6" t="str">
        <f t="shared" si="139"/>
        <v>VP12</v>
      </c>
    </row>
    <row r="4482" spans="1:9">
      <c r="A4482" t="s">
        <v>302</v>
      </c>
      <c r="B4482" t="s">
        <v>5261</v>
      </c>
      <c r="C4482" t="s">
        <v>5283</v>
      </c>
      <c r="D4482" t="s">
        <v>176</v>
      </c>
      <c r="E4482" t="s">
        <v>2381</v>
      </c>
      <c r="F4482">
        <v>9</v>
      </c>
      <c r="G4482" t="s">
        <v>176</v>
      </c>
      <c r="H4482" s="6" t="str">
        <f t="shared" ref="H4482:H4545" si="140">CONCATENATE(C4482,".",F4482)</f>
        <v>3K30.9</v>
      </c>
      <c r="I4482" s="6" t="str">
        <f t="shared" ref="I4482:I4545" si="141">E4482</f>
        <v>SC2367_RLY_K030</v>
      </c>
    </row>
    <row r="4483" spans="1:9">
      <c r="A4483" t="s">
        <v>302</v>
      </c>
      <c r="B4483" t="s">
        <v>5261</v>
      </c>
      <c r="C4483" t="s">
        <v>5284</v>
      </c>
      <c r="D4483">
        <v>2</v>
      </c>
      <c r="E4483" t="s">
        <v>3467</v>
      </c>
      <c r="F4483">
        <v>2</v>
      </c>
      <c r="G4483">
        <v>2</v>
      </c>
      <c r="H4483" s="6" t="str">
        <f t="shared" si="140"/>
        <v>3K32.2</v>
      </c>
      <c r="I4483" s="6" t="str">
        <f t="shared" si="141"/>
        <v>S3_HSO+</v>
      </c>
    </row>
    <row r="4484" spans="1:9">
      <c r="A4484" t="s">
        <v>302</v>
      </c>
      <c r="B4484" t="s">
        <v>5261</v>
      </c>
      <c r="C4484" t="s">
        <v>5284</v>
      </c>
      <c r="D4484">
        <v>3</v>
      </c>
      <c r="E4484" t="s">
        <v>3541</v>
      </c>
      <c r="F4484">
        <v>3</v>
      </c>
      <c r="G4484">
        <v>3</v>
      </c>
      <c r="H4484" s="6" t="str">
        <f t="shared" si="140"/>
        <v>3K32.3</v>
      </c>
      <c r="I4484" s="6" t="str">
        <f t="shared" si="141"/>
        <v>S3_1_HSO+</v>
      </c>
    </row>
    <row r="4485" spans="1:9">
      <c r="A4485" t="s">
        <v>302</v>
      </c>
      <c r="B4485" t="s">
        <v>5261</v>
      </c>
      <c r="C4485" t="s">
        <v>5284</v>
      </c>
      <c r="D4485">
        <v>4</v>
      </c>
      <c r="E4485" t="s">
        <v>3527</v>
      </c>
      <c r="F4485">
        <v>4</v>
      </c>
      <c r="G4485">
        <v>4</v>
      </c>
      <c r="H4485" s="6" t="str">
        <f t="shared" si="140"/>
        <v>3K32.4</v>
      </c>
      <c r="I4485" s="6" t="str">
        <f t="shared" si="141"/>
        <v>SG3_C_HSI+</v>
      </c>
    </row>
    <row r="4486" spans="1:9">
      <c r="A4486" t="s">
        <v>302</v>
      </c>
      <c r="B4486" t="s">
        <v>5261</v>
      </c>
      <c r="C4486" t="s">
        <v>5284</v>
      </c>
      <c r="D4486">
        <v>6</v>
      </c>
      <c r="E4486" t="s">
        <v>3529</v>
      </c>
      <c r="F4486">
        <v>6</v>
      </c>
      <c r="G4486">
        <v>6</v>
      </c>
      <c r="H4486" s="6" t="str">
        <f t="shared" si="140"/>
        <v>3K32.6</v>
      </c>
      <c r="I4486" s="6" t="str">
        <f t="shared" si="141"/>
        <v>SG3_C_HSI-</v>
      </c>
    </row>
    <row r="4487" spans="1:9">
      <c r="A4487" t="s">
        <v>302</v>
      </c>
      <c r="B4487" t="s">
        <v>5261</v>
      </c>
      <c r="C4487" t="s">
        <v>5284</v>
      </c>
      <c r="D4487">
        <v>7</v>
      </c>
      <c r="E4487" t="s">
        <v>3542</v>
      </c>
      <c r="F4487">
        <v>7</v>
      </c>
      <c r="G4487">
        <v>7</v>
      </c>
      <c r="H4487" s="6" t="str">
        <f t="shared" si="140"/>
        <v>3K32.7</v>
      </c>
      <c r="I4487" s="6" t="str">
        <f t="shared" si="141"/>
        <v>S3_1_HSO-</v>
      </c>
    </row>
    <row r="4488" spans="1:9">
      <c r="A4488" t="s">
        <v>302</v>
      </c>
      <c r="B4488" t="s">
        <v>5261</v>
      </c>
      <c r="C4488" t="s">
        <v>5284</v>
      </c>
      <c r="D4488">
        <v>8</v>
      </c>
      <c r="E4488" t="s">
        <v>3466</v>
      </c>
      <c r="F4488">
        <v>8</v>
      </c>
      <c r="G4488">
        <v>8</v>
      </c>
      <c r="H4488" s="6" t="str">
        <f t="shared" si="140"/>
        <v>3K32.8</v>
      </c>
      <c r="I4488" s="6" t="str">
        <f t="shared" si="141"/>
        <v>S3_HSO-</v>
      </c>
    </row>
    <row r="4489" spans="1:9">
      <c r="A4489" t="s">
        <v>302</v>
      </c>
      <c r="B4489" t="s">
        <v>5261</v>
      </c>
      <c r="C4489" t="s">
        <v>5284</v>
      </c>
      <c r="D4489" t="s">
        <v>175</v>
      </c>
      <c r="E4489" t="s">
        <v>429</v>
      </c>
      <c r="F4489">
        <v>1</v>
      </c>
      <c r="G4489" t="s">
        <v>175</v>
      </c>
      <c r="H4489" s="6" t="str">
        <f t="shared" si="140"/>
        <v>3K32.1</v>
      </c>
      <c r="I4489" s="6" t="str">
        <f t="shared" si="141"/>
        <v>VP12</v>
      </c>
    </row>
    <row r="4490" spans="1:9">
      <c r="A4490" t="s">
        <v>302</v>
      </c>
      <c r="B4490" t="s">
        <v>5261</v>
      </c>
      <c r="C4490" t="s">
        <v>5284</v>
      </c>
      <c r="D4490" t="s">
        <v>176</v>
      </c>
      <c r="E4490" t="s">
        <v>2387</v>
      </c>
      <c r="F4490">
        <v>9</v>
      </c>
      <c r="G4490" t="s">
        <v>176</v>
      </c>
      <c r="H4490" s="6" t="str">
        <f t="shared" si="140"/>
        <v>3K32.9</v>
      </c>
      <c r="I4490" s="6" t="str">
        <f t="shared" si="141"/>
        <v>SC2367_RLY_K032</v>
      </c>
    </row>
    <row r="4491" spans="1:9">
      <c r="A4491" t="s">
        <v>302</v>
      </c>
      <c r="B4491" t="s">
        <v>5261</v>
      </c>
      <c r="C4491" t="s">
        <v>5285</v>
      </c>
      <c r="D4491">
        <v>2</v>
      </c>
      <c r="E4491" t="s">
        <v>3541</v>
      </c>
      <c r="F4491">
        <v>2</v>
      </c>
      <c r="G4491">
        <v>2</v>
      </c>
      <c r="H4491" s="6" t="str">
        <f t="shared" si="140"/>
        <v>3K33.2</v>
      </c>
      <c r="I4491" s="6" t="str">
        <f t="shared" si="141"/>
        <v>S3_1_HSO+</v>
      </c>
    </row>
    <row r="4492" spans="1:9">
      <c r="A4492" t="s">
        <v>302</v>
      </c>
      <c r="B4492" t="s">
        <v>5261</v>
      </c>
      <c r="C4492" t="s">
        <v>5285</v>
      </c>
      <c r="D4492">
        <v>3</v>
      </c>
      <c r="E4492" t="s">
        <v>3064</v>
      </c>
      <c r="F4492">
        <v>3</v>
      </c>
      <c r="G4492">
        <v>3</v>
      </c>
      <c r="H4492" s="6" t="str">
        <f t="shared" si="140"/>
        <v>3K33.3</v>
      </c>
      <c r="I4492" s="6" t="str">
        <f t="shared" si="141"/>
        <v>SD3_DSPCHIP_HSO+</v>
      </c>
    </row>
    <row r="4493" spans="1:9">
      <c r="A4493" t="s">
        <v>302</v>
      </c>
      <c r="B4493" t="s">
        <v>5261</v>
      </c>
      <c r="C4493" t="s">
        <v>5285</v>
      </c>
      <c r="D4493">
        <v>4</v>
      </c>
      <c r="E4493" t="s">
        <v>3543</v>
      </c>
      <c r="F4493">
        <v>4</v>
      </c>
      <c r="G4493">
        <v>4</v>
      </c>
      <c r="H4493" s="6" t="str">
        <f t="shared" si="140"/>
        <v>3K33.4</v>
      </c>
      <c r="I4493" s="6" t="str">
        <f t="shared" si="141"/>
        <v>S3_HSD006+</v>
      </c>
    </row>
    <row r="4494" spans="1:9">
      <c r="A4494" t="s">
        <v>302</v>
      </c>
      <c r="B4494" t="s">
        <v>5261</v>
      </c>
      <c r="C4494" t="s">
        <v>5285</v>
      </c>
      <c r="D4494">
        <v>6</v>
      </c>
      <c r="E4494" t="s">
        <v>3544</v>
      </c>
      <c r="F4494">
        <v>6</v>
      </c>
      <c r="G4494">
        <v>6</v>
      </c>
      <c r="H4494" s="6" t="str">
        <f t="shared" si="140"/>
        <v>3K33.6</v>
      </c>
      <c r="I4494" s="6" t="str">
        <f t="shared" si="141"/>
        <v>S3_HSD006-</v>
      </c>
    </row>
    <row r="4495" spans="1:9">
      <c r="A4495" t="s">
        <v>302</v>
      </c>
      <c r="B4495" t="s">
        <v>5261</v>
      </c>
      <c r="C4495" t="s">
        <v>5285</v>
      </c>
      <c r="D4495">
        <v>7</v>
      </c>
      <c r="E4495" t="s">
        <v>3066</v>
      </c>
      <c r="F4495">
        <v>7</v>
      </c>
      <c r="G4495">
        <v>7</v>
      </c>
      <c r="H4495" s="6" t="str">
        <f t="shared" si="140"/>
        <v>3K33.7</v>
      </c>
      <c r="I4495" s="6" t="str">
        <f t="shared" si="141"/>
        <v>SD3_DSPCHIP_HSO-</v>
      </c>
    </row>
    <row r="4496" spans="1:9">
      <c r="A4496" t="s">
        <v>302</v>
      </c>
      <c r="B4496" t="s">
        <v>5261</v>
      </c>
      <c r="C4496" t="s">
        <v>5285</v>
      </c>
      <c r="D4496">
        <v>8</v>
      </c>
      <c r="E4496" t="s">
        <v>3542</v>
      </c>
      <c r="F4496">
        <v>8</v>
      </c>
      <c r="G4496">
        <v>8</v>
      </c>
      <c r="H4496" s="6" t="str">
        <f t="shared" si="140"/>
        <v>3K33.8</v>
      </c>
      <c r="I4496" s="6" t="str">
        <f t="shared" si="141"/>
        <v>S3_1_HSO-</v>
      </c>
    </row>
    <row r="4497" spans="1:9">
      <c r="A4497" t="s">
        <v>302</v>
      </c>
      <c r="B4497" t="s">
        <v>5261</v>
      </c>
      <c r="C4497" t="s">
        <v>5285</v>
      </c>
      <c r="D4497" t="s">
        <v>175</v>
      </c>
      <c r="E4497" t="s">
        <v>429</v>
      </c>
      <c r="F4497">
        <v>1</v>
      </c>
      <c r="G4497" t="s">
        <v>175</v>
      </c>
      <c r="H4497" s="6" t="str">
        <f t="shared" si="140"/>
        <v>3K33.1</v>
      </c>
      <c r="I4497" s="6" t="str">
        <f t="shared" si="141"/>
        <v>VP12</v>
      </c>
    </row>
    <row r="4498" spans="1:9">
      <c r="A4498" t="s">
        <v>302</v>
      </c>
      <c r="B4498" t="s">
        <v>5261</v>
      </c>
      <c r="C4498" t="s">
        <v>5285</v>
      </c>
      <c r="D4498" t="s">
        <v>176</v>
      </c>
      <c r="E4498" t="s">
        <v>2369</v>
      </c>
      <c r="F4498">
        <v>9</v>
      </c>
      <c r="G4498" t="s">
        <v>176</v>
      </c>
      <c r="H4498" s="6" t="str">
        <f t="shared" si="140"/>
        <v>3K33.9</v>
      </c>
      <c r="I4498" s="6" t="str">
        <f t="shared" si="141"/>
        <v>SC2367_RLY_K033</v>
      </c>
    </row>
    <row r="4499" spans="1:9">
      <c r="A4499" t="s">
        <v>302</v>
      </c>
      <c r="B4499" t="s">
        <v>5261</v>
      </c>
      <c r="C4499" t="s">
        <v>5286</v>
      </c>
      <c r="D4499">
        <v>2</v>
      </c>
      <c r="E4499" t="s">
        <v>3465</v>
      </c>
      <c r="F4499">
        <v>2</v>
      </c>
      <c r="G4499">
        <v>2</v>
      </c>
      <c r="H4499" s="6" t="str">
        <f t="shared" si="140"/>
        <v>3K34.2</v>
      </c>
      <c r="I4499" s="6" t="str">
        <f t="shared" si="141"/>
        <v>S3_HSI+</v>
      </c>
    </row>
    <row r="4500" spans="1:9">
      <c r="A4500" t="s">
        <v>302</v>
      </c>
      <c r="B4500" t="s">
        <v>5261</v>
      </c>
      <c r="C4500" t="s">
        <v>5286</v>
      </c>
      <c r="D4500">
        <v>3</v>
      </c>
      <c r="E4500" t="s">
        <v>3545</v>
      </c>
      <c r="F4500">
        <v>3</v>
      </c>
      <c r="G4500">
        <v>3</v>
      </c>
      <c r="H4500" s="6" t="str">
        <f t="shared" si="140"/>
        <v>3K34.3</v>
      </c>
      <c r="I4500" s="6" t="str">
        <f t="shared" si="141"/>
        <v>S3_1_HSI+</v>
      </c>
    </row>
    <row r="4501" spans="1:9">
      <c r="A4501" t="s">
        <v>302</v>
      </c>
      <c r="B4501" t="s">
        <v>5261</v>
      </c>
      <c r="C4501" t="s">
        <v>5286</v>
      </c>
      <c r="D4501">
        <v>4</v>
      </c>
      <c r="E4501" t="s">
        <v>3532</v>
      </c>
      <c r="F4501">
        <v>4</v>
      </c>
      <c r="G4501">
        <v>4</v>
      </c>
      <c r="H4501" s="6" t="str">
        <f t="shared" si="140"/>
        <v>3K34.4</v>
      </c>
      <c r="I4501" s="6" t="str">
        <f t="shared" si="141"/>
        <v>SG3_C_HSO+</v>
      </c>
    </row>
    <row r="4502" spans="1:9">
      <c r="A4502" t="s">
        <v>302</v>
      </c>
      <c r="B4502" t="s">
        <v>5261</v>
      </c>
      <c r="C4502" t="s">
        <v>5286</v>
      </c>
      <c r="D4502">
        <v>6</v>
      </c>
      <c r="E4502" t="s">
        <v>3534</v>
      </c>
      <c r="F4502">
        <v>6</v>
      </c>
      <c r="G4502">
        <v>6</v>
      </c>
      <c r="H4502" s="6" t="str">
        <f t="shared" si="140"/>
        <v>3K34.6</v>
      </c>
      <c r="I4502" s="6" t="str">
        <f t="shared" si="141"/>
        <v>SG3_C_HSO-</v>
      </c>
    </row>
    <row r="4503" spans="1:9">
      <c r="A4503" t="s">
        <v>302</v>
      </c>
      <c r="B4503" t="s">
        <v>5261</v>
      </c>
      <c r="C4503" t="s">
        <v>5286</v>
      </c>
      <c r="D4503">
        <v>7</v>
      </c>
      <c r="E4503" t="s">
        <v>3546</v>
      </c>
      <c r="F4503">
        <v>7</v>
      </c>
      <c r="G4503">
        <v>7</v>
      </c>
      <c r="H4503" s="6" t="str">
        <f t="shared" si="140"/>
        <v>3K34.7</v>
      </c>
      <c r="I4503" s="6" t="str">
        <f t="shared" si="141"/>
        <v>S3_1_HSI-</v>
      </c>
    </row>
    <row r="4504" spans="1:9">
      <c r="A4504" t="s">
        <v>302</v>
      </c>
      <c r="B4504" t="s">
        <v>5261</v>
      </c>
      <c r="C4504" t="s">
        <v>5286</v>
      </c>
      <c r="D4504">
        <v>8</v>
      </c>
      <c r="E4504" t="s">
        <v>3464</v>
      </c>
      <c r="F4504">
        <v>8</v>
      </c>
      <c r="G4504">
        <v>8</v>
      </c>
      <c r="H4504" s="6" t="str">
        <f t="shared" si="140"/>
        <v>3K34.8</v>
      </c>
      <c r="I4504" s="6" t="str">
        <f t="shared" si="141"/>
        <v>S3_HSI-</v>
      </c>
    </row>
    <row r="4505" spans="1:9">
      <c r="A4505" t="s">
        <v>302</v>
      </c>
      <c r="B4505" t="s">
        <v>5261</v>
      </c>
      <c r="C4505" t="s">
        <v>5286</v>
      </c>
      <c r="D4505" t="s">
        <v>175</v>
      </c>
      <c r="E4505" t="s">
        <v>429</v>
      </c>
      <c r="F4505">
        <v>1</v>
      </c>
      <c r="G4505" t="s">
        <v>175</v>
      </c>
      <c r="H4505" s="6" t="str">
        <f t="shared" si="140"/>
        <v>3K34.1</v>
      </c>
      <c r="I4505" s="6" t="str">
        <f t="shared" si="141"/>
        <v>VP12</v>
      </c>
    </row>
    <row r="4506" spans="1:9">
      <c r="A4506" t="s">
        <v>302</v>
      </c>
      <c r="B4506" t="s">
        <v>5261</v>
      </c>
      <c r="C4506" t="s">
        <v>5286</v>
      </c>
      <c r="D4506" t="s">
        <v>176</v>
      </c>
      <c r="E4506" t="s">
        <v>3372</v>
      </c>
      <c r="F4506">
        <v>9</v>
      </c>
      <c r="G4506" t="s">
        <v>176</v>
      </c>
      <c r="H4506" s="6" t="str">
        <f t="shared" si="140"/>
        <v>3K34.9</v>
      </c>
      <c r="I4506" s="6" t="str">
        <f t="shared" si="141"/>
        <v>SC2367_RLY_K034</v>
      </c>
    </row>
    <row r="4507" spans="1:9">
      <c r="A4507" t="s">
        <v>302</v>
      </c>
      <c r="B4507" t="s">
        <v>5261</v>
      </c>
      <c r="C4507" t="s">
        <v>5287</v>
      </c>
      <c r="D4507">
        <v>2</v>
      </c>
      <c r="F4507">
        <v>2</v>
      </c>
      <c r="G4507">
        <v>2</v>
      </c>
      <c r="H4507" s="6" t="str">
        <f t="shared" si="140"/>
        <v>3K36.2</v>
      </c>
      <c r="I4507" s="6">
        <f t="shared" si="141"/>
        <v>0</v>
      </c>
    </row>
    <row r="4508" spans="1:9">
      <c r="A4508" t="s">
        <v>302</v>
      </c>
      <c r="B4508" t="s">
        <v>5261</v>
      </c>
      <c r="C4508" t="s">
        <v>5287</v>
      </c>
      <c r="D4508">
        <v>3</v>
      </c>
      <c r="E4508" t="s">
        <v>6891</v>
      </c>
      <c r="F4508">
        <v>3</v>
      </c>
      <c r="G4508">
        <v>3</v>
      </c>
      <c r="H4508" s="6" t="str">
        <f t="shared" si="140"/>
        <v>3K36.3</v>
      </c>
      <c r="I4508" s="6" t="str">
        <f t="shared" si="141"/>
        <v>S3_ASCO_DS_MDIO_HSD001</v>
      </c>
    </row>
    <row r="4509" spans="1:9">
      <c r="A4509" t="s">
        <v>302</v>
      </c>
      <c r="B4509" t="s">
        <v>5261</v>
      </c>
      <c r="C4509" t="s">
        <v>5287</v>
      </c>
      <c r="D4509">
        <v>4</v>
      </c>
      <c r="E4509" t="s">
        <v>1863</v>
      </c>
      <c r="F4509">
        <v>4</v>
      </c>
      <c r="G4509">
        <v>4</v>
      </c>
      <c r="H4509" s="6" t="str">
        <f t="shared" si="140"/>
        <v>3K36.4</v>
      </c>
      <c r="I4509" s="6" t="str">
        <f t="shared" si="141"/>
        <v>S3_H_MDIO</v>
      </c>
    </row>
    <row r="4510" spans="1:9">
      <c r="A4510" t="s">
        <v>302</v>
      </c>
      <c r="B4510" t="s">
        <v>5261</v>
      </c>
      <c r="C4510" t="s">
        <v>5287</v>
      </c>
      <c r="D4510">
        <v>5</v>
      </c>
      <c r="E4510" t="s">
        <v>3547</v>
      </c>
      <c r="F4510">
        <v>5</v>
      </c>
      <c r="G4510">
        <v>5</v>
      </c>
      <c r="H4510" s="6" t="str">
        <f t="shared" si="140"/>
        <v>3K36.5</v>
      </c>
      <c r="I4510" s="6" t="str">
        <f t="shared" si="141"/>
        <v>S3_H_LED</v>
      </c>
    </row>
    <row r="4511" spans="1:9">
      <c r="A4511" t="s">
        <v>302</v>
      </c>
      <c r="B4511" t="s">
        <v>5261</v>
      </c>
      <c r="C4511" t="s">
        <v>5287</v>
      </c>
      <c r="D4511">
        <v>6</v>
      </c>
      <c r="E4511" t="s">
        <v>1410</v>
      </c>
      <c r="F4511">
        <v>6</v>
      </c>
      <c r="G4511">
        <v>6</v>
      </c>
      <c r="H4511" s="6" t="str">
        <f t="shared" si="140"/>
        <v>3K36.6</v>
      </c>
      <c r="I4511" s="6" t="str">
        <f t="shared" si="141"/>
        <v>S3_LED</v>
      </c>
    </row>
    <row r="4512" spans="1:9">
      <c r="A4512" t="s">
        <v>302</v>
      </c>
      <c r="B4512" t="s">
        <v>5261</v>
      </c>
      <c r="C4512" t="s">
        <v>5287</v>
      </c>
      <c r="D4512">
        <v>7</v>
      </c>
      <c r="E4512" t="s">
        <v>3548</v>
      </c>
      <c r="F4512">
        <v>7</v>
      </c>
      <c r="G4512">
        <v>7</v>
      </c>
      <c r="H4512" s="6" t="str">
        <f t="shared" si="140"/>
        <v>3K36.7</v>
      </c>
      <c r="I4512" s="6" t="str">
        <f t="shared" si="141"/>
        <v>S3_CH_LED</v>
      </c>
    </row>
    <row r="4513" spans="1:9">
      <c r="A4513" t="s">
        <v>302</v>
      </c>
      <c r="B4513" t="s">
        <v>5261</v>
      </c>
      <c r="C4513" t="s">
        <v>5287</v>
      </c>
      <c r="D4513" t="s">
        <v>175</v>
      </c>
      <c r="E4513" t="s">
        <v>429</v>
      </c>
      <c r="F4513">
        <v>1</v>
      </c>
      <c r="G4513" t="s">
        <v>175</v>
      </c>
      <c r="H4513" s="6" t="str">
        <f t="shared" si="140"/>
        <v>3K36.1</v>
      </c>
      <c r="I4513" s="6" t="str">
        <f t="shared" si="141"/>
        <v>VP12</v>
      </c>
    </row>
    <row r="4514" spans="1:9">
      <c r="A4514" t="s">
        <v>302</v>
      </c>
      <c r="B4514" t="s">
        <v>5261</v>
      </c>
      <c r="C4514" t="s">
        <v>5287</v>
      </c>
      <c r="D4514" t="s">
        <v>176</v>
      </c>
      <c r="E4514" t="s">
        <v>3373</v>
      </c>
      <c r="F4514">
        <v>8</v>
      </c>
      <c r="G4514" t="s">
        <v>176</v>
      </c>
      <c r="H4514" s="6" t="str">
        <f t="shared" si="140"/>
        <v>3K36.8</v>
      </c>
      <c r="I4514" s="6" t="str">
        <f t="shared" si="141"/>
        <v>SC2367_RLY_K036</v>
      </c>
    </row>
    <row r="4515" spans="1:9">
      <c r="A4515" t="s">
        <v>302</v>
      </c>
      <c r="B4515" t="s">
        <v>5261</v>
      </c>
      <c r="C4515" t="s">
        <v>5288</v>
      </c>
      <c r="D4515">
        <v>2</v>
      </c>
      <c r="F4515">
        <v>2</v>
      </c>
      <c r="G4515">
        <v>2</v>
      </c>
      <c r="H4515" s="6" t="str">
        <f t="shared" si="140"/>
        <v>3K37.2</v>
      </c>
      <c r="I4515" s="6">
        <f t="shared" si="141"/>
        <v>0</v>
      </c>
    </row>
    <row r="4516" spans="1:9">
      <c r="A4516" t="s">
        <v>302</v>
      </c>
      <c r="B4516" t="s">
        <v>5261</v>
      </c>
      <c r="C4516" t="s">
        <v>5288</v>
      </c>
      <c r="D4516">
        <v>3</v>
      </c>
      <c r="E4516" t="s">
        <v>6891</v>
      </c>
      <c r="F4516">
        <v>3</v>
      </c>
      <c r="G4516">
        <v>3</v>
      </c>
      <c r="H4516" s="6" t="str">
        <f t="shared" si="140"/>
        <v>3K37.3</v>
      </c>
      <c r="I4516" s="6" t="str">
        <f t="shared" si="141"/>
        <v>S3_ASCO_DS_MDIO_HSD001</v>
      </c>
    </row>
    <row r="4517" spans="1:9">
      <c r="A4517" t="s">
        <v>302</v>
      </c>
      <c r="B4517" t="s">
        <v>5261</v>
      </c>
      <c r="C4517" t="s">
        <v>5288</v>
      </c>
      <c r="D4517">
        <v>4</v>
      </c>
      <c r="E4517" t="s">
        <v>1856</v>
      </c>
      <c r="F4517">
        <v>4</v>
      </c>
      <c r="G4517">
        <v>4</v>
      </c>
      <c r="H4517" s="6" t="str">
        <f t="shared" si="140"/>
        <v>3K37.4</v>
      </c>
      <c r="I4517" s="6" t="str">
        <f t="shared" si="141"/>
        <v>SG3_MDIO</v>
      </c>
    </row>
    <row r="4518" spans="1:9">
      <c r="A4518" t="s">
        <v>302</v>
      </c>
      <c r="B4518" t="s">
        <v>5261</v>
      </c>
      <c r="C4518" t="s">
        <v>5288</v>
      </c>
      <c r="D4518">
        <v>5</v>
      </c>
      <c r="E4518" t="s">
        <v>1857</v>
      </c>
      <c r="F4518">
        <v>5</v>
      </c>
      <c r="G4518">
        <v>5</v>
      </c>
      <c r="H4518" s="6" t="str">
        <f t="shared" si="140"/>
        <v>3K37.5</v>
      </c>
      <c r="I4518" s="6" t="str">
        <f t="shared" si="141"/>
        <v>SG3_MDC</v>
      </c>
    </row>
    <row r="4519" spans="1:9">
      <c r="A4519" t="s">
        <v>302</v>
      </c>
      <c r="B4519" t="s">
        <v>5261</v>
      </c>
      <c r="C4519" t="s">
        <v>5288</v>
      </c>
      <c r="D4519">
        <v>6</v>
      </c>
      <c r="E4519" t="s">
        <v>6828</v>
      </c>
      <c r="F4519">
        <v>6</v>
      </c>
      <c r="G4519">
        <v>6</v>
      </c>
      <c r="H4519" s="6" t="str">
        <f t="shared" si="140"/>
        <v>3K37.6</v>
      </c>
      <c r="I4519" s="6" t="str">
        <f t="shared" si="141"/>
        <v>S3_ASCO_MDC_HSD012</v>
      </c>
    </row>
    <row r="4520" spans="1:9">
      <c r="A4520" t="s">
        <v>302</v>
      </c>
      <c r="B4520" t="s">
        <v>5261</v>
      </c>
      <c r="C4520" t="s">
        <v>5288</v>
      </c>
      <c r="D4520">
        <v>7</v>
      </c>
      <c r="F4520">
        <v>7</v>
      </c>
      <c r="G4520">
        <v>7</v>
      </c>
      <c r="H4520" s="6" t="str">
        <f t="shared" si="140"/>
        <v>3K37.7</v>
      </c>
      <c r="I4520" s="6">
        <f t="shared" si="141"/>
        <v>0</v>
      </c>
    </row>
    <row r="4521" spans="1:9">
      <c r="A4521" t="s">
        <v>302</v>
      </c>
      <c r="B4521" t="s">
        <v>5261</v>
      </c>
      <c r="C4521" t="s">
        <v>5288</v>
      </c>
      <c r="D4521" t="s">
        <v>175</v>
      </c>
      <c r="E4521" t="s">
        <v>429</v>
      </c>
      <c r="F4521">
        <v>1</v>
      </c>
      <c r="G4521" t="s">
        <v>175</v>
      </c>
      <c r="H4521" s="6" t="str">
        <f t="shared" si="140"/>
        <v>3K37.1</v>
      </c>
      <c r="I4521" s="6" t="str">
        <f t="shared" si="141"/>
        <v>VP12</v>
      </c>
    </row>
    <row r="4522" spans="1:9">
      <c r="A4522" t="s">
        <v>302</v>
      </c>
      <c r="B4522" t="s">
        <v>5261</v>
      </c>
      <c r="C4522" t="s">
        <v>5288</v>
      </c>
      <c r="D4522" t="s">
        <v>176</v>
      </c>
      <c r="E4522" t="s">
        <v>3374</v>
      </c>
      <c r="F4522">
        <v>8</v>
      </c>
      <c r="G4522" t="s">
        <v>176</v>
      </c>
      <c r="H4522" s="6" t="str">
        <f t="shared" si="140"/>
        <v>3K37.8</v>
      </c>
      <c r="I4522" s="6" t="str">
        <f t="shared" si="141"/>
        <v>SC2367_RLY_K037</v>
      </c>
    </row>
    <row r="4523" spans="1:9">
      <c r="A4523" t="s">
        <v>302</v>
      </c>
      <c r="B4523" t="s">
        <v>5261</v>
      </c>
      <c r="C4523" t="s">
        <v>5289</v>
      </c>
      <c r="D4523">
        <v>2</v>
      </c>
      <c r="E4523" t="s">
        <v>3545</v>
      </c>
      <c r="F4523">
        <v>2</v>
      </c>
      <c r="G4523">
        <v>2</v>
      </c>
      <c r="H4523" s="6" t="str">
        <f t="shared" si="140"/>
        <v>3K60.2</v>
      </c>
      <c r="I4523" s="6" t="str">
        <f t="shared" si="141"/>
        <v>S3_1_HSI+</v>
      </c>
    </row>
    <row r="4524" spans="1:9">
      <c r="A4524" t="s">
        <v>302</v>
      </c>
      <c r="B4524" t="s">
        <v>5261</v>
      </c>
      <c r="C4524" t="s">
        <v>5289</v>
      </c>
      <c r="D4524">
        <v>3</v>
      </c>
      <c r="E4524" t="s">
        <v>3060</v>
      </c>
      <c r="F4524">
        <v>3</v>
      </c>
      <c r="G4524">
        <v>3</v>
      </c>
      <c r="H4524" s="6" t="str">
        <f t="shared" si="140"/>
        <v>3K60.3</v>
      </c>
      <c r="I4524" s="6" t="str">
        <f t="shared" si="141"/>
        <v>SD3_DSPCHIP_HSI+</v>
      </c>
    </row>
    <row r="4525" spans="1:9">
      <c r="A4525" t="s">
        <v>302</v>
      </c>
      <c r="B4525" t="s">
        <v>5261</v>
      </c>
      <c r="C4525" t="s">
        <v>5289</v>
      </c>
      <c r="D4525">
        <v>4</v>
      </c>
      <c r="E4525" t="s">
        <v>3549</v>
      </c>
      <c r="F4525">
        <v>4</v>
      </c>
      <c r="G4525">
        <v>4</v>
      </c>
      <c r="H4525" s="6" t="str">
        <f t="shared" si="140"/>
        <v>3K60.4</v>
      </c>
      <c r="I4525" s="6" t="str">
        <f t="shared" si="141"/>
        <v>S3_HSD008+</v>
      </c>
    </row>
    <row r="4526" spans="1:9">
      <c r="A4526" t="s">
        <v>302</v>
      </c>
      <c r="B4526" t="s">
        <v>5261</v>
      </c>
      <c r="C4526" t="s">
        <v>5289</v>
      </c>
      <c r="D4526">
        <v>6</v>
      </c>
      <c r="E4526" t="s">
        <v>3550</v>
      </c>
      <c r="F4526">
        <v>6</v>
      </c>
      <c r="G4526">
        <v>6</v>
      </c>
      <c r="H4526" s="6" t="str">
        <f t="shared" si="140"/>
        <v>3K60.6</v>
      </c>
      <c r="I4526" s="6" t="str">
        <f t="shared" si="141"/>
        <v>S3_HSD008-</v>
      </c>
    </row>
    <row r="4527" spans="1:9">
      <c r="A4527" t="s">
        <v>302</v>
      </c>
      <c r="B4527" t="s">
        <v>5261</v>
      </c>
      <c r="C4527" t="s">
        <v>5289</v>
      </c>
      <c r="D4527">
        <v>7</v>
      </c>
      <c r="E4527" t="s">
        <v>3062</v>
      </c>
      <c r="F4527">
        <v>7</v>
      </c>
      <c r="G4527">
        <v>7</v>
      </c>
      <c r="H4527" s="6" t="str">
        <f t="shared" si="140"/>
        <v>3K60.7</v>
      </c>
      <c r="I4527" s="6" t="str">
        <f t="shared" si="141"/>
        <v>SD3_DSPCHIP_HSI-</v>
      </c>
    </row>
    <row r="4528" spans="1:9">
      <c r="A4528" t="s">
        <v>302</v>
      </c>
      <c r="B4528" t="s">
        <v>5261</v>
      </c>
      <c r="C4528" t="s">
        <v>5289</v>
      </c>
      <c r="D4528">
        <v>8</v>
      </c>
      <c r="E4528" t="s">
        <v>3546</v>
      </c>
      <c r="F4528">
        <v>8</v>
      </c>
      <c r="G4528">
        <v>8</v>
      </c>
      <c r="H4528" s="6" t="str">
        <f t="shared" si="140"/>
        <v>3K60.8</v>
      </c>
      <c r="I4528" s="6" t="str">
        <f t="shared" si="141"/>
        <v>S3_1_HSI-</v>
      </c>
    </row>
    <row r="4529" spans="1:9">
      <c r="A4529" t="s">
        <v>302</v>
      </c>
      <c r="B4529" t="s">
        <v>5261</v>
      </c>
      <c r="C4529" t="s">
        <v>5289</v>
      </c>
      <c r="D4529" t="s">
        <v>175</v>
      </c>
      <c r="E4529" t="s">
        <v>429</v>
      </c>
      <c r="F4529">
        <v>1</v>
      </c>
      <c r="G4529" t="s">
        <v>175</v>
      </c>
      <c r="H4529" s="6" t="str">
        <f t="shared" si="140"/>
        <v>3K60.1</v>
      </c>
      <c r="I4529" s="6" t="str">
        <f t="shared" si="141"/>
        <v>VP12</v>
      </c>
    </row>
    <row r="4530" spans="1:9">
      <c r="A4530" t="s">
        <v>302</v>
      </c>
      <c r="B4530" t="s">
        <v>5261</v>
      </c>
      <c r="C4530" t="s">
        <v>5289</v>
      </c>
      <c r="D4530" t="s">
        <v>176</v>
      </c>
      <c r="E4530" t="s">
        <v>3375</v>
      </c>
      <c r="F4530">
        <v>9</v>
      </c>
      <c r="G4530" t="s">
        <v>176</v>
      </c>
      <c r="H4530" s="6" t="str">
        <f t="shared" si="140"/>
        <v>3K60.9</v>
      </c>
      <c r="I4530" s="6" t="str">
        <f t="shared" si="141"/>
        <v>SC2367_RLY_K060</v>
      </c>
    </row>
    <row r="4531" spans="1:9">
      <c r="A4531" t="s">
        <v>302</v>
      </c>
      <c r="B4531" t="s">
        <v>5261</v>
      </c>
      <c r="C4531" t="s">
        <v>5290</v>
      </c>
      <c r="D4531" t="s">
        <v>177</v>
      </c>
      <c r="E4531" t="s">
        <v>3551</v>
      </c>
      <c r="F4531">
        <v>1</v>
      </c>
      <c r="G4531" t="s">
        <v>177</v>
      </c>
      <c r="H4531" s="6" t="str">
        <f t="shared" si="140"/>
        <v>3LD3.1</v>
      </c>
      <c r="I4531" s="6" t="str">
        <f t="shared" si="141"/>
        <v>S3_1H_LED</v>
      </c>
    </row>
    <row r="4532" spans="1:9">
      <c r="A4532" t="s">
        <v>302</v>
      </c>
      <c r="B4532" t="s">
        <v>5261</v>
      </c>
      <c r="C4532" t="s">
        <v>5290</v>
      </c>
      <c r="D4532" t="s">
        <v>178</v>
      </c>
      <c r="E4532" t="s">
        <v>3547</v>
      </c>
      <c r="F4532">
        <v>2</v>
      </c>
      <c r="G4532" t="s">
        <v>178</v>
      </c>
      <c r="H4532" s="6" t="str">
        <f t="shared" si="140"/>
        <v>3LD3.2</v>
      </c>
      <c r="I4532" s="6" t="str">
        <f t="shared" si="141"/>
        <v>S3_H_LED</v>
      </c>
    </row>
    <row r="4533" spans="1:9">
      <c r="A4533" t="s">
        <v>302</v>
      </c>
      <c r="B4533" t="s">
        <v>5261</v>
      </c>
      <c r="C4533" t="s">
        <v>5291</v>
      </c>
      <c r="D4533">
        <v>1</v>
      </c>
      <c r="E4533" t="s">
        <v>1859</v>
      </c>
      <c r="F4533">
        <v>1</v>
      </c>
      <c r="G4533">
        <v>1</v>
      </c>
      <c r="H4533" s="6" t="str">
        <f t="shared" si="140"/>
        <v>3R3.1</v>
      </c>
      <c r="I4533" s="6" t="str">
        <f t="shared" si="141"/>
        <v>S3_1_XO</v>
      </c>
    </row>
    <row r="4534" spans="1:9">
      <c r="A4534" t="s">
        <v>302</v>
      </c>
      <c r="B4534" t="s">
        <v>5261</v>
      </c>
      <c r="C4534" t="s">
        <v>5291</v>
      </c>
      <c r="D4534">
        <v>2</v>
      </c>
      <c r="E4534" t="s">
        <v>1864</v>
      </c>
      <c r="F4534">
        <v>2</v>
      </c>
      <c r="G4534">
        <v>2</v>
      </c>
      <c r="H4534" s="6" t="str">
        <f t="shared" si="140"/>
        <v>3R3.2</v>
      </c>
      <c r="I4534" s="6" t="str">
        <f t="shared" si="141"/>
        <v>S3_XO</v>
      </c>
    </row>
    <row r="4535" spans="1:9">
      <c r="A4535" t="s">
        <v>302</v>
      </c>
      <c r="B4535" t="s">
        <v>5261</v>
      </c>
      <c r="C4535" t="s">
        <v>5292</v>
      </c>
      <c r="D4535">
        <v>1</v>
      </c>
      <c r="E4535" t="s">
        <v>1862</v>
      </c>
      <c r="F4535">
        <v>1</v>
      </c>
      <c r="G4535">
        <v>1</v>
      </c>
      <c r="H4535" s="6" t="str">
        <f t="shared" si="140"/>
        <v>3R4.1</v>
      </c>
      <c r="I4535" s="6" t="str">
        <f t="shared" si="141"/>
        <v>S3_1_XI</v>
      </c>
    </row>
    <row r="4536" spans="1:9">
      <c r="A4536" t="s">
        <v>302</v>
      </c>
      <c r="B4536" t="s">
        <v>5261</v>
      </c>
      <c r="C4536" t="s">
        <v>5292</v>
      </c>
      <c r="D4536">
        <v>2</v>
      </c>
      <c r="E4536" t="s">
        <v>1865</v>
      </c>
      <c r="F4536">
        <v>2</v>
      </c>
      <c r="G4536">
        <v>2</v>
      </c>
      <c r="H4536" s="6" t="str">
        <f t="shared" si="140"/>
        <v>3R4.2</v>
      </c>
      <c r="I4536" s="6" t="str">
        <f t="shared" si="141"/>
        <v>S3_XI</v>
      </c>
    </row>
    <row r="4537" spans="1:9">
      <c r="A4537" t="s">
        <v>302</v>
      </c>
      <c r="B4537" t="s">
        <v>5261</v>
      </c>
      <c r="C4537" t="s">
        <v>5293</v>
      </c>
      <c r="D4537">
        <v>1</v>
      </c>
      <c r="E4537" t="s">
        <v>3463</v>
      </c>
      <c r="F4537">
        <v>1</v>
      </c>
      <c r="G4537">
        <v>1</v>
      </c>
      <c r="H4537" s="6" t="str">
        <f t="shared" si="140"/>
        <v>3R45.1</v>
      </c>
      <c r="I4537" s="6" t="str">
        <f t="shared" si="141"/>
        <v>S3_DVDD33</v>
      </c>
    </row>
    <row r="4538" spans="1:9">
      <c r="A4538" t="s">
        <v>302</v>
      </c>
      <c r="B4538" t="s">
        <v>5261</v>
      </c>
      <c r="C4538" t="s">
        <v>5293</v>
      </c>
      <c r="D4538">
        <v>2</v>
      </c>
      <c r="E4538" t="s">
        <v>1863</v>
      </c>
      <c r="F4538">
        <v>2</v>
      </c>
      <c r="G4538">
        <v>2</v>
      </c>
      <c r="H4538" s="6" t="str">
        <f t="shared" si="140"/>
        <v>3R45.2</v>
      </c>
      <c r="I4538" s="6" t="str">
        <f t="shared" si="141"/>
        <v>S3_H_MDIO</v>
      </c>
    </row>
    <row r="4539" spans="1:9">
      <c r="A4539" t="s">
        <v>302</v>
      </c>
      <c r="B4539" t="s">
        <v>5261</v>
      </c>
      <c r="C4539" t="s">
        <v>5294</v>
      </c>
      <c r="D4539">
        <v>1</v>
      </c>
      <c r="E4539" t="s">
        <v>2764</v>
      </c>
      <c r="F4539">
        <v>1</v>
      </c>
      <c r="G4539">
        <v>1</v>
      </c>
      <c r="H4539" s="6" t="str">
        <f t="shared" si="140"/>
        <v>3R575.1</v>
      </c>
      <c r="I4539" s="6" t="str">
        <f t="shared" si="141"/>
        <v>S3_ADPS_04F</v>
      </c>
    </row>
    <row r="4540" spans="1:9">
      <c r="A4540" t="s">
        <v>302</v>
      </c>
      <c r="B4540" t="s">
        <v>5261</v>
      </c>
      <c r="C4540" t="s">
        <v>5294</v>
      </c>
      <c r="D4540">
        <v>2</v>
      </c>
      <c r="E4540" t="s">
        <v>3536</v>
      </c>
      <c r="F4540">
        <v>2</v>
      </c>
      <c r="G4540">
        <v>2</v>
      </c>
      <c r="H4540" s="6" t="str">
        <f t="shared" si="140"/>
        <v>3R575.2</v>
      </c>
      <c r="I4540" s="6" t="str">
        <f t="shared" si="141"/>
        <v>S3_1TEST_-</v>
      </c>
    </row>
    <row r="4541" spans="1:9">
      <c r="A4541" t="s">
        <v>302</v>
      </c>
      <c r="B4541" t="s">
        <v>5261</v>
      </c>
      <c r="C4541" t="s">
        <v>5295</v>
      </c>
      <c r="D4541">
        <v>1</v>
      </c>
      <c r="E4541" t="s">
        <v>3463</v>
      </c>
      <c r="F4541">
        <v>1</v>
      </c>
      <c r="G4541">
        <v>1</v>
      </c>
      <c r="H4541" s="6" t="str">
        <f t="shared" si="140"/>
        <v>3R580.1</v>
      </c>
      <c r="I4541" s="6" t="str">
        <f t="shared" si="141"/>
        <v>S3_DVDD33</v>
      </c>
    </row>
    <row r="4542" spans="1:9">
      <c r="A4542" t="s">
        <v>302</v>
      </c>
      <c r="B4542" t="s">
        <v>5261</v>
      </c>
      <c r="C4542" t="s">
        <v>5295</v>
      </c>
      <c r="D4542">
        <v>2</v>
      </c>
      <c r="E4542" t="s">
        <v>3551</v>
      </c>
      <c r="F4542">
        <v>2</v>
      </c>
      <c r="G4542">
        <v>2</v>
      </c>
      <c r="H4542" s="6" t="str">
        <f t="shared" si="140"/>
        <v>3R580.2</v>
      </c>
      <c r="I4542" s="6" t="str">
        <f t="shared" si="141"/>
        <v>S3_1H_LED</v>
      </c>
    </row>
    <row r="4543" spans="1:9">
      <c r="A4543" t="s">
        <v>302</v>
      </c>
      <c r="B4543" t="s">
        <v>5261</v>
      </c>
      <c r="C4543" t="s">
        <v>5296</v>
      </c>
      <c r="D4543">
        <v>1</v>
      </c>
      <c r="E4543" t="s">
        <v>2764</v>
      </c>
      <c r="F4543">
        <v>1</v>
      </c>
      <c r="G4543">
        <v>1</v>
      </c>
      <c r="H4543" s="6" t="str">
        <f t="shared" si="140"/>
        <v>3R582.1</v>
      </c>
      <c r="I4543" s="6" t="str">
        <f t="shared" si="141"/>
        <v>S3_ADPS_04F</v>
      </c>
    </row>
    <row r="4544" spans="1:9">
      <c r="A4544" t="s">
        <v>302</v>
      </c>
      <c r="B4544" t="s">
        <v>5261</v>
      </c>
      <c r="C4544" t="s">
        <v>5296</v>
      </c>
      <c r="D4544">
        <v>2</v>
      </c>
      <c r="E4544" t="s">
        <v>3535</v>
      </c>
      <c r="F4544">
        <v>2</v>
      </c>
      <c r="G4544">
        <v>2</v>
      </c>
      <c r="H4544" s="6" t="str">
        <f t="shared" si="140"/>
        <v>3R582.2</v>
      </c>
      <c r="I4544" s="6" t="str">
        <f t="shared" si="141"/>
        <v>S3_1TEST_+</v>
      </c>
    </row>
    <row r="4545" spans="1:9">
      <c r="A4545" t="s">
        <v>302</v>
      </c>
      <c r="B4545" t="s">
        <v>5261</v>
      </c>
      <c r="C4545" t="s">
        <v>5297</v>
      </c>
      <c r="D4545">
        <v>1</v>
      </c>
      <c r="E4545" t="s">
        <v>3552</v>
      </c>
      <c r="F4545">
        <v>1</v>
      </c>
      <c r="G4545">
        <v>1</v>
      </c>
      <c r="H4545" s="6" t="str">
        <f t="shared" si="140"/>
        <v>3R585.1</v>
      </c>
      <c r="I4545" s="6" t="str">
        <f t="shared" si="141"/>
        <v>S3_SCI_LED_HSD011</v>
      </c>
    </row>
    <row r="4546" spans="1:9">
      <c r="A4546" t="s">
        <v>302</v>
      </c>
      <c r="B4546" t="s">
        <v>5261</v>
      </c>
      <c r="C4546" t="s">
        <v>5297</v>
      </c>
      <c r="D4546">
        <v>2</v>
      </c>
      <c r="E4546" t="s">
        <v>3548</v>
      </c>
      <c r="F4546">
        <v>2</v>
      </c>
      <c r="G4546">
        <v>2</v>
      </c>
      <c r="H4546" s="6" t="str">
        <f t="shared" ref="H4546:H4609" si="142">CONCATENATE(C4546,".",F4546)</f>
        <v>3R585.2</v>
      </c>
      <c r="I4546" s="6" t="str">
        <f t="shared" ref="I4546:I4609" si="143">E4546</f>
        <v>S3_CH_LED</v>
      </c>
    </row>
    <row r="4547" spans="1:9">
      <c r="A4547" t="s">
        <v>302</v>
      </c>
      <c r="B4547" t="s">
        <v>5261</v>
      </c>
      <c r="C4547" t="s">
        <v>5298</v>
      </c>
      <c r="D4547">
        <v>1</v>
      </c>
      <c r="E4547" t="s">
        <v>6902</v>
      </c>
      <c r="F4547">
        <v>1</v>
      </c>
      <c r="G4547">
        <v>1</v>
      </c>
      <c r="H4547" s="6" t="str">
        <f t="shared" si="142"/>
        <v>3R594.1</v>
      </c>
      <c r="I4547" s="6" t="str">
        <f t="shared" si="143"/>
        <v>S3_R_MDIO</v>
      </c>
    </row>
    <row r="4548" spans="1:9">
      <c r="A4548" t="s">
        <v>302</v>
      </c>
      <c r="B4548" t="s">
        <v>5261</v>
      </c>
      <c r="C4548" t="s">
        <v>5298</v>
      </c>
      <c r="D4548">
        <v>2</v>
      </c>
      <c r="E4548" t="s">
        <v>6891</v>
      </c>
      <c r="F4548">
        <v>2</v>
      </c>
      <c r="G4548">
        <v>2</v>
      </c>
      <c r="H4548" s="6" t="str">
        <f t="shared" si="142"/>
        <v>3R594.2</v>
      </c>
      <c r="I4548" s="6" t="str">
        <f t="shared" si="143"/>
        <v>S3_ASCO_DS_MDIO_HSD001</v>
      </c>
    </row>
    <row r="4549" spans="1:9">
      <c r="A4549" t="s">
        <v>302</v>
      </c>
      <c r="B4549" t="s">
        <v>5261</v>
      </c>
      <c r="C4549" t="s">
        <v>6915</v>
      </c>
      <c r="D4549">
        <v>1</v>
      </c>
      <c r="E4549" t="s">
        <v>6903</v>
      </c>
      <c r="F4549">
        <v>1</v>
      </c>
      <c r="G4549">
        <v>1</v>
      </c>
      <c r="H4549" s="6" t="str">
        <f t="shared" si="142"/>
        <v>3R595.1</v>
      </c>
      <c r="I4549" s="6" t="str">
        <f t="shared" si="143"/>
        <v>S3_R_MDC</v>
      </c>
    </row>
    <row r="4550" spans="1:9">
      <c r="A4550" t="s">
        <v>302</v>
      </c>
      <c r="B4550" t="s">
        <v>5261</v>
      </c>
      <c r="C4550" t="s">
        <v>6915</v>
      </c>
      <c r="D4550">
        <v>2</v>
      </c>
      <c r="E4550" t="s">
        <v>6828</v>
      </c>
      <c r="F4550">
        <v>2</v>
      </c>
      <c r="G4550">
        <v>2</v>
      </c>
      <c r="H4550" s="6" t="str">
        <f t="shared" si="142"/>
        <v>3R595.2</v>
      </c>
      <c r="I4550" s="6" t="str">
        <f t="shared" si="143"/>
        <v>S3_ASCO_MDC_HSD012</v>
      </c>
    </row>
    <row r="4551" spans="1:9">
      <c r="A4551" t="s">
        <v>302</v>
      </c>
      <c r="B4551" t="s">
        <v>5261</v>
      </c>
      <c r="C4551" t="s">
        <v>5299</v>
      </c>
      <c r="D4551">
        <v>1</v>
      </c>
      <c r="E4551" t="s">
        <v>1854</v>
      </c>
      <c r="F4551">
        <v>1</v>
      </c>
      <c r="G4551">
        <v>1</v>
      </c>
      <c r="H4551" s="6" t="str">
        <f t="shared" si="142"/>
        <v>3Y5.1</v>
      </c>
      <c r="I4551" s="6" t="str">
        <f t="shared" si="143"/>
        <v>S3_2_XI</v>
      </c>
    </row>
    <row r="4552" spans="1:9">
      <c r="A4552" t="s">
        <v>302</v>
      </c>
      <c r="B4552" t="s">
        <v>5261</v>
      </c>
      <c r="C4552" t="s">
        <v>5299</v>
      </c>
      <c r="D4552">
        <v>2</v>
      </c>
      <c r="E4552" t="s">
        <v>174</v>
      </c>
      <c r="F4552">
        <v>2</v>
      </c>
      <c r="G4552">
        <v>2</v>
      </c>
      <c r="H4552" s="6" t="str">
        <f t="shared" si="142"/>
        <v>3Y5.2</v>
      </c>
      <c r="I4552" s="6" t="str">
        <f t="shared" si="143"/>
        <v>DGND</v>
      </c>
    </row>
    <row r="4553" spans="1:9">
      <c r="A4553" t="s">
        <v>302</v>
      </c>
      <c r="B4553" t="s">
        <v>5261</v>
      </c>
      <c r="C4553" t="s">
        <v>5299</v>
      </c>
      <c r="D4553">
        <v>3</v>
      </c>
      <c r="E4553" t="s">
        <v>1860</v>
      </c>
      <c r="F4553">
        <v>3</v>
      </c>
      <c r="G4553">
        <v>3</v>
      </c>
      <c r="H4553" s="6" t="str">
        <f t="shared" si="142"/>
        <v>3Y5.3</v>
      </c>
      <c r="I4553" s="6" t="str">
        <f t="shared" si="143"/>
        <v>S3_3_XO</v>
      </c>
    </row>
    <row r="4554" spans="1:9">
      <c r="A4554" t="s">
        <v>302</v>
      </c>
      <c r="B4554" t="s">
        <v>5261</v>
      </c>
      <c r="C4554" t="s">
        <v>5299</v>
      </c>
      <c r="D4554">
        <v>4</v>
      </c>
      <c r="E4554" t="s">
        <v>174</v>
      </c>
      <c r="F4554">
        <v>4</v>
      </c>
      <c r="G4554">
        <v>4</v>
      </c>
      <c r="H4554" s="6" t="str">
        <f t="shared" si="142"/>
        <v>3Y5.4</v>
      </c>
      <c r="I4554" s="6" t="str">
        <f t="shared" si="143"/>
        <v>DGND</v>
      </c>
    </row>
    <row r="4555" spans="1:9">
      <c r="A4555" t="s">
        <v>302</v>
      </c>
      <c r="B4555" t="s">
        <v>5261</v>
      </c>
      <c r="C4555" t="s">
        <v>1410</v>
      </c>
      <c r="D4555" t="s">
        <v>181</v>
      </c>
      <c r="E4555" t="s">
        <v>1410</v>
      </c>
      <c r="F4555">
        <v>1</v>
      </c>
      <c r="G4555" t="s">
        <v>181</v>
      </c>
      <c r="H4555" s="6" t="str">
        <f t="shared" si="142"/>
        <v>S3_LED.1</v>
      </c>
      <c r="I4555" s="6" t="str">
        <f t="shared" si="143"/>
        <v>S3_LED</v>
      </c>
    </row>
    <row r="4556" spans="1:9">
      <c r="A4556" t="s">
        <v>302</v>
      </c>
      <c r="B4556" t="s">
        <v>5261</v>
      </c>
      <c r="C4556" t="s">
        <v>3468</v>
      </c>
      <c r="D4556" t="s">
        <v>181</v>
      </c>
      <c r="E4556" t="s">
        <v>6828</v>
      </c>
      <c r="F4556">
        <v>1</v>
      </c>
      <c r="G4556" t="s">
        <v>181</v>
      </c>
      <c r="H4556" s="6" t="str">
        <f t="shared" si="142"/>
        <v>S3_MDC.1</v>
      </c>
      <c r="I4556" s="6" t="str">
        <f t="shared" si="143"/>
        <v>S3_ASCO_MDC_HSD012</v>
      </c>
    </row>
    <row r="4557" spans="1:9">
      <c r="A4557" t="s">
        <v>302</v>
      </c>
      <c r="B4557" t="s">
        <v>5261</v>
      </c>
      <c r="C4557" t="s">
        <v>5300</v>
      </c>
      <c r="D4557">
        <v>1</v>
      </c>
      <c r="E4557" t="s">
        <v>6902</v>
      </c>
      <c r="F4557">
        <v>1</v>
      </c>
      <c r="G4557">
        <v>1</v>
      </c>
      <c r="H4557" s="6" t="str">
        <f t="shared" si="142"/>
        <v>S3_MDC_PH.1</v>
      </c>
      <c r="I4557" s="6" t="str">
        <f t="shared" si="143"/>
        <v>S3_R_MDIO</v>
      </c>
    </row>
    <row r="4558" spans="1:9">
      <c r="A4558" t="s">
        <v>302</v>
      </c>
      <c r="B4558" t="s">
        <v>5261</v>
      </c>
      <c r="C4558" t="s">
        <v>5300</v>
      </c>
      <c r="D4558">
        <v>2</v>
      </c>
      <c r="E4558" t="s">
        <v>6903</v>
      </c>
      <c r="F4558">
        <v>2</v>
      </c>
      <c r="G4558">
        <v>2</v>
      </c>
      <c r="H4558" s="6" t="str">
        <f t="shared" si="142"/>
        <v>S3_MDC_PH.2</v>
      </c>
      <c r="I4558" s="6" t="str">
        <f t="shared" si="143"/>
        <v>S3_R_MDC</v>
      </c>
    </row>
    <row r="4559" spans="1:9">
      <c r="A4559" t="s">
        <v>302</v>
      </c>
      <c r="B4559" t="s">
        <v>5261</v>
      </c>
      <c r="C4559" t="s">
        <v>5300</v>
      </c>
      <c r="D4559">
        <v>3</v>
      </c>
      <c r="E4559" t="s">
        <v>174</v>
      </c>
      <c r="F4559">
        <v>3</v>
      </c>
      <c r="G4559">
        <v>3</v>
      </c>
      <c r="H4559" s="6" t="str">
        <f t="shared" si="142"/>
        <v>S3_MDC_PH.3</v>
      </c>
      <c r="I4559" s="6" t="str">
        <f t="shared" si="143"/>
        <v>DGND</v>
      </c>
    </row>
    <row r="4560" spans="1:9">
      <c r="A4560" t="s">
        <v>302</v>
      </c>
      <c r="B4560" t="s">
        <v>5261</v>
      </c>
      <c r="C4560" t="s">
        <v>3469</v>
      </c>
      <c r="D4560" t="s">
        <v>181</v>
      </c>
      <c r="E4560" t="s">
        <v>6891</v>
      </c>
      <c r="F4560">
        <v>1</v>
      </c>
      <c r="G4560" t="s">
        <v>181</v>
      </c>
      <c r="H4560" s="6" t="str">
        <f t="shared" si="142"/>
        <v>S3_MDIO.1</v>
      </c>
      <c r="I4560" s="6" t="str">
        <f t="shared" si="143"/>
        <v>S3_ASCO_DS_MDIO_HSD001</v>
      </c>
    </row>
    <row r="4561" spans="1:9">
      <c r="A4561" t="s">
        <v>302</v>
      </c>
      <c r="B4561" t="s">
        <v>5261</v>
      </c>
      <c r="C4561" t="s">
        <v>1865</v>
      </c>
      <c r="D4561" t="s">
        <v>181</v>
      </c>
      <c r="E4561" t="s">
        <v>1865</v>
      </c>
      <c r="F4561">
        <v>1</v>
      </c>
      <c r="G4561" t="s">
        <v>181</v>
      </c>
      <c r="H4561" s="6" t="str">
        <f t="shared" si="142"/>
        <v>S3_XI.1</v>
      </c>
      <c r="I4561" s="6" t="str">
        <f t="shared" si="143"/>
        <v>S3_XI</v>
      </c>
    </row>
    <row r="4562" spans="1:9">
      <c r="A4562" t="s">
        <v>302</v>
      </c>
      <c r="B4562" t="s">
        <v>5261</v>
      </c>
      <c r="C4562" t="s">
        <v>1864</v>
      </c>
      <c r="D4562" t="s">
        <v>181</v>
      </c>
      <c r="E4562" t="s">
        <v>1864</v>
      </c>
      <c r="F4562">
        <v>1</v>
      </c>
      <c r="G4562" t="s">
        <v>181</v>
      </c>
      <c r="H4562" s="6" t="str">
        <f t="shared" si="142"/>
        <v>S3_XO.1</v>
      </c>
      <c r="I4562" s="6" t="str">
        <f t="shared" si="143"/>
        <v>S3_XO</v>
      </c>
    </row>
    <row r="4563" spans="1:9">
      <c r="A4563" t="s">
        <v>302</v>
      </c>
      <c r="B4563" t="s">
        <v>5301</v>
      </c>
      <c r="C4563" t="s">
        <v>5302</v>
      </c>
      <c r="D4563">
        <v>1</v>
      </c>
      <c r="E4563" t="s">
        <v>2370</v>
      </c>
      <c r="F4563">
        <v>1</v>
      </c>
      <c r="G4563">
        <v>1</v>
      </c>
      <c r="H4563" s="6" t="str">
        <f t="shared" si="142"/>
        <v>3JK19.1</v>
      </c>
      <c r="I4563" s="6" t="str">
        <f t="shared" si="143"/>
        <v>SC2367_RLY_K019</v>
      </c>
    </row>
    <row r="4564" spans="1:9">
      <c r="A4564" t="s">
        <v>302</v>
      </c>
      <c r="B4564" t="s">
        <v>5301</v>
      </c>
      <c r="C4564" t="s">
        <v>5302</v>
      </c>
      <c r="D4564">
        <v>2</v>
      </c>
      <c r="E4564" t="s">
        <v>174</v>
      </c>
      <c r="F4564">
        <v>2</v>
      </c>
      <c r="G4564">
        <v>2</v>
      </c>
      <c r="H4564" s="6" t="str">
        <f t="shared" si="142"/>
        <v>3JK19.2</v>
      </c>
      <c r="I4564" s="6" t="str">
        <f t="shared" si="143"/>
        <v>DGND</v>
      </c>
    </row>
    <row r="4565" spans="1:9">
      <c r="A4565" t="s">
        <v>302</v>
      </c>
      <c r="B4565" t="s">
        <v>5301</v>
      </c>
      <c r="C4565" t="s">
        <v>5303</v>
      </c>
      <c r="D4565">
        <v>1</v>
      </c>
      <c r="E4565" t="s">
        <v>2371</v>
      </c>
      <c r="F4565">
        <v>1</v>
      </c>
      <c r="G4565">
        <v>1</v>
      </c>
      <c r="H4565" s="6" t="str">
        <f t="shared" si="142"/>
        <v>3JK20.1</v>
      </c>
      <c r="I4565" s="6" t="str">
        <f t="shared" si="143"/>
        <v>SC2367_RLY_K020</v>
      </c>
    </row>
    <row r="4566" spans="1:9">
      <c r="A4566" t="s">
        <v>302</v>
      </c>
      <c r="B4566" t="s">
        <v>5301</v>
      </c>
      <c r="C4566" t="s">
        <v>5303</v>
      </c>
      <c r="D4566">
        <v>2</v>
      </c>
      <c r="E4566" t="s">
        <v>174</v>
      </c>
      <c r="F4566">
        <v>2</v>
      </c>
      <c r="G4566">
        <v>2</v>
      </c>
      <c r="H4566" s="6" t="str">
        <f t="shared" si="142"/>
        <v>3JK20.2</v>
      </c>
      <c r="I4566" s="6" t="str">
        <f t="shared" si="143"/>
        <v>DGND</v>
      </c>
    </row>
    <row r="4567" spans="1:9">
      <c r="A4567" t="s">
        <v>302</v>
      </c>
      <c r="B4567" t="s">
        <v>5301</v>
      </c>
      <c r="C4567" t="s">
        <v>5304</v>
      </c>
      <c r="D4567">
        <v>1</v>
      </c>
      <c r="E4567" t="s">
        <v>2372</v>
      </c>
      <c r="F4567">
        <v>1</v>
      </c>
      <c r="G4567">
        <v>1</v>
      </c>
      <c r="H4567" s="6" t="str">
        <f t="shared" si="142"/>
        <v>3JK21.1</v>
      </c>
      <c r="I4567" s="6" t="str">
        <f t="shared" si="143"/>
        <v>SC2367_RLY_K021</v>
      </c>
    </row>
    <row r="4568" spans="1:9">
      <c r="A4568" t="s">
        <v>302</v>
      </c>
      <c r="B4568" t="s">
        <v>5301</v>
      </c>
      <c r="C4568" t="s">
        <v>5304</v>
      </c>
      <c r="D4568">
        <v>2</v>
      </c>
      <c r="E4568" t="s">
        <v>174</v>
      </c>
      <c r="F4568">
        <v>2</v>
      </c>
      <c r="G4568">
        <v>2</v>
      </c>
      <c r="H4568" s="6" t="str">
        <f t="shared" si="142"/>
        <v>3JK21.2</v>
      </c>
      <c r="I4568" s="6" t="str">
        <f t="shared" si="143"/>
        <v>DGND</v>
      </c>
    </row>
    <row r="4569" spans="1:9">
      <c r="A4569" t="s">
        <v>302</v>
      </c>
      <c r="B4569" t="s">
        <v>5301</v>
      </c>
      <c r="C4569" t="s">
        <v>5305</v>
      </c>
      <c r="D4569">
        <v>1</v>
      </c>
      <c r="E4569" t="s">
        <v>2373</v>
      </c>
      <c r="F4569">
        <v>1</v>
      </c>
      <c r="G4569">
        <v>1</v>
      </c>
      <c r="H4569" s="6" t="str">
        <f t="shared" si="142"/>
        <v>3JK22.1</v>
      </c>
      <c r="I4569" s="6" t="str">
        <f t="shared" si="143"/>
        <v>SC2367_RLY_K022</v>
      </c>
    </row>
    <row r="4570" spans="1:9">
      <c r="A4570" t="s">
        <v>302</v>
      </c>
      <c r="B4570" t="s">
        <v>5301</v>
      </c>
      <c r="C4570" t="s">
        <v>5305</v>
      </c>
      <c r="D4570">
        <v>2</v>
      </c>
      <c r="E4570" t="s">
        <v>174</v>
      </c>
      <c r="F4570">
        <v>2</v>
      </c>
      <c r="G4570">
        <v>2</v>
      </c>
      <c r="H4570" s="6" t="str">
        <f t="shared" si="142"/>
        <v>3JK22.2</v>
      </c>
      <c r="I4570" s="6" t="str">
        <f t="shared" si="143"/>
        <v>DGND</v>
      </c>
    </row>
    <row r="4571" spans="1:9">
      <c r="A4571" t="s">
        <v>302</v>
      </c>
      <c r="B4571" t="s">
        <v>5301</v>
      </c>
      <c r="C4571" t="s">
        <v>5306</v>
      </c>
      <c r="D4571">
        <v>1</v>
      </c>
      <c r="E4571" t="s">
        <v>2374</v>
      </c>
      <c r="F4571">
        <v>1</v>
      </c>
      <c r="G4571">
        <v>1</v>
      </c>
      <c r="H4571" s="6" t="str">
        <f t="shared" si="142"/>
        <v>3JK23.1</v>
      </c>
      <c r="I4571" s="6" t="str">
        <f t="shared" si="143"/>
        <v>SC2367_RLY_K023</v>
      </c>
    </row>
    <row r="4572" spans="1:9">
      <c r="A4572" t="s">
        <v>302</v>
      </c>
      <c r="B4572" t="s">
        <v>5301</v>
      </c>
      <c r="C4572" t="s">
        <v>5306</v>
      </c>
      <c r="D4572">
        <v>2</v>
      </c>
      <c r="E4572" t="s">
        <v>174</v>
      </c>
      <c r="F4572">
        <v>2</v>
      </c>
      <c r="G4572">
        <v>2</v>
      </c>
      <c r="H4572" s="6" t="str">
        <f t="shared" si="142"/>
        <v>3JK23.2</v>
      </c>
      <c r="I4572" s="6" t="str">
        <f t="shared" si="143"/>
        <v>DGND</v>
      </c>
    </row>
    <row r="4573" spans="1:9">
      <c r="A4573" t="s">
        <v>302</v>
      </c>
      <c r="B4573" t="s">
        <v>5301</v>
      </c>
      <c r="C4573" t="s">
        <v>5307</v>
      </c>
      <c r="D4573">
        <v>1</v>
      </c>
      <c r="E4573" t="s">
        <v>2375</v>
      </c>
      <c r="F4573">
        <v>1</v>
      </c>
      <c r="G4573">
        <v>1</v>
      </c>
      <c r="H4573" s="6" t="str">
        <f t="shared" si="142"/>
        <v>3JK24.1</v>
      </c>
      <c r="I4573" s="6" t="str">
        <f t="shared" si="143"/>
        <v>SC2367_RLY_K024</v>
      </c>
    </row>
    <row r="4574" spans="1:9">
      <c r="A4574" t="s">
        <v>302</v>
      </c>
      <c r="B4574" t="s">
        <v>5301</v>
      </c>
      <c r="C4574" t="s">
        <v>5307</v>
      </c>
      <c r="D4574">
        <v>2</v>
      </c>
      <c r="E4574" t="s">
        <v>174</v>
      </c>
      <c r="F4574">
        <v>2</v>
      </c>
      <c r="G4574">
        <v>2</v>
      </c>
      <c r="H4574" s="6" t="str">
        <f t="shared" si="142"/>
        <v>3JK24.2</v>
      </c>
      <c r="I4574" s="6" t="str">
        <f t="shared" si="143"/>
        <v>DGND</v>
      </c>
    </row>
    <row r="4575" spans="1:9">
      <c r="A4575" t="s">
        <v>302</v>
      </c>
      <c r="B4575" t="s">
        <v>5301</v>
      </c>
      <c r="C4575" t="s">
        <v>5308</v>
      </c>
      <c r="D4575">
        <v>1</v>
      </c>
      <c r="E4575" t="s">
        <v>2376</v>
      </c>
      <c r="F4575">
        <v>1</v>
      </c>
      <c r="G4575">
        <v>1</v>
      </c>
      <c r="H4575" s="6" t="str">
        <f t="shared" si="142"/>
        <v>3JK25.1</v>
      </c>
      <c r="I4575" s="6" t="str">
        <f t="shared" si="143"/>
        <v>SC2367_RLY_K025</v>
      </c>
    </row>
    <row r="4576" spans="1:9">
      <c r="A4576" t="s">
        <v>302</v>
      </c>
      <c r="B4576" t="s">
        <v>5301</v>
      </c>
      <c r="C4576" t="s">
        <v>5308</v>
      </c>
      <c r="D4576">
        <v>2</v>
      </c>
      <c r="E4576" t="s">
        <v>174</v>
      </c>
      <c r="F4576">
        <v>2</v>
      </c>
      <c r="G4576">
        <v>2</v>
      </c>
      <c r="H4576" s="6" t="str">
        <f t="shared" si="142"/>
        <v>3JK25.2</v>
      </c>
      <c r="I4576" s="6" t="str">
        <f t="shared" si="143"/>
        <v>DGND</v>
      </c>
    </row>
    <row r="4577" spans="1:9">
      <c r="A4577" t="s">
        <v>302</v>
      </c>
      <c r="B4577" t="s">
        <v>5301</v>
      </c>
      <c r="C4577" t="s">
        <v>5309</v>
      </c>
      <c r="D4577">
        <v>1</v>
      </c>
      <c r="E4577" t="s">
        <v>2377</v>
      </c>
      <c r="F4577">
        <v>1</v>
      </c>
      <c r="G4577">
        <v>1</v>
      </c>
      <c r="H4577" s="6" t="str">
        <f t="shared" si="142"/>
        <v>3JK26.1</v>
      </c>
      <c r="I4577" s="6" t="str">
        <f t="shared" si="143"/>
        <v>SC2367_RLY_K026</v>
      </c>
    </row>
    <row r="4578" spans="1:9">
      <c r="A4578" t="s">
        <v>302</v>
      </c>
      <c r="B4578" t="s">
        <v>5301</v>
      </c>
      <c r="C4578" t="s">
        <v>5309</v>
      </c>
      <c r="D4578">
        <v>2</v>
      </c>
      <c r="E4578" t="s">
        <v>174</v>
      </c>
      <c r="F4578">
        <v>2</v>
      </c>
      <c r="G4578">
        <v>2</v>
      </c>
      <c r="H4578" s="6" t="str">
        <f t="shared" si="142"/>
        <v>3JK26.2</v>
      </c>
      <c r="I4578" s="6" t="str">
        <f t="shared" si="143"/>
        <v>DGND</v>
      </c>
    </row>
    <row r="4579" spans="1:9">
      <c r="A4579" t="s">
        <v>302</v>
      </c>
      <c r="B4579" t="s">
        <v>5301</v>
      </c>
      <c r="C4579" t="s">
        <v>5310</v>
      </c>
      <c r="D4579">
        <v>1</v>
      </c>
      <c r="E4579" t="s">
        <v>2378</v>
      </c>
      <c r="F4579">
        <v>1</v>
      </c>
      <c r="G4579">
        <v>1</v>
      </c>
      <c r="H4579" s="6" t="str">
        <f t="shared" si="142"/>
        <v>3JK27.1</v>
      </c>
      <c r="I4579" s="6" t="str">
        <f t="shared" si="143"/>
        <v>SC2367_RLY_K027</v>
      </c>
    </row>
    <row r="4580" spans="1:9">
      <c r="A4580" t="s">
        <v>302</v>
      </c>
      <c r="B4580" t="s">
        <v>5301</v>
      </c>
      <c r="C4580" t="s">
        <v>5310</v>
      </c>
      <c r="D4580">
        <v>2</v>
      </c>
      <c r="E4580" t="s">
        <v>174</v>
      </c>
      <c r="F4580">
        <v>2</v>
      </c>
      <c r="G4580">
        <v>2</v>
      </c>
      <c r="H4580" s="6" t="str">
        <f t="shared" si="142"/>
        <v>3JK27.2</v>
      </c>
      <c r="I4580" s="6" t="str">
        <f t="shared" si="143"/>
        <v>DGND</v>
      </c>
    </row>
    <row r="4581" spans="1:9">
      <c r="A4581" t="s">
        <v>302</v>
      </c>
      <c r="B4581" t="s">
        <v>5301</v>
      </c>
      <c r="C4581" t="s">
        <v>5311</v>
      </c>
      <c r="D4581">
        <v>1</v>
      </c>
      <c r="E4581" t="s">
        <v>2379</v>
      </c>
      <c r="F4581">
        <v>1</v>
      </c>
      <c r="G4581">
        <v>1</v>
      </c>
      <c r="H4581" s="6" t="str">
        <f t="shared" si="142"/>
        <v>3JK28.1</v>
      </c>
      <c r="I4581" s="6" t="str">
        <f t="shared" si="143"/>
        <v>SC2367_RLY_K028</v>
      </c>
    </row>
    <row r="4582" spans="1:9">
      <c r="A4582" t="s">
        <v>302</v>
      </c>
      <c r="B4582" t="s">
        <v>5301</v>
      </c>
      <c r="C4582" t="s">
        <v>5311</v>
      </c>
      <c r="D4582">
        <v>2</v>
      </c>
      <c r="E4582" t="s">
        <v>174</v>
      </c>
      <c r="F4582">
        <v>2</v>
      </c>
      <c r="G4582">
        <v>2</v>
      </c>
      <c r="H4582" s="6" t="str">
        <f t="shared" si="142"/>
        <v>3JK28.2</v>
      </c>
      <c r="I4582" s="6" t="str">
        <f t="shared" si="143"/>
        <v>DGND</v>
      </c>
    </row>
    <row r="4583" spans="1:9">
      <c r="A4583" t="s">
        <v>302</v>
      </c>
      <c r="B4583" t="s">
        <v>5301</v>
      </c>
      <c r="C4583" t="s">
        <v>5312</v>
      </c>
      <c r="D4583">
        <v>1</v>
      </c>
      <c r="E4583" t="s">
        <v>2380</v>
      </c>
      <c r="F4583">
        <v>1</v>
      </c>
      <c r="G4583">
        <v>1</v>
      </c>
      <c r="H4583" s="6" t="str">
        <f t="shared" si="142"/>
        <v>3JK29.1</v>
      </c>
      <c r="I4583" s="6" t="str">
        <f t="shared" si="143"/>
        <v>SC2367_RLY_K029</v>
      </c>
    </row>
    <row r="4584" spans="1:9">
      <c r="A4584" t="s">
        <v>302</v>
      </c>
      <c r="B4584" t="s">
        <v>5301</v>
      </c>
      <c r="C4584" t="s">
        <v>5312</v>
      </c>
      <c r="D4584">
        <v>2</v>
      </c>
      <c r="E4584" t="s">
        <v>174</v>
      </c>
      <c r="F4584">
        <v>2</v>
      </c>
      <c r="G4584">
        <v>2</v>
      </c>
      <c r="H4584" s="6" t="str">
        <f t="shared" si="142"/>
        <v>3JK29.2</v>
      </c>
      <c r="I4584" s="6" t="str">
        <f t="shared" si="143"/>
        <v>DGND</v>
      </c>
    </row>
    <row r="4585" spans="1:9">
      <c r="A4585" t="s">
        <v>302</v>
      </c>
      <c r="B4585" t="s">
        <v>5301</v>
      </c>
      <c r="C4585" t="s">
        <v>5313</v>
      </c>
      <c r="D4585">
        <v>1</v>
      </c>
      <c r="E4585" t="s">
        <v>3392</v>
      </c>
      <c r="F4585">
        <v>1</v>
      </c>
      <c r="G4585">
        <v>1</v>
      </c>
      <c r="H4585" s="6" t="str">
        <f t="shared" si="142"/>
        <v>3JK53.1</v>
      </c>
      <c r="I4585" s="6" t="str">
        <f t="shared" si="143"/>
        <v>SC2367_RLY_K053</v>
      </c>
    </row>
    <row r="4586" spans="1:9">
      <c r="A4586" t="s">
        <v>302</v>
      </c>
      <c r="B4586" t="s">
        <v>5301</v>
      </c>
      <c r="C4586" t="s">
        <v>5313</v>
      </c>
      <c r="D4586">
        <v>2</v>
      </c>
      <c r="E4586" t="s">
        <v>174</v>
      </c>
      <c r="F4586">
        <v>2</v>
      </c>
      <c r="G4586">
        <v>2</v>
      </c>
      <c r="H4586" s="6" t="str">
        <f t="shared" si="142"/>
        <v>3JK53.2</v>
      </c>
      <c r="I4586" s="6" t="str">
        <f t="shared" si="143"/>
        <v>DGND</v>
      </c>
    </row>
    <row r="4587" spans="1:9">
      <c r="A4587" t="s">
        <v>302</v>
      </c>
      <c r="B4587" t="s">
        <v>5301</v>
      </c>
      <c r="C4587" t="s">
        <v>5314</v>
      </c>
      <c r="D4587">
        <v>2</v>
      </c>
      <c r="E4587" t="s">
        <v>3553</v>
      </c>
      <c r="F4587">
        <v>2</v>
      </c>
      <c r="G4587">
        <v>2</v>
      </c>
      <c r="H4587" s="6" t="str">
        <f t="shared" si="142"/>
        <v>3K19.2</v>
      </c>
      <c r="I4587" s="6" t="str">
        <f t="shared" si="143"/>
        <v>S3_TXD0_SG_RXD0</v>
      </c>
    </row>
    <row r="4588" spans="1:9">
      <c r="A4588" t="s">
        <v>302</v>
      </c>
      <c r="B4588" t="s">
        <v>5301</v>
      </c>
      <c r="C4588" t="s">
        <v>5314</v>
      </c>
      <c r="D4588">
        <v>3</v>
      </c>
      <c r="E4588" t="s">
        <v>1876</v>
      </c>
      <c r="F4588">
        <v>3</v>
      </c>
      <c r="G4588">
        <v>3</v>
      </c>
      <c r="H4588" s="6" t="str">
        <f t="shared" si="142"/>
        <v>3K19.3</v>
      </c>
      <c r="I4588" s="6" t="str">
        <f t="shared" si="143"/>
        <v>S3_TXD0</v>
      </c>
    </row>
    <row r="4589" spans="1:9">
      <c r="A4589" t="s">
        <v>302</v>
      </c>
      <c r="B4589" t="s">
        <v>5301</v>
      </c>
      <c r="C4589" t="s">
        <v>5314</v>
      </c>
      <c r="D4589">
        <v>4</v>
      </c>
      <c r="F4589">
        <v>4</v>
      </c>
      <c r="G4589">
        <v>4</v>
      </c>
      <c r="H4589" s="6" t="str">
        <f t="shared" si="142"/>
        <v>3K19.4</v>
      </c>
      <c r="I4589" s="6">
        <f t="shared" si="143"/>
        <v>0</v>
      </c>
    </row>
    <row r="4590" spans="1:9">
      <c r="A4590" t="s">
        <v>302</v>
      </c>
      <c r="B4590" t="s">
        <v>5301</v>
      </c>
      <c r="C4590" t="s">
        <v>5314</v>
      </c>
      <c r="D4590">
        <v>5</v>
      </c>
      <c r="F4590">
        <v>5</v>
      </c>
      <c r="G4590">
        <v>5</v>
      </c>
      <c r="H4590" s="6" t="str">
        <f t="shared" si="142"/>
        <v>3K19.5</v>
      </c>
      <c r="I4590" s="6">
        <f t="shared" si="143"/>
        <v>0</v>
      </c>
    </row>
    <row r="4591" spans="1:9">
      <c r="A4591" t="s">
        <v>302</v>
      </c>
      <c r="B4591" t="s">
        <v>5301</v>
      </c>
      <c r="C4591" t="s">
        <v>5314</v>
      </c>
      <c r="D4591">
        <v>6</v>
      </c>
      <c r="E4591" t="s">
        <v>1877</v>
      </c>
      <c r="F4591">
        <v>6</v>
      </c>
      <c r="G4591">
        <v>6</v>
      </c>
      <c r="H4591" s="6" t="str">
        <f t="shared" si="142"/>
        <v>3K19.6</v>
      </c>
      <c r="I4591" s="6" t="str">
        <f t="shared" si="143"/>
        <v>S3_TXD1</v>
      </c>
    </row>
    <row r="4592" spans="1:9">
      <c r="A4592" t="s">
        <v>302</v>
      </c>
      <c r="B4592" t="s">
        <v>5301</v>
      </c>
      <c r="C4592" t="s">
        <v>5314</v>
      </c>
      <c r="D4592">
        <v>7</v>
      </c>
      <c r="E4592" t="s">
        <v>3554</v>
      </c>
      <c r="F4592">
        <v>7</v>
      </c>
      <c r="G4592">
        <v>7</v>
      </c>
      <c r="H4592" s="6" t="str">
        <f t="shared" si="142"/>
        <v>3K19.7</v>
      </c>
      <c r="I4592" s="6" t="str">
        <f t="shared" si="143"/>
        <v>S3_TXD1_SG_RXD1</v>
      </c>
    </row>
    <row r="4593" spans="1:9">
      <c r="A4593" t="s">
        <v>302</v>
      </c>
      <c r="B4593" t="s">
        <v>5301</v>
      </c>
      <c r="C4593" t="s">
        <v>5314</v>
      </c>
      <c r="D4593" t="s">
        <v>175</v>
      </c>
      <c r="E4593" t="s">
        <v>429</v>
      </c>
      <c r="F4593">
        <v>1</v>
      </c>
      <c r="G4593" t="s">
        <v>175</v>
      </c>
      <c r="H4593" s="6" t="str">
        <f t="shared" si="142"/>
        <v>3K19.1</v>
      </c>
      <c r="I4593" s="6" t="str">
        <f t="shared" si="143"/>
        <v>VP12</v>
      </c>
    </row>
    <row r="4594" spans="1:9">
      <c r="A4594" t="s">
        <v>302</v>
      </c>
      <c r="B4594" t="s">
        <v>5301</v>
      </c>
      <c r="C4594" t="s">
        <v>5314</v>
      </c>
      <c r="D4594" t="s">
        <v>176</v>
      </c>
      <c r="E4594" t="s">
        <v>2370</v>
      </c>
      <c r="F4594">
        <v>8</v>
      </c>
      <c r="G4594" t="s">
        <v>176</v>
      </c>
      <c r="H4594" s="6" t="str">
        <f t="shared" si="142"/>
        <v>3K19.8</v>
      </c>
      <c r="I4594" s="6" t="str">
        <f t="shared" si="143"/>
        <v>SC2367_RLY_K019</v>
      </c>
    </row>
    <row r="4595" spans="1:9">
      <c r="A4595" t="s">
        <v>302</v>
      </c>
      <c r="B4595" t="s">
        <v>5301</v>
      </c>
      <c r="C4595" t="s">
        <v>5315</v>
      </c>
      <c r="D4595">
        <v>2</v>
      </c>
      <c r="E4595" t="s">
        <v>1917</v>
      </c>
      <c r="F4595">
        <v>2</v>
      </c>
      <c r="G4595">
        <v>2</v>
      </c>
      <c r="H4595" s="6" t="str">
        <f t="shared" si="142"/>
        <v>3K20.2</v>
      </c>
      <c r="I4595" s="6" t="str">
        <f t="shared" si="143"/>
        <v>SG3_RXD1</v>
      </c>
    </row>
    <row r="4596" spans="1:9">
      <c r="A4596" t="s">
        <v>302</v>
      </c>
      <c r="B4596" t="s">
        <v>5301</v>
      </c>
      <c r="C4596" t="s">
        <v>5315</v>
      </c>
      <c r="D4596">
        <v>3</v>
      </c>
      <c r="E4596" t="s">
        <v>3554</v>
      </c>
      <c r="F4596">
        <v>3</v>
      </c>
      <c r="G4596">
        <v>3</v>
      </c>
      <c r="H4596" s="6" t="str">
        <f t="shared" si="142"/>
        <v>3K20.3</v>
      </c>
      <c r="I4596" s="6" t="str">
        <f t="shared" si="143"/>
        <v>S3_TXD1_SG_RXD1</v>
      </c>
    </row>
    <row r="4597" spans="1:9">
      <c r="A4597" t="s">
        <v>302</v>
      </c>
      <c r="B4597" t="s">
        <v>5301</v>
      </c>
      <c r="C4597" t="s">
        <v>5315</v>
      </c>
      <c r="D4597">
        <v>4</v>
      </c>
      <c r="E4597" t="s">
        <v>3555</v>
      </c>
      <c r="F4597">
        <v>4</v>
      </c>
      <c r="G4597">
        <v>4</v>
      </c>
      <c r="H4597" s="6" t="str">
        <f t="shared" si="142"/>
        <v>3K20.4</v>
      </c>
      <c r="I4597" s="6" t="str">
        <f t="shared" si="143"/>
        <v>S3_CH_TXD1</v>
      </c>
    </row>
    <row r="4598" spans="1:9">
      <c r="A4598" t="s">
        <v>302</v>
      </c>
      <c r="B4598" t="s">
        <v>5301</v>
      </c>
      <c r="C4598" t="s">
        <v>5315</v>
      </c>
      <c r="D4598">
        <v>5</v>
      </c>
      <c r="E4598" t="s">
        <v>3556</v>
      </c>
      <c r="F4598">
        <v>5</v>
      </c>
      <c r="G4598">
        <v>5</v>
      </c>
      <c r="H4598" s="6" t="str">
        <f t="shared" si="142"/>
        <v>3K20.5</v>
      </c>
      <c r="I4598" s="6" t="str">
        <f t="shared" si="143"/>
        <v>S3_CH_TXD2</v>
      </c>
    </row>
    <row r="4599" spans="1:9">
      <c r="A4599" t="s">
        <v>302</v>
      </c>
      <c r="B4599" t="s">
        <v>5301</v>
      </c>
      <c r="C4599" t="s">
        <v>5315</v>
      </c>
      <c r="D4599">
        <v>6</v>
      </c>
      <c r="E4599" t="s">
        <v>3557</v>
      </c>
      <c r="F4599">
        <v>6</v>
      </c>
      <c r="G4599">
        <v>6</v>
      </c>
      <c r="H4599" s="6" t="str">
        <f t="shared" si="142"/>
        <v>3K20.6</v>
      </c>
      <c r="I4599" s="6" t="str">
        <f t="shared" si="143"/>
        <v>S3_TXD2_SG_RXD2</v>
      </c>
    </row>
    <row r="4600" spans="1:9">
      <c r="A4600" t="s">
        <v>302</v>
      </c>
      <c r="B4600" t="s">
        <v>5301</v>
      </c>
      <c r="C4600" t="s">
        <v>5315</v>
      </c>
      <c r="D4600">
        <v>7</v>
      </c>
      <c r="E4600" t="s">
        <v>1918</v>
      </c>
      <c r="F4600">
        <v>7</v>
      </c>
      <c r="G4600">
        <v>7</v>
      </c>
      <c r="H4600" s="6" t="str">
        <f t="shared" si="142"/>
        <v>3K20.7</v>
      </c>
      <c r="I4600" s="6" t="str">
        <f t="shared" si="143"/>
        <v>SG3_RXD2</v>
      </c>
    </row>
    <row r="4601" spans="1:9">
      <c r="A4601" t="s">
        <v>302</v>
      </c>
      <c r="B4601" t="s">
        <v>5301</v>
      </c>
      <c r="C4601" t="s">
        <v>5315</v>
      </c>
      <c r="D4601" t="s">
        <v>175</v>
      </c>
      <c r="E4601" t="s">
        <v>429</v>
      </c>
      <c r="F4601">
        <v>1</v>
      </c>
      <c r="G4601" t="s">
        <v>175</v>
      </c>
      <c r="H4601" s="6" t="str">
        <f t="shared" si="142"/>
        <v>3K20.1</v>
      </c>
      <c r="I4601" s="6" t="str">
        <f t="shared" si="143"/>
        <v>VP12</v>
      </c>
    </row>
    <row r="4602" spans="1:9">
      <c r="A4602" t="s">
        <v>302</v>
      </c>
      <c r="B4602" t="s">
        <v>5301</v>
      </c>
      <c r="C4602" t="s">
        <v>5315</v>
      </c>
      <c r="D4602" t="s">
        <v>176</v>
      </c>
      <c r="E4602" t="s">
        <v>2371</v>
      </c>
      <c r="F4602">
        <v>8</v>
      </c>
      <c r="G4602" t="s">
        <v>176</v>
      </c>
      <c r="H4602" s="6" t="str">
        <f t="shared" si="142"/>
        <v>3K20.8</v>
      </c>
      <c r="I4602" s="6" t="str">
        <f t="shared" si="143"/>
        <v>SC2367_RLY_K020</v>
      </c>
    </row>
    <row r="4603" spans="1:9">
      <c r="A4603" t="s">
        <v>302</v>
      </c>
      <c r="B4603" t="s">
        <v>5301</v>
      </c>
      <c r="C4603" t="s">
        <v>5316</v>
      </c>
      <c r="D4603">
        <v>2</v>
      </c>
      <c r="E4603" t="s">
        <v>3557</v>
      </c>
      <c r="F4603">
        <v>2</v>
      </c>
      <c r="G4603">
        <v>2</v>
      </c>
      <c r="H4603" s="6" t="str">
        <f t="shared" si="142"/>
        <v>3K21.2</v>
      </c>
      <c r="I4603" s="6" t="str">
        <f t="shared" si="143"/>
        <v>S3_TXD2_SG_RXD2</v>
      </c>
    </row>
    <row r="4604" spans="1:9">
      <c r="A4604" t="s">
        <v>302</v>
      </c>
      <c r="B4604" t="s">
        <v>5301</v>
      </c>
      <c r="C4604" t="s">
        <v>5316</v>
      </c>
      <c r="D4604">
        <v>3</v>
      </c>
      <c r="E4604" t="s">
        <v>1878</v>
      </c>
      <c r="F4604">
        <v>3</v>
      </c>
      <c r="G4604">
        <v>3</v>
      </c>
      <c r="H4604" s="6" t="str">
        <f t="shared" si="142"/>
        <v>3K21.3</v>
      </c>
      <c r="I4604" s="6" t="str">
        <f t="shared" si="143"/>
        <v>S3_TXD2</v>
      </c>
    </row>
    <row r="4605" spans="1:9">
      <c r="A4605" t="s">
        <v>302</v>
      </c>
      <c r="B4605" t="s">
        <v>5301</v>
      </c>
      <c r="C4605" t="s">
        <v>5316</v>
      </c>
      <c r="D4605">
        <v>4</v>
      </c>
      <c r="F4605">
        <v>4</v>
      </c>
      <c r="G4605">
        <v>4</v>
      </c>
      <c r="H4605" s="6" t="str">
        <f t="shared" si="142"/>
        <v>3K21.4</v>
      </c>
      <c r="I4605" s="6">
        <f t="shared" si="143"/>
        <v>0</v>
      </c>
    </row>
    <row r="4606" spans="1:9">
      <c r="A4606" t="s">
        <v>302</v>
      </c>
      <c r="B4606" t="s">
        <v>5301</v>
      </c>
      <c r="C4606" t="s">
        <v>5316</v>
      </c>
      <c r="D4606">
        <v>5</v>
      </c>
      <c r="F4606">
        <v>5</v>
      </c>
      <c r="G4606">
        <v>5</v>
      </c>
      <c r="H4606" s="6" t="str">
        <f t="shared" si="142"/>
        <v>3K21.5</v>
      </c>
      <c r="I4606" s="6">
        <f t="shared" si="143"/>
        <v>0</v>
      </c>
    </row>
    <row r="4607" spans="1:9">
      <c r="A4607" t="s">
        <v>302</v>
      </c>
      <c r="B4607" t="s">
        <v>5301</v>
      </c>
      <c r="C4607" t="s">
        <v>5316</v>
      </c>
      <c r="D4607">
        <v>6</v>
      </c>
      <c r="E4607" t="s">
        <v>1879</v>
      </c>
      <c r="F4607">
        <v>6</v>
      </c>
      <c r="G4607">
        <v>6</v>
      </c>
      <c r="H4607" s="6" t="str">
        <f t="shared" si="142"/>
        <v>3K21.6</v>
      </c>
      <c r="I4607" s="6" t="str">
        <f t="shared" si="143"/>
        <v>S3_TXD3</v>
      </c>
    </row>
    <row r="4608" spans="1:9">
      <c r="A4608" t="s">
        <v>302</v>
      </c>
      <c r="B4608" t="s">
        <v>5301</v>
      </c>
      <c r="C4608" t="s">
        <v>5316</v>
      </c>
      <c r="D4608">
        <v>7</v>
      </c>
      <c r="E4608" t="s">
        <v>3558</v>
      </c>
      <c r="F4608">
        <v>7</v>
      </c>
      <c r="G4608">
        <v>7</v>
      </c>
      <c r="H4608" s="6" t="str">
        <f t="shared" si="142"/>
        <v>3K21.7</v>
      </c>
      <c r="I4608" s="6" t="str">
        <f t="shared" si="143"/>
        <v>S3_TXD3_SG_RXD3</v>
      </c>
    </row>
    <row r="4609" spans="1:9">
      <c r="A4609" t="s">
        <v>302</v>
      </c>
      <c r="B4609" t="s">
        <v>5301</v>
      </c>
      <c r="C4609" t="s">
        <v>5316</v>
      </c>
      <c r="D4609" t="s">
        <v>175</v>
      </c>
      <c r="E4609" t="s">
        <v>429</v>
      </c>
      <c r="F4609">
        <v>1</v>
      </c>
      <c r="G4609" t="s">
        <v>175</v>
      </c>
      <c r="H4609" s="6" t="str">
        <f t="shared" si="142"/>
        <v>3K21.1</v>
      </c>
      <c r="I4609" s="6" t="str">
        <f t="shared" si="143"/>
        <v>VP12</v>
      </c>
    </row>
    <row r="4610" spans="1:9">
      <c r="A4610" t="s">
        <v>302</v>
      </c>
      <c r="B4610" t="s">
        <v>5301</v>
      </c>
      <c r="C4610" t="s">
        <v>5316</v>
      </c>
      <c r="D4610" t="s">
        <v>176</v>
      </c>
      <c r="E4610" t="s">
        <v>2372</v>
      </c>
      <c r="F4610">
        <v>8</v>
      </c>
      <c r="G4610" t="s">
        <v>176</v>
      </c>
      <c r="H4610" s="6" t="str">
        <f t="shared" ref="H4610:H4673" si="144">CONCATENATE(C4610,".",F4610)</f>
        <v>3K21.8</v>
      </c>
      <c r="I4610" s="6" t="str">
        <f t="shared" ref="I4610:I4673" si="145">E4610</f>
        <v>SC2367_RLY_K021</v>
      </c>
    </row>
    <row r="4611" spans="1:9">
      <c r="A4611" t="s">
        <v>302</v>
      </c>
      <c r="B4611" t="s">
        <v>5301</v>
      </c>
      <c r="C4611" t="s">
        <v>5317</v>
      </c>
      <c r="D4611">
        <v>2</v>
      </c>
      <c r="E4611" t="s">
        <v>1919</v>
      </c>
      <c r="F4611">
        <v>2</v>
      </c>
      <c r="G4611">
        <v>2</v>
      </c>
      <c r="H4611" s="6" t="str">
        <f t="shared" si="144"/>
        <v>3K22.2</v>
      </c>
      <c r="I4611" s="6" t="str">
        <f t="shared" si="145"/>
        <v>SG3_RXD3</v>
      </c>
    </row>
    <row r="4612" spans="1:9">
      <c r="A4612" t="s">
        <v>302</v>
      </c>
      <c r="B4612" t="s">
        <v>5301</v>
      </c>
      <c r="C4612" t="s">
        <v>5317</v>
      </c>
      <c r="D4612">
        <v>3</v>
      </c>
      <c r="E4612" t="s">
        <v>3558</v>
      </c>
      <c r="F4612">
        <v>3</v>
      </c>
      <c r="G4612">
        <v>3</v>
      </c>
      <c r="H4612" s="6" t="str">
        <f t="shared" si="144"/>
        <v>3K22.3</v>
      </c>
      <c r="I4612" s="6" t="str">
        <f t="shared" si="145"/>
        <v>S3_TXD3_SG_RXD3</v>
      </c>
    </row>
    <row r="4613" spans="1:9">
      <c r="A4613" t="s">
        <v>302</v>
      </c>
      <c r="B4613" t="s">
        <v>5301</v>
      </c>
      <c r="C4613" t="s">
        <v>5317</v>
      </c>
      <c r="D4613">
        <v>4</v>
      </c>
      <c r="E4613" t="s">
        <v>3559</v>
      </c>
      <c r="F4613">
        <v>4</v>
      </c>
      <c r="G4613">
        <v>4</v>
      </c>
      <c r="H4613" s="6" t="str">
        <f t="shared" si="144"/>
        <v>3K22.4</v>
      </c>
      <c r="I4613" s="6" t="str">
        <f t="shared" si="145"/>
        <v>S3_CH_TXD3</v>
      </c>
    </row>
    <row r="4614" spans="1:9">
      <c r="A4614" t="s">
        <v>302</v>
      </c>
      <c r="B4614" t="s">
        <v>5301</v>
      </c>
      <c r="C4614" t="s">
        <v>5317</v>
      </c>
      <c r="D4614">
        <v>5</v>
      </c>
      <c r="E4614" t="s">
        <v>3560</v>
      </c>
      <c r="F4614">
        <v>5</v>
      </c>
      <c r="G4614">
        <v>5</v>
      </c>
      <c r="H4614" s="6" t="str">
        <f t="shared" si="144"/>
        <v>3K22.5</v>
      </c>
      <c r="I4614" s="6" t="str">
        <f t="shared" si="145"/>
        <v>S3_CH_TXD0</v>
      </c>
    </row>
    <row r="4615" spans="1:9">
      <c r="A4615" t="s">
        <v>302</v>
      </c>
      <c r="B4615" t="s">
        <v>5301</v>
      </c>
      <c r="C4615" t="s">
        <v>5317</v>
      </c>
      <c r="D4615">
        <v>6</v>
      </c>
      <c r="E4615" t="s">
        <v>3553</v>
      </c>
      <c r="F4615">
        <v>6</v>
      </c>
      <c r="G4615">
        <v>6</v>
      </c>
      <c r="H4615" s="6" t="str">
        <f t="shared" si="144"/>
        <v>3K22.6</v>
      </c>
      <c r="I4615" s="6" t="str">
        <f t="shared" si="145"/>
        <v>S3_TXD0_SG_RXD0</v>
      </c>
    </row>
    <row r="4616" spans="1:9">
      <c r="A4616" t="s">
        <v>302</v>
      </c>
      <c r="B4616" t="s">
        <v>5301</v>
      </c>
      <c r="C4616" t="s">
        <v>5317</v>
      </c>
      <c r="D4616">
        <v>7</v>
      </c>
      <c r="E4616" t="s">
        <v>1920</v>
      </c>
      <c r="F4616">
        <v>7</v>
      </c>
      <c r="G4616">
        <v>7</v>
      </c>
      <c r="H4616" s="6" t="str">
        <f t="shared" si="144"/>
        <v>3K22.7</v>
      </c>
      <c r="I4616" s="6" t="str">
        <f t="shared" si="145"/>
        <v>SG3_RXD0</v>
      </c>
    </row>
    <row r="4617" spans="1:9">
      <c r="A4617" t="s">
        <v>302</v>
      </c>
      <c r="B4617" t="s">
        <v>5301</v>
      </c>
      <c r="C4617" t="s">
        <v>5317</v>
      </c>
      <c r="D4617" t="s">
        <v>175</v>
      </c>
      <c r="E4617" t="s">
        <v>429</v>
      </c>
      <c r="F4617">
        <v>1</v>
      </c>
      <c r="G4617" t="s">
        <v>175</v>
      </c>
      <c r="H4617" s="6" t="str">
        <f t="shared" si="144"/>
        <v>3K22.1</v>
      </c>
      <c r="I4617" s="6" t="str">
        <f t="shared" si="145"/>
        <v>VP12</v>
      </c>
    </row>
    <row r="4618" spans="1:9">
      <c r="A4618" t="s">
        <v>302</v>
      </c>
      <c r="B4618" t="s">
        <v>5301</v>
      </c>
      <c r="C4618" t="s">
        <v>5317</v>
      </c>
      <c r="D4618" t="s">
        <v>176</v>
      </c>
      <c r="E4618" t="s">
        <v>2373</v>
      </c>
      <c r="F4618">
        <v>8</v>
      </c>
      <c r="G4618" t="s">
        <v>176</v>
      </c>
      <c r="H4618" s="6" t="str">
        <f t="shared" si="144"/>
        <v>3K22.8</v>
      </c>
      <c r="I4618" s="6" t="str">
        <f t="shared" si="145"/>
        <v>SC2367_RLY_K022</v>
      </c>
    </row>
    <row r="4619" spans="1:9">
      <c r="A4619" t="s">
        <v>302</v>
      </c>
      <c r="B4619" t="s">
        <v>5301</v>
      </c>
      <c r="C4619" t="s">
        <v>5318</v>
      </c>
      <c r="D4619">
        <v>2</v>
      </c>
      <c r="E4619" t="s">
        <v>3561</v>
      </c>
      <c r="F4619">
        <v>2</v>
      </c>
      <c r="G4619">
        <v>2</v>
      </c>
      <c r="H4619" s="6" t="str">
        <f t="shared" si="144"/>
        <v>3K23.2</v>
      </c>
      <c r="I4619" s="6" t="str">
        <f t="shared" si="145"/>
        <v>S3_TXC_SG_RXC</v>
      </c>
    </row>
    <row r="4620" spans="1:9">
      <c r="A4620" t="s">
        <v>302</v>
      </c>
      <c r="B4620" t="s">
        <v>5301</v>
      </c>
      <c r="C4620" t="s">
        <v>5318</v>
      </c>
      <c r="D4620">
        <v>3</v>
      </c>
      <c r="E4620" t="s">
        <v>1875</v>
      </c>
      <c r="F4620">
        <v>3</v>
      </c>
      <c r="G4620">
        <v>3</v>
      </c>
      <c r="H4620" s="6" t="str">
        <f t="shared" si="144"/>
        <v>3K23.3</v>
      </c>
      <c r="I4620" s="6" t="str">
        <f t="shared" si="145"/>
        <v>S3_TXC</v>
      </c>
    </row>
    <row r="4621" spans="1:9">
      <c r="A4621" t="s">
        <v>302</v>
      </c>
      <c r="B4621" t="s">
        <v>5301</v>
      </c>
      <c r="C4621" t="s">
        <v>5318</v>
      </c>
      <c r="D4621">
        <v>4</v>
      </c>
      <c r="E4621" t="s">
        <v>1921</v>
      </c>
      <c r="F4621">
        <v>4</v>
      </c>
      <c r="G4621">
        <v>4</v>
      </c>
      <c r="H4621" s="6" t="str">
        <f t="shared" si="144"/>
        <v>3K23.4</v>
      </c>
      <c r="I4621" s="6" t="str">
        <f t="shared" si="145"/>
        <v>SD3_DSPCHIP_TXC</v>
      </c>
    </row>
    <row r="4622" spans="1:9">
      <c r="A4622" t="s">
        <v>302</v>
      </c>
      <c r="B4622" t="s">
        <v>5301</v>
      </c>
      <c r="C4622" t="s">
        <v>5318</v>
      </c>
      <c r="D4622">
        <v>5</v>
      </c>
      <c r="F4622">
        <v>5</v>
      </c>
      <c r="G4622">
        <v>5</v>
      </c>
      <c r="H4622" s="6" t="str">
        <f t="shared" si="144"/>
        <v>3K23.5</v>
      </c>
      <c r="I4622" s="6">
        <f t="shared" si="145"/>
        <v>0</v>
      </c>
    </row>
    <row r="4623" spans="1:9">
      <c r="A4623" t="s">
        <v>302</v>
      </c>
      <c r="B4623" t="s">
        <v>5301</v>
      </c>
      <c r="C4623" t="s">
        <v>5318</v>
      </c>
      <c r="D4623">
        <v>6</v>
      </c>
      <c r="E4623" t="s">
        <v>1880</v>
      </c>
      <c r="F4623">
        <v>6</v>
      </c>
      <c r="G4623">
        <v>6</v>
      </c>
      <c r="H4623" s="6" t="str">
        <f t="shared" si="144"/>
        <v>3K23.6</v>
      </c>
      <c r="I4623" s="6" t="str">
        <f t="shared" si="145"/>
        <v>S3_TXEN</v>
      </c>
    </row>
    <row r="4624" spans="1:9">
      <c r="A4624" t="s">
        <v>302</v>
      </c>
      <c r="B4624" t="s">
        <v>5301</v>
      </c>
      <c r="C4624" t="s">
        <v>5318</v>
      </c>
      <c r="D4624">
        <v>7</v>
      </c>
      <c r="E4624" t="s">
        <v>3562</v>
      </c>
      <c r="F4624">
        <v>7</v>
      </c>
      <c r="G4624">
        <v>7</v>
      </c>
      <c r="H4624" s="6" t="str">
        <f t="shared" si="144"/>
        <v>3K23.7</v>
      </c>
      <c r="I4624" s="6" t="str">
        <f t="shared" si="145"/>
        <v>S3_TXEN_SG_RXDV</v>
      </c>
    </row>
    <row r="4625" spans="1:9">
      <c r="A4625" t="s">
        <v>302</v>
      </c>
      <c r="B4625" t="s">
        <v>5301</v>
      </c>
      <c r="C4625" t="s">
        <v>5318</v>
      </c>
      <c r="D4625" t="s">
        <v>175</v>
      </c>
      <c r="E4625" t="s">
        <v>429</v>
      </c>
      <c r="F4625">
        <v>1</v>
      </c>
      <c r="G4625" t="s">
        <v>175</v>
      </c>
      <c r="H4625" s="6" t="str">
        <f t="shared" si="144"/>
        <v>3K23.1</v>
      </c>
      <c r="I4625" s="6" t="str">
        <f t="shared" si="145"/>
        <v>VP12</v>
      </c>
    </row>
    <row r="4626" spans="1:9">
      <c r="A4626" t="s">
        <v>302</v>
      </c>
      <c r="B4626" t="s">
        <v>5301</v>
      </c>
      <c r="C4626" t="s">
        <v>5318</v>
      </c>
      <c r="D4626" t="s">
        <v>176</v>
      </c>
      <c r="E4626" t="s">
        <v>2374</v>
      </c>
      <c r="F4626">
        <v>8</v>
      </c>
      <c r="G4626" t="s">
        <v>176</v>
      </c>
      <c r="H4626" s="6" t="str">
        <f t="shared" si="144"/>
        <v>3K23.8</v>
      </c>
      <c r="I4626" s="6" t="str">
        <f t="shared" si="145"/>
        <v>SC2367_RLY_K023</v>
      </c>
    </row>
    <row r="4627" spans="1:9">
      <c r="A4627" t="s">
        <v>302</v>
      </c>
      <c r="B4627" t="s">
        <v>5301</v>
      </c>
      <c r="C4627" t="s">
        <v>5319</v>
      </c>
      <c r="D4627">
        <v>2</v>
      </c>
      <c r="E4627" t="s">
        <v>1922</v>
      </c>
      <c r="F4627">
        <v>2</v>
      </c>
      <c r="G4627">
        <v>2</v>
      </c>
      <c r="H4627" s="6" t="str">
        <f t="shared" si="144"/>
        <v>3K24.2</v>
      </c>
      <c r="I4627" s="6" t="str">
        <f t="shared" si="145"/>
        <v>SG3_RXC</v>
      </c>
    </row>
    <row r="4628" spans="1:9">
      <c r="A4628" t="s">
        <v>302</v>
      </c>
      <c r="B4628" t="s">
        <v>5301</v>
      </c>
      <c r="C4628" t="s">
        <v>5319</v>
      </c>
      <c r="D4628">
        <v>3</v>
      </c>
      <c r="E4628" t="s">
        <v>3561</v>
      </c>
      <c r="F4628">
        <v>3</v>
      </c>
      <c r="G4628">
        <v>3</v>
      </c>
      <c r="H4628" s="6" t="str">
        <f t="shared" si="144"/>
        <v>3K24.3</v>
      </c>
      <c r="I4628" s="6" t="str">
        <f t="shared" si="145"/>
        <v>S3_TXC_SG_RXC</v>
      </c>
    </row>
    <row r="4629" spans="1:9">
      <c r="A4629" t="s">
        <v>302</v>
      </c>
      <c r="B4629" t="s">
        <v>5301</v>
      </c>
      <c r="C4629" t="s">
        <v>5319</v>
      </c>
      <c r="D4629">
        <v>4</v>
      </c>
      <c r="E4629" t="s">
        <v>3563</v>
      </c>
      <c r="F4629">
        <v>4</v>
      </c>
      <c r="G4629">
        <v>4</v>
      </c>
      <c r="H4629" s="6" t="str">
        <f t="shared" si="144"/>
        <v>3K24.4</v>
      </c>
      <c r="I4629" s="6" t="str">
        <f t="shared" si="145"/>
        <v>S3_CH_TXC</v>
      </c>
    </row>
    <row r="4630" spans="1:9">
      <c r="A4630" t="s">
        <v>302</v>
      </c>
      <c r="B4630" t="s">
        <v>5301</v>
      </c>
      <c r="C4630" t="s">
        <v>5319</v>
      </c>
      <c r="D4630">
        <v>5</v>
      </c>
      <c r="E4630" t="s">
        <v>3564</v>
      </c>
      <c r="F4630">
        <v>5</v>
      </c>
      <c r="G4630">
        <v>5</v>
      </c>
      <c r="H4630" s="6" t="str">
        <f t="shared" si="144"/>
        <v>3K24.5</v>
      </c>
      <c r="I4630" s="6" t="str">
        <f t="shared" si="145"/>
        <v>S3_CH_TXEN</v>
      </c>
    </row>
    <row r="4631" spans="1:9">
      <c r="A4631" t="s">
        <v>302</v>
      </c>
      <c r="B4631" t="s">
        <v>5301</v>
      </c>
      <c r="C4631" t="s">
        <v>5319</v>
      </c>
      <c r="D4631">
        <v>6</v>
      </c>
      <c r="E4631" t="s">
        <v>3562</v>
      </c>
      <c r="F4631">
        <v>6</v>
      </c>
      <c r="G4631">
        <v>6</v>
      </c>
      <c r="H4631" s="6" t="str">
        <f t="shared" si="144"/>
        <v>3K24.6</v>
      </c>
      <c r="I4631" s="6" t="str">
        <f t="shared" si="145"/>
        <v>S3_TXEN_SG_RXDV</v>
      </c>
    </row>
    <row r="4632" spans="1:9">
      <c r="A4632" t="s">
        <v>302</v>
      </c>
      <c r="B4632" t="s">
        <v>5301</v>
      </c>
      <c r="C4632" t="s">
        <v>5319</v>
      </c>
      <c r="D4632">
        <v>7</v>
      </c>
      <c r="E4632" t="s">
        <v>1923</v>
      </c>
      <c r="F4632">
        <v>7</v>
      </c>
      <c r="G4632">
        <v>7</v>
      </c>
      <c r="H4632" s="6" t="str">
        <f t="shared" si="144"/>
        <v>3K24.7</v>
      </c>
      <c r="I4632" s="6" t="str">
        <f t="shared" si="145"/>
        <v>SG3_RXDV</v>
      </c>
    </row>
    <row r="4633" spans="1:9">
      <c r="A4633" t="s">
        <v>302</v>
      </c>
      <c r="B4633" t="s">
        <v>5301</v>
      </c>
      <c r="C4633" t="s">
        <v>5319</v>
      </c>
      <c r="D4633" t="s">
        <v>175</v>
      </c>
      <c r="E4633" t="s">
        <v>429</v>
      </c>
      <c r="F4633">
        <v>1</v>
      </c>
      <c r="G4633" t="s">
        <v>175</v>
      </c>
      <c r="H4633" s="6" t="str">
        <f t="shared" si="144"/>
        <v>3K24.1</v>
      </c>
      <c r="I4633" s="6" t="str">
        <f t="shared" si="145"/>
        <v>VP12</v>
      </c>
    </row>
    <row r="4634" spans="1:9">
      <c r="A4634" t="s">
        <v>302</v>
      </c>
      <c r="B4634" t="s">
        <v>5301</v>
      </c>
      <c r="C4634" t="s">
        <v>5319</v>
      </c>
      <c r="D4634" t="s">
        <v>176</v>
      </c>
      <c r="E4634" t="s">
        <v>2375</v>
      </c>
      <c r="F4634">
        <v>8</v>
      </c>
      <c r="G4634" t="s">
        <v>176</v>
      </c>
      <c r="H4634" s="6" t="str">
        <f t="shared" si="144"/>
        <v>3K24.8</v>
      </c>
      <c r="I4634" s="6" t="str">
        <f t="shared" si="145"/>
        <v>SC2367_RLY_K024</v>
      </c>
    </row>
    <row r="4635" spans="1:9">
      <c r="A4635" t="s">
        <v>302</v>
      </c>
      <c r="B4635" t="s">
        <v>5301</v>
      </c>
      <c r="C4635" t="s">
        <v>5320</v>
      </c>
      <c r="D4635">
        <v>2</v>
      </c>
      <c r="E4635" t="s">
        <v>3565</v>
      </c>
      <c r="F4635">
        <v>2</v>
      </c>
      <c r="G4635">
        <v>2</v>
      </c>
      <c r="H4635" s="6" t="str">
        <f t="shared" si="144"/>
        <v>3K25.2</v>
      </c>
      <c r="I4635" s="6" t="str">
        <f t="shared" si="145"/>
        <v>S3_RXC_SG_TXC</v>
      </c>
    </row>
    <row r="4636" spans="1:9">
      <c r="A4636" t="s">
        <v>302</v>
      </c>
      <c r="B4636" t="s">
        <v>5301</v>
      </c>
      <c r="C4636" t="s">
        <v>5320</v>
      </c>
      <c r="D4636">
        <v>3</v>
      </c>
      <c r="E4636" t="s">
        <v>1869</v>
      </c>
      <c r="F4636">
        <v>3</v>
      </c>
      <c r="G4636">
        <v>3</v>
      </c>
      <c r="H4636" s="6" t="str">
        <f t="shared" si="144"/>
        <v>3K25.3</v>
      </c>
      <c r="I4636" s="6" t="str">
        <f t="shared" si="145"/>
        <v>S3_RXC</v>
      </c>
    </row>
    <row r="4637" spans="1:9">
      <c r="A4637" t="s">
        <v>302</v>
      </c>
      <c r="B4637" t="s">
        <v>5301</v>
      </c>
      <c r="C4637" t="s">
        <v>5320</v>
      </c>
      <c r="D4637">
        <v>4</v>
      </c>
      <c r="E4637" t="s">
        <v>1924</v>
      </c>
      <c r="F4637">
        <v>4</v>
      </c>
      <c r="G4637">
        <v>4</v>
      </c>
      <c r="H4637" s="6" t="str">
        <f t="shared" si="144"/>
        <v>3K25.4</v>
      </c>
      <c r="I4637" s="6" t="str">
        <f t="shared" si="145"/>
        <v>SD3_DSPCHIP_RXC</v>
      </c>
    </row>
    <row r="4638" spans="1:9">
      <c r="A4638" t="s">
        <v>302</v>
      </c>
      <c r="B4638" t="s">
        <v>5301</v>
      </c>
      <c r="C4638" t="s">
        <v>5320</v>
      </c>
      <c r="D4638">
        <v>5</v>
      </c>
      <c r="E4638" t="s">
        <v>1925</v>
      </c>
      <c r="F4638">
        <v>5</v>
      </c>
      <c r="G4638">
        <v>5</v>
      </c>
      <c r="H4638" s="6" t="str">
        <f t="shared" si="144"/>
        <v>3K25.5</v>
      </c>
      <c r="I4638" s="6" t="str">
        <f t="shared" si="145"/>
        <v>SD3_DSPCHIP_RXD0</v>
      </c>
    </row>
    <row r="4639" spans="1:9">
      <c r="A4639" t="s">
        <v>302</v>
      </c>
      <c r="B4639" t="s">
        <v>5301</v>
      </c>
      <c r="C4639" t="s">
        <v>5320</v>
      </c>
      <c r="D4639">
        <v>6</v>
      </c>
      <c r="E4639" t="s">
        <v>1870</v>
      </c>
      <c r="F4639">
        <v>6</v>
      </c>
      <c r="G4639">
        <v>6</v>
      </c>
      <c r="H4639" s="6" t="str">
        <f t="shared" si="144"/>
        <v>3K25.6</v>
      </c>
      <c r="I4639" s="6" t="str">
        <f t="shared" si="145"/>
        <v>S3_RXD0</v>
      </c>
    </row>
    <row r="4640" spans="1:9">
      <c r="A4640" t="s">
        <v>302</v>
      </c>
      <c r="B4640" t="s">
        <v>5301</v>
      </c>
      <c r="C4640" t="s">
        <v>5320</v>
      </c>
      <c r="D4640">
        <v>7</v>
      </c>
      <c r="E4640" t="s">
        <v>3566</v>
      </c>
      <c r="F4640">
        <v>7</v>
      </c>
      <c r="G4640">
        <v>7</v>
      </c>
      <c r="H4640" s="6" t="str">
        <f t="shared" si="144"/>
        <v>3K25.7</v>
      </c>
      <c r="I4640" s="6" t="str">
        <f t="shared" si="145"/>
        <v>S3_RXD0_SG_TXD0</v>
      </c>
    </row>
    <row r="4641" spans="1:9">
      <c r="A4641" t="s">
        <v>302</v>
      </c>
      <c r="B4641" t="s">
        <v>5301</v>
      </c>
      <c r="C4641" t="s">
        <v>5320</v>
      </c>
      <c r="D4641" t="s">
        <v>175</v>
      </c>
      <c r="E4641" t="s">
        <v>429</v>
      </c>
      <c r="F4641">
        <v>1</v>
      </c>
      <c r="G4641" t="s">
        <v>175</v>
      </c>
      <c r="H4641" s="6" t="str">
        <f t="shared" si="144"/>
        <v>3K25.1</v>
      </c>
      <c r="I4641" s="6" t="str">
        <f t="shared" si="145"/>
        <v>VP12</v>
      </c>
    </row>
    <row r="4642" spans="1:9">
      <c r="A4642" t="s">
        <v>302</v>
      </c>
      <c r="B4642" t="s">
        <v>5301</v>
      </c>
      <c r="C4642" t="s">
        <v>5320</v>
      </c>
      <c r="D4642" t="s">
        <v>176</v>
      </c>
      <c r="E4642" t="s">
        <v>2376</v>
      </c>
      <c r="F4642">
        <v>8</v>
      </c>
      <c r="G4642" t="s">
        <v>176</v>
      </c>
      <c r="H4642" s="6" t="str">
        <f t="shared" si="144"/>
        <v>3K25.8</v>
      </c>
      <c r="I4642" s="6" t="str">
        <f t="shared" si="145"/>
        <v>SC2367_RLY_K025</v>
      </c>
    </row>
    <row r="4643" spans="1:9">
      <c r="A4643" t="s">
        <v>302</v>
      </c>
      <c r="B4643" t="s">
        <v>5301</v>
      </c>
      <c r="C4643" t="s">
        <v>5321</v>
      </c>
      <c r="D4643">
        <v>2</v>
      </c>
      <c r="E4643" t="s">
        <v>1926</v>
      </c>
      <c r="F4643">
        <v>2</v>
      </c>
      <c r="G4643">
        <v>2</v>
      </c>
      <c r="H4643" s="6" t="str">
        <f t="shared" si="144"/>
        <v>3K26.2</v>
      </c>
      <c r="I4643" s="6" t="str">
        <f t="shared" si="145"/>
        <v>SG3_TXEN</v>
      </c>
    </row>
    <row r="4644" spans="1:9">
      <c r="A4644" t="s">
        <v>302</v>
      </c>
      <c r="B4644" t="s">
        <v>5301</v>
      </c>
      <c r="C4644" t="s">
        <v>5321</v>
      </c>
      <c r="D4644">
        <v>3</v>
      </c>
      <c r="E4644" t="s">
        <v>3567</v>
      </c>
      <c r="F4644">
        <v>3</v>
      </c>
      <c r="G4644">
        <v>3</v>
      </c>
      <c r="H4644" s="6" t="str">
        <f t="shared" si="144"/>
        <v>3K26.3</v>
      </c>
      <c r="I4644" s="6" t="str">
        <f t="shared" si="145"/>
        <v>S3_RXDV_SG_TXEN</v>
      </c>
    </row>
    <row r="4645" spans="1:9">
      <c r="A4645" t="s">
        <v>302</v>
      </c>
      <c r="B4645" t="s">
        <v>5301</v>
      </c>
      <c r="C4645" t="s">
        <v>5321</v>
      </c>
      <c r="D4645">
        <v>4</v>
      </c>
      <c r="E4645" t="s">
        <v>3568</v>
      </c>
      <c r="F4645">
        <v>4</v>
      </c>
      <c r="G4645">
        <v>4</v>
      </c>
      <c r="H4645" s="6" t="str">
        <f t="shared" si="144"/>
        <v>3K26.4</v>
      </c>
      <c r="I4645" s="6" t="str">
        <f t="shared" si="145"/>
        <v>S3_CH_RXDV</v>
      </c>
    </row>
    <row r="4646" spans="1:9">
      <c r="A4646" t="s">
        <v>302</v>
      </c>
      <c r="B4646" t="s">
        <v>5301</v>
      </c>
      <c r="C4646" t="s">
        <v>5321</v>
      </c>
      <c r="D4646">
        <v>5</v>
      </c>
      <c r="E4646" t="s">
        <v>3569</v>
      </c>
      <c r="F4646">
        <v>5</v>
      </c>
      <c r="G4646">
        <v>5</v>
      </c>
      <c r="H4646" s="6" t="str">
        <f t="shared" si="144"/>
        <v>3K26.5</v>
      </c>
      <c r="I4646" s="6" t="str">
        <f t="shared" si="145"/>
        <v>S3_CH_RXC</v>
      </c>
    </row>
    <row r="4647" spans="1:9">
      <c r="A4647" t="s">
        <v>302</v>
      </c>
      <c r="B4647" t="s">
        <v>5301</v>
      </c>
      <c r="C4647" t="s">
        <v>5321</v>
      </c>
      <c r="D4647">
        <v>6</v>
      </c>
      <c r="E4647" t="s">
        <v>3565</v>
      </c>
      <c r="F4647">
        <v>6</v>
      </c>
      <c r="G4647">
        <v>6</v>
      </c>
      <c r="H4647" s="6" t="str">
        <f t="shared" si="144"/>
        <v>3K26.6</v>
      </c>
      <c r="I4647" s="6" t="str">
        <f t="shared" si="145"/>
        <v>S3_RXC_SG_TXC</v>
      </c>
    </row>
    <row r="4648" spans="1:9">
      <c r="A4648" t="s">
        <v>302</v>
      </c>
      <c r="B4648" t="s">
        <v>5301</v>
      </c>
      <c r="C4648" t="s">
        <v>5321</v>
      </c>
      <c r="D4648">
        <v>7</v>
      </c>
      <c r="E4648" t="s">
        <v>1927</v>
      </c>
      <c r="F4648">
        <v>7</v>
      </c>
      <c r="G4648">
        <v>7</v>
      </c>
      <c r="H4648" s="6" t="str">
        <f t="shared" si="144"/>
        <v>3K26.7</v>
      </c>
      <c r="I4648" s="6" t="str">
        <f t="shared" si="145"/>
        <v>SG3_TXC</v>
      </c>
    </row>
    <row r="4649" spans="1:9">
      <c r="A4649" t="s">
        <v>302</v>
      </c>
      <c r="B4649" t="s">
        <v>5301</v>
      </c>
      <c r="C4649" t="s">
        <v>5321</v>
      </c>
      <c r="D4649" t="s">
        <v>175</v>
      </c>
      <c r="E4649" t="s">
        <v>429</v>
      </c>
      <c r="F4649">
        <v>1</v>
      </c>
      <c r="G4649" t="s">
        <v>175</v>
      </c>
      <c r="H4649" s="6" t="str">
        <f t="shared" si="144"/>
        <v>3K26.1</v>
      </c>
      <c r="I4649" s="6" t="str">
        <f t="shared" si="145"/>
        <v>VP12</v>
      </c>
    </row>
    <row r="4650" spans="1:9">
      <c r="A4650" t="s">
        <v>302</v>
      </c>
      <c r="B4650" t="s">
        <v>5301</v>
      </c>
      <c r="C4650" t="s">
        <v>5321</v>
      </c>
      <c r="D4650" t="s">
        <v>176</v>
      </c>
      <c r="E4650" t="s">
        <v>2377</v>
      </c>
      <c r="F4650">
        <v>8</v>
      </c>
      <c r="G4650" t="s">
        <v>176</v>
      </c>
      <c r="H4650" s="6" t="str">
        <f t="shared" si="144"/>
        <v>3K26.8</v>
      </c>
      <c r="I4650" s="6" t="str">
        <f t="shared" si="145"/>
        <v>SC2367_RLY_K026</v>
      </c>
    </row>
    <row r="4651" spans="1:9">
      <c r="A4651" t="s">
        <v>302</v>
      </c>
      <c r="B4651" t="s">
        <v>5301</v>
      </c>
      <c r="C4651" t="s">
        <v>5322</v>
      </c>
      <c r="D4651">
        <v>2</v>
      </c>
      <c r="E4651" t="s">
        <v>3570</v>
      </c>
      <c r="F4651">
        <v>2</v>
      </c>
      <c r="G4651">
        <v>2</v>
      </c>
      <c r="H4651" s="6" t="str">
        <f t="shared" si="144"/>
        <v>3K27.2</v>
      </c>
      <c r="I4651" s="6" t="str">
        <f t="shared" si="145"/>
        <v>S3_RXD1_SG_TXD1</v>
      </c>
    </row>
    <row r="4652" spans="1:9">
      <c r="A4652" t="s">
        <v>302</v>
      </c>
      <c r="B4652" t="s">
        <v>5301</v>
      </c>
      <c r="C4652" t="s">
        <v>5322</v>
      </c>
      <c r="D4652">
        <v>3</v>
      </c>
      <c r="E4652" t="s">
        <v>1871</v>
      </c>
      <c r="F4652">
        <v>3</v>
      </c>
      <c r="G4652">
        <v>3</v>
      </c>
      <c r="H4652" s="6" t="str">
        <f t="shared" si="144"/>
        <v>3K27.3</v>
      </c>
      <c r="I4652" s="6" t="str">
        <f t="shared" si="145"/>
        <v>S3_RXD1</v>
      </c>
    </row>
    <row r="4653" spans="1:9">
      <c r="A4653" t="s">
        <v>302</v>
      </c>
      <c r="B4653" t="s">
        <v>5301</v>
      </c>
      <c r="C4653" t="s">
        <v>5322</v>
      </c>
      <c r="D4653">
        <v>4</v>
      </c>
      <c r="E4653" t="s">
        <v>1928</v>
      </c>
      <c r="F4653">
        <v>4</v>
      </c>
      <c r="G4653">
        <v>4</v>
      </c>
      <c r="H4653" s="6" t="str">
        <f t="shared" si="144"/>
        <v>3K27.4</v>
      </c>
      <c r="I4653" s="6" t="str">
        <f t="shared" si="145"/>
        <v>SD3_DSPCHIP_RXD1</v>
      </c>
    </row>
    <row r="4654" spans="1:9">
      <c r="A4654" t="s">
        <v>302</v>
      </c>
      <c r="B4654" t="s">
        <v>5301</v>
      </c>
      <c r="C4654" t="s">
        <v>5322</v>
      </c>
      <c r="D4654">
        <v>5</v>
      </c>
      <c r="E4654" t="s">
        <v>1929</v>
      </c>
      <c r="F4654">
        <v>5</v>
      </c>
      <c r="G4654">
        <v>5</v>
      </c>
      <c r="H4654" s="6" t="str">
        <f t="shared" si="144"/>
        <v>3K27.5</v>
      </c>
      <c r="I4654" s="6" t="str">
        <f t="shared" si="145"/>
        <v>SD3_DSPCHIP_RXD2</v>
      </c>
    </row>
    <row r="4655" spans="1:9">
      <c r="A4655" t="s">
        <v>302</v>
      </c>
      <c r="B4655" t="s">
        <v>5301</v>
      </c>
      <c r="C4655" t="s">
        <v>5322</v>
      </c>
      <c r="D4655">
        <v>6</v>
      </c>
      <c r="E4655" t="s">
        <v>1872</v>
      </c>
      <c r="F4655">
        <v>6</v>
      </c>
      <c r="G4655">
        <v>6</v>
      </c>
      <c r="H4655" s="6" t="str">
        <f t="shared" si="144"/>
        <v>3K27.6</v>
      </c>
      <c r="I4655" s="6" t="str">
        <f t="shared" si="145"/>
        <v>S3_RXD2</v>
      </c>
    </row>
    <row r="4656" spans="1:9">
      <c r="A4656" t="s">
        <v>302</v>
      </c>
      <c r="B4656" t="s">
        <v>5301</v>
      </c>
      <c r="C4656" t="s">
        <v>5322</v>
      </c>
      <c r="D4656">
        <v>7</v>
      </c>
      <c r="E4656" t="s">
        <v>3571</v>
      </c>
      <c r="F4656">
        <v>7</v>
      </c>
      <c r="G4656">
        <v>7</v>
      </c>
      <c r="H4656" s="6" t="str">
        <f t="shared" si="144"/>
        <v>3K27.7</v>
      </c>
      <c r="I4656" s="6" t="str">
        <f t="shared" si="145"/>
        <v>S3_RXD2_SG_TXD2</v>
      </c>
    </row>
    <row r="4657" spans="1:9">
      <c r="A4657" t="s">
        <v>302</v>
      </c>
      <c r="B4657" t="s">
        <v>5301</v>
      </c>
      <c r="C4657" t="s">
        <v>5322</v>
      </c>
      <c r="D4657" t="s">
        <v>175</v>
      </c>
      <c r="E4657" t="s">
        <v>429</v>
      </c>
      <c r="F4657">
        <v>1</v>
      </c>
      <c r="G4657" t="s">
        <v>175</v>
      </c>
      <c r="H4657" s="6" t="str">
        <f t="shared" si="144"/>
        <v>3K27.1</v>
      </c>
      <c r="I4657" s="6" t="str">
        <f t="shared" si="145"/>
        <v>VP12</v>
      </c>
    </row>
    <row r="4658" spans="1:9">
      <c r="A4658" t="s">
        <v>302</v>
      </c>
      <c r="B4658" t="s">
        <v>5301</v>
      </c>
      <c r="C4658" t="s">
        <v>5322</v>
      </c>
      <c r="D4658" t="s">
        <v>176</v>
      </c>
      <c r="E4658" t="s">
        <v>2378</v>
      </c>
      <c r="F4658">
        <v>8</v>
      </c>
      <c r="G4658" t="s">
        <v>176</v>
      </c>
      <c r="H4658" s="6" t="str">
        <f t="shared" si="144"/>
        <v>3K27.8</v>
      </c>
      <c r="I4658" s="6" t="str">
        <f t="shared" si="145"/>
        <v>SC2367_RLY_K027</v>
      </c>
    </row>
    <row r="4659" spans="1:9">
      <c r="A4659" t="s">
        <v>302</v>
      </c>
      <c r="B4659" t="s">
        <v>5301</v>
      </c>
      <c r="C4659" t="s">
        <v>5323</v>
      </c>
      <c r="D4659">
        <v>2</v>
      </c>
      <c r="E4659" t="s">
        <v>1930</v>
      </c>
      <c r="F4659">
        <v>2</v>
      </c>
      <c r="G4659">
        <v>2</v>
      </c>
      <c r="H4659" s="6" t="str">
        <f t="shared" si="144"/>
        <v>3K28.2</v>
      </c>
      <c r="I4659" s="6" t="str">
        <f t="shared" si="145"/>
        <v>SG3_TXD0</v>
      </c>
    </row>
    <row r="4660" spans="1:9">
      <c r="A4660" t="s">
        <v>302</v>
      </c>
      <c r="B4660" t="s">
        <v>5301</v>
      </c>
      <c r="C4660" t="s">
        <v>5323</v>
      </c>
      <c r="D4660">
        <v>3</v>
      </c>
      <c r="E4660" t="s">
        <v>3566</v>
      </c>
      <c r="F4660">
        <v>3</v>
      </c>
      <c r="G4660">
        <v>3</v>
      </c>
      <c r="H4660" s="6" t="str">
        <f t="shared" si="144"/>
        <v>3K28.3</v>
      </c>
      <c r="I4660" s="6" t="str">
        <f t="shared" si="145"/>
        <v>S3_RXD0_SG_TXD0</v>
      </c>
    </row>
    <row r="4661" spans="1:9">
      <c r="A4661" t="s">
        <v>302</v>
      </c>
      <c r="B4661" t="s">
        <v>5301</v>
      </c>
      <c r="C4661" t="s">
        <v>5323</v>
      </c>
      <c r="D4661">
        <v>4</v>
      </c>
      <c r="E4661" t="s">
        <v>3572</v>
      </c>
      <c r="F4661">
        <v>4</v>
      </c>
      <c r="G4661">
        <v>4</v>
      </c>
      <c r="H4661" s="6" t="str">
        <f t="shared" si="144"/>
        <v>3K28.4</v>
      </c>
      <c r="I4661" s="6" t="str">
        <f t="shared" si="145"/>
        <v>S3_CH_RXD0</v>
      </c>
    </row>
    <row r="4662" spans="1:9">
      <c r="A4662" t="s">
        <v>302</v>
      </c>
      <c r="B4662" t="s">
        <v>5301</v>
      </c>
      <c r="C4662" t="s">
        <v>5323</v>
      </c>
      <c r="D4662">
        <v>5</v>
      </c>
      <c r="E4662" t="s">
        <v>3573</v>
      </c>
      <c r="F4662">
        <v>5</v>
      </c>
      <c r="G4662">
        <v>5</v>
      </c>
      <c r="H4662" s="6" t="str">
        <f t="shared" si="144"/>
        <v>3K28.5</v>
      </c>
      <c r="I4662" s="6" t="str">
        <f t="shared" si="145"/>
        <v>S3_CH_RXD1</v>
      </c>
    </row>
    <row r="4663" spans="1:9">
      <c r="A4663" t="s">
        <v>302</v>
      </c>
      <c r="B4663" t="s">
        <v>5301</v>
      </c>
      <c r="C4663" t="s">
        <v>5323</v>
      </c>
      <c r="D4663">
        <v>6</v>
      </c>
      <c r="E4663" t="s">
        <v>3570</v>
      </c>
      <c r="F4663">
        <v>6</v>
      </c>
      <c r="G4663">
        <v>6</v>
      </c>
      <c r="H4663" s="6" t="str">
        <f t="shared" si="144"/>
        <v>3K28.6</v>
      </c>
      <c r="I4663" s="6" t="str">
        <f t="shared" si="145"/>
        <v>S3_RXD1_SG_TXD1</v>
      </c>
    </row>
    <row r="4664" spans="1:9">
      <c r="A4664" t="s">
        <v>302</v>
      </c>
      <c r="B4664" t="s">
        <v>5301</v>
      </c>
      <c r="C4664" t="s">
        <v>5323</v>
      </c>
      <c r="D4664">
        <v>7</v>
      </c>
      <c r="E4664" t="s">
        <v>1931</v>
      </c>
      <c r="F4664">
        <v>7</v>
      </c>
      <c r="G4664">
        <v>7</v>
      </c>
      <c r="H4664" s="6" t="str">
        <f t="shared" si="144"/>
        <v>3K28.7</v>
      </c>
      <c r="I4664" s="6" t="str">
        <f t="shared" si="145"/>
        <v>SG3_TXD1</v>
      </c>
    </row>
    <row r="4665" spans="1:9">
      <c r="A4665" t="s">
        <v>302</v>
      </c>
      <c r="B4665" t="s">
        <v>5301</v>
      </c>
      <c r="C4665" t="s">
        <v>5323</v>
      </c>
      <c r="D4665" t="s">
        <v>175</v>
      </c>
      <c r="E4665" t="s">
        <v>429</v>
      </c>
      <c r="F4665">
        <v>1</v>
      </c>
      <c r="G4665" t="s">
        <v>175</v>
      </c>
      <c r="H4665" s="6" t="str">
        <f t="shared" si="144"/>
        <v>3K28.1</v>
      </c>
      <c r="I4665" s="6" t="str">
        <f t="shared" si="145"/>
        <v>VP12</v>
      </c>
    </row>
    <row r="4666" spans="1:9">
      <c r="A4666" t="s">
        <v>302</v>
      </c>
      <c r="B4666" t="s">
        <v>5301</v>
      </c>
      <c r="C4666" t="s">
        <v>5323</v>
      </c>
      <c r="D4666" t="s">
        <v>176</v>
      </c>
      <c r="E4666" t="s">
        <v>2379</v>
      </c>
      <c r="F4666">
        <v>8</v>
      </c>
      <c r="G4666" t="s">
        <v>176</v>
      </c>
      <c r="H4666" s="6" t="str">
        <f t="shared" si="144"/>
        <v>3K28.8</v>
      </c>
      <c r="I4666" s="6" t="str">
        <f t="shared" si="145"/>
        <v>SC2367_RLY_K028</v>
      </c>
    </row>
    <row r="4667" spans="1:9">
      <c r="A4667" t="s">
        <v>302</v>
      </c>
      <c r="B4667" t="s">
        <v>5301</v>
      </c>
      <c r="C4667" t="s">
        <v>5324</v>
      </c>
      <c r="D4667">
        <v>2</v>
      </c>
      <c r="E4667" t="s">
        <v>3574</v>
      </c>
      <c r="F4667">
        <v>2</v>
      </c>
      <c r="G4667">
        <v>2</v>
      </c>
      <c r="H4667" s="6" t="str">
        <f t="shared" si="144"/>
        <v>3K29.2</v>
      </c>
      <c r="I4667" s="6" t="str">
        <f t="shared" si="145"/>
        <v>S3_RXD3_SG_TXD3</v>
      </c>
    </row>
    <row r="4668" spans="1:9">
      <c r="A4668" t="s">
        <v>302</v>
      </c>
      <c r="B4668" t="s">
        <v>5301</v>
      </c>
      <c r="C4668" t="s">
        <v>5324</v>
      </c>
      <c r="D4668">
        <v>3</v>
      </c>
      <c r="E4668" t="s">
        <v>1873</v>
      </c>
      <c r="F4668">
        <v>3</v>
      </c>
      <c r="G4668">
        <v>3</v>
      </c>
      <c r="H4668" s="6" t="str">
        <f t="shared" si="144"/>
        <v>3K29.3</v>
      </c>
      <c r="I4668" s="6" t="str">
        <f t="shared" si="145"/>
        <v>S3_RXD3</v>
      </c>
    </row>
    <row r="4669" spans="1:9">
      <c r="A4669" t="s">
        <v>302</v>
      </c>
      <c r="B4669" t="s">
        <v>5301</v>
      </c>
      <c r="C4669" t="s">
        <v>5324</v>
      </c>
      <c r="D4669">
        <v>4</v>
      </c>
      <c r="E4669" t="s">
        <v>1932</v>
      </c>
      <c r="F4669">
        <v>4</v>
      </c>
      <c r="G4669">
        <v>4</v>
      </c>
      <c r="H4669" s="6" t="str">
        <f t="shared" si="144"/>
        <v>3K29.4</v>
      </c>
      <c r="I4669" s="6" t="str">
        <f t="shared" si="145"/>
        <v>SD3_DSPCHIP_RXD3</v>
      </c>
    </row>
    <row r="4670" spans="1:9">
      <c r="A4670" t="s">
        <v>302</v>
      </c>
      <c r="B4670" t="s">
        <v>5301</v>
      </c>
      <c r="C4670" t="s">
        <v>5324</v>
      </c>
      <c r="D4670">
        <v>5</v>
      </c>
      <c r="E4670" t="s">
        <v>1933</v>
      </c>
      <c r="F4670">
        <v>5</v>
      </c>
      <c r="G4670">
        <v>5</v>
      </c>
      <c r="H4670" s="6" t="str">
        <f t="shared" si="144"/>
        <v>3K29.5</v>
      </c>
      <c r="I4670" s="6" t="str">
        <f t="shared" si="145"/>
        <v>SD3_DSPCHIP_RXDV</v>
      </c>
    </row>
    <row r="4671" spans="1:9">
      <c r="A4671" t="s">
        <v>302</v>
      </c>
      <c r="B4671" t="s">
        <v>5301</v>
      </c>
      <c r="C4671" t="s">
        <v>5324</v>
      </c>
      <c r="D4671">
        <v>6</v>
      </c>
      <c r="E4671" t="s">
        <v>1874</v>
      </c>
      <c r="F4671">
        <v>6</v>
      </c>
      <c r="G4671">
        <v>6</v>
      </c>
      <c r="H4671" s="6" t="str">
        <f t="shared" si="144"/>
        <v>3K29.6</v>
      </c>
      <c r="I4671" s="6" t="str">
        <f t="shared" si="145"/>
        <v>S3_RXDV</v>
      </c>
    </row>
    <row r="4672" spans="1:9">
      <c r="A4672" t="s">
        <v>302</v>
      </c>
      <c r="B4672" t="s">
        <v>5301</v>
      </c>
      <c r="C4672" t="s">
        <v>5324</v>
      </c>
      <c r="D4672">
        <v>7</v>
      </c>
      <c r="E4672" t="s">
        <v>3567</v>
      </c>
      <c r="F4672">
        <v>7</v>
      </c>
      <c r="G4672">
        <v>7</v>
      </c>
      <c r="H4672" s="6" t="str">
        <f t="shared" si="144"/>
        <v>3K29.7</v>
      </c>
      <c r="I4672" s="6" t="str">
        <f t="shared" si="145"/>
        <v>S3_RXDV_SG_TXEN</v>
      </c>
    </row>
    <row r="4673" spans="1:9">
      <c r="A4673" t="s">
        <v>302</v>
      </c>
      <c r="B4673" t="s">
        <v>5301</v>
      </c>
      <c r="C4673" t="s">
        <v>5324</v>
      </c>
      <c r="D4673" t="s">
        <v>175</v>
      </c>
      <c r="E4673" t="s">
        <v>429</v>
      </c>
      <c r="F4673">
        <v>1</v>
      </c>
      <c r="G4673" t="s">
        <v>175</v>
      </c>
      <c r="H4673" s="6" t="str">
        <f t="shared" si="144"/>
        <v>3K29.1</v>
      </c>
      <c r="I4673" s="6" t="str">
        <f t="shared" si="145"/>
        <v>VP12</v>
      </c>
    </row>
    <row r="4674" spans="1:9">
      <c r="A4674" t="s">
        <v>302</v>
      </c>
      <c r="B4674" t="s">
        <v>5301</v>
      </c>
      <c r="C4674" t="s">
        <v>5324</v>
      </c>
      <c r="D4674" t="s">
        <v>176</v>
      </c>
      <c r="E4674" t="s">
        <v>2380</v>
      </c>
      <c r="F4674">
        <v>8</v>
      </c>
      <c r="G4674" t="s">
        <v>176</v>
      </c>
      <c r="H4674" s="6" t="str">
        <f t="shared" ref="H4674:H4737" si="146">CONCATENATE(C4674,".",F4674)</f>
        <v>3K29.8</v>
      </c>
      <c r="I4674" s="6" t="str">
        <f t="shared" ref="I4674:I4737" si="147">E4674</f>
        <v>SC2367_RLY_K029</v>
      </c>
    </row>
    <row r="4675" spans="1:9">
      <c r="A4675" t="s">
        <v>302</v>
      </c>
      <c r="B4675" t="s">
        <v>5301</v>
      </c>
      <c r="C4675" t="s">
        <v>5325</v>
      </c>
      <c r="D4675">
        <v>2</v>
      </c>
      <c r="E4675" t="s">
        <v>1934</v>
      </c>
      <c r="F4675">
        <v>2</v>
      </c>
      <c r="G4675">
        <v>2</v>
      </c>
      <c r="H4675" s="6" t="str">
        <f t="shared" si="146"/>
        <v>3K53.2</v>
      </c>
      <c r="I4675" s="6" t="str">
        <f t="shared" si="147"/>
        <v>SG3_TXD2</v>
      </c>
    </row>
    <row r="4676" spans="1:9">
      <c r="A4676" t="s">
        <v>302</v>
      </c>
      <c r="B4676" t="s">
        <v>5301</v>
      </c>
      <c r="C4676" t="s">
        <v>5325</v>
      </c>
      <c r="D4676">
        <v>3</v>
      </c>
      <c r="E4676" t="s">
        <v>3571</v>
      </c>
      <c r="F4676">
        <v>3</v>
      </c>
      <c r="G4676">
        <v>3</v>
      </c>
      <c r="H4676" s="6" t="str">
        <f t="shared" si="146"/>
        <v>3K53.3</v>
      </c>
      <c r="I4676" s="6" t="str">
        <f t="shared" si="147"/>
        <v>S3_RXD2_SG_TXD2</v>
      </c>
    </row>
    <row r="4677" spans="1:9">
      <c r="A4677" t="s">
        <v>302</v>
      </c>
      <c r="B4677" t="s">
        <v>5301</v>
      </c>
      <c r="C4677" t="s">
        <v>5325</v>
      </c>
      <c r="D4677">
        <v>4</v>
      </c>
      <c r="E4677" t="s">
        <v>3575</v>
      </c>
      <c r="F4677">
        <v>4</v>
      </c>
      <c r="G4677">
        <v>4</v>
      </c>
      <c r="H4677" s="6" t="str">
        <f t="shared" si="146"/>
        <v>3K53.4</v>
      </c>
      <c r="I4677" s="6" t="str">
        <f t="shared" si="147"/>
        <v>S3_CH_RXD2</v>
      </c>
    </row>
    <row r="4678" spans="1:9">
      <c r="A4678" t="s">
        <v>302</v>
      </c>
      <c r="B4678" t="s">
        <v>5301</v>
      </c>
      <c r="C4678" t="s">
        <v>5325</v>
      </c>
      <c r="D4678">
        <v>5</v>
      </c>
      <c r="E4678" t="s">
        <v>3576</v>
      </c>
      <c r="F4678">
        <v>5</v>
      </c>
      <c r="G4678">
        <v>5</v>
      </c>
      <c r="H4678" s="6" t="str">
        <f t="shared" si="146"/>
        <v>3K53.5</v>
      </c>
      <c r="I4678" s="6" t="str">
        <f t="shared" si="147"/>
        <v>S3_CH_RXD3</v>
      </c>
    </row>
    <row r="4679" spans="1:9">
      <c r="A4679" t="s">
        <v>302</v>
      </c>
      <c r="B4679" t="s">
        <v>5301</v>
      </c>
      <c r="C4679" t="s">
        <v>5325</v>
      </c>
      <c r="D4679">
        <v>6</v>
      </c>
      <c r="E4679" t="s">
        <v>3574</v>
      </c>
      <c r="F4679">
        <v>6</v>
      </c>
      <c r="G4679">
        <v>6</v>
      </c>
      <c r="H4679" s="6" t="str">
        <f t="shared" si="146"/>
        <v>3K53.6</v>
      </c>
      <c r="I4679" s="6" t="str">
        <f t="shared" si="147"/>
        <v>S3_RXD3_SG_TXD3</v>
      </c>
    </row>
    <row r="4680" spans="1:9">
      <c r="A4680" t="s">
        <v>302</v>
      </c>
      <c r="B4680" t="s">
        <v>5301</v>
      </c>
      <c r="C4680" t="s">
        <v>5325</v>
      </c>
      <c r="D4680">
        <v>7</v>
      </c>
      <c r="E4680" t="s">
        <v>1935</v>
      </c>
      <c r="F4680">
        <v>7</v>
      </c>
      <c r="G4680">
        <v>7</v>
      </c>
      <c r="H4680" s="6" t="str">
        <f t="shared" si="146"/>
        <v>3K53.7</v>
      </c>
      <c r="I4680" s="6" t="str">
        <f t="shared" si="147"/>
        <v>SG3_TXD3</v>
      </c>
    </row>
    <row r="4681" spans="1:9">
      <c r="A4681" t="s">
        <v>302</v>
      </c>
      <c r="B4681" t="s">
        <v>5301</v>
      </c>
      <c r="C4681" t="s">
        <v>5325</v>
      </c>
      <c r="D4681" t="s">
        <v>175</v>
      </c>
      <c r="E4681" t="s">
        <v>429</v>
      </c>
      <c r="F4681">
        <v>1</v>
      </c>
      <c r="G4681" t="s">
        <v>175</v>
      </c>
      <c r="H4681" s="6" t="str">
        <f t="shared" si="146"/>
        <v>3K53.1</v>
      </c>
      <c r="I4681" s="6" t="str">
        <f t="shared" si="147"/>
        <v>VP12</v>
      </c>
    </row>
    <row r="4682" spans="1:9">
      <c r="A4682" t="s">
        <v>302</v>
      </c>
      <c r="B4682" t="s">
        <v>5301</v>
      </c>
      <c r="C4682" t="s">
        <v>5325</v>
      </c>
      <c r="D4682" t="s">
        <v>176</v>
      </c>
      <c r="E4682" t="s">
        <v>3392</v>
      </c>
      <c r="F4682">
        <v>8</v>
      </c>
      <c r="G4682" t="s">
        <v>176</v>
      </c>
      <c r="H4682" s="6" t="str">
        <f t="shared" si="146"/>
        <v>3K53.8</v>
      </c>
      <c r="I4682" s="6" t="str">
        <f t="shared" si="147"/>
        <v>SC2367_RLY_K053</v>
      </c>
    </row>
    <row r="4683" spans="1:9">
      <c r="A4683" t="s">
        <v>302</v>
      </c>
      <c r="B4683" t="s">
        <v>5301</v>
      </c>
      <c r="C4683" t="s">
        <v>5326</v>
      </c>
      <c r="D4683">
        <v>1</v>
      </c>
      <c r="E4683" t="s">
        <v>3555</v>
      </c>
      <c r="F4683">
        <v>1</v>
      </c>
      <c r="G4683">
        <v>1</v>
      </c>
      <c r="H4683" s="6" t="str">
        <f t="shared" si="146"/>
        <v>3R15.1</v>
      </c>
      <c r="I4683" s="6" t="str">
        <f t="shared" si="147"/>
        <v>S3_CH_TXD1</v>
      </c>
    </row>
    <row r="4684" spans="1:9">
      <c r="A4684" t="s">
        <v>302</v>
      </c>
      <c r="B4684" t="s">
        <v>5301</v>
      </c>
      <c r="C4684" t="s">
        <v>5326</v>
      </c>
      <c r="D4684">
        <v>2</v>
      </c>
      <c r="E4684" t="s">
        <v>6833</v>
      </c>
      <c r="F4684">
        <v>2</v>
      </c>
      <c r="G4684">
        <v>2</v>
      </c>
      <c r="H4684" s="6" t="str">
        <f t="shared" si="146"/>
        <v>3R15.2</v>
      </c>
      <c r="I4684" s="6" t="str">
        <f t="shared" si="147"/>
        <v>S3_SCO_TX_HSD028</v>
      </c>
    </row>
    <row r="4685" spans="1:9">
      <c r="A4685" t="s">
        <v>302</v>
      </c>
      <c r="B4685" t="s">
        <v>5301</v>
      </c>
      <c r="C4685" t="s">
        <v>5327</v>
      </c>
      <c r="D4685">
        <v>1</v>
      </c>
      <c r="E4685" t="s">
        <v>3556</v>
      </c>
      <c r="F4685">
        <v>1</v>
      </c>
      <c r="G4685">
        <v>1</v>
      </c>
      <c r="H4685" s="6" t="str">
        <f t="shared" si="146"/>
        <v>3R16.1</v>
      </c>
      <c r="I4685" s="6" t="str">
        <f t="shared" si="147"/>
        <v>S3_CH_TXD2</v>
      </c>
    </row>
    <row r="4686" spans="1:9">
      <c r="A4686" t="s">
        <v>302</v>
      </c>
      <c r="B4686" t="s">
        <v>5301</v>
      </c>
      <c r="C4686" t="s">
        <v>5327</v>
      </c>
      <c r="D4686">
        <v>2</v>
      </c>
      <c r="E4686" t="s">
        <v>2398</v>
      </c>
      <c r="F4686">
        <v>2</v>
      </c>
      <c r="G4686">
        <v>2</v>
      </c>
      <c r="H4686" s="6" t="str">
        <f t="shared" si="146"/>
        <v>3R16.2</v>
      </c>
      <c r="I4686" s="6" t="str">
        <f t="shared" si="147"/>
        <v>S3_TX_HSD029</v>
      </c>
    </row>
    <row r="4687" spans="1:9">
      <c r="A4687" t="s">
        <v>302</v>
      </c>
      <c r="B4687" t="s">
        <v>5301</v>
      </c>
      <c r="C4687" t="s">
        <v>5328</v>
      </c>
      <c r="D4687">
        <v>1</v>
      </c>
      <c r="E4687" t="s">
        <v>3564</v>
      </c>
      <c r="F4687">
        <v>1</v>
      </c>
      <c r="G4687">
        <v>1</v>
      </c>
      <c r="H4687" s="6" t="str">
        <f t="shared" si="146"/>
        <v>3R17.1</v>
      </c>
      <c r="I4687" s="6" t="str">
        <f t="shared" si="147"/>
        <v>S3_CH_TXEN</v>
      </c>
    </row>
    <row r="4688" spans="1:9">
      <c r="A4688" t="s">
        <v>302</v>
      </c>
      <c r="B4688" t="s">
        <v>5301</v>
      </c>
      <c r="C4688" t="s">
        <v>5328</v>
      </c>
      <c r="D4688">
        <v>2</v>
      </c>
      <c r="E4688" t="s">
        <v>6834</v>
      </c>
      <c r="F4688">
        <v>2</v>
      </c>
      <c r="G4688">
        <v>2</v>
      </c>
      <c r="H4688" s="6" t="str">
        <f t="shared" si="146"/>
        <v>3R17.2</v>
      </c>
      <c r="I4688" s="6" t="str">
        <f t="shared" si="147"/>
        <v>S3_TX_HSD033</v>
      </c>
    </row>
    <row r="4689" spans="1:9">
      <c r="A4689" t="s">
        <v>302</v>
      </c>
      <c r="B4689" t="s">
        <v>5301</v>
      </c>
      <c r="C4689" t="s">
        <v>5329</v>
      </c>
      <c r="D4689">
        <v>1</v>
      </c>
      <c r="E4689" t="s">
        <v>3572</v>
      </c>
      <c r="F4689">
        <v>1</v>
      </c>
      <c r="G4689">
        <v>1</v>
      </c>
      <c r="H4689" s="6" t="str">
        <f t="shared" si="146"/>
        <v>3R18.1</v>
      </c>
      <c r="I4689" s="6" t="str">
        <f t="shared" si="147"/>
        <v>S3_CH_RXD0</v>
      </c>
    </row>
    <row r="4690" spans="1:9">
      <c r="A4690" t="s">
        <v>302</v>
      </c>
      <c r="B4690" t="s">
        <v>5301</v>
      </c>
      <c r="C4690" t="s">
        <v>5329</v>
      </c>
      <c r="D4690">
        <v>2</v>
      </c>
      <c r="E4690" t="s">
        <v>6835</v>
      </c>
      <c r="F4690">
        <v>2</v>
      </c>
      <c r="G4690">
        <v>2</v>
      </c>
      <c r="H4690" s="6" t="str">
        <f t="shared" si="146"/>
        <v>3R18.2</v>
      </c>
      <c r="I4690" s="6" t="str">
        <f t="shared" si="147"/>
        <v>S3_SCO_RX_HSD036</v>
      </c>
    </row>
    <row r="4691" spans="1:9">
      <c r="A4691" t="s">
        <v>302</v>
      </c>
      <c r="B4691" t="s">
        <v>5301</v>
      </c>
      <c r="C4691" t="s">
        <v>5330</v>
      </c>
      <c r="D4691">
        <v>1</v>
      </c>
      <c r="E4691" t="s">
        <v>1917</v>
      </c>
      <c r="F4691">
        <v>1</v>
      </c>
      <c r="G4691">
        <v>1</v>
      </c>
      <c r="H4691" s="6" t="str">
        <f t="shared" si="146"/>
        <v>3R578.1</v>
      </c>
      <c r="I4691" s="6" t="str">
        <f t="shared" si="147"/>
        <v>SG3_RXD1</v>
      </c>
    </row>
    <row r="4692" spans="1:9">
      <c r="A4692" t="s">
        <v>302</v>
      </c>
      <c r="B4692" t="s">
        <v>5301</v>
      </c>
      <c r="C4692" t="s">
        <v>5330</v>
      </c>
      <c r="D4692">
        <v>2</v>
      </c>
      <c r="E4692" t="s">
        <v>3577</v>
      </c>
      <c r="F4692">
        <v>2</v>
      </c>
      <c r="G4692">
        <v>2</v>
      </c>
      <c r="H4692" s="6" t="str">
        <f t="shared" si="146"/>
        <v>3R578.2</v>
      </c>
      <c r="I4692" s="6" t="str">
        <f t="shared" si="147"/>
        <v>SG3_VDD33</v>
      </c>
    </row>
    <row r="4693" spans="1:9">
      <c r="A4693" t="s">
        <v>302</v>
      </c>
      <c r="B4693" t="s">
        <v>5301</v>
      </c>
      <c r="C4693" t="s">
        <v>5331</v>
      </c>
      <c r="D4693">
        <v>1</v>
      </c>
      <c r="E4693" t="s">
        <v>3559</v>
      </c>
      <c r="F4693">
        <v>1</v>
      </c>
      <c r="G4693">
        <v>1</v>
      </c>
      <c r="H4693" s="6" t="str">
        <f t="shared" si="146"/>
        <v>3R586.1</v>
      </c>
      <c r="I4693" s="6" t="str">
        <f t="shared" si="147"/>
        <v>S3_CH_TXD3</v>
      </c>
    </row>
    <row r="4694" spans="1:9">
      <c r="A4694" t="s">
        <v>302</v>
      </c>
      <c r="B4694" t="s">
        <v>5301</v>
      </c>
      <c r="C4694" t="s">
        <v>5331</v>
      </c>
      <c r="D4694">
        <v>2</v>
      </c>
      <c r="E4694" t="s">
        <v>3578</v>
      </c>
      <c r="F4694">
        <v>2</v>
      </c>
      <c r="G4694">
        <v>2</v>
      </c>
      <c r="H4694" s="6" t="str">
        <f t="shared" si="146"/>
        <v>3R586.2</v>
      </c>
      <c r="I4694" s="6" t="str">
        <f t="shared" si="147"/>
        <v>S3_SCI_TX_HSD030</v>
      </c>
    </row>
    <row r="4695" spans="1:9">
      <c r="A4695" t="s">
        <v>302</v>
      </c>
      <c r="B4695" t="s">
        <v>5301</v>
      </c>
      <c r="C4695" t="s">
        <v>5332</v>
      </c>
      <c r="D4695">
        <v>1</v>
      </c>
      <c r="E4695" t="s">
        <v>3563</v>
      </c>
      <c r="F4695">
        <v>1</v>
      </c>
      <c r="G4695">
        <v>1</v>
      </c>
      <c r="H4695" s="6" t="str">
        <f t="shared" si="146"/>
        <v>3R587.1</v>
      </c>
      <c r="I4695" s="6" t="str">
        <f t="shared" si="147"/>
        <v>S3_CH_TXC</v>
      </c>
    </row>
    <row r="4696" spans="1:9">
      <c r="A4696" t="s">
        <v>302</v>
      </c>
      <c r="B4696" t="s">
        <v>5301</v>
      </c>
      <c r="C4696" t="s">
        <v>5332</v>
      </c>
      <c r="D4696">
        <v>2</v>
      </c>
      <c r="E4696" t="s">
        <v>3579</v>
      </c>
      <c r="F4696">
        <v>2</v>
      </c>
      <c r="G4696">
        <v>2</v>
      </c>
      <c r="H4696" s="6" t="str">
        <f t="shared" si="146"/>
        <v>3R587.2</v>
      </c>
      <c r="I4696" s="6" t="str">
        <f t="shared" si="147"/>
        <v>S3_SCI_TX_HSD032</v>
      </c>
    </row>
    <row r="4697" spans="1:9">
      <c r="A4697" t="s">
        <v>302</v>
      </c>
      <c r="B4697" t="s">
        <v>5301</v>
      </c>
      <c r="C4697" t="s">
        <v>5333</v>
      </c>
      <c r="D4697">
        <v>1</v>
      </c>
      <c r="E4697" t="s">
        <v>3568</v>
      </c>
      <c r="F4697">
        <v>1</v>
      </c>
      <c r="G4697">
        <v>1</v>
      </c>
      <c r="H4697" s="6" t="str">
        <f t="shared" si="146"/>
        <v>3R588.1</v>
      </c>
      <c r="I4697" s="6" t="str">
        <f t="shared" si="147"/>
        <v>S3_CH_RXDV</v>
      </c>
    </row>
    <row r="4698" spans="1:9">
      <c r="A4698" t="s">
        <v>302</v>
      </c>
      <c r="B4698" t="s">
        <v>5301</v>
      </c>
      <c r="C4698" t="s">
        <v>5333</v>
      </c>
      <c r="D4698">
        <v>2</v>
      </c>
      <c r="E4698" t="s">
        <v>3580</v>
      </c>
      <c r="F4698">
        <v>2</v>
      </c>
      <c r="G4698">
        <v>2</v>
      </c>
      <c r="H4698" s="6" t="str">
        <f t="shared" si="146"/>
        <v>3R588.2</v>
      </c>
      <c r="I4698" s="6" t="str">
        <f t="shared" si="147"/>
        <v>S3_SCO_RX_HSD034</v>
      </c>
    </row>
    <row r="4699" spans="1:9">
      <c r="A4699" t="s">
        <v>302</v>
      </c>
      <c r="B4699" t="s">
        <v>5301</v>
      </c>
      <c r="C4699" t="s">
        <v>5334</v>
      </c>
      <c r="D4699">
        <v>1</v>
      </c>
      <c r="E4699" t="s">
        <v>3569</v>
      </c>
      <c r="F4699">
        <v>1</v>
      </c>
      <c r="G4699">
        <v>1</v>
      </c>
      <c r="H4699" s="6" t="str">
        <f t="shared" si="146"/>
        <v>3R589.1</v>
      </c>
      <c r="I4699" s="6" t="str">
        <f t="shared" si="147"/>
        <v>S3_CH_RXC</v>
      </c>
    </row>
    <row r="4700" spans="1:9">
      <c r="A4700" t="s">
        <v>302</v>
      </c>
      <c r="B4700" t="s">
        <v>5301</v>
      </c>
      <c r="C4700" t="s">
        <v>5334</v>
      </c>
      <c r="D4700">
        <v>2</v>
      </c>
      <c r="E4700" t="s">
        <v>3581</v>
      </c>
      <c r="F4700">
        <v>2</v>
      </c>
      <c r="G4700">
        <v>2</v>
      </c>
      <c r="H4700" s="6" t="str">
        <f t="shared" si="146"/>
        <v>3R589.2</v>
      </c>
      <c r="I4700" s="6" t="str">
        <f t="shared" si="147"/>
        <v>S3_SCO_RX_HSD035</v>
      </c>
    </row>
    <row r="4701" spans="1:9">
      <c r="A4701" t="s">
        <v>302</v>
      </c>
      <c r="B4701" t="s">
        <v>5301</v>
      </c>
      <c r="C4701" t="s">
        <v>5335</v>
      </c>
      <c r="D4701">
        <v>1</v>
      </c>
      <c r="E4701" t="s">
        <v>3573</v>
      </c>
      <c r="F4701">
        <v>1</v>
      </c>
      <c r="G4701">
        <v>1</v>
      </c>
      <c r="H4701" s="6" t="str">
        <f t="shared" si="146"/>
        <v>3R590.1</v>
      </c>
      <c r="I4701" s="6" t="str">
        <f t="shared" si="147"/>
        <v>S3_CH_RXD1</v>
      </c>
    </row>
    <row r="4702" spans="1:9">
      <c r="A4702" t="s">
        <v>302</v>
      </c>
      <c r="B4702" t="s">
        <v>5301</v>
      </c>
      <c r="C4702" t="s">
        <v>5335</v>
      </c>
      <c r="D4702">
        <v>2</v>
      </c>
      <c r="E4702" t="s">
        <v>3582</v>
      </c>
      <c r="F4702">
        <v>2</v>
      </c>
      <c r="G4702">
        <v>2</v>
      </c>
      <c r="H4702" s="6" t="str">
        <f t="shared" si="146"/>
        <v>3R590.2</v>
      </c>
      <c r="I4702" s="6" t="str">
        <f t="shared" si="147"/>
        <v>S3_SCO_RX_HSD037</v>
      </c>
    </row>
    <row r="4703" spans="1:9">
      <c r="A4703" t="s">
        <v>302</v>
      </c>
      <c r="B4703" t="s">
        <v>5301</v>
      </c>
      <c r="C4703" t="s">
        <v>5336</v>
      </c>
      <c r="D4703">
        <v>1</v>
      </c>
      <c r="E4703" t="s">
        <v>3575</v>
      </c>
      <c r="F4703">
        <v>1</v>
      </c>
      <c r="G4703">
        <v>1</v>
      </c>
      <c r="H4703" s="6" t="str">
        <f t="shared" si="146"/>
        <v>3R591.1</v>
      </c>
      <c r="I4703" s="6" t="str">
        <f t="shared" si="147"/>
        <v>S3_CH_RXD2</v>
      </c>
    </row>
    <row r="4704" spans="1:9">
      <c r="A4704" t="s">
        <v>302</v>
      </c>
      <c r="B4704" t="s">
        <v>5301</v>
      </c>
      <c r="C4704" t="s">
        <v>5336</v>
      </c>
      <c r="D4704">
        <v>2</v>
      </c>
      <c r="E4704" t="s">
        <v>3583</v>
      </c>
      <c r="F4704">
        <v>2</v>
      </c>
      <c r="G4704">
        <v>2</v>
      </c>
      <c r="H4704" s="6" t="str">
        <f t="shared" si="146"/>
        <v>3R591.2</v>
      </c>
      <c r="I4704" s="6" t="str">
        <f t="shared" si="147"/>
        <v>S3_SCO_RX_HSD038</v>
      </c>
    </row>
    <row r="4705" spans="1:9">
      <c r="A4705" t="s">
        <v>302</v>
      </c>
      <c r="B4705" t="s">
        <v>5301</v>
      </c>
      <c r="C4705" t="s">
        <v>5337</v>
      </c>
      <c r="D4705">
        <v>1</v>
      </c>
      <c r="E4705" t="s">
        <v>3576</v>
      </c>
      <c r="F4705">
        <v>1</v>
      </c>
      <c r="G4705">
        <v>1</v>
      </c>
      <c r="H4705" s="6" t="str">
        <f t="shared" si="146"/>
        <v>3R592.1</v>
      </c>
      <c r="I4705" s="6" t="str">
        <f t="shared" si="147"/>
        <v>S3_CH_RXD3</v>
      </c>
    </row>
    <row r="4706" spans="1:9">
      <c r="A4706" t="s">
        <v>302</v>
      </c>
      <c r="B4706" t="s">
        <v>5301</v>
      </c>
      <c r="C4706" t="s">
        <v>5337</v>
      </c>
      <c r="D4706">
        <v>2</v>
      </c>
      <c r="E4706" t="s">
        <v>3584</v>
      </c>
      <c r="F4706">
        <v>2</v>
      </c>
      <c r="G4706">
        <v>2</v>
      </c>
      <c r="H4706" s="6" t="str">
        <f t="shared" si="146"/>
        <v>3R592.2</v>
      </c>
      <c r="I4706" s="6" t="str">
        <f t="shared" si="147"/>
        <v>S3_SCO_RX_HSD039</v>
      </c>
    </row>
    <row r="4707" spans="1:9">
      <c r="A4707" t="s">
        <v>302</v>
      </c>
      <c r="B4707" t="s">
        <v>5301</v>
      </c>
      <c r="C4707" t="s">
        <v>5338</v>
      </c>
      <c r="D4707">
        <v>1</v>
      </c>
      <c r="E4707" t="s">
        <v>3560</v>
      </c>
      <c r="F4707">
        <v>1</v>
      </c>
      <c r="G4707">
        <v>1</v>
      </c>
      <c r="H4707" s="6" t="str">
        <f t="shared" si="146"/>
        <v>3R593.1</v>
      </c>
      <c r="I4707" s="6" t="str">
        <f t="shared" si="147"/>
        <v>S3_CH_TXD0</v>
      </c>
    </row>
    <row r="4708" spans="1:9">
      <c r="A4708" t="s">
        <v>302</v>
      </c>
      <c r="B4708" t="s">
        <v>5301</v>
      </c>
      <c r="C4708" t="s">
        <v>5338</v>
      </c>
      <c r="D4708">
        <v>2</v>
      </c>
      <c r="E4708" t="s">
        <v>3585</v>
      </c>
      <c r="F4708">
        <v>2</v>
      </c>
      <c r="G4708">
        <v>2</v>
      </c>
      <c r="H4708" s="6" t="str">
        <f t="shared" si="146"/>
        <v>3R593.2</v>
      </c>
      <c r="I4708" s="6" t="str">
        <f t="shared" si="147"/>
        <v>S3_SCO_TX_HSD031</v>
      </c>
    </row>
    <row r="4709" spans="1:9">
      <c r="A4709" t="s">
        <v>302</v>
      </c>
      <c r="B4709" t="s">
        <v>5339</v>
      </c>
      <c r="C4709" t="s">
        <v>5340</v>
      </c>
      <c r="D4709">
        <v>1</v>
      </c>
      <c r="E4709" t="s">
        <v>174</v>
      </c>
      <c r="F4709">
        <v>1</v>
      </c>
      <c r="G4709">
        <v>1</v>
      </c>
      <c r="H4709" s="6" t="str">
        <f t="shared" si="146"/>
        <v>3C343.1</v>
      </c>
      <c r="I4709" s="6" t="str">
        <f t="shared" si="147"/>
        <v>DGND</v>
      </c>
    </row>
    <row r="4710" spans="1:9">
      <c r="A4710" t="s">
        <v>302</v>
      </c>
      <c r="B4710" t="s">
        <v>5339</v>
      </c>
      <c r="C4710" t="s">
        <v>5340</v>
      </c>
      <c r="D4710">
        <v>2</v>
      </c>
      <c r="E4710" t="s">
        <v>3586</v>
      </c>
      <c r="F4710">
        <v>2</v>
      </c>
      <c r="G4710">
        <v>2</v>
      </c>
      <c r="H4710" s="6" t="str">
        <f t="shared" si="146"/>
        <v>3C343.2</v>
      </c>
      <c r="I4710" s="6" t="str">
        <f t="shared" si="147"/>
        <v>SG3_3_XO</v>
      </c>
    </row>
    <row r="4711" spans="1:9">
      <c r="A4711" t="s">
        <v>302</v>
      </c>
      <c r="B4711" t="s">
        <v>5339</v>
      </c>
      <c r="C4711" t="s">
        <v>5341</v>
      </c>
      <c r="D4711">
        <v>1</v>
      </c>
      <c r="E4711" t="s">
        <v>174</v>
      </c>
      <c r="F4711">
        <v>1</v>
      </c>
      <c r="G4711">
        <v>1</v>
      </c>
      <c r="H4711" s="6" t="str">
        <f t="shared" si="146"/>
        <v>3C344.1</v>
      </c>
      <c r="I4711" s="6" t="str">
        <f t="shared" si="147"/>
        <v>DGND</v>
      </c>
    </row>
    <row r="4712" spans="1:9">
      <c r="A4712" t="s">
        <v>302</v>
      </c>
      <c r="B4712" t="s">
        <v>5339</v>
      </c>
      <c r="C4712" t="s">
        <v>5341</v>
      </c>
      <c r="D4712">
        <v>2</v>
      </c>
      <c r="E4712" t="s">
        <v>1937</v>
      </c>
      <c r="F4712">
        <v>2</v>
      </c>
      <c r="G4712">
        <v>2</v>
      </c>
      <c r="H4712" s="6" t="str">
        <f t="shared" si="146"/>
        <v>3C344.2</v>
      </c>
      <c r="I4712" s="6" t="str">
        <f t="shared" si="147"/>
        <v>SG3_2_XI</v>
      </c>
    </row>
    <row r="4713" spans="1:9">
      <c r="A4713" t="s">
        <v>302</v>
      </c>
      <c r="B4713" t="s">
        <v>5339</v>
      </c>
      <c r="C4713" t="s">
        <v>5342</v>
      </c>
      <c r="D4713">
        <v>1</v>
      </c>
      <c r="E4713" t="s">
        <v>3427</v>
      </c>
      <c r="F4713">
        <v>1</v>
      </c>
      <c r="G4713">
        <v>1</v>
      </c>
      <c r="H4713" s="6" t="str">
        <f t="shared" si="146"/>
        <v>3JK47.1</v>
      </c>
      <c r="I4713" s="6" t="str">
        <f t="shared" si="147"/>
        <v>SC2367_RLY_K047</v>
      </c>
    </row>
    <row r="4714" spans="1:9">
      <c r="A4714" t="s">
        <v>302</v>
      </c>
      <c r="B4714" t="s">
        <v>5339</v>
      </c>
      <c r="C4714" t="s">
        <v>5342</v>
      </c>
      <c r="D4714">
        <v>2</v>
      </c>
      <c r="E4714" t="s">
        <v>174</v>
      </c>
      <c r="F4714">
        <v>2</v>
      </c>
      <c r="G4714">
        <v>2</v>
      </c>
      <c r="H4714" s="6" t="str">
        <f t="shared" si="146"/>
        <v>3JK47.2</v>
      </c>
      <c r="I4714" s="6" t="str">
        <f t="shared" si="147"/>
        <v>DGND</v>
      </c>
    </row>
    <row r="4715" spans="1:9">
      <c r="A4715" t="s">
        <v>302</v>
      </c>
      <c r="B4715" t="s">
        <v>5339</v>
      </c>
      <c r="C4715" t="s">
        <v>5343</v>
      </c>
      <c r="D4715">
        <v>1</v>
      </c>
      <c r="E4715" t="s">
        <v>3428</v>
      </c>
      <c r="F4715">
        <v>1</v>
      </c>
      <c r="G4715">
        <v>1</v>
      </c>
      <c r="H4715" s="6" t="str">
        <f t="shared" si="146"/>
        <v>3JK48.1</v>
      </c>
      <c r="I4715" s="6" t="str">
        <f t="shared" si="147"/>
        <v>SC2367_RLY_K048</v>
      </c>
    </row>
    <row r="4716" spans="1:9">
      <c r="A4716" t="s">
        <v>302</v>
      </c>
      <c r="B4716" t="s">
        <v>5339</v>
      </c>
      <c r="C4716" t="s">
        <v>5343</v>
      </c>
      <c r="D4716">
        <v>2</v>
      </c>
      <c r="E4716" t="s">
        <v>174</v>
      </c>
      <c r="F4716">
        <v>2</v>
      </c>
      <c r="G4716">
        <v>2</v>
      </c>
      <c r="H4716" s="6" t="str">
        <f t="shared" si="146"/>
        <v>3JK48.2</v>
      </c>
      <c r="I4716" s="6" t="str">
        <f t="shared" si="147"/>
        <v>DGND</v>
      </c>
    </row>
    <row r="4717" spans="1:9">
      <c r="A4717" t="s">
        <v>302</v>
      </c>
      <c r="B4717" t="s">
        <v>5339</v>
      </c>
      <c r="C4717" t="s">
        <v>5344</v>
      </c>
      <c r="D4717">
        <v>2</v>
      </c>
      <c r="E4717" t="s">
        <v>1936</v>
      </c>
      <c r="F4717">
        <v>2</v>
      </c>
      <c r="G4717">
        <v>2</v>
      </c>
      <c r="H4717" s="6" t="str">
        <f t="shared" si="146"/>
        <v>3K47.2</v>
      </c>
      <c r="I4717" s="6" t="str">
        <f t="shared" si="147"/>
        <v>SG3_2_XO</v>
      </c>
    </row>
    <row r="4718" spans="1:9">
      <c r="A4718" t="s">
        <v>302</v>
      </c>
      <c r="B4718" t="s">
        <v>5339</v>
      </c>
      <c r="C4718" t="s">
        <v>5344</v>
      </c>
      <c r="D4718">
        <v>3</v>
      </c>
      <c r="E4718" t="s">
        <v>1938</v>
      </c>
      <c r="F4718">
        <v>3</v>
      </c>
      <c r="G4718">
        <v>3</v>
      </c>
      <c r="H4718" s="6" t="str">
        <f t="shared" si="146"/>
        <v>3K47.3</v>
      </c>
      <c r="I4718" s="6" t="str">
        <f t="shared" si="147"/>
        <v>SG3_1_XO</v>
      </c>
    </row>
    <row r="4719" spans="1:9">
      <c r="A4719" t="s">
        <v>302</v>
      </c>
      <c r="B4719" t="s">
        <v>5339</v>
      </c>
      <c r="C4719" t="s">
        <v>5344</v>
      </c>
      <c r="D4719">
        <v>4</v>
      </c>
      <c r="F4719">
        <v>4</v>
      </c>
      <c r="G4719">
        <v>4</v>
      </c>
      <c r="H4719" s="6" t="str">
        <f t="shared" si="146"/>
        <v>3K47.4</v>
      </c>
      <c r="I4719" s="6">
        <f t="shared" si="147"/>
        <v>0</v>
      </c>
    </row>
    <row r="4720" spans="1:9">
      <c r="A4720" t="s">
        <v>302</v>
      </c>
      <c r="B4720" t="s">
        <v>5339</v>
      </c>
      <c r="C4720" t="s">
        <v>5344</v>
      </c>
      <c r="D4720">
        <v>5</v>
      </c>
      <c r="F4720">
        <v>5</v>
      </c>
      <c r="G4720">
        <v>5</v>
      </c>
      <c r="H4720" s="6" t="str">
        <f t="shared" si="146"/>
        <v>3K47.5</v>
      </c>
      <c r="I4720" s="6">
        <f t="shared" si="147"/>
        <v>0</v>
      </c>
    </row>
    <row r="4721" spans="1:9">
      <c r="A4721" t="s">
        <v>302</v>
      </c>
      <c r="B4721" t="s">
        <v>5339</v>
      </c>
      <c r="C4721" t="s">
        <v>5344</v>
      </c>
      <c r="D4721">
        <v>6</v>
      </c>
      <c r="F4721">
        <v>6</v>
      </c>
      <c r="G4721">
        <v>6</v>
      </c>
      <c r="H4721" s="6" t="str">
        <f t="shared" si="146"/>
        <v>3K47.6</v>
      </c>
      <c r="I4721" s="6">
        <f t="shared" si="147"/>
        <v>0</v>
      </c>
    </row>
    <row r="4722" spans="1:9">
      <c r="A4722" t="s">
        <v>302</v>
      </c>
      <c r="B4722" t="s">
        <v>5339</v>
      </c>
      <c r="C4722" t="s">
        <v>5344</v>
      </c>
      <c r="D4722">
        <v>7</v>
      </c>
      <c r="F4722">
        <v>7</v>
      </c>
      <c r="G4722">
        <v>7</v>
      </c>
      <c r="H4722" s="6" t="str">
        <f t="shared" si="146"/>
        <v>3K47.7</v>
      </c>
      <c r="I4722" s="6">
        <f t="shared" si="147"/>
        <v>0</v>
      </c>
    </row>
    <row r="4723" spans="1:9">
      <c r="A4723" t="s">
        <v>302</v>
      </c>
      <c r="B4723" t="s">
        <v>5339</v>
      </c>
      <c r="C4723" t="s">
        <v>5344</v>
      </c>
      <c r="D4723" t="s">
        <v>175</v>
      </c>
      <c r="E4723" t="s">
        <v>429</v>
      </c>
      <c r="F4723">
        <v>1</v>
      </c>
      <c r="G4723" t="s">
        <v>175</v>
      </c>
      <c r="H4723" s="6" t="str">
        <f t="shared" si="146"/>
        <v>3K47.1</v>
      </c>
      <c r="I4723" s="6" t="str">
        <f t="shared" si="147"/>
        <v>VP12</v>
      </c>
    </row>
    <row r="4724" spans="1:9">
      <c r="A4724" t="s">
        <v>302</v>
      </c>
      <c r="B4724" t="s">
        <v>5339</v>
      </c>
      <c r="C4724" t="s">
        <v>5344</v>
      </c>
      <c r="D4724" t="s">
        <v>176</v>
      </c>
      <c r="E4724" t="s">
        <v>3427</v>
      </c>
      <c r="F4724">
        <v>8</v>
      </c>
      <c r="G4724" t="s">
        <v>176</v>
      </c>
      <c r="H4724" s="6" t="str">
        <f t="shared" si="146"/>
        <v>3K47.8</v>
      </c>
      <c r="I4724" s="6" t="str">
        <f t="shared" si="147"/>
        <v>SC2367_RLY_K047</v>
      </c>
    </row>
    <row r="4725" spans="1:9">
      <c r="A4725" t="s">
        <v>302</v>
      </c>
      <c r="B4725" t="s">
        <v>5339</v>
      </c>
      <c r="C4725" t="s">
        <v>5345</v>
      </c>
      <c r="D4725">
        <v>2</v>
      </c>
      <c r="E4725" t="s">
        <v>3586</v>
      </c>
      <c r="F4725">
        <v>2</v>
      </c>
      <c r="G4725">
        <v>2</v>
      </c>
      <c r="H4725" s="6" t="str">
        <f t="shared" si="146"/>
        <v>3K48.2</v>
      </c>
      <c r="I4725" s="6" t="str">
        <f t="shared" si="147"/>
        <v>SG3_3_XO</v>
      </c>
    </row>
    <row r="4726" spans="1:9">
      <c r="A4726" t="s">
        <v>302</v>
      </c>
      <c r="B4726" t="s">
        <v>5339</v>
      </c>
      <c r="C4726" t="s">
        <v>5345</v>
      </c>
      <c r="D4726">
        <v>3</v>
      </c>
      <c r="E4726" t="s">
        <v>1936</v>
      </c>
      <c r="F4726">
        <v>3</v>
      </c>
      <c r="G4726">
        <v>3</v>
      </c>
      <c r="H4726" s="6" t="str">
        <f t="shared" si="146"/>
        <v>3K48.3</v>
      </c>
      <c r="I4726" s="6" t="str">
        <f t="shared" si="147"/>
        <v>SG3_2_XO</v>
      </c>
    </row>
    <row r="4727" spans="1:9">
      <c r="A4727" t="s">
        <v>302</v>
      </c>
      <c r="B4727" t="s">
        <v>5339</v>
      </c>
      <c r="C4727" t="s">
        <v>5345</v>
      </c>
      <c r="D4727">
        <v>4</v>
      </c>
      <c r="E4727" t="s">
        <v>6836</v>
      </c>
      <c r="F4727">
        <v>4</v>
      </c>
      <c r="G4727">
        <v>4</v>
      </c>
      <c r="H4727" s="6" t="str">
        <f t="shared" si="146"/>
        <v>3K48.4</v>
      </c>
      <c r="I4727" s="6" t="str">
        <f t="shared" si="147"/>
        <v>S3_HSD017</v>
      </c>
    </row>
    <row r="4728" spans="1:9">
      <c r="A4728" t="s">
        <v>302</v>
      </c>
      <c r="B4728" t="s">
        <v>5339</v>
      </c>
      <c r="C4728" t="s">
        <v>5345</v>
      </c>
      <c r="D4728">
        <v>5</v>
      </c>
      <c r="E4728" t="s">
        <v>6837</v>
      </c>
      <c r="F4728">
        <v>5</v>
      </c>
      <c r="G4728">
        <v>5</v>
      </c>
      <c r="H4728" s="6" t="str">
        <f t="shared" si="146"/>
        <v>3K48.5</v>
      </c>
      <c r="I4728" s="6" t="str">
        <f t="shared" si="147"/>
        <v>S3_HSD018</v>
      </c>
    </row>
    <row r="4729" spans="1:9">
      <c r="A4729" t="s">
        <v>302</v>
      </c>
      <c r="B4729" t="s">
        <v>5339</v>
      </c>
      <c r="C4729" t="s">
        <v>5345</v>
      </c>
      <c r="D4729">
        <v>6</v>
      </c>
      <c r="E4729" t="s">
        <v>1939</v>
      </c>
      <c r="F4729">
        <v>6</v>
      </c>
      <c r="G4729">
        <v>6</v>
      </c>
      <c r="H4729" s="6" t="str">
        <f t="shared" si="146"/>
        <v>3K48.6</v>
      </c>
      <c r="I4729" s="6" t="str">
        <f t="shared" si="147"/>
        <v>SG3_1_XI</v>
      </c>
    </row>
    <row r="4730" spans="1:9">
      <c r="A4730" t="s">
        <v>302</v>
      </c>
      <c r="B4730" t="s">
        <v>5339</v>
      </c>
      <c r="C4730" t="s">
        <v>5345</v>
      </c>
      <c r="D4730">
        <v>7</v>
      </c>
      <c r="E4730" t="s">
        <v>1937</v>
      </c>
      <c r="F4730">
        <v>7</v>
      </c>
      <c r="G4730">
        <v>7</v>
      </c>
      <c r="H4730" s="6" t="str">
        <f t="shared" si="146"/>
        <v>3K48.7</v>
      </c>
      <c r="I4730" s="6" t="str">
        <f t="shared" si="147"/>
        <v>SG3_2_XI</v>
      </c>
    </row>
    <row r="4731" spans="1:9">
      <c r="A4731" t="s">
        <v>302</v>
      </c>
      <c r="B4731" t="s">
        <v>5339</v>
      </c>
      <c r="C4731" t="s">
        <v>5345</v>
      </c>
      <c r="D4731" t="s">
        <v>175</v>
      </c>
      <c r="E4731" t="s">
        <v>429</v>
      </c>
      <c r="F4731">
        <v>1</v>
      </c>
      <c r="G4731" t="s">
        <v>175</v>
      </c>
      <c r="H4731" s="6" t="str">
        <f t="shared" si="146"/>
        <v>3K48.1</v>
      </c>
      <c r="I4731" s="6" t="str">
        <f t="shared" si="147"/>
        <v>VP12</v>
      </c>
    </row>
    <row r="4732" spans="1:9">
      <c r="A4732" t="s">
        <v>302</v>
      </c>
      <c r="B4732" t="s">
        <v>5339</v>
      </c>
      <c r="C4732" t="s">
        <v>5345</v>
      </c>
      <c r="D4732" t="s">
        <v>176</v>
      </c>
      <c r="E4732" t="s">
        <v>3428</v>
      </c>
      <c r="F4732">
        <v>8</v>
      </c>
      <c r="G4732" t="s">
        <v>176</v>
      </c>
      <c r="H4732" s="6" t="str">
        <f t="shared" si="146"/>
        <v>3K48.8</v>
      </c>
      <c r="I4732" s="6" t="str">
        <f t="shared" si="147"/>
        <v>SC2367_RLY_K048</v>
      </c>
    </row>
    <row r="4733" spans="1:9">
      <c r="A4733" t="s">
        <v>302</v>
      </c>
      <c r="B4733" t="s">
        <v>5339</v>
      </c>
      <c r="C4733" t="s">
        <v>5346</v>
      </c>
      <c r="D4733" t="s">
        <v>177</v>
      </c>
      <c r="E4733" t="s">
        <v>3587</v>
      </c>
      <c r="F4733">
        <v>1</v>
      </c>
      <c r="G4733" t="s">
        <v>177</v>
      </c>
      <c r="H4733" s="6" t="str">
        <f t="shared" si="146"/>
        <v>3LD4.1</v>
      </c>
      <c r="I4733" s="6" t="str">
        <f t="shared" si="147"/>
        <v>SG3_H_LED</v>
      </c>
    </row>
    <row r="4734" spans="1:9">
      <c r="A4734" t="s">
        <v>302</v>
      </c>
      <c r="B4734" t="s">
        <v>5339</v>
      </c>
      <c r="C4734" t="s">
        <v>5346</v>
      </c>
      <c r="D4734" t="s">
        <v>178</v>
      </c>
      <c r="E4734" t="s">
        <v>1942</v>
      </c>
      <c r="F4734">
        <v>2</v>
      </c>
      <c r="G4734" t="s">
        <v>178</v>
      </c>
      <c r="H4734" s="6" t="str">
        <f t="shared" si="146"/>
        <v>3LD4.2</v>
      </c>
      <c r="I4734" s="6" t="str">
        <f t="shared" si="147"/>
        <v>SG3_LED</v>
      </c>
    </row>
    <row r="4735" spans="1:9">
      <c r="A4735" t="s">
        <v>302</v>
      </c>
      <c r="B4735" t="s">
        <v>5339</v>
      </c>
      <c r="C4735" t="s">
        <v>5347</v>
      </c>
      <c r="D4735">
        <v>1</v>
      </c>
      <c r="E4735" t="s">
        <v>1938</v>
      </c>
      <c r="F4735">
        <v>1</v>
      </c>
      <c r="G4735">
        <v>1</v>
      </c>
      <c r="H4735" s="6" t="str">
        <f t="shared" si="146"/>
        <v>3R549.1</v>
      </c>
      <c r="I4735" s="6" t="str">
        <f t="shared" si="147"/>
        <v>SG3_1_XO</v>
      </c>
    </row>
    <row r="4736" spans="1:9">
      <c r="A4736" t="s">
        <v>302</v>
      </c>
      <c r="B4736" t="s">
        <v>5339</v>
      </c>
      <c r="C4736" t="s">
        <v>5347</v>
      </c>
      <c r="D4736">
        <v>2</v>
      </c>
      <c r="E4736" t="s">
        <v>1940</v>
      </c>
      <c r="F4736">
        <v>2</v>
      </c>
      <c r="G4736">
        <v>2</v>
      </c>
      <c r="H4736" s="6" t="str">
        <f t="shared" si="146"/>
        <v>3R549.2</v>
      </c>
      <c r="I4736" s="6" t="str">
        <f t="shared" si="147"/>
        <v>SG3_XO</v>
      </c>
    </row>
    <row r="4737" spans="1:9">
      <c r="A4737" t="s">
        <v>302</v>
      </c>
      <c r="B4737" t="s">
        <v>5339</v>
      </c>
      <c r="C4737" t="s">
        <v>5348</v>
      </c>
      <c r="D4737">
        <v>1</v>
      </c>
      <c r="E4737" t="s">
        <v>1939</v>
      </c>
      <c r="F4737">
        <v>1</v>
      </c>
      <c r="G4737">
        <v>1</v>
      </c>
      <c r="H4737" s="6" t="str">
        <f t="shared" si="146"/>
        <v>3R550.1</v>
      </c>
      <c r="I4737" s="6" t="str">
        <f t="shared" si="147"/>
        <v>SG3_1_XI</v>
      </c>
    </row>
    <row r="4738" spans="1:9">
      <c r="A4738" t="s">
        <v>302</v>
      </c>
      <c r="B4738" t="s">
        <v>5339</v>
      </c>
      <c r="C4738" t="s">
        <v>5348</v>
      </c>
      <c r="D4738">
        <v>2</v>
      </c>
      <c r="E4738" t="s">
        <v>1941</v>
      </c>
      <c r="F4738">
        <v>2</v>
      </c>
      <c r="G4738">
        <v>2</v>
      </c>
      <c r="H4738" s="6" t="str">
        <f t="shared" ref="H4738:H4801" si="148">CONCATENATE(C4738,".",F4738)</f>
        <v>3R550.2</v>
      </c>
      <c r="I4738" s="6" t="str">
        <f t="shared" ref="I4738:I4801" si="149">E4738</f>
        <v>SG3_XI</v>
      </c>
    </row>
    <row r="4739" spans="1:9">
      <c r="A4739" t="s">
        <v>302</v>
      </c>
      <c r="B4739" t="s">
        <v>5339</v>
      </c>
      <c r="C4739" t="s">
        <v>5349</v>
      </c>
      <c r="D4739">
        <v>1</v>
      </c>
      <c r="E4739" t="s">
        <v>174</v>
      </c>
      <c r="F4739">
        <v>1</v>
      </c>
      <c r="G4739">
        <v>1</v>
      </c>
      <c r="H4739" s="6" t="str">
        <f t="shared" si="148"/>
        <v>3R551.1</v>
      </c>
      <c r="I4739" s="6" t="str">
        <f t="shared" si="149"/>
        <v>DGND</v>
      </c>
    </row>
    <row r="4740" spans="1:9">
      <c r="A4740" t="s">
        <v>302</v>
      </c>
      <c r="B4740" t="s">
        <v>5339</v>
      </c>
      <c r="C4740" t="s">
        <v>5349</v>
      </c>
      <c r="D4740">
        <v>2</v>
      </c>
      <c r="E4740" t="s">
        <v>3588</v>
      </c>
      <c r="F4740">
        <v>2</v>
      </c>
      <c r="G4740">
        <v>2</v>
      </c>
      <c r="H4740" s="6" t="str">
        <f t="shared" si="148"/>
        <v>3R551.2</v>
      </c>
      <c r="I4740" s="6" t="str">
        <f t="shared" si="149"/>
        <v>SG3_RSET</v>
      </c>
    </row>
    <row r="4741" spans="1:9">
      <c r="A4741" t="s">
        <v>302</v>
      </c>
      <c r="B4741" t="s">
        <v>5339</v>
      </c>
      <c r="C4741" t="s">
        <v>5350</v>
      </c>
      <c r="D4741">
        <v>1</v>
      </c>
      <c r="E4741" t="s">
        <v>413</v>
      </c>
      <c r="F4741">
        <v>1</v>
      </c>
      <c r="G4741">
        <v>1</v>
      </c>
      <c r="H4741" s="6" t="str">
        <f t="shared" si="148"/>
        <v>3R577.1</v>
      </c>
      <c r="I4741" s="6" t="str">
        <f t="shared" si="149"/>
        <v>VDD33_ATX</v>
      </c>
    </row>
    <row r="4742" spans="1:9">
      <c r="A4742" t="s">
        <v>302</v>
      </c>
      <c r="B4742" t="s">
        <v>5339</v>
      </c>
      <c r="C4742" t="s">
        <v>5350</v>
      </c>
      <c r="D4742">
        <v>2</v>
      </c>
      <c r="E4742" t="s">
        <v>3589</v>
      </c>
      <c r="F4742">
        <v>2</v>
      </c>
      <c r="G4742">
        <v>2</v>
      </c>
      <c r="H4742" s="6" t="str">
        <f t="shared" si="148"/>
        <v>3R577.2</v>
      </c>
      <c r="I4742" s="6" t="str">
        <f t="shared" si="149"/>
        <v>SG3_DISB</v>
      </c>
    </row>
    <row r="4743" spans="1:9">
      <c r="A4743" t="s">
        <v>302</v>
      </c>
      <c r="B4743" t="s">
        <v>5339</v>
      </c>
      <c r="C4743" t="s">
        <v>5351</v>
      </c>
      <c r="D4743">
        <v>1</v>
      </c>
      <c r="E4743" t="s">
        <v>413</v>
      </c>
      <c r="F4743">
        <v>1</v>
      </c>
      <c r="G4743">
        <v>1</v>
      </c>
      <c r="H4743" s="6" t="str">
        <f t="shared" si="148"/>
        <v>3R581.1</v>
      </c>
      <c r="I4743" s="6" t="str">
        <f t="shared" si="149"/>
        <v>VDD33_ATX</v>
      </c>
    </row>
    <row r="4744" spans="1:9">
      <c r="A4744" t="s">
        <v>302</v>
      </c>
      <c r="B4744" t="s">
        <v>5339</v>
      </c>
      <c r="C4744" t="s">
        <v>5351</v>
      </c>
      <c r="D4744">
        <v>2</v>
      </c>
      <c r="E4744" t="s">
        <v>3587</v>
      </c>
      <c r="F4744">
        <v>2</v>
      </c>
      <c r="G4744">
        <v>2</v>
      </c>
      <c r="H4744" s="6" t="str">
        <f t="shared" si="148"/>
        <v>3R581.2</v>
      </c>
      <c r="I4744" s="6" t="str">
        <f t="shared" si="149"/>
        <v>SG3_H_LED</v>
      </c>
    </row>
    <row r="4745" spans="1:9">
      <c r="A4745" t="s">
        <v>302</v>
      </c>
      <c r="B4745" t="s">
        <v>5339</v>
      </c>
      <c r="C4745" t="s">
        <v>5352</v>
      </c>
      <c r="D4745">
        <v>1</v>
      </c>
      <c r="E4745" t="s">
        <v>1937</v>
      </c>
      <c r="F4745">
        <v>1</v>
      </c>
      <c r="G4745">
        <v>1</v>
      </c>
      <c r="H4745" s="6" t="str">
        <f t="shared" si="148"/>
        <v>3Y6.1</v>
      </c>
      <c r="I4745" s="6" t="str">
        <f t="shared" si="149"/>
        <v>SG3_2_XI</v>
      </c>
    </row>
    <row r="4746" spans="1:9">
      <c r="A4746" t="s">
        <v>302</v>
      </c>
      <c r="B4746" t="s">
        <v>5339</v>
      </c>
      <c r="C4746" t="s">
        <v>5352</v>
      </c>
      <c r="D4746">
        <v>2</v>
      </c>
      <c r="E4746" t="s">
        <v>174</v>
      </c>
      <c r="F4746">
        <v>2</v>
      </c>
      <c r="G4746">
        <v>2</v>
      </c>
      <c r="H4746" s="6" t="str">
        <f t="shared" si="148"/>
        <v>3Y6.2</v>
      </c>
      <c r="I4746" s="6" t="str">
        <f t="shared" si="149"/>
        <v>DGND</v>
      </c>
    </row>
    <row r="4747" spans="1:9">
      <c r="A4747" t="s">
        <v>302</v>
      </c>
      <c r="B4747" t="s">
        <v>5339</v>
      </c>
      <c r="C4747" t="s">
        <v>5352</v>
      </c>
      <c r="D4747">
        <v>3</v>
      </c>
      <c r="E4747" t="s">
        <v>3586</v>
      </c>
      <c r="F4747">
        <v>3</v>
      </c>
      <c r="G4747">
        <v>3</v>
      </c>
      <c r="H4747" s="6" t="str">
        <f t="shared" si="148"/>
        <v>3Y6.3</v>
      </c>
      <c r="I4747" s="6" t="str">
        <f t="shared" si="149"/>
        <v>SG3_3_XO</v>
      </c>
    </row>
    <row r="4748" spans="1:9">
      <c r="A4748" t="s">
        <v>302</v>
      </c>
      <c r="B4748" t="s">
        <v>5339</v>
      </c>
      <c r="C4748" t="s">
        <v>5352</v>
      </c>
      <c r="D4748">
        <v>4</v>
      </c>
      <c r="E4748" t="s">
        <v>174</v>
      </c>
      <c r="F4748">
        <v>4</v>
      </c>
      <c r="G4748">
        <v>4</v>
      </c>
      <c r="H4748" s="6" t="str">
        <f t="shared" si="148"/>
        <v>3Y6.4</v>
      </c>
      <c r="I4748" s="6" t="str">
        <f t="shared" si="149"/>
        <v>DGND</v>
      </c>
    </row>
    <row r="4749" spans="1:9">
      <c r="A4749" t="s">
        <v>302</v>
      </c>
      <c r="B4749" t="s">
        <v>5339</v>
      </c>
      <c r="C4749" t="s">
        <v>3050</v>
      </c>
      <c r="D4749" t="s">
        <v>2213</v>
      </c>
      <c r="E4749" t="s">
        <v>3590</v>
      </c>
      <c r="F4749">
        <v>15</v>
      </c>
      <c r="G4749" t="s">
        <v>2213</v>
      </c>
      <c r="H4749" s="6" t="str">
        <f t="shared" si="148"/>
        <v>GOLD3.15</v>
      </c>
      <c r="I4749" s="6" t="str">
        <f t="shared" si="149"/>
        <v>SG3_AVDD09</v>
      </c>
    </row>
    <row r="4750" spans="1:9">
      <c r="A4750" t="s">
        <v>302</v>
      </c>
      <c r="B4750" t="s">
        <v>5339</v>
      </c>
      <c r="C4750" t="s">
        <v>3050</v>
      </c>
      <c r="D4750" t="s">
        <v>2220</v>
      </c>
      <c r="E4750" t="s">
        <v>3591</v>
      </c>
      <c r="F4750">
        <v>40</v>
      </c>
      <c r="G4750" t="s">
        <v>2220</v>
      </c>
      <c r="H4750" s="6" t="str">
        <f t="shared" si="148"/>
        <v>GOLD3.40</v>
      </c>
      <c r="I4750" s="6" t="str">
        <f t="shared" si="149"/>
        <v>SG3_AVDD09_SDS</v>
      </c>
    </row>
    <row r="4751" spans="1:9">
      <c r="A4751" t="s">
        <v>302</v>
      </c>
      <c r="B4751" t="s">
        <v>5339</v>
      </c>
      <c r="C4751" t="s">
        <v>3050</v>
      </c>
      <c r="D4751" t="s">
        <v>1551</v>
      </c>
      <c r="E4751" t="s">
        <v>3592</v>
      </c>
      <c r="F4751">
        <v>9</v>
      </c>
      <c r="G4751" t="s">
        <v>1551</v>
      </c>
      <c r="H4751" s="6" t="str">
        <f t="shared" si="148"/>
        <v>GOLD3.9</v>
      </c>
      <c r="I4751" s="6" t="str">
        <f t="shared" si="149"/>
        <v>SG3_AVDD33_XTAL</v>
      </c>
    </row>
    <row r="4752" spans="1:9">
      <c r="A4752" t="s">
        <v>302</v>
      </c>
      <c r="B4752" t="s">
        <v>5339</v>
      </c>
      <c r="C4752" t="s">
        <v>3050</v>
      </c>
      <c r="D4752" t="s">
        <v>1560</v>
      </c>
      <c r="E4752" t="s">
        <v>3593</v>
      </c>
      <c r="F4752">
        <v>17</v>
      </c>
      <c r="G4752" t="s">
        <v>1560</v>
      </c>
      <c r="H4752" s="6" t="str">
        <f t="shared" si="148"/>
        <v>GOLD3.17</v>
      </c>
      <c r="I4752" s="6" t="str">
        <f t="shared" si="149"/>
        <v>SG3_AVDD33_TX_CEN</v>
      </c>
    </row>
    <row r="4753" spans="1:9">
      <c r="A4753" t="s">
        <v>302</v>
      </c>
      <c r="B4753" t="s">
        <v>5339</v>
      </c>
      <c r="C4753" t="s">
        <v>3050</v>
      </c>
      <c r="D4753" t="s">
        <v>1563</v>
      </c>
      <c r="E4753" t="s">
        <v>3593</v>
      </c>
      <c r="F4753">
        <v>20</v>
      </c>
      <c r="G4753" t="s">
        <v>1563</v>
      </c>
      <c r="H4753" s="6" t="str">
        <f t="shared" si="148"/>
        <v>GOLD3.20</v>
      </c>
      <c r="I4753" s="6" t="str">
        <f t="shared" si="149"/>
        <v>SG3_AVDD33_TX_CEN</v>
      </c>
    </row>
    <row r="4754" spans="1:9">
      <c r="A4754" t="s">
        <v>302</v>
      </c>
      <c r="B4754" t="s">
        <v>5339</v>
      </c>
      <c r="C4754" t="s">
        <v>3050</v>
      </c>
      <c r="D4754" t="s">
        <v>2223</v>
      </c>
      <c r="E4754" t="s">
        <v>3594</v>
      </c>
      <c r="F4754">
        <v>37</v>
      </c>
      <c r="G4754" t="s">
        <v>2223</v>
      </c>
      <c r="H4754" s="6" t="str">
        <f t="shared" si="148"/>
        <v>GOLD3.37</v>
      </c>
      <c r="I4754" s="6" t="str">
        <f t="shared" si="149"/>
        <v>SG3_AVDD33_SDS</v>
      </c>
    </row>
    <row r="4755" spans="1:9">
      <c r="A4755" t="s">
        <v>302</v>
      </c>
      <c r="B4755" t="s">
        <v>5339</v>
      </c>
      <c r="C4755" t="s">
        <v>3050</v>
      </c>
      <c r="D4755" t="s">
        <v>389</v>
      </c>
      <c r="E4755" t="s">
        <v>3589</v>
      </c>
      <c r="F4755">
        <v>44</v>
      </c>
      <c r="G4755" t="s">
        <v>389</v>
      </c>
      <c r="H4755" s="6" t="str">
        <f t="shared" si="148"/>
        <v>GOLD3.44</v>
      </c>
      <c r="I4755" s="6" t="str">
        <f t="shared" si="149"/>
        <v>SG3_DISB</v>
      </c>
    </row>
    <row r="4756" spans="1:9">
      <c r="A4756" t="s">
        <v>302</v>
      </c>
      <c r="B4756" t="s">
        <v>5339</v>
      </c>
      <c r="C4756" t="s">
        <v>3050</v>
      </c>
      <c r="D4756" t="s">
        <v>2224</v>
      </c>
      <c r="E4756" t="s">
        <v>3595</v>
      </c>
      <c r="F4756">
        <v>6</v>
      </c>
      <c r="G4756" t="s">
        <v>2224</v>
      </c>
      <c r="H4756" s="6" t="str">
        <f t="shared" si="148"/>
        <v>GOLD3.6</v>
      </c>
      <c r="I4756" s="6" t="str">
        <f t="shared" si="149"/>
        <v>SG3_DVDD09</v>
      </c>
    </row>
    <row r="4757" spans="1:9">
      <c r="A4757" t="s">
        <v>302</v>
      </c>
      <c r="B4757" t="s">
        <v>5339</v>
      </c>
      <c r="C4757" t="s">
        <v>3050</v>
      </c>
      <c r="D4757" t="s">
        <v>2536</v>
      </c>
      <c r="E4757" t="s">
        <v>3595</v>
      </c>
      <c r="F4757">
        <v>21</v>
      </c>
      <c r="G4757" t="s">
        <v>2536</v>
      </c>
      <c r="H4757" s="6" t="str">
        <f t="shared" si="148"/>
        <v>GOLD3.21</v>
      </c>
      <c r="I4757" s="6" t="str">
        <f t="shared" si="149"/>
        <v>SG3_DVDD09</v>
      </c>
    </row>
    <row r="4758" spans="1:9">
      <c r="A4758" t="s">
        <v>302</v>
      </c>
      <c r="B4758" t="s">
        <v>5339</v>
      </c>
      <c r="C4758" t="s">
        <v>3050</v>
      </c>
      <c r="D4758" t="s">
        <v>2532</v>
      </c>
      <c r="E4758" t="s">
        <v>3595</v>
      </c>
      <c r="F4758">
        <v>47</v>
      </c>
      <c r="G4758" t="s">
        <v>2532</v>
      </c>
      <c r="H4758" s="6" t="str">
        <f t="shared" si="148"/>
        <v>GOLD3.47</v>
      </c>
      <c r="I4758" s="6" t="str">
        <f t="shared" si="149"/>
        <v>SG3_DVDD09</v>
      </c>
    </row>
    <row r="4759" spans="1:9">
      <c r="A4759" t="s">
        <v>302</v>
      </c>
      <c r="B4759" t="s">
        <v>5339</v>
      </c>
      <c r="C4759" t="s">
        <v>3050</v>
      </c>
      <c r="D4759" t="s">
        <v>2225</v>
      </c>
      <c r="E4759" t="s">
        <v>3596</v>
      </c>
      <c r="F4759">
        <v>24</v>
      </c>
      <c r="G4759" t="s">
        <v>2225</v>
      </c>
      <c r="H4759" s="6" t="str">
        <f t="shared" si="148"/>
        <v>GOLD3.24</v>
      </c>
      <c r="I4759" s="6" t="str">
        <f t="shared" si="149"/>
        <v>SG3_DVDD33</v>
      </c>
    </row>
    <row r="4760" spans="1:9">
      <c r="A4760" t="s">
        <v>302</v>
      </c>
      <c r="B4760" t="s">
        <v>5339</v>
      </c>
      <c r="C4760" t="s">
        <v>3050</v>
      </c>
      <c r="D4760" t="s">
        <v>2216</v>
      </c>
      <c r="E4760" t="s">
        <v>3596</v>
      </c>
      <c r="F4760">
        <v>30</v>
      </c>
      <c r="G4760" t="s">
        <v>2216</v>
      </c>
      <c r="H4760" s="6" t="str">
        <f t="shared" si="148"/>
        <v>GOLD3.30</v>
      </c>
      <c r="I4760" s="6" t="str">
        <f t="shared" si="149"/>
        <v>SG3_DVDD33</v>
      </c>
    </row>
    <row r="4761" spans="1:9">
      <c r="A4761" t="s">
        <v>302</v>
      </c>
      <c r="B4761" t="s">
        <v>5339</v>
      </c>
      <c r="C4761" t="s">
        <v>3050</v>
      </c>
      <c r="D4761" t="s">
        <v>2276</v>
      </c>
      <c r="E4761" t="s">
        <v>174</v>
      </c>
      <c r="F4761" t="s">
        <v>2276</v>
      </c>
      <c r="G4761" t="s">
        <v>2276</v>
      </c>
      <c r="H4761" s="6" t="str">
        <f t="shared" si="148"/>
        <v>GOLD3.EP1</v>
      </c>
      <c r="I4761" s="6" t="str">
        <f t="shared" si="149"/>
        <v>DGND</v>
      </c>
    </row>
    <row r="4762" spans="1:9">
      <c r="A4762" t="s">
        <v>302</v>
      </c>
      <c r="B4762" t="s">
        <v>5339</v>
      </c>
      <c r="C4762" t="s">
        <v>3050</v>
      </c>
      <c r="D4762" t="s">
        <v>2277</v>
      </c>
      <c r="E4762" t="s">
        <v>174</v>
      </c>
      <c r="F4762" t="s">
        <v>2277</v>
      </c>
      <c r="G4762" t="s">
        <v>2277</v>
      </c>
      <c r="H4762" s="6" t="str">
        <f t="shared" si="148"/>
        <v>GOLD3.EP2</v>
      </c>
      <c r="I4762" s="6" t="str">
        <f t="shared" si="149"/>
        <v>DGND</v>
      </c>
    </row>
    <row r="4763" spans="1:9">
      <c r="A4763" t="s">
        <v>302</v>
      </c>
      <c r="B4763" t="s">
        <v>5339</v>
      </c>
      <c r="C4763" t="s">
        <v>3050</v>
      </c>
      <c r="D4763" t="s">
        <v>2278</v>
      </c>
      <c r="E4763" t="s">
        <v>174</v>
      </c>
      <c r="F4763" t="s">
        <v>2278</v>
      </c>
      <c r="G4763" t="s">
        <v>2278</v>
      </c>
      <c r="H4763" s="6" t="str">
        <f t="shared" si="148"/>
        <v>GOLD3.EP3</v>
      </c>
      <c r="I4763" s="6" t="str">
        <f t="shared" si="149"/>
        <v>DGND</v>
      </c>
    </row>
    <row r="4764" spans="1:9">
      <c r="A4764" t="s">
        <v>302</v>
      </c>
      <c r="B4764" t="s">
        <v>5339</v>
      </c>
      <c r="C4764" t="s">
        <v>3050</v>
      </c>
      <c r="D4764" t="s">
        <v>2279</v>
      </c>
      <c r="E4764" t="s">
        <v>174</v>
      </c>
      <c r="F4764" t="s">
        <v>2279</v>
      </c>
      <c r="G4764" t="s">
        <v>2279</v>
      </c>
      <c r="H4764" s="6" t="str">
        <f t="shared" si="148"/>
        <v>GOLD3.EP4</v>
      </c>
      <c r="I4764" s="6" t="str">
        <f t="shared" si="149"/>
        <v>DGND</v>
      </c>
    </row>
    <row r="4765" spans="1:9">
      <c r="A4765" t="s">
        <v>302</v>
      </c>
      <c r="B4765" t="s">
        <v>5339</v>
      </c>
      <c r="C4765" t="s">
        <v>3050</v>
      </c>
      <c r="D4765" t="s">
        <v>2280</v>
      </c>
      <c r="E4765" t="s">
        <v>174</v>
      </c>
      <c r="F4765" t="s">
        <v>2280</v>
      </c>
      <c r="G4765" t="s">
        <v>2280</v>
      </c>
      <c r="H4765" s="6" t="str">
        <f t="shared" si="148"/>
        <v>GOLD3.EP5</v>
      </c>
      <c r="I4765" s="6" t="str">
        <f t="shared" si="149"/>
        <v>DGND</v>
      </c>
    </row>
    <row r="4766" spans="1:9">
      <c r="A4766" t="s">
        <v>302</v>
      </c>
      <c r="B4766" t="s">
        <v>5339</v>
      </c>
      <c r="C4766" t="s">
        <v>3050</v>
      </c>
      <c r="D4766" t="s">
        <v>2281</v>
      </c>
      <c r="E4766" t="s">
        <v>174</v>
      </c>
      <c r="F4766" t="s">
        <v>2281</v>
      </c>
      <c r="G4766" t="s">
        <v>2281</v>
      </c>
      <c r="H4766" s="6" t="str">
        <f t="shared" si="148"/>
        <v>GOLD3.EP6</v>
      </c>
      <c r="I4766" s="6" t="str">
        <f t="shared" si="149"/>
        <v>DGND</v>
      </c>
    </row>
    <row r="4767" spans="1:9">
      <c r="A4767" t="s">
        <v>302</v>
      </c>
      <c r="B4767" t="s">
        <v>5339</v>
      </c>
      <c r="C4767" t="s">
        <v>3050</v>
      </c>
      <c r="D4767" t="s">
        <v>2282</v>
      </c>
      <c r="E4767" t="s">
        <v>174</v>
      </c>
      <c r="F4767" t="s">
        <v>2282</v>
      </c>
      <c r="G4767" t="s">
        <v>2282</v>
      </c>
      <c r="H4767" s="6" t="str">
        <f t="shared" si="148"/>
        <v>GOLD3.EP7</v>
      </c>
      <c r="I4767" s="6" t="str">
        <f t="shared" si="149"/>
        <v>DGND</v>
      </c>
    </row>
    <row r="4768" spans="1:9">
      <c r="A4768" t="s">
        <v>302</v>
      </c>
      <c r="B4768" t="s">
        <v>5339</v>
      </c>
      <c r="C4768" t="s">
        <v>3050</v>
      </c>
      <c r="D4768" t="s">
        <v>2283</v>
      </c>
      <c r="E4768" t="s">
        <v>174</v>
      </c>
      <c r="F4768" t="s">
        <v>2283</v>
      </c>
      <c r="G4768" t="s">
        <v>2283</v>
      </c>
      <c r="H4768" s="6" t="str">
        <f t="shared" si="148"/>
        <v>GOLD3.EP8</v>
      </c>
      <c r="I4768" s="6" t="str">
        <f t="shared" si="149"/>
        <v>DGND</v>
      </c>
    </row>
    <row r="4769" spans="1:9">
      <c r="A4769" t="s">
        <v>302</v>
      </c>
      <c r="B4769" t="s">
        <v>5339</v>
      </c>
      <c r="C4769" t="s">
        <v>3050</v>
      </c>
      <c r="D4769" t="s">
        <v>2284</v>
      </c>
      <c r="E4769" t="s">
        <v>174</v>
      </c>
      <c r="F4769" t="s">
        <v>2284</v>
      </c>
      <c r="G4769" t="s">
        <v>2284</v>
      </c>
      <c r="H4769" s="6" t="str">
        <f t="shared" si="148"/>
        <v>GOLD3.EP9</v>
      </c>
      <c r="I4769" s="6" t="str">
        <f t="shared" si="149"/>
        <v>DGND</v>
      </c>
    </row>
    <row r="4770" spans="1:9">
      <c r="A4770" t="s">
        <v>302</v>
      </c>
      <c r="B4770" t="s">
        <v>5339</v>
      </c>
      <c r="C4770" t="s">
        <v>3050</v>
      </c>
      <c r="D4770" t="s">
        <v>2285</v>
      </c>
      <c r="E4770" t="s">
        <v>174</v>
      </c>
      <c r="F4770" t="s">
        <v>2285</v>
      </c>
      <c r="G4770" t="s">
        <v>2285</v>
      </c>
      <c r="H4770" s="6" t="str">
        <f t="shared" si="148"/>
        <v>GOLD3.EP10</v>
      </c>
      <c r="I4770" s="6" t="str">
        <f t="shared" si="149"/>
        <v>DGND</v>
      </c>
    </row>
    <row r="4771" spans="1:9">
      <c r="A4771" t="s">
        <v>302</v>
      </c>
      <c r="B4771" t="s">
        <v>5339</v>
      </c>
      <c r="C4771" t="s">
        <v>3050</v>
      </c>
      <c r="D4771" t="s">
        <v>2286</v>
      </c>
      <c r="E4771" t="s">
        <v>174</v>
      </c>
      <c r="F4771" t="s">
        <v>2286</v>
      </c>
      <c r="G4771" t="s">
        <v>2286</v>
      </c>
      <c r="H4771" s="6" t="str">
        <f t="shared" si="148"/>
        <v>GOLD3.EP11</v>
      </c>
      <c r="I4771" s="6" t="str">
        <f t="shared" si="149"/>
        <v>DGND</v>
      </c>
    </row>
    <row r="4772" spans="1:9">
      <c r="A4772" t="s">
        <v>302</v>
      </c>
      <c r="B4772" t="s">
        <v>5339</v>
      </c>
      <c r="C4772" t="s">
        <v>3050</v>
      </c>
      <c r="D4772" t="s">
        <v>2287</v>
      </c>
      <c r="E4772" t="s">
        <v>174</v>
      </c>
      <c r="F4772" t="s">
        <v>2287</v>
      </c>
      <c r="G4772" t="s">
        <v>2287</v>
      </c>
      <c r="H4772" s="6" t="str">
        <f t="shared" si="148"/>
        <v>GOLD3.EP12</v>
      </c>
      <c r="I4772" s="6" t="str">
        <f t="shared" si="149"/>
        <v>DGND</v>
      </c>
    </row>
    <row r="4773" spans="1:9">
      <c r="A4773" t="s">
        <v>302</v>
      </c>
      <c r="B4773" t="s">
        <v>5339</v>
      </c>
      <c r="C4773" t="s">
        <v>3050</v>
      </c>
      <c r="D4773" t="s">
        <v>2288</v>
      </c>
      <c r="E4773" t="s">
        <v>174</v>
      </c>
      <c r="F4773" t="s">
        <v>2288</v>
      </c>
      <c r="G4773" t="s">
        <v>2288</v>
      </c>
      <c r="H4773" s="6" t="str">
        <f t="shared" si="148"/>
        <v>GOLD3.EP13</v>
      </c>
      <c r="I4773" s="6" t="str">
        <f t="shared" si="149"/>
        <v>DGND</v>
      </c>
    </row>
    <row r="4774" spans="1:9">
      <c r="A4774" t="s">
        <v>302</v>
      </c>
      <c r="B4774" t="s">
        <v>5339</v>
      </c>
      <c r="C4774" t="s">
        <v>3050</v>
      </c>
      <c r="D4774" t="s">
        <v>2289</v>
      </c>
      <c r="E4774" t="s">
        <v>174</v>
      </c>
      <c r="F4774" t="s">
        <v>2289</v>
      </c>
      <c r="G4774" t="s">
        <v>2289</v>
      </c>
      <c r="H4774" s="6" t="str">
        <f t="shared" si="148"/>
        <v>GOLD3.EP14</v>
      </c>
      <c r="I4774" s="6" t="str">
        <f t="shared" si="149"/>
        <v>DGND</v>
      </c>
    </row>
    <row r="4775" spans="1:9">
      <c r="A4775" t="s">
        <v>302</v>
      </c>
      <c r="B4775" t="s">
        <v>5339</v>
      </c>
      <c r="C4775" t="s">
        <v>3050</v>
      </c>
      <c r="D4775" t="s">
        <v>2290</v>
      </c>
      <c r="E4775" t="s">
        <v>174</v>
      </c>
      <c r="F4775" t="s">
        <v>2290</v>
      </c>
      <c r="G4775" t="s">
        <v>2290</v>
      </c>
      <c r="H4775" s="6" t="str">
        <f t="shared" si="148"/>
        <v>GOLD3.EP15</v>
      </c>
      <c r="I4775" s="6" t="str">
        <f t="shared" si="149"/>
        <v>DGND</v>
      </c>
    </row>
    <row r="4776" spans="1:9">
      <c r="A4776" t="s">
        <v>302</v>
      </c>
      <c r="B4776" t="s">
        <v>5339</v>
      </c>
      <c r="C4776" t="s">
        <v>3050</v>
      </c>
      <c r="D4776" t="s">
        <v>2291</v>
      </c>
      <c r="E4776" t="s">
        <v>174</v>
      </c>
      <c r="F4776" t="s">
        <v>2291</v>
      </c>
      <c r="G4776" t="s">
        <v>2291</v>
      </c>
      <c r="H4776" s="6" t="str">
        <f t="shared" si="148"/>
        <v>GOLD3.EP16</v>
      </c>
      <c r="I4776" s="6" t="str">
        <f t="shared" si="149"/>
        <v>DGND</v>
      </c>
    </row>
    <row r="4777" spans="1:9">
      <c r="A4777" t="s">
        <v>302</v>
      </c>
      <c r="B4777" t="s">
        <v>5339</v>
      </c>
      <c r="C4777" t="s">
        <v>3050</v>
      </c>
      <c r="D4777" t="s">
        <v>2292</v>
      </c>
      <c r="E4777" t="s">
        <v>174</v>
      </c>
      <c r="F4777" t="s">
        <v>2292</v>
      </c>
      <c r="G4777" t="s">
        <v>2292</v>
      </c>
      <c r="H4777" s="6" t="str">
        <f t="shared" si="148"/>
        <v>GOLD3.EP17</v>
      </c>
      <c r="I4777" s="6" t="str">
        <f t="shared" si="149"/>
        <v>DGND</v>
      </c>
    </row>
    <row r="4778" spans="1:9">
      <c r="A4778" t="s">
        <v>302</v>
      </c>
      <c r="B4778" t="s">
        <v>5339</v>
      </c>
      <c r="C4778" t="s">
        <v>3050</v>
      </c>
      <c r="D4778" t="s">
        <v>2293</v>
      </c>
      <c r="E4778" t="s">
        <v>174</v>
      </c>
      <c r="F4778" t="s">
        <v>2293</v>
      </c>
      <c r="G4778" t="s">
        <v>2293</v>
      </c>
      <c r="H4778" s="6" t="str">
        <f t="shared" si="148"/>
        <v>GOLD3.EP18</v>
      </c>
      <c r="I4778" s="6" t="str">
        <f t="shared" si="149"/>
        <v>DGND</v>
      </c>
    </row>
    <row r="4779" spans="1:9">
      <c r="A4779" t="s">
        <v>302</v>
      </c>
      <c r="B4779" t="s">
        <v>5339</v>
      </c>
      <c r="C4779" t="s">
        <v>3050</v>
      </c>
      <c r="D4779" t="s">
        <v>2294</v>
      </c>
      <c r="E4779" t="s">
        <v>174</v>
      </c>
      <c r="F4779" t="s">
        <v>2294</v>
      </c>
      <c r="G4779" t="s">
        <v>2294</v>
      </c>
      <c r="H4779" s="6" t="str">
        <f t="shared" si="148"/>
        <v>GOLD3.EP19</v>
      </c>
      <c r="I4779" s="6" t="str">
        <f t="shared" si="149"/>
        <v>DGND</v>
      </c>
    </row>
    <row r="4780" spans="1:9">
      <c r="A4780" t="s">
        <v>302</v>
      </c>
      <c r="B4780" t="s">
        <v>5339</v>
      </c>
      <c r="C4780" t="s">
        <v>3050</v>
      </c>
      <c r="D4780" t="s">
        <v>2295</v>
      </c>
      <c r="E4780" t="s">
        <v>174</v>
      </c>
      <c r="F4780" t="s">
        <v>2295</v>
      </c>
      <c r="G4780" t="s">
        <v>2295</v>
      </c>
      <c r="H4780" s="6" t="str">
        <f t="shared" si="148"/>
        <v>GOLD3.EP20</v>
      </c>
      <c r="I4780" s="6" t="str">
        <f t="shared" si="149"/>
        <v>DGND</v>
      </c>
    </row>
    <row r="4781" spans="1:9">
      <c r="A4781" t="s">
        <v>302</v>
      </c>
      <c r="B4781" t="s">
        <v>5339</v>
      </c>
      <c r="C4781" t="s">
        <v>3050</v>
      </c>
      <c r="D4781" t="s">
        <v>2296</v>
      </c>
      <c r="E4781" t="s">
        <v>174</v>
      </c>
      <c r="F4781" t="s">
        <v>2296</v>
      </c>
      <c r="G4781" t="s">
        <v>2296</v>
      </c>
      <c r="H4781" s="6" t="str">
        <f t="shared" si="148"/>
        <v>GOLD3.EP21</v>
      </c>
      <c r="I4781" s="6" t="str">
        <f t="shared" si="149"/>
        <v>DGND</v>
      </c>
    </row>
    <row r="4782" spans="1:9">
      <c r="A4782" t="s">
        <v>302</v>
      </c>
      <c r="B4782" t="s">
        <v>5339</v>
      </c>
      <c r="C4782" t="s">
        <v>3050</v>
      </c>
      <c r="D4782" t="s">
        <v>2297</v>
      </c>
      <c r="E4782" t="s">
        <v>174</v>
      </c>
      <c r="F4782" t="s">
        <v>2297</v>
      </c>
      <c r="G4782" t="s">
        <v>2297</v>
      </c>
      <c r="H4782" s="6" t="str">
        <f t="shared" si="148"/>
        <v>GOLD3.EP22</v>
      </c>
      <c r="I4782" s="6" t="str">
        <f t="shared" si="149"/>
        <v>DGND</v>
      </c>
    </row>
    <row r="4783" spans="1:9">
      <c r="A4783" t="s">
        <v>302</v>
      </c>
      <c r="B4783" t="s">
        <v>5339</v>
      </c>
      <c r="C4783" t="s">
        <v>3050</v>
      </c>
      <c r="D4783" t="s">
        <v>2298</v>
      </c>
      <c r="E4783" t="s">
        <v>174</v>
      </c>
      <c r="F4783" t="s">
        <v>2298</v>
      </c>
      <c r="G4783" t="s">
        <v>2298</v>
      </c>
      <c r="H4783" s="6" t="str">
        <f t="shared" si="148"/>
        <v>GOLD3.EP23</v>
      </c>
      <c r="I4783" s="6" t="str">
        <f t="shared" si="149"/>
        <v>DGND</v>
      </c>
    </row>
    <row r="4784" spans="1:9">
      <c r="A4784" t="s">
        <v>302</v>
      </c>
      <c r="B4784" t="s">
        <v>5339</v>
      </c>
      <c r="C4784" t="s">
        <v>3050</v>
      </c>
      <c r="D4784" t="s">
        <v>2299</v>
      </c>
      <c r="E4784" t="s">
        <v>174</v>
      </c>
      <c r="F4784" t="s">
        <v>2299</v>
      </c>
      <c r="G4784" t="s">
        <v>2299</v>
      </c>
      <c r="H4784" s="6" t="str">
        <f t="shared" si="148"/>
        <v>GOLD3.EP24</v>
      </c>
      <c r="I4784" s="6" t="str">
        <f t="shared" si="149"/>
        <v>DGND</v>
      </c>
    </row>
    <row r="4785" spans="1:9">
      <c r="A4785" t="s">
        <v>302</v>
      </c>
      <c r="B4785" t="s">
        <v>5339</v>
      </c>
      <c r="C4785" t="s">
        <v>3050</v>
      </c>
      <c r="D4785" t="s">
        <v>2300</v>
      </c>
      <c r="E4785" t="s">
        <v>174</v>
      </c>
      <c r="F4785" t="s">
        <v>2300</v>
      </c>
      <c r="G4785" t="s">
        <v>2300</v>
      </c>
      <c r="H4785" s="6" t="str">
        <f t="shared" si="148"/>
        <v>GOLD3.EP25</v>
      </c>
      <c r="I4785" s="6" t="str">
        <f t="shared" si="149"/>
        <v>DGND</v>
      </c>
    </row>
    <row r="4786" spans="1:9">
      <c r="A4786" t="s">
        <v>302</v>
      </c>
      <c r="B4786" t="s">
        <v>5339</v>
      </c>
      <c r="C4786" t="s">
        <v>3050</v>
      </c>
      <c r="D4786" t="s">
        <v>2301</v>
      </c>
      <c r="E4786" t="s">
        <v>174</v>
      </c>
      <c r="F4786" t="s">
        <v>2301</v>
      </c>
      <c r="G4786" t="s">
        <v>2301</v>
      </c>
      <c r="H4786" s="6" t="str">
        <f t="shared" si="148"/>
        <v>GOLD3.EP26</v>
      </c>
      <c r="I4786" s="6" t="str">
        <f t="shared" si="149"/>
        <v>DGND</v>
      </c>
    </row>
    <row r="4787" spans="1:9">
      <c r="A4787" t="s">
        <v>302</v>
      </c>
      <c r="B4787" t="s">
        <v>5339</v>
      </c>
      <c r="C4787" t="s">
        <v>3050</v>
      </c>
      <c r="D4787" t="s">
        <v>2302</v>
      </c>
      <c r="E4787" t="s">
        <v>174</v>
      </c>
      <c r="F4787" t="s">
        <v>2302</v>
      </c>
      <c r="G4787" t="s">
        <v>2302</v>
      </c>
      <c r="H4787" s="6" t="str">
        <f t="shared" si="148"/>
        <v>GOLD3.EP27</v>
      </c>
      <c r="I4787" s="6" t="str">
        <f t="shared" si="149"/>
        <v>DGND</v>
      </c>
    </row>
    <row r="4788" spans="1:9">
      <c r="A4788" t="s">
        <v>302</v>
      </c>
      <c r="B4788" t="s">
        <v>5339</v>
      </c>
      <c r="C4788" t="s">
        <v>3050</v>
      </c>
      <c r="D4788" t="s">
        <v>2303</v>
      </c>
      <c r="E4788" t="s">
        <v>174</v>
      </c>
      <c r="F4788" t="s">
        <v>2303</v>
      </c>
      <c r="G4788" t="s">
        <v>2303</v>
      </c>
      <c r="H4788" s="6" t="str">
        <f t="shared" si="148"/>
        <v>GOLD3.EP28</v>
      </c>
      <c r="I4788" s="6" t="str">
        <f t="shared" si="149"/>
        <v>DGND</v>
      </c>
    </row>
    <row r="4789" spans="1:9">
      <c r="A4789" t="s">
        <v>302</v>
      </c>
      <c r="B4789" t="s">
        <v>5339</v>
      </c>
      <c r="C4789" t="s">
        <v>3050</v>
      </c>
      <c r="D4789" t="s">
        <v>2304</v>
      </c>
      <c r="E4789" t="s">
        <v>174</v>
      </c>
      <c r="F4789" t="s">
        <v>2304</v>
      </c>
      <c r="G4789" t="s">
        <v>2304</v>
      </c>
      <c r="H4789" s="6" t="str">
        <f t="shared" si="148"/>
        <v>GOLD3.EP29</v>
      </c>
      <c r="I4789" s="6" t="str">
        <f t="shared" si="149"/>
        <v>DGND</v>
      </c>
    </row>
    <row r="4790" spans="1:9">
      <c r="A4790" t="s">
        <v>302</v>
      </c>
      <c r="B4790" t="s">
        <v>5339</v>
      </c>
      <c r="C4790" t="s">
        <v>3050</v>
      </c>
      <c r="D4790" t="s">
        <v>2305</v>
      </c>
      <c r="E4790" t="s">
        <v>174</v>
      </c>
      <c r="F4790" t="s">
        <v>2305</v>
      </c>
      <c r="G4790" t="s">
        <v>2305</v>
      </c>
      <c r="H4790" s="6" t="str">
        <f t="shared" si="148"/>
        <v>GOLD3.EP30</v>
      </c>
      <c r="I4790" s="6" t="str">
        <f t="shared" si="149"/>
        <v>DGND</v>
      </c>
    </row>
    <row r="4791" spans="1:9">
      <c r="A4791" t="s">
        <v>302</v>
      </c>
      <c r="B4791" t="s">
        <v>5339</v>
      </c>
      <c r="C4791" t="s">
        <v>3050</v>
      </c>
      <c r="D4791" t="s">
        <v>2306</v>
      </c>
      <c r="E4791" t="s">
        <v>174</v>
      </c>
      <c r="F4791" t="s">
        <v>2306</v>
      </c>
      <c r="G4791" t="s">
        <v>2306</v>
      </c>
      <c r="H4791" s="6" t="str">
        <f t="shared" si="148"/>
        <v>GOLD3.EP31</v>
      </c>
      <c r="I4791" s="6" t="str">
        <f t="shared" si="149"/>
        <v>DGND</v>
      </c>
    </row>
    <row r="4792" spans="1:9">
      <c r="A4792" t="s">
        <v>302</v>
      </c>
      <c r="B4792" t="s">
        <v>5339</v>
      </c>
      <c r="C4792" t="s">
        <v>3050</v>
      </c>
      <c r="D4792" t="s">
        <v>2307</v>
      </c>
      <c r="E4792" t="s">
        <v>174</v>
      </c>
      <c r="F4792" t="s">
        <v>2307</v>
      </c>
      <c r="G4792" t="s">
        <v>2307</v>
      </c>
      <c r="H4792" s="6" t="str">
        <f t="shared" si="148"/>
        <v>GOLD3.EP32</v>
      </c>
      <c r="I4792" s="6" t="str">
        <f t="shared" si="149"/>
        <v>DGND</v>
      </c>
    </row>
    <row r="4793" spans="1:9">
      <c r="A4793" t="s">
        <v>302</v>
      </c>
      <c r="B4793" t="s">
        <v>5339</v>
      </c>
      <c r="C4793" t="s">
        <v>3050</v>
      </c>
      <c r="D4793" t="s">
        <v>2308</v>
      </c>
      <c r="E4793" t="s">
        <v>174</v>
      </c>
      <c r="F4793" t="s">
        <v>2308</v>
      </c>
      <c r="G4793" t="s">
        <v>2308</v>
      </c>
      <c r="H4793" s="6" t="str">
        <f t="shared" si="148"/>
        <v>GOLD3.EP33</v>
      </c>
      <c r="I4793" s="6" t="str">
        <f t="shared" si="149"/>
        <v>DGND</v>
      </c>
    </row>
    <row r="4794" spans="1:9">
      <c r="A4794" t="s">
        <v>302</v>
      </c>
      <c r="B4794" t="s">
        <v>5339</v>
      </c>
      <c r="C4794" t="s">
        <v>3050</v>
      </c>
      <c r="D4794" t="s">
        <v>2309</v>
      </c>
      <c r="E4794" t="s">
        <v>174</v>
      </c>
      <c r="F4794" t="s">
        <v>2309</v>
      </c>
      <c r="G4794" t="s">
        <v>2309</v>
      </c>
      <c r="H4794" s="6" t="str">
        <f t="shared" si="148"/>
        <v>GOLD3.EP34</v>
      </c>
      <c r="I4794" s="6" t="str">
        <f t="shared" si="149"/>
        <v>DGND</v>
      </c>
    </row>
    <row r="4795" spans="1:9">
      <c r="A4795" t="s">
        <v>302</v>
      </c>
      <c r="B4795" t="s">
        <v>5339</v>
      </c>
      <c r="C4795" t="s">
        <v>3050</v>
      </c>
      <c r="D4795" t="s">
        <v>2310</v>
      </c>
      <c r="E4795" t="s">
        <v>174</v>
      </c>
      <c r="F4795" t="s">
        <v>2310</v>
      </c>
      <c r="G4795" t="s">
        <v>2310</v>
      </c>
      <c r="H4795" s="6" t="str">
        <f t="shared" si="148"/>
        <v>GOLD3.EP35</v>
      </c>
      <c r="I4795" s="6" t="str">
        <f t="shared" si="149"/>
        <v>DGND</v>
      </c>
    </row>
    <row r="4796" spans="1:9">
      <c r="A4796" t="s">
        <v>302</v>
      </c>
      <c r="B4796" t="s">
        <v>5339</v>
      </c>
      <c r="C4796" t="s">
        <v>3050</v>
      </c>
      <c r="D4796" t="s">
        <v>2311</v>
      </c>
      <c r="E4796" t="s">
        <v>174</v>
      </c>
      <c r="F4796" t="s">
        <v>2311</v>
      </c>
      <c r="G4796" t="s">
        <v>2311</v>
      </c>
      <c r="H4796" s="6" t="str">
        <f t="shared" si="148"/>
        <v>GOLD3.EP36</v>
      </c>
      <c r="I4796" s="6" t="str">
        <f t="shared" si="149"/>
        <v>DGND</v>
      </c>
    </row>
    <row r="4797" spans="1:9">
      <c r="A4797" t="s">
        <v>302</v>
      </c>
      <c r="B4797" t="s">
        <v>5339</v>
      </c>
      <c r="C4797" t="s">
        <v>3050</v>
      </c>
      <c r="D4797" t="s">
        <v>2312</v>
      </c>
      <c r="E4797" t="s">
        <v>174</v>
      </c>
      <c r="F4797" t="s">
        <v>2312</v>
      </c>
      <c r="G4797" t="s">
        <v>2312</v>
      </c>
      <c r="H4797" s="6" t="str">
        <f t="shared" si="148"/>
        <v>GOLD3.EP37</v>
      </c>
      <c r="I4797" s="6" t="str">
        <f t="shared" si="149"/>
        <v>DGND</v>
      </c>
    </row>
    <row r="4798" spans="1:9">
      <c r="A4798" t="s">
        <v>302</v>
      </c>
      <c r="B4798" t="s">
        <v>5339</v>
      </c>
      <c r="C4798" t="s">
        <v>3050</v>
      </c>
      <c r="D4798" t="s">
        <v>2313</v>
      </c>
      <c r="E4798" t="s">
        <v>174</v>
      </c>
      <c r="F4798" t="s">
        <v>2313</v>
      </c>
      <c r="G4798" t="s">
        <v>2313</v>
      </c>
      <c r="H4798" s="6" t="str">
        <f t="shared" si="148"/>
        <v>GOLD3.EP38</v>
      </c>
      <c r="I4798" s="6" t="str">
        <f t="shared" si="149"/>
        <v>DGND</v>
      </c>
    </row>
    <row r="4799" spans="1:9">
      <c r="A4799" t="s">
        <v>302</v>
      </c>
      <c r="B4799" t="s">
        <v>5339</v>
      </c>
      <c r="C4799" t="s">
        <v>3050</v>
      </c>
      <c r="D4799" t="s">
        <v>2314</v>
      </c>
      <c r="E4799" t="s">
        <v>174</v>
      </c>
      <c r="F4799" t="s">
        <v>2314</v>
      </c>
      <c r="G4799" t="s">
        <v>2314</v>
      </c>
      <c r="H4799" s="6" t="str">
        <f t="shared" si="148"/>
        <v>GOLD3.EP39</v>
      </c>
      <c r="I4799" s="6" t="str">
        <f t="shared" si="149"/>
        <v>DGND</v>
      </c>
    </row>
    <row r="4800" spans="1:9">
      <c r="A4800" t="s">
        <v>302</v>
      </c>
      <c r="B4800" t="s">
        <v>5339</v>
      </c>
      <c r="C4800" t="s">
        <v>3050</v>
      </c>
      <c r="D4800" t="s">
        <v>2315</v>
      </c>
      <c r="E4800" t="s">
        <v>174</v>
      </c>
      <c r="F4800" t="s">
        <v>2315</v>
      </c>
      <c r="G4800" t="s">
        <v>2315</v>
      </c>
      <c r="H4800" s="6" t="str">
        <f t="shared" si="148"/>
        <v>GOLD3.EP40</v>
      </c>
      <c r="I4800" s="6" t="str">
        <f t="shared" si="149"/>
        <v>DGND</v>
      </c>
    </row>
    <row r="4801" spans="1:9">
      <c r="A4801" t="s">
        <v>302</v>
      </c>
      <c r="B4801" t="s">
        <v>5339</v>
      </c>
      <c r="C4801" t="s">
        <v>3050</v>
      </c>
      <c r="D4801" t="s">
        <v>190</v>
      </c>
      <c r="F4801" t="s">
        <v>190</v>
      </c>
      <c r="G4801" t="s">
        <v>190</v>
      </c>
      <c r="H4801" s="6" t="str">
        <f t="shared" si="148"/>
        <v>GOLD3.GH1</v>
      </c>
      <c r="I4801" s="6">
        <f t="shared" si="149"/>
        <v>0</v>
      </c>
    </row>
    <row r="4802" spans="1:9">
      <c r="A4802" t="s">
        <v>302</v>
      </c>
      <c r="B4802" t="s">
        <v>5339</v>
      </c>
      <c r="C4802" t="s">
        <v>3050</v>
      </c>
      <c r="D4802" t="s">
        <v>191</v>
      </c>
      <c r="F4802" t="s">
        <v>191</v>
      </c>
      <c r="G4802" t="s">
        <v>191</v>
      </c>
      <c r="H4802" s="6" t="str">
        <f t="shared" ref="H4802:H4865" si="150">CONCATENATE(C4802,".",F4802)</f>
        <v>GOLD3.GH2</v>
      </c>
      <c r="I4802" s="6">
        <f t="shared" ref="I4802:I4865" si="151">E4802</f>
        <v>0</v>
      </c>
    </row>
    <row r="4803" spans="1:9">
      <c r="A4803" t="s">
        <v>302</v>
      </c>
      <c r="B4803" t="s">
        <v>5339</v>
      </c>
      <c r="C4803" t="s">
        <v>3050</v>
      </c>
      <c r="D4803" t="s">
        <v>192</v>
      </c>
      <c r="F4803" t="s">
        <v>192</v>
      </c>
      <c r="G4803" t="s">
        <v>192</v>
      </c>
      <c r="H4803" s="6" t="str">
        <f t="shared" si="150"/>
        <v>GOLD3.GH3</v>
      </c>
      <c r="I4803" s="6">
        <f t="shared" si="151"/>
        <v>0</v>
      </c>
    </row>
    <row r="4804" spans="1:9">
      <c r="A4804" t="s">
        <v>302</v>
      </c>
      <c r="B4804" t="s">
        <v>5339</v>
      </c>
      <c r="C4804" t="s">
        <v>3050</v>
      </c>
      <c r="D4804" t="s">
        <v>193</v>
      </c>
      <c r="F4804" t="s">
        <v>193</v>
      </c>
      <c r="G4804" t="s">
        <v>193</v>
      </c>
      <c r="H4804" s="6" t="str">
        <f t="shared" si="150"/>
        <v>GOLD3.GH4</v>
      </c>
      <c r="I4804" s="6">
        <f t="shared" si="151"/>
        <v>0</v>
      </c>
    </row>
    <row r="4805" spans="1:9">
      <c r="A4805" t="s">
        <v>302</v>
      </c>
      <c r="B4805" t="s">
        <v>5339</v>
      </c>
      <c r="C4805" t="s">
        <v>3050</v>
      </c>
      <c r="D4805" t="s">
        <v>179</v>
      </c>
      <c r="E4805" t="s">
        <v>174</v>
      </c>
      <c r="F4805">
        <v>48</v>
      </c>
      <c r="G4805" t="s">
        <v>179</v>
      </c>
      <c r="H4805" s="6" t="str">
        <f t="shared" si="150"/>
        <v>GOLD3.48</v>
      </c>
      <c r="I4805" s="6" t="str">
        <f t="shared" si="151"/>
        <v>DGND</v>
      </c>
    </row>
    <row r="4806" spans="1:9">
      <c r="A4806" t="s">
        <v>302</v>
      </c>
      <c r="B4806" t="s">
        <v>5339</v>
      </c>
      <c r="C4806" t="s">
        <v>3050</v>
      </c>
      <c r="D4806" t="s">
        <v>2219</v>
      </c>
      <c r="E4806" t="s">
        <v>3530</v>
      </c>
      <c r="F4806">
        <v>41</v>
      </c>
      <c r="G4806" t="s">
        <v>2219</v>
      </c>
      <c r="H4806" s="6" t="str">
        <f t="shared" si="150"/>
        <v>GOLD3.41</v>
      </c>
      <c r="I4806" s="6" t="str">
        <f t="shared" si="151"/>
        <v>SG3_HSI-</v>
      </c>
    </row>
    <row r="4807" spans="1:9">
      <c r="A4807" t="s">
        <v>302</v>
      </c>
      <c r="B4807" t="s">
        <v>5339</v>
      </c>
      <c r="C4807" t="s">
        <v>3050</v>
      </c>
      <c r="D4807" t="s">
        <v>2218</v>
      </c>
      <c r="E4807" t="s">
        <v>3528</v>
      </c>
      <c r="F4807">
        <v>42</v>
      </c>
      <c r="G4807" t="s">
        <v>2218</v>
      </c>
      <c r="H4807" s="6" t="str">
        <f t="shared" si="150"/>
        <v>GOLD3.42</v>
      </c>
      <c r="I4807" s="6" t="str">
        <f t="shared" si="151"/>
        <v>SG3_HSI+</v>
      </c>
    </row>
    <row r="4808" spans="1:9">
      <c r="A4808" t="s">
        <v>302</v>
      </c>
      <c r="B4808" t="s">
        <v>5339</v>
      </c>
      <c r="C4808" t="s">
        <v>3050</v>
      </c>
      <c r="D4808" t="s">
        <v>2222</v>
      </c>
      <c r="E4808" t="s">
        <v>3533</v>
      </c>
      <c r="F4808">
        <v>38</v>
      </c>
      <c r="G4808" t="s">
        <v>2222</v>
      </c>
      <c r="H4808" s="6" t="str">
        <f t="shared" si="150"/>
        <v>GOLD3.38</v>
      </c>
      <c r="I4808" s="6" t="str">
        <f t="shared" si="151"/>
        <v>SG3_HSO-</v>
      </c>
    </row>
    <row r="4809" spans="1:9">
      <c r="A4809" t="s">
        <v>302</v>
      </c>
      <c r="B4809" t="s">
        <v>5339</v>
      </c>
      <c r="C4809" t="s">
        <v>3050</v>
      </c>
      <c r="D4809" t="s">
        <v>2221</v>
      </c>
      <c r="E4809" t="s">
        <v>3531</v>
      </c>
      <c r="F4809">
        <v>39</v>
      </c>
      <c r="G4809" t="s">
        <v>2221</v>
      </c>
      <c r="H4809" s="6" t="str">
        <f t="shared" si="150"/>
        <v>GOLD3.39</v>
      </c>
      <c r="I4809" s="6" t="str">
        <f t="shared" si="151"/>
        <v>SG3_HSO+</v>
      </c>
    </row>
    <row r="4810" spans="1:9">
      <c r="A4810" t="s">
        <v>302</v>
      </c>
      <c r="B4810" t="s">
        <v>5339</v>
      </c>
      <c r="C4810" t="s">
        <v>3050</v>
      </c>
      <c r="D4810" t="s">
        <v>371</v>
      </c>
      <c r="E4810" t="s">
        <v>3597</v>
      </c>
      <c r="F4810">
        <v>12</v>
      </c>
      <c r="G4810" t="s">
        <v>371</v>
      </c>
      <c r="H4810" s="6" t="str">
        <f t="shared" si="150"/>
        <v>GOLD3.12</v>
      </c>
      <c r="I4810" s="6" t="str">
        <f t="shared" si="151"/>
        <v>SG3_INH</v>
      </c>
    </row>
    <row r="4811" spans="1:9">
      <c r="A4811" t="s">
        <v>302</v>
      </c>
      <c r="B4811" t="s">
        <v>5339</v>
      </c>
      <c r="C4811" t="s">
        <v>3050</v>
      </c>
      <c r="D4811" t="s">
        <v>1549</v>
      </c>
      <c r="F4811">
        <v>4</v>
      </c>
      <c r="G4811" t="s">
        <v>1549</v>
      </c>
      <c r="H4811" s="6" t="str">
        <f t="shared" si="150"/>
        <v>GOLD3.4</v>
      </c>
      <c r="I4811" s="6">
        <f t="shared" si="151"/>
        <v>0</v>
      </c>
    </row>
    <row r="4812" spans="1:9">
      <c r="A4812" t="s">
        <v>302</v>
      </c>
      <c r="B4812" t="s">
        <v>5339</v>
      </c>
      <c r="C4812" t="s">
        <v>3050</v>
      </c>
      <c r="D4812" t="s">
        <v>2217</v>
      </c>
      <c r="E4812" t="s">
        <v>1942</v>
      </c>
      <c r="F4812">
        <v>43</v>
      </c>
      <c r="G4812" t="s">
        <v>2217</v>
      </c>
      <c r="H4812" s="6" t="str">
        <f t="shared" si="150"/>
        <v>GOLD3.43</v>
      </c>
      <c r="I4812" s="6" t="str">
        <f t="shared" si="151"/>
        <v>SG3_LED</v>
      </c>
    </row>
    <row r="4813" spans="1:9">
      <c r="A4813" t="s">
        <v>302</v>
      </c>
      <c r="B4813" t="s">
        <v>5339</v>
      </c>
      <c r="C4813" t="s">
        <v>3050</v>
      </c>
      <c r="D4813" t="s">
        <v>2525</v>
      </c>
      <c r="E4813" t="s">
        <v>3598</v>
      </c>
      <c r="F4813">
        <v>1</v>
      </c>
      <c r="G4813" t="s">
        <v>2525</v>
      </c>
      <c r="H4813" s="6" t="str">
        <f t="shared" si="150"/>
        <v>GOLD3.1</v>
      </c>
      <c r="I4813" s="6" t="str">
        <f t="shared" si="151"/>
        <v>SG3_LX_OUT</v>
      </c>
    </row>
    <row r="4814" spans="1:9">
      <c r="A4814" t="s">
        <v>302</v>
      </c>
      <c r="B4814" t="s">
        <v>5339</v>
      </c>
      <c r="C4814" t="s">
        <v>3050</v>
      </c>
      <c r="D4814" t="s">
        <v>1548</v>
      </c>
      <c r="E4814" t="s">
        <v>1857</v>
      </c>
      <c r="F4814">
        <v>46</v>
      </c>
      <c r="G4814" t="s">
        <v>1548</v>
      </c>
      <c r="H4814" s="6" t="str">
        <f t="shared" si="150"/>
        <v>GOLD3.46</v>
      </c>
      <c r="I4814" s="6" t="str">
        <f t="shared" si="151"/>
        <v>SG3_MDC</v>
      </c>
    </row>
    <row r="4815" spans="1:9">
      <c r="A4815" t="s">
        <v>302</v>
      </c>
      <c r="B4815" t="s">
        <v>5339</v>
      </c>
      <c r="C4815" t="s">
        <v>3050</v>
      </c>
      <c r="D4815" t="s">
        <v>1562</v>
      </c>
      <c r="E4815" t="s">
        <v>1915</v>
      </c>
      <c r="F4815">
        <v>19</v>
      </c>
      <c r="G4815" t="s">
        <v>1562</v>
      </c>
      <c r="H4815" s="6" t="str">
        <f t="shared" si="150"/>
        <v>GOLD3.19</v>
      </c>
      <c r="I4815" s="6" t="str">
        <f t="shared" si="151"/>
        <v>SG3_MDI-</v>
      </c>
    </row>
    <row r="4816" spans="1:9">
      <c r="A4816" t="s">
        <v>302</v>
      </c>
      <c r="B4816" t="s">
        <v>5339</v>
      </c>
      <c r="C4816" t="s">
        <v>3050</v>
      </c>
      <c r="D4816" t="s">
        <v>1553</v>
      </c>
      <c r="E4816" t="s">
        <v>1856</v>
      </c>
      <c r="F4816">
        <v>45</v>
      </c>
      <c r="G4816" t="s">
        <v>1553</v>
      </c>
      <c r="H4816" s="6" t="str">
        <f t="shared" si="150"/>
        <v>GOLD3.45</v>
      </c>
      <c r="I4816" s="6" t="str">
        <f t="shared" si="151"/>
        <v>SG3_MDIO</v>
      </c>
    </row>
    <row r="4817" spans="1:9">
      <c r="A4817" t="s">
        <v>302</v>
      </c>
      <c r="B4817" t="s">
        <v>5339</v>
      </c>
      <c r="C4817" t="s">
        <v>3050</v>
      </c>
      <c r="D4817" t="s">
        <v>1561</v>
      </c>
      <c r="E4817" t="s">
        <v>1916</v>
      </c>
      <c r="F4817">
        <v>18</v>
      </c>
      <c r="G4817" t="s">
        <v>1561</v>
      </c>
      <c r="H4817" s="6" t="str">
        <f t="shared" si="150"/>
        <v>GOLD3.18</v>
      </c>
      <c r="I4817" s="6" t="str">
        <f t="shared" si="151"/>
        <v>SG3_MDI+</v>
      </c>
    </row>
    <row r="4818" spans="1:9">
      <c r="A4818" t="s">
        <v>302</v>
      </c>
      <c r="B4818" t="s">
        <v>5339</v>
      </c>
      <c r="C4818" t="s">
        <v>3050</v>
      </c>
      <c r="D4818" t="s">
        <v>550</v>
      </c>
      <c r="F4818">
        <v>22</v>
      </c>
      <c r="G4818" t="s">
        <v>550</v>
      </c>
      <c r="H4818" s="6" t="str">
        <f t="shared" si="150"/>
        <v>GOLD3.22</v>
      </c>
      <c r="I4818" s="6">
        <f t="shared" si="151"/>
        <v>0</v>
      </c>
    </row>
    <row r="4819" spans="1:9">
      <c r="A4819" t="s">
        <v>302</v>
      </c>
      <c r="B4819" t="s">
        <v>5339</v>
      </c>
      <c r="C4819" t="s">
        <v>3050</v>
      </c>
      <c r="D4819" t="s">
        <v>194</v>
      </c>
      <c r="F4819" t="s">
        <v>194</v>
      </c>
      <c r="G4819" t="s">
        <v>194</v>
      </c>
      <c r="H4819" s="6" t="str">
        <f t="shared" si="150"/>
        <v>GOLD3.NUT1</v>
      </c>
      <c r="I4819" s="6">
        <f t="shared" si="151"/>
        <v>0</v>
      </c>
    </row>
    <row r="4820" spans="1:9">
      <c r="A4820" t="s">
        <v>302</v>
      </c>
      <c r="B4820" t="s">
        <v>5339</v>
      </c>
      <c r="C4820" t="s">
        <v>3050</v>
      </c>
      <c r="D4820" t="s">
        <v>195</v>
      </c>
      <c r="F4820" t="s">
        <v>195</v>
      </c>
      <c r="G4820" t="s">
        <v>195</v>
      </c>
      <c r="H4820" s="6" t="str">
        <f t="shared" si="150"/>
        <v>GOLD3.NUT2</v>
      </c>
      <c r="I4820" s="6">
        <f t="shared" si="151"/>
        <v>0</v>
      </c>
    </row>
    <row r="4821" spans="1:9">
      <c r="A4821" t="s">
        <v>302</v>
      </c>
      <c r="B4821" t="s">
        <v>5339</v>
      </c>
      <c r="C4821" t="s">
        <v>3050</v>
      </c>
      <c r="D4821" t="s">
        <v>196</v>
      </c>
      <c r="F4821" t="s">
        <v>196</v>
      </c>
      <c r="G4821" t="s">
        <v>196</v>
      </c>
      <c r="H4821" s="6" t="str">
        <f t="shared" si="150"/>
        <v>GOLD3.NUT3</v>
      </c>
      <c r="I4821" s="6">
        <f t="shared" si="151"/>
        <v>0</v>
      </c>
    </row>
    <row r="4822" spans="1:9">
      <c r="A4822" t="s">
        <v>302</v>
      </c>
      <c r="B4822" t="s">
        <v>5339</v>
      </c>
      <c r="C4822" t="s">
        <v>3050</v>
      </c>
      <c r="D4822" t="s">
        <v>197</v>
      </c>
      <c r="F4822" t="s">
        <v>197</v>
      </c>
      <c r="G4822" t="s">
        <v>197</v>
      </c>
      <c r="H4822" s="6" t="str">
        <f t="shared" si="150"/>
        <v>GOLD3.NUT4</v>
      </c>
      <c r="I4822" s="6">
        <f t="shared" si="151"/>
        <v>0</v>
      </c>
    </row>
    <row r="4823" spans="1:9">
      <c r="A4823" t="s">
        <v>302</v>
      </c>
      <c r="B4823" t="s">
        <v>5339</v>
      </c>
      <c r="C4823" t="s">
        <v>3050</v>
      </c>
      <c r="D4823" t="s">
        <v>1550</v>
      </c>
      <c r="E4823" t="s">
        <v>6838</v>
      </c>
      <c r="F4823">
        <v>5</v>
      </c>
      <c r="G4823" t="s">
        <v>1550</v>
      </c>
      <c r="H4823" s="6" t="str">
        <f t="shared" si="150"/>
        <v>GOLD3.5</v>
      </c>
      <c r="I4823" s="6" t="str">
        <f t="shared" si="151"/>
        <v>SG3_HSD015</v>
      </c>
    </row>
    <row r="4824" spans="1:9">
      <c r="A4824" t="s">
        <v>302</v>
      </c>
      <c r="B4824" t="s">
        <v>5339</v>
      </c>
      <c r="C4824" t="s">
        <v>3050</v>
      </c>
      <c r="D4824" t="s">
        <v>2535</v>
      </c>
      <c r="E4824" t="s">
        <v>3588</v>
      </c>
      <c r="F4824">
        <v>16</v>
      </c>
      <c r="G4824" t="s">
        <v>2535</v>
      </c>
      <c r="H4824" s="6" t="str">
        <f t="shared" si="150"/>
        <v>GOLD3.16</v>
      </c>
      <c r="I4824" s="6" t="str">
        <f t="shared" si="151"/>
        <v>SG3_RSET</v>
      </c>
    </row>
    <row r="4825" spans="1:9">
      <c r="A4825" t="s">
        <v>302</v>
      </c>
      <c r="B4825" t="s">
        <v>5339</v>
      </c>
      <c r="C4825" t="s">
        <v>3050</v>
      </c>
      <c r="D4825" t="s">
        <v>1552</v>
      </c>
      <c r="E4825" t="s">
        <v>1922</v>
      </c>
      <c r="F4825">
        <v>29</v>
      </c>
      <c r="G4825" t="s">
        <v>1552</v>
      </c>
      <c r="H4825" s="6" t="str">
        <f t="shared" si="150"/>
        <v>GOLD3.29</v>
      </c>
      <c r="I4825" s="6" t="str">
        <f t="shared" si="151"/>
        <v>SG3_RXC</v>
      </c>
    </row>
    <row r="4826" spans="1:9">
      <c r="A4826" t="s">
        <v>302</v>
      </c>
      <c r="B4826" t="s">
        <v>5339</v>
      </c>
      <c r="C4826" t="s">
        <v>3050</v>
      </c>
      <c r="D4826" t="s">
        <v>2528</v>
      </c>
      <c r="E4826" t="s">
        <v>1920</v>
      </c>
      <c r="F4826">
        <v>28</v>
      </c>
      <c r="G4826" t="s">
        <v>2528</v>
      </c>
      <c r="H4826" s="6" t="str">
        <f t="shared" si="150"/>
        <v>GOLD3.28</v>
      </c>
      <c r="I4826" s="6" t="str">
        <f t="shared" si="151"/>
        <v>SG3_RXD0</v>
      </c>
    </row>
    <row r="4827" spans="1:9">
      <c r="A4827" t="s">
        <v>302</v>
      </c>
      <c r="B4827" t="s">
        <v>5339</v>
      </c>
      <c r="C4827" t="s">
        <v>3050</v>
      </c>
      <c r="D4827" t="s">
        <v>2529</v>
      </c>
      <c r="E4827" t="s">
        <v>1917</v>
      </c>
      <c r="F4827">
        <v>27</v>
      </c>
      <c r="G4827" t="s">
        <v>2529</v>
      </c>
      <c r="H4827" s="6" t="str">
        <f t="shared" si="150"/>
        <v>GOLD3.27</v>
      </c>
      <c r="I4827" s="6" t="str">
        <f t="shared" si="151"/>
        <v>SG3_RXD1</v>
      </c>
    </row>
    <row r="4828" spans="1:9">
      <c r="A4828" t="s">
        <v>302</v>
      </c>
      <c r="B4828" t="s">
        <v>5339</v>
      </c>
      <c r="C4828" t="s">
        <v>3050</v>
      </c>
      <c r="D4828" t="s">
        <v>2530</v>
      </c>
      <c r="E4828" t="s">
        <v>1918</v>
      </c>
      <c r="F4828">
        <v>26</v>
      </c>
      <c r="G4828" t="s">
        <v>2530</v>
      </c>
      <c r="H4828" s="6" t="str">
        <f t="shared" si="150"/>
        <v>GOLD3.26</v>
      </c>
      <c r="I4828" s="6" t="str">
        <f t="shared" si="151"/>
        <v>SG3_RXD2</v>
      </c>
    </row>
    <row r="4829" spans="1:9">
      <c r="A4829" t="s">
        <v>302</v>
      </c>
      <c r="B4829" t="s">
        <v>5339</v>
      </c>
      <c r="C4829" t="s">
        <v>3050</v>
      </c>
      <c r="D4829" t="s">
        <v>2531</v>
      </c>
      <c r="E4829" t="s">
        <v>1919</v>
      </c>
      <c r="F4829">
        <v>25</v>
      </c>
      <c r="G4829" t="s">
        <v>2531</v>
      </c>
      <c r="H4829" s="6" t="str">
        <f t="shared" si="150"/>
        <v>GOLD3.25</v>
      </c>
      <c r="I4829" s="6" t="str">
        <f t="shared" si="151"/>
        <v>SG3_RXD3</v>
      </c>
    </row>
    <row r="4830" spans="1:9">
      <c r="A4830" t="s">
        <v>302</v>
      </c>
      <c r="B4830" t="s">
        <v>5339</v>
      </c>
      <c r="C4830" t="s">
        <v>3050</v>
      </c>
      <c r="D4830" t="s">
        <v>2537</v>
      </c>
      <c r="E4830" t="s">
        <v>1923</v>
      </c>
      <c r="F4830">
        <v>23</v>
      </c>
      <c r="G4830" t="s">
        <v>2537</v>
      </c>
      <c r="H4830" s="6" t="str">
        <f t="shared" si="150"/>
        <v>GOLD3.23</v>
      </c>
      <c r="I4830" s="6" t="str">
        <f t="shared" si="151"/>
        <v>SG3_RXDV</v>
      </c>
    </row>
    <row r="4831" spans="1:9">
      <c r="A4831" t="s">
        <v>302</v>
      </c>
      <c r="B4831" t="s">
        <v>5339</v>
      </c>
      <c r="C4831" t="s">
        <v>3050</v>
      </c>
      <c r="D4831" t="s">
        <v>2534</v>
      </c>
      <c r="F4831">
        <v>14</v>
      </c>
      <c r="G4831" t="s">
        <v>2534</v>
      </c>
      <c r="H4831" s="6" t="str">
        <f t="shared" si="150"/>
        <v>GOLD3.14</v>
      </c>
      <c r="I4831" s="6">
        <f t="shared" si="151"/>
        <v>0</v>
      </c>
    </row>
    <row r="4832" spans="1:9">
      <c r="A4832" t="s">
        <v>302</v>
      </c>
      <c r="B4832" t="s">
        <v>5339</v>
      </c>
      <c r="C4832" t="s">
        <v>3050</v>
      </c>
      <c r="D4832" t="s">
        <v>2533</v>
      </c>
      <c r="F4832">
        <v>13</v>
      </c>
      <c r="G4832" t="s">
        <v>2533</v>
      </c>
      <c r="H4832" s="6" t="str">
        <f t="shared" si="150"/>
        <v>GOLD3.13</v>
      </c>
      <c r="I4832" s="6">
        <f t="shared" si="151"/>
        <v>0</v>
      </c>
    </row>
    <row r="4833" spans="1:9">
      <c r="A4833" t="s">
        <v>302</v>
      </c>
      <c r="B4833" t="s">
        <v>5339</v>
      </c>
      <c r="C4833" t="s">
        <v>3050</v>
      </c>
      <c r="D4833" t="s">
        <v>1559</v>
      </c>
      <c r="E4833" t="s">
        <v>1927</v>
      </c>
      <c r="F4833">
        <v>31</v>
      </c>
      <c r="G4833" t="s">
        <v>1559</v>
      </c>
      <c r="H4833" s="6" t="str">
        <f t="shared" si="150"/>
        <v>GOLD3.31</v>
      </c>
      <c r="I4833" s="6" t="str">
        <f t="shared" si="151"/>
        <v>SG3_TXC</v>
      </c>
    </row>
    <row r="4834" spans="1:9">
      <c r="A4834" t="s">
        <v>302</v>
      </c>
      <c r="B4834" t="s">
        <v>5339</v>
      </c>
      <c r="C4834" t="s">
        <v>3050</v>
      </c>
      <c r="D4834" t="s">
        <v>1554</v>
      </c>
      <c r="E4834" t="s">
        <v>1930</v>
      </c>
      <c r="F4834">
        <v>36</v>
      </c>
      <c r="G4834" t="s">
        <v>1554</v>
      </c>
      <c r="H4834" s="6" t="str">
        <f t="shared" si="150"/>
        <v>GOLD3.36</v>
      </c>
      <c r="I4834" s="6" t="str">
        <f t="shared" si="151"/>
        <v>SG3_TXD0</v>
      </c>
    </row>
    <row r="4835" spans="1:9">
      <c r="A4835" t="s">
        <v>302</v>
      </c>
      <c r="B4835" t="s">
        <v>5339</v>
      </c>
      <c r="C4835" t="s">
        <v>3050</v>
      </c>
      <c r="D4835" t="s">
        <v>1555</v>
      </c>
      <c r="E4835" t="s">
        <v>1931</v>
      </c>
      <c r="F4835">
        <v>35</v>
      </c>
      <c r="G4835" t="s">
        <v>1555</v>
      </c>
      <c r="H4835" s="6" t="str">
        <f t="shared" si="150"/>
        <v>GOLD3.35</v>
      </c>
      <c r="I4835" s="6" t="str">
        <f t="shared" si="151"/>
        <v>SG3_TXD1</v>
      </c>
    </row>
    <row r="4836" spans="1:9">
      <c r="A4836" t="s">
        <v>302</v>
      </c>
      <c r="B4836" t="s">
        <v>5339</v>
      </c>
      <c r="C4836" t="s">
        <v>3050</v>
      </c>
      <c r="D4836" t="s">
        <v>1556</v>
      </c>
      <c r="E4836" t="s">
        <v>1934</v>
      </c>
      <c r="F4836">
        <v>34</v>
      </c>
      <c r="G4836" t="s">
        <v>1556</v>
      </c>
      <c r="H4836" s="6" t="str">
        <f t="shared" si="150"/>
        <v>GOLD3.34</v>
      </c>
      <c r="I4836" s="6" t="str">
        <f t="shared" si="151"/>
        <v>SG3_TXD2</v>
      </c>
    </row>
    <row r="4837" spans="1:9">
      <c r="A4837" t="s">
        <v>302</v>
      </c>
      <c r="B4837" t="s">
        <v>5339</v>
      </c>
      <c r="C4837" t="s">
        <v>3050</v>
      </c>
      <c r="D4837" t="s">
        <v>1557</v>
      </c>
      <c r="E4837" t="s">
        <v>1935</v>
      </c>
      <c r="F4837">
        <v>33</v>
      </c>
      <c r="G4837" t="s">
        <v>1557</v>
      </c>
      <c r="H4837" s="6" t="str">
        <f t="shared" si="150"/>
        <v>GOLD3.33</v>
      </c>
      <c r="I4837" s="6" t="str">
        <f t="shared" si="151"/>
        <v>SG3_TXD3</v>
      </c>
    </row>
    <row r="4838" spans="1:9">
      <c r="A4838" t="s">
        <v>302</v>
      </c>
      <c r="B4838" t="s">
        <v>5339</v>
      </c>
      <c r="C4838" t="s">
        <v>3050</v>
      </c>
      <c r="D4838" t="s">
        <v>1558</v>
      </c>
      <c r="E4838" t="s">
        <v>1926</v>
      </c>
      <c r="F4838">
        <v>32</v>
      </c>
      <c r="G4838" t="s">
        <v>1558</v>
      </c>
      <c r="H4838" s="6" t="str">
        <f t="shared" si="150"/>
        <v>GOLD3.32</v>
      </c>
      <c r="I4838" s="6" t="str">
        <f t="shared" si="151"/>
        <v>SG3_TXEN</v>
      </c>
    </row>
    <row r="4839" spans="1:9">
      <c r="A4839" t="s">
        <v>302</v>
      </c>
      <c r="B4839" t="s">
        <v>5339</v>
      </c>
      <c r="C4839" t="s">
        <v>3050</v>
      </c>
      <c r="D4839" t="s">
        <v>167</v>
      </c>
      <c r="E4839" t="s">
        <v>3599</v>
      </c>
      <c r="F4839">
        <v>11</v>
      </c>
      <c r="G4839" t="s">
        <v>167</v>
      </c>
      <c r="H4839" s="6" t="str">
        <f t="shared" si="150"/>
        <v>GOLD3.11</v>
      </c>
      <c r="I4839" s="6" t="str">
        <f t="shared" si="151"/>
        <v>SG3_VBAT</v>
      </c>
    </row>
    <row r="4840" spans="1:9">
      <c r="A4840" t="s">
        <v>302</v>
      </c>
      <c r="B4840" t="s">
        <v>5339</v>
      </c>
      <c r="C4840" t="s">
        <v>3050</v>
      </c>
      <c r="D4840" t="s">
        <v>2526</v>
      </c>
      <c r="E4840" t="s">
        <v>3577</v>
      </c>
      <c r="F4840">
        <v>2</v>
      </c>
      <c r="G4840" t="s">
        <v>2526</v>
      </c>
      <c r="H4840" s="6" t="str">
        <f t="shared" si="150"/>
        <v>GOLD3.2</v>
      </c>
      <c r="I4840" s="6" t="str">
        <f t="shared" si="151"/>
        <v>SG3_VDD33</v>
      </c>
    </row>
    <row r="4841" spans="1:9">
      <c r="A4841" t="s">
        <v>302</v>
      </c>
      <c r="B4841" t="s">
        <v>5339</v>
      </c>
      <c r="C4841" t="s">
        <v>3050</v>
      </c>
      <c r="D4841" t="s">
        <v>2527</v>
      </c>
      <c r="E4841" t="s">
        <v>3577</v>
      </c>
      <c r="F4841">
        <v>3</v>
      </c>
      <c r="G4841" t="s">
        <v>2527</v>
      </c>
      <c r="H4841" s="6" t="str">
        <f t="shared" si="150"/>
        <v>GOLD3.3</v>
      </c>
      <c r="I4841" s="6" t="str">
        <f t="shared" si="151"/>
        <v>SG3_VDD33</v>
      </c>
    </row>
    <row r="4842" spans="1:9">
      <c r="A4842" t="s">
        <v>302</v>
      </c>
      <c r="B4842" t="s">
        <v>5339</v>
      </c>
      <c r="C4842" t="s">
        <v>3050</v>
      </c>
      <c r="D4842" t="s">
        <v>372</v>
      </c>
      <c r="E4842" t="s">
        <v>6839</v>
      </c>
      <c r="F4842">
        <v>10</v>
      </c>
      <c r="G4842" t="s">
        <v>372</v>
      </c>
      <c r="H4842" s="6" t="str">
        <f t="shared" si="150"/>
        <v>GOLD3.10</v>
      </c>
      <c r="I4842" s="6" t="str">
        <f t="shared" si="151"/>
        <v>SG3_HSD019</v>
      </c>
    </row>
    <row r="4843" spans="1:9">
      <c r="A4843" t="s">
        <v>302</v>
      </c>
      <c r="B4843" t="s">
        <v>5339</v>
      </c>
      <c r="C4843" t="s">
        <v>3050</v>
      </c>
      <c r="D4843" t="s">
        <v>2215</v>
      </c>
      <c r="E4843" t="s">
        <v>1941</v>
      </c>
      <c r="F4843">
        <v>8</v>
      </c>
      <c r="G4843" t="s">
        <v>2215</v>
      </c>
      <c r="H4843" s="6" t="str">
        <f t="shared" si="150"/>
        <v>GOLD3.8</v>
      </c>
      <c r="I4843" s="6" t="str">
        <f t="shared" si="151"/>
        <v>SG3_XI</v>
      </c>
    </row>
    <row r="4844" spans="1:9">
      <c r="A4844" t="s">
        <v>302</v>
      </c>
      <c r="B4844" t="s">
        <v>5339</v>
      </c>
      <c r="C4844" t="s">
        <v>3050</v>
      </c>
      <c r="D4844" t="s">
        <v>2214</v>
      </c>
      <c r="E4844" t="s">
        <v>1940</v>
      </c>
      <c r="F4844">
        <v>7</v>
      </c>
      <c r="G4844" t="s">
        <v>2214</v>
      </c>
      <c r="H4844" s="6" t="str">
        <f t="shared" si="150"/>
        <v>GOLD3.7</v>
      </c>
      <c r="I4844" s="6" t="str">
        <f t="shared" si="151"/>
        <v>SG3_XO</v>
      </c>
    </row>
    <row r="4845" spans="1:9">
      <c r="A4845" t="s">
        <v>302</v>
      </c>
      <c r="B4845" t="s">
        <v>5339</v>
      </c>
      <c r="C4845" t="s">
        <v>5353</v>
      </c>
      <c r="D4845" t="s">
        <v>181</v>
      </c>
      <c r="E4845" t="s">
        <v>174</v>
      </c>
      <c r="F4845">
        <v>1</v>
      </c>
      <c r="G4845" t="s">
        <v>181</v>
      </c>
      <c r="H4845" s="6" t="str">
        <f t="shared" si="150"/>
        <v>SG3_DGND1.1</v>
      </c>
      <c r="I4845" s="6" t="str">
        <f t="shared" si="151"/>
        <v>DGND</v>
      </c>
    </row>
    <row r="4846" spans="1:9">
      <c r="A4846" t="s">
        <v>302</v>
      </c>
      <c r="B4846" t="s">
        <v>5339</v>
      </c>
      <c r="C4846" t="s">
        <v>5354</v>
      </c>
      <c r="D4846" t="s">
        <v>181</v>
      </c>
      <c r="E4846" t="s">
        <v>174</v>
      </c>
      <c r="F4846">
        <v>1</v>
      </c>
      <c r="G4846" t="s">
        <v>181</v>
      </c>
      <c r="H4846" s="6" t="str">
        <f t="shared" si="150"/>
        <v>SG3_DGND2.1</v>
      </c>
      <c r="I4846" s="6" t="str">
        <f t="shared" si="151"/>
        <v>DGND</v>
      </c>
    </row>
    <row r="4847" spans="1:9">
      <c r="A4847" t="s">
        <v>302</v>
      </c>
      <c r="B4847" t="s">
        <v>5339</v>
      </c>
      <c r="C4847" t="s">
        <v>5355</v>
      </c>
      <c r="D4847" t="s">
        <v>181</v>
      </c>
      <c r="E4847" t="s">
        <v>174</v>
      </c>
      <c r="F4847">
        <v>1</v>
      </c>
      <c r="G4847" t="s">
        <v>181</v>
      </c>
      <c r="H4847" s="6" t="str">
        <f t="shared" si="150"/>
        <v>SG3_DGND3.1</v>
      </c>
      <c r="I4847" s="6" t="str">
        <f t="shared" si="151"/>
        <v>DGND</v>
      </c>
    </row>
    <row r="4848" spans="1:9">
      <c r="A4848" t="s">
        <v>302</v>
      </c>
      <c r="B4848" t="s">
        <v>5339</v>
      </c>
      <c r="C4848" t="s">
        <v>5356</v>
      </c>
      <c r="D4848" t="s">
        <v>181</v>
      </c>
      <c r="E4848" t="s">
        <v>174</v>
      </c>
      <c r="F4848">
        <v>1</v>
      </c>
      <c r="G4848" t="s">
        <v>181</v>
      </c>
      <c r="H4848" s="6" t="str">
        <f t="shared" si="150"/>
        <v>SG3_DGND4.1</v>
      </c>
      <c r="I4848" s="6" t="str">
        <f t="shared" si="151"/>
        <v>DGND</v>
      </c>
    </row>
    <row r="4849" spans="1:9">
      <c r="A4849" t="s">
        <v>302</v>
      </c>
      <c r="B4849" t="s">
        <v>5339</v>
      </c>
      <c r="C4849" t="s">
        <v>3597</v>
      </c>
      <c r="D4849" t="s">
        <v>181</v>
      </c>
      <c r="E4849" t="s">
        <v>3597</v>
      </c>
      <c r="F4849">
        <v>1</v>
      </c>
      <c r="G4849" t="s">
        <v>181</v>
      </c>
      <c r="H4849" s="6" t="str">
        <f t="shared" si="150"/>
        <v>SG3_INH.1</v>
      </c>
      <c r="I4849" s="6" t="str">
        <f t="shared" si="151"/>
        <v>SG3_INH</v>
      </c>
    </row>
    <row r="4850" spans="1:9">
      <c r="A4850" t="s">
        <v>302</v>
      </c>
      <c r="B4850" t="s">
        <v>5339</v>
      </c>
      <c r="C4850" t="s">
        <v>5357</v>
      </c>
      <c r="D4850">
        <v>1</v>
      </c>
      <c r="E4850" t="s">
        <v>6838</v>
      </c>
      <c r="F4850">
        <v>1</v>
      </c>
      <c r="G4850">
        <v>1</v>
      </c>
      <c r="H4850" s="6" t="str">
        <f t="shared" si="150"/>
        <v>SG3_PHYRSTB.1</v>
      </c>
      <c r="I4850" s="6" t="str">
        <f t="shared" si="151"/>
        <v>SG3_HSD015</v>
      </c>
    </row>
    <row r="4851" spans="1:9">
      <c r="A4851" t="s">
        <v>302</v>
      </c>
      <c r="B4851" t="s">
        <v>5339</v>
      </c>
      <c r="C4851" t="s">
        <v>523</v>
      </c>
      <c r="D4851" t="s">
        <v>181</v>
      </c>
      <c r="E4851" t="s">
        <v>6839</v>
      </c>
      <c r="F4851">
        <v>1</v>
      </c>
      <c r="G4851" t="s">
        <v>181</v>
      </c>
      <c r="H4851" s="6" t="str">
        <f t="shared" si="150"/>
        <v>SG3_WAKE.1</v>
      </c>
      <c r="I4851" s="6" t="str">
        <f t="shared" si="151"/>
        <v>SG3_HSD019</v>
      </c>
    </row>
    <row r="4852" spans="1:9">
      <c r="A4852" t="s">
        <v>302</v>
      </c>
      <c r="B4852" t="s">
        <v>5339</v>
      </c>
      <c r="C4852" t="s">
        <v>5358</v>
      </c>
      <c r="D4852">
        <v>1</v>
      </c>
      <c r="F4852">
        <v>1</v>
      </c>
      <c r="G4852">
        <v>1</v>
      </c>
      <c r="H4852" s="6" t="str">
        <f t="shared" si="150"/>
        <v>SITE3_To_GOLDEN0.1</v>
      </c>
      <c r="I4852" s="6">
        <f t="shared" si="151"/>
        <v>0</v>
      </c>
    </row>
    <row r="4853" spans="1:9">
      <c r="A4853" t="s">
        <v>302</v>
      </c>
      <c r="B4853" t="s">
        <v>5359</v>
      </c>
      <c r="C4853" t="s">
        <v>5360</v>
      </c>
      <c r="D4853">
        <v>1</v>
      </c>
      <c r="E4853" t="s">
        <v>3600</v>
      </c>
      <c r="F4853">
        <v>1</v>
      </c>
      <c r="G4853">
        <v>1</v>
      </c>
      <c r="H4853" s="6" t="str">
        <f t="shared" si="150"/>
        <v>3CG1.1</v>
      </c>
      <c r="I4853" s="6" t="str">
        <f t="shared" si="151"/>
        <v>SG3_LX_OUT_VDD09</v>
      </c>
    </row>
    <row r="4854" spans="1:9">
      <c r="A4854" t="s">
        <v>302</v>
      </c>
      <c r="B4854" t="s">
        <v>5359</v>
      </c>
      <c r="C4854" t="s">
        <v>5360</v>
      </c>
      <c r="D4854">
        <v>2</v>
      </c>
      <c r="E4854" t="s">
        <v>174</v>
      </c>
      <c r="F4854">
        <v>2</v>
      </c>
      <c r="G4854">
        <v>2</v>
      </c>
      <c r="H4854" s="6" t="str">
        <f t="shared" si="150"/>
        <v>3CG1.2</v>
      </c>
      <c r="I4854" s="6" t="str">
        <f t="shared" si="151"/>
        <v>DGND</v>
      </c>
    </row>
    <row r="4855" spans="1:9">
      <c r="A4855" t="s">
        <v>302</v>
      </c>
      <c r="B4855" t="s">
        <v>5359</v>
      </c>
      <c r="C4855" t="s">
        <v>5361</v>
      </c>
      <c r="D4855">
        <v>1</v>
      </c>
      <c r="E4855" t="s">
        <v>3600</v>
      </c>
      <c r="F4855">
        <v>1</v>
      </c>
      <c r="G4855">
        <v>1</v>
      </c>
      <c r="H4855" s="6" t="str">
        <f t="shared" si="150"/>
        <v>3CG2.1</v>
      </c>
      <c r="I4855" s="6" t="str">
        <f t="shared" si="151"/>
        <v>SG3_LX_OUT_VDD09</v>
      </c>
    </row>
    <row r="4856" spans="1:9">
      <c r="A4856" t="s">
        <v>302</v>
      </c>
      <c r="B4856" t="s">
        <v>5359</v>
      </c>
      <c r="C4856" t="s">
        <v>5361</v>
      </c>
      <c r="D4856">
        <v>2</v>
      </c>
      <c r="E4856" t="s">
        <v>174</v>
      </c>
      <c r="F4856">
        <v>2</v>
      </c>
      <c r="G4856">
        <v>2</v>
      </c>
      <c r="H4856" s="6" t="str">
        <f t="shared" si="150"/>
        <v>3CG2.2</v>
      </c>
      <c r="I4856" s="6" t="str">
        <f t="shared" si="151"/>
        <v>DGND</v>
      </c>
    </row>
    <row r="4857" spans="1:9">
      <c r="A4857" t="s">
        <v>302</v>
      </c>
      <c r="B4857" t="s">
        <v>5359</v>
      </c>
      <c r="C4857" t="s">
        <v>5362</v>
      </c>
      <c r="D4857">
        <v>1</v>
      </c>
      <c r="E4857" t="s">
        <v>3577</v>
      </c>
      <c r="F4857">
        <v>1</v>
      </c>
      <c r="G4857">
        <v>1</v>
      </c>
      <c r="H4857" s="6" t="str">
        <f t="shared" si="150"/>
        <v>3CG3.1</v>
      </c>
      <c r="I4857" s="6" t="str">
        <f t="shared" si="151"/>
        <v>SG3_VDD33</v>
      </c>
    </row>
    <row r="4858" spans="1:9">
      <c r="A4858" t="s">
        <v>302</v>
      </c>
      <c r="B4858" t="s">
        <v>5359</v>
      </c>
      <c r="C4858" t="s">
        <v>5362</v>
      </c>
      <c r="D4858">
        <v>2</v>
      </c>
      <c r="E4858" t="s">
        <v>174</v>
      </c>
      <c r="F4858">
        <v>2</v>
      </c>
      <c r="G4858">
        <v>2</v>
      </c>
      <c r="H4858" s="6" t="str">
        <f t="shared" si="150"/>
        <v>3CG3.2</v>
      </c>
      <c r="I4858" s="6" t="str">
        <f t="shared" si="151"/>
        <v>DGND</v>
      </c>
    </row>
    <row r="4859" spans="1:9">
      <c r="A4859" t="s">
        <v>302</v>
      </c>
      <c r="B4859" t="s">
        <v>5359</v>
      </c>
      <c r="C4859" t="s">
        <v>5363</v>
      </c>
      <c r="D4859">
        <v>1</v>
      </c>
      <c r="E4859" t="s">
        <v>3577</v>
      </c>
      <c r="F4859">
        <v>1</v>
      </c>
      <c r="G4859">
        <v>1</v>
      </c>
      <c r="H4859" s="6" t="str">
        <f t="shared" si="150"/>
        <v>3CG4.1</v>
      </c>
      <c r="I4859" s="6" t="str">
        <f t="shared" si="151"/>
        <v>SG3_VDD33</v>
      </c>
    </row>
    <row r="4860" spans="1:9">
      <c r="A4860" t="s">
        <v>302</v>
      </c>
      <c r="B4860" t="s">
        <v>5359</v>
      </c>
      <c r="C4860" t="s">
        <v>5363</v>
      </c>
      <c r="D4860">
        <v>2</v>
      </c>
      <c r="E4860" t="s">
        <v>174</v>
      </c>
      <c r="F4860">
        <v>2</v>
      </c>
      <c r="G4860">
        <v>2</v>
      </c>
      <c r="H4860" s="6" t="str">
        <f t="shared" si="150"/>
        <v>3CG4.2</v>
      </c>
      <c r="I4860" s="6" t="str">
        <f t="shared" si="151"/>
        <v>DGND</v>
      </c>
    </row>
    <row r="4861" spans="1:9">
      <c r="A4861" t="s">
        <v>302</v>
      </c>
      <c r="B4861" t="s">
        <v>5359</v>
      </c>
      <c r="C4861" t="s">
        <v>5364</v>
      </c>
      <c r="D4861">
        <v>1</v>
      </c>
      <c r="E4861" t="s">
        <v>413</v>
      </c>
      <c r="F4861">
        <v>1</v>
      </c>
      <c r="G4861">
        <v>1</v>
      </c>
      <c r="H4861" s="6" t="str">
        <f t="shared" si="150"/>
        <v>3CG5.1</v>
      </c>
      <c r="I4861" s="6" t="str">
        <f t="shared" si="151"/>
        <v>VDD33_ATX</v>
      </c>
    </row>
    <row r="4862" spans="1:9">
      <c r="A4862" t="s">
        <v>302</v>
      </c>
      <c r="B4862" t="s">
        <v>5359</v>
      </c>
      <c r="C4862" t="s">
        <v>5364</v>
      </c>
      <c r="D4862">
        <v>2</v>
      </c>
      <c r="E4862" t="s">
        <v>174</v>
      </c>
      <c r="F4862">
        <v>2</v>
      </c>
      <c r="G4862">
        <v>2</v>
      </c>
      <c r="H4862" s="6" t="str">
        <f t="shared" si="150"/>
        <v>3CG5.2</v>
      </c>
      <c r="I4862" s="6" t="str">
        <f t="shared" si="151"/>
        <v>DGND</v>
      </c>
    </row>
    <row r="4863" spans="1:9">
      <c r="A4863" t="s">
        <v>302</v>
      </c>
      <c r="B4863" t="s">
        <v>5359</v>
      </c>
      <c r="C4863" t="s">
        <v>5365</v>
      </c>
      <c r="D4863">
        <v>1</v>
      </c>
      <c r="E4863" t="s">
        <v>413</v>
      </c>
      <c r="F4863">
        <v>1</v>
      </c>
      <c r="G4863">
        <v>1</v>
      </c>
      <c r="H4863" s="6" t="str">
        <f t="shared" si="150"/>
        <v>3CG6.1</v>
      </c>
      <c r="I4863" s="6" t="str">
        <f t="shared" si="151"/>
        <v>VDD33_ATX</v>
      </c>
    </row>
    <row r="4864" spans="1:9">
      <c r="A4864" t="s">
        <v>302</v>
      </c>
      <c r="B4864" t="s">
        <v>5359</v>
      </c>
      <c r="C4864" t="s">
        <v>5365</v>
      </c>
      <c r="D4864">
        <v>2</v>
      </c>
      <c r="E4864" t="s">
        <v>174</v>
      </c>
      <c r="F4864">
        <v>2</v>
      </c>
      <c r="G4864">
        <v>2</v>
      </c>
      <c r="H4864" s="6" t="str">
        <f t="shared" si="150"/>
        <v>3CG6.2</v>
      </c>
      <c r="I4864" s="6" t="str">
        <f t="shared" si="151"/>
        <v>DGND</v>
      </c>
    </row>
    <row r="4865" spans="1:9">
      <c r="A4865" t="s">
        <v>302</v>
      </c>
      <c r="B4865" t="s">
        <v>5359</v>
      </c>
      <c r="C4865" t="s">
        <v>5366</v>
      </c>
      <c r="D4865">
        <v>1</v>
      </c>
      <c r="E4865" t="s">
        <v>3595</v>
      </c>
      <c r="F4865">
        <v>1</v>
      </c>
      <c r="G4865">
        <v>1</v>
      </c>
      <c r="H4865" s="6" t="str">
        <f t="shared" si="150"/>
        <v>3CG11.1</v>
      </c>
      <c r="I4865" s="6" t="str">
        <f t="shared" si="151"/>
        <v>SG3_DVDD09</v>
      </c>
    </row>
    <row r="4866" spans="1:9">
      <c r="A4866" t="s">
        <v>302</v>
      </c>
      <c r="B4866" t="s">
        <v>5359</v>
      </c>
      <c r="C4866" t="s">
        <v>5366</v>
      </c>
      <c r="D4866">
        <v>2</v>
      </c>
      <c r="E4866" t="s">
        <v>174</v>
      </c>
      <c r="F4866">
        <v>2</v>
      </c>
      <c r="G4866">
        <v>2</v>
      </c>
      <c r="H4866" s="6" t="str">
        <f t="shared" ref="H4866:H4929" si="152">CONCATENATE(C4866,".",F4866)</f>
        <v>3CG11.2</v>
      </c>
      <c r="I4866" s="6" t="str">
        <f t="shared" ref="I4866:I4929" si="153">E4866</f>
        <v>DGND</v>
      </c>
    </row>
    <row r="4867" spans="1:9">
      <c r="A4867" t="s">
        <v>302</v>
      </c>
      <c r="B4867" t="s">
        <v>5359</v>
      </c>
      <c r="C4867" t="s">
        <v>5367</v>
      </c>
      <c r="D4867">
        <v>1</v>
      </c>
      <c r="E4867" t="s">
        <v>3600</v>
      </c>
      <c r="F4867">
        <v>1</v>
      </c>
      <c r="G4867">
        <v>1</v>
      </c>
      <c r="H4867" s="6" t="str">
        <f t="shared" si="152"/>
        <v>3CG12.1</v>
      </c>
      <c r="I4867" s="6" t="str">
        <f t="shared" si="153"/>
        <v>SG3_LX_OUT_VDD09</v>
      </c>
    </row>
    <row r="4868" spans="1:9">
      <c r="A4868" t="s">
        <v>302</v>
      </c>
      <c r="B4868" t="s">
        <v>5359</v>
      </c>
      <c r="C4868" t="s">
        <v>5367</v>
      </c>
      <c r="D4868">
        <v>2</v>
      </c>
      <c r="E4868" t="s">
        <v>174</v>
      </c>
      <c r="F4868">
        <v>2</v>
      </c>
      <c r="G4868">
        <v>2</v>
      </c>
      <c r="H4868" s="6" t="str">
        <f t="shared" si="152"/>
        <v>3CG12.2</v>
      </c>
      <c r="I4868" s="6" t="str">
        <f t="shared" si="153"/>
        <v>DGND</v>
      </c>
    </row>
    <row r="4869" spans="1:9">
      <c r="A4869" t="s">
        <v>302</v>
      </c>
      <c r="B4869" t="s">
        <v>5359</v>
      </c>
      <c r="C4869" t="s">
        <v>5368</v>
      </c>
      <c r="D4869">
        <v>1</v>
      </c>
      <c r="E4869" t="s">
        <v>3595</v>
      </c>
      <c r="F4869">
        <v>1</v>
      </c>
      <c r="G4869">
        <v>1</v>
      </c>
      <c r="H4869" s="6" t="str">
        <f t="shared" si="152"/>
        <v>3CG13.1</v>
      </c>
      <c r="I4869" s="6" t="str">
        <f t="shared" si="153"/>
        <v>SG3_DVDD09</v>
      </c>
    </row>
    <row r="4870" spans="1:9">
      <c r="A4870" t="s">
        <v>302</v>
      </c>
      <c r="B4870" t="s">
        <v>5359</v>
      </c>
      <c r="C4870" t="s">
        <v>5368</v>
      </c>
      <c r="D4870">
        <v>2</v>
      </c>
      <c r="E4870" t="s">
        <v>174</v>
      </c>
      <c r="F4870">
        <v>2</v>
      </c>
      <c r="G4870">
        <v>2</v>
      </c>
      <c r="H4870" s="6" t="str">
        <f t="shared" si="152"/>
        <v>3CG13.2</v>
      </c>
      <c r="I4870" s="6" t="str">
        <f t="shared" si="153"/>
        <v>DGND</v>
      </c>
    </row>
    <row r="4871" spans="1:9">
      <c r="A4871" t="s">
        <v>302</v>
      </c>
      <c r="B4871" t="s">
        <v>5359</v>
      </c>
      <c r="C4871" t="s">
        <v>5369</v>
      </c>
      <c r="D4871">
        <v>1</v>
      </c>
      <c r="E4871" t="s">
        <v>3595</v>
      </c>
      <c r="F4871">
        <v>1</v>
      </c>
      <c r="G4871">
        <v>1</v>
      </c>
      <c r="H4871" s="6" t="str">
        <f t="shared" si="152"/>
        <v>3CG14.1</v>
      </c>
      <c r="I4871" s="6" t="str">
        <f t="shared" si="153"/>
        <v>SG3_DVDD09</v>
      </c>
    </row>
    <row r="4872" spans="1:9">
      <c r="A4872" t="s">
        <v>302</v>
      </c>
      <c r="B4872" t="s">
        <v>5359</v>
      </c>
      <c r="C4872" t="s">
        <v>5369</v>
      </c>
      <c r="D4872">
        <v>2</v>
      </c>
      <c r="E4872" t="s">
        <v>174</v>
      </c>
      <c r="F4872">
        <v>2</v>
      </c>
      <c r="G4872">
        <v>2</v>
      </c>
      <c r="H4872" s="6" t="str">
        <f t="shared" si="152"/>
        <v>3CG14.2</v>
      </c>
      <c r="I4872" s="6" t="str">
        <f t="shared" si="153"/>
        <v>DGND</v>
      </c>
    </row>
    <row r="4873" spans="1:9">
      <c r="A4873" t="s">
        <v>302</v>
      </c>
      <c r="B4873" t="s">
        <v>5359</v>
      </c>
      <c r="C4873" t="s">
        <v>5370</v>
      </c>
      <c r="D4873">
        <v>1</v>
      </c>
      <c r="E4873" t="s">
        <v>3595</v>
      </c>
      <c r="F4873">
        <v>1</v>
      </c>
      <c r="G4873">
        <v>1</v>
      </c>
      <c r="H4873" s="6" t="str">
        <f t="shared" si="152"/>
        <v>3CG15.1</v>
      </c>
      <c r="I4873" s="6" t="str">
        <f t="shared" si="153"/>
        <v>SG3_DVDD09</v>
      </c>
    </row>
    <row r="4874" spans="1:9">
      <c r="A4874" t="s">
        <v>302</v>
      </c>
      <c r="B4874" t="s">
        <v>5359</v>
      </c>
      <c r="C4874" t="s">
        <v>5370</v>
      </c>
      <c r="D4874">
        <v>2</v>
      </c>
      <c r="E4874" t="s">
        <v>174</v>
      </c>
      <c r="F4874">
        <v>2</v>
      </c>
      <c r="G4874">
        <v>2</v>
      </c>
      <c r="H4874" s="6" t="str">
        <f t="shared" si="152"/>
        <v>3CG15.2</v>
      </c>
      <c r="I4874" s="6" t="str">
        <f t="shared" si="153"/>
        <v>DGND</v>
      </c>
    </row>
    <row r="4875" spans="1:9">
      <c r="A4875" t="s">
        <v>302</v>
      </c>
      <c r="B4875" t="s">
        <v>5359</v>
      </c>
      <c r="C4875" t="s">
        <v>5371</v>
      </c>
      <c r="D4875">
        <v>1</v>
      </c>
      <c r="E4875" t="s">
        <v>3595</v>
      </c>
      <c r="F4875">
        <v>1</v>
      </c>
      <c r="G4875">
        <v>1</v>
      </c>
      <c r="H4875" s="6" t="str">
        <f t="shared" si="152"/>
        <v>3CG16.1</v>
      </c>
      <c r="I4875" s="6" t="str">
        <f t="shared" si="153"/>
        <v>SG3_DVDD09</v>
      </c>
    </row>
    <row r="4876" spans="1:9">
      <c r="A4876" t="s">
        <v>302</v>
      </c>
      <c r="B4876" t="s">
        <v>5359</v>
      </c>
      <c r="C4876" t="s">
        <v>5371</v>
      </c>
      <c r="D4876">
        <v>2</v>
      </c>
      <c r="E4876" t="s">
        <v>174</v>
      </c>
      <c r="F4876">
        <v>2</v>
      </c>
      <c r="G4876">
        <v>2</v>
      </c>
      <c r="H4876" s="6" t="str">
        <f t="shared" si="152"/>
        <v>3CG16.2</v>
      </c>
      <c r="I4876" s="6" t="str">
        <f t="shared" si="153"/>
        <v>DGND</v>
      </c>
    </row>
    <row r="4877" spans="1:9">
      <c r="A4877" t="s">
        <v>302</v>
      </c>
      <c r="B4877" t="s">
        <v>5359</v>
      </c>
      <c r="C4877" t="s">
        <v>5372</v>
      </c>
      <c r="D4877">
        <v>1</v>
      </c>
      <c r="E4877" t="s">
        <v>3592</v>
      </c>
      <c r="F4877">
        <v>1</v>
      </c>
      <c r="G4877">
        <v>1</v>
      </c>
      <c r="H4877" s="6" t="str">
        <f t="shared" si="152"/>
        <v>3CG21.1</v>
      </c>
      <c r="I4877" s="6" t="str">
        <f t="shared" si="153"/>
        <v>SG3_AVDD33_XTAL</v>
      </c>
    </row>
    <row r="4878" spans="1:9">
      <c r="A4878" t="s">
        <v>302</v>
      </c>
      <c r="B4878" t="s">
        <v>5359</v>
      </c>
      <c r="C4878" t="s">
        <v>5372</v>
      </c>
      <c r="D4878">
        <v>2</v>
      </c>
      <c r="E4878" t="s">
        <v>174</v>
      </c>
      <c r="F4878">
        <v>2</v>
      </c>
      <c r="G4878">
        <v>2</v>
      </c>
      <c r="H4878" s="6" t="str">
        <f t="shared" si="152"/>
        <v>3CG21.2</v>
      </c>
      <c r="I4878" s="6" t="str">
        <f t="shared" si="153"/>
        <v>DGND</v>
      </c>
    </row>
    <row r="4879" spans="1:9">
      <c r="A4879" t="s">
        <v>302</v>
      </c>
      <c r="B4879" t="s">
        <v>5359</v>
      </c>
      <c r="C4879" t="s">
        <v>5373</v>
      </c>
      <c r="D4879">
        <v>1</v>
      </c>
      <c r="E4879" t="s">
        <v>3601</v>
      </c>
      <c r="F4879">
        <v>1</v>
      </c>
      <c r="G4879">
        <v>1</v>
      </c>
      <c r="H4879" s="6" t="str">
        <f t="shared" si="152"/>
        <v>3CG22.1</v>
      </c>
      <c r="I4879" s="6" t="str">
        <f t="shared" si="153"/>
        <v>SG3_AVDD33_XTAL_1</v>
      </c>
    </row>
    <row r="4880" spans="1:9">
      <c r="A4880" t="s">
        <v>302</v>
      </c>
      <c r="B4880" t="s">
        <v>5359</v>
      </c>
      <c r="C4880" t="s">
        <v>5373</v>
      </c>
      <c r="D4880">
        <v>2</v>
      </c>
      <c r="E4880" t="s">
        <v>174</v>
      </c>
      <c r="F4880">
        <v>2</v>
      </c>
      <c r="G4880">
        <v>2</v>
      </c>
      <c r="H4880" s="6" t="str">
        <f t="shared" si="152"/>
        <v>3CG22.2</v>
      </c>
      <c r="I4880" s="6" t="str">
        <f t="shared" si="153"/>
        <v>DGND</v>
      </c>
    </row>
    <row r="4881" spans="1:9">
      <c r="A4881" t="s">
        <v>302</v>
      </c>
      <c r="B4881" t="s">
        <v>5359</v>
      </c>
      <c r="C4881" t="s">
        <v>5374</v>
      </c>
      <c r="D4881">
        <v>1</v>
      </c>
      <c r="E4881" t="s">
        <v>3593</v>
      </c>
      <c r="F4881">
        <v>1</v>
      </c>
      <c r="G4881">
        <v>1</v>
      </c>
      <c r="H4881" s="6" t="str">
        <f t="shared" si="152"/>
        <v>3CG23.1</v>
      </c>
      <c r="I4881" s="6" t="str">
        <f t="shared" si="153"/>
        <v>SG3_AVDD33_TX_CEN</v>
      </c>
    </row>
    <row r="4882" spans="1:9">
      <c r="A4882" t="s">
        <v>302</v>
      </c>
      <c r="B4882" t="s">
        <v>5359</v>
      </c>
      <c r="C4882" t="s">
        <v>5374</v>
      </c>
      <c r="D4882">
        <v>2</v>
      </c>
      <c r="E4882" t="s">
        <v>174</v>
      </c>
      <c r="F4882">
        <v>2</v>
      </c>
      <c r="G4882">
        <v>2</v>
      </c>
      <c r="H4882" s="6" t="str">
        <f t="shared" si="152"/>
        <v>3CG23.2</v>
      </c>
      <c r="I4882" s="6" t="str">
        <f t="shared" si="153"/>
        <v>DGND</v>
      </c>
    </row>
    <row r="4883" spans="1:9">
      <c r="A4883" t="s">
        <v>302</v>
      </c>
      <c r="B4883" t="s">
        <v>5359</v>
      </c>
      <c r="C4883" t="s">
        <v>5375</v>
      </c>
      <c r="D4883">
        <v>1</v>
      </c>
      <c r="E4883" t="s">
        <v>3593</v>
      </c>
      <c r="F4883">
        <v>1</v>
      </c>
      <c r="G4883">
        <v>1</v>
      </c>
      <c r="H4883" s="6" t="str">
        <f t="shared" si="152"/>
        <v>3CG24.1</v>
      </c>
      <c r="I4883" s="6" t="str">
        <f t="shared" si="153"/>
        <v>SG3_AVDD33_TX_CEN</v>
      </c>
    </row>
    <row r="4884" spans="1:9">
      <c r="A4884" t="s">
        <v>302</v>
      </c>
      <c r="B4884" t="s">
        <v>5359</v>
      </c>
      <c r="C4884" t="s">
        <v>5375</v>
      </c>
      <c r="D4884">
        <v>2</v>
      </c>
      <c r="E4884" t="s">
        <v>174</v>
      </c>
      <c r="F4884">
        <v>2</v>
      </c>
      <c r="G4884">
        <v>2</v>
      </c>
      <c r="H4884" s="6" t="str">
        <f t="shared" si="152"/>
        <v>3CG24.2</v>
      </c>
      <c r="I4884" s="6" t="str">
        <f t="shared" si="153"/>
        <v>DGND</v>
      </c>
    </row>
    <row r="4885" spans="1:9">
      <c r="A4885" t="s">
        <v>302</v>
      </c>
      <c r="B4885" t="s">
        <v>5359</v>
      </c>
      <c r="C4885" t="s">
        <v>5376</v>
      </c>
      <c r="D4885">
        <v>1</v>
      </c>
      <c r="E4885" t="s">
        <v>3593</v>
      </c>
      <c r="F4885">
        <v>1</v>
      </c>
      <c r="G4885">
        <v>1</v>
      </c>
      <c r="H4885" s="6" t="str">
        <f t="shared" si="152"/>
        <v>3CG25.1</v>
      </c>
      <c r="I4885" s="6" t="str">
        <f t="shared" si="153"/>
        <v>SG3_AVDD33_TX_CEN</v>
      </c>
    </row>
    <row r="4886" spans="1:9">
      <c r="A4886" t="s">
        <v>302</v>
      </c>
      <c r="B4886" t="s">
        <v>5359</v>
      </c>
      <c r="C4886" t="s">
        <v>5376</v>
      </c>
      <c r="D4886">
        <v>2</v>
      </c>
      <c r="E4886" t="s">
        <v>174</v>
      </c>
      <c r="F4886">
        <v>2</v>
      </c>
      <c r="G4886">
        <v>2</v>
      </c>
      <c r="H4886" s="6" t="str">
        <f t="shared" si="152"/>
        <v>3CG25.2</v>
      </c>
      <c r="I4886" s="6" t="str">
        <f t="shared" si="153"/>
        <v>DGND</v>
      </c>
    </row>
    <row r="4887" spans="1:9">
      <c r="A4887" t="s">
        <v>302</v>
      </c>
      <c r="B4887" t="s">
        <v>5359</v>
      </c>
      <c r="C4887" t="s">
        <v>5377</v>
      </c>
      <c r="D4887">
        <v>1</v>
      </c>
      <c r="E4887" t="s">
        <v>3593</v>
      </c>
      <c r="F4887">
        <v>1</v>
      </c>
      <c r="G4887">
        <v>1</v>
      </c>
      <c r="H4887" s="6" t="str">
        <f t="shared" si="152"/>
        <v>3CG26.1</v>
      </c>
      <c r="I4887" s="6" t="str">
        <f t="shared" si="153"/>
        <v>SG3_AVDD33_TX_CEN</v>
      </c>
    </row>
    <row r="4888" spans="1:9">
      <c r="A4888" t="s">
        <v>302</v>
      </c>
      <c r="B4888" t="s">
        <v>5359</v>
      </c>
      <c r="C4888" t="s">
        <v>5377</v>
      </c>
      <c r="D4888">
        <v>2</v>
      </c>
      <c r="E4888" t="s">
        <v>174</v>
      </c>
      <c r="F4888">
        <v>2</v>
      </c>
      <c r="G4888">
        <v>2</v>
      </c>
      <c r="H4888" s="6" t="str">
        <f t="shared" si="152"/>
        <v>3CG26.2</v>
      </c>
      <c r="I4888" s="6" t="str">
        <f t="shared" si="153"/>
        <v>DGND</v>
      </c>
    </row>
    <row r="4889" spans="1:9">
      <c r="A4889" t="s">
        <v>302</v>
      </c>
      <c r="B4889" t="s">
        <v>5359</v>
      </c>
      <c r="C4889" t="s">
        <v>5378</v>
      </c>
      <c r="D4889">
        <v>1</v>
      </c>
      <c r="E4889" t="s">
        <v>3602</v>
      </c>
      <c r="F4889">
        <v>1</v>
      </c>
      <c r="G4889">
        <v>1</v>
      </c>
      <c r="H4889" s="6" t="str">
        <f t="shared" si="152"/>
        <v>3CG27.1</v>
      </c>
      <c r="I4889" s="6" t="str">
        <f t="shared" si="153"/>
        <v>SG3_AVDD33_TX_CEN_1</v>
      </c>
    </row>
    <row r="4890" spans="1:9">
      <c r="A4890" t="s">
        <v>302</v>
      </c>
      <c r="B4890" t="s">
        <v>5359</v>
      </c>
      <c r="C4890" t="s">
        <v>5378</v>
      </c>
      <c r="D4890">
        <v>2</v>
      </c>
      <c r="E4890" t="s">
        <v>174</v>
      </c>
      <c r="F4890">
        <v>2</v>
      </c>
      <c r="G4890">
        <v>2</v>
      </c>
      <c r="H4890" s="6" t="str">
        <f t="shared" si="152"/>
        <v>3CG27.2</v>
      </c>
      <c r="I4890" s="6" t="str">
        <f t="shared" si="153"/>
        <v>DGND</v>
      </c>
    </row>
    <row r="4891" spans="1:9">
      <c r="A4891" t="s">
        <v>302</v>
      </c>
      <c r="B4891" t="s">
        <v>5359</v>
      </c>
      <c r="C4891" t="s">
        <v>5379</v>
      </c>
      <c r="D4891">
        <v>1</v>
      </c>
      <c r="E4891" t="s">
        <v>3594</v>
      </c>
      <c r="F4891">
        <v>1</v>
      </c>
      <c r="G4891">
        <v>1</v>
      </c>
      <c r="H4891" s="6" t="str">
        <f t="shared" si="152"/>
        <v>3CG28.1</v>
      </c>
      <c r="I4891" s="6" t="str">
        <f t="shared" si="153"/>
        <v>SG3_AVDD33_SDS</v>
      </c>
    </row>
    <row r="4892" spans="1:9">
      <c r="A4892" t="s">
        <v>302</v>
      </c>
      <c r="B4892" t="s">
        <v>5359</v>
      </c>
      <c r="C4892" t="s">
        <v>5379</v>
      </c>
      <c r="D4892">
        <v>2</v>
      </c>
      <c r="E4892" t="s">
        <v>174</v>
      </c>
      <c r="F4892">
        <v>2</v>
      </c>
      <c r="G4892">
        <v>2</v>
      </c>
      <c r="H4892" s="6" t="str">
        <f t="shared" si="152"/>
        <v>3CG28.2</v>
      </c>
      <c r="I4892" s="6" t="str">
        <f t="shared" si="153"/>
        <v>DGND</v>
      </c>
    </row>
    <row r="4893" spans="1:9">
      <c r="A4893" t="s">
        <v>302</v>
      </c>
      <c r="B4893" t="s">
        <v>5359</v>
      </c>
      <c r="C4893" t="s">
        <v>5380</v>
      </c>
      <c r="D4893">
        <v>1</v>
      </c>
      <c r="E4893" t="s">
        <v>3603</v>
      </c>
      <c r="F4893">
        <v>1</v>
      </c>
      <c r="G4893">
        <v>1</v>
      </c>
      <c r="H4893" s="6" t="str">
        <f t="shared" si="152"/>
        <v>3CG29.1</v>
      </c>
      <c r="I4893" s="6" t="str">
        <f t="shared" si="153"/>
        <v>SG3_AVDD33_SDS_1</v>
      </c>
    </row>
    <row r="4894" spans="1:9">
      <c r="A4894" t="s">
        <v>302</v>
      </c>
      <c r="B4894" t="s">
        <v>5359</v>
      </c>
      <c r="C4894" t="s">
        <v>5380</v>
      </c>
      <c r="D4894">
        <v>2</v>
      </c>
      <c r="E4894" t="s">
        <v>174</v>
      </c>
      <c r="F4894">
        <v>2</v>
      </c>
      <c r="G4894">
        <v>2</v>
      </c>
      <c r="H4894" s="6" t="str">
        <f t="shared" si="152"/>
        <v>3CG29.2</v>
      </c>
      <c r="I4894" s="6" t="str">
        <f t="shared" si="153"/>
        <v>DGND</v>
      </c>
    </row>
    <row r="4895" spans="1:9">
      <c r="A4895" t="s">
        <v>302</v>
      </c>
      <c r="B4895" t="s">
        <v>5359</v>
      </c>
      <c r="C4895" t="s">
        <v>5381</v>
      </c>
      <c r="D4895">
        <v>1</v>
      </c>
      <c r="E4895" t="s">
        <v>3591</v>
      </c>
      <c r="F4895">
        <v>1</v>
      </c>
      <c r="G4895">
        <v>1</v>
      </c>
      <c r="H4895" s="6" t="str">
        <f t="shared" si="152"/>
        <v>3CG32.1</v>
      </c>
      <c r="I4895" s="6" t="str">
        <f t="shared" si="153"/>
        <v>SG3_AVDD09_SDS</v>
      </c>
    </row>
    <row r="4896" spans="1:9">
      <c r="A4896" t="s">
        <v>302</v>
      </c>
      <c r="B4896" t="s">
        <v>5359</v>
      </c>
      <c r="C4896" t="s">
        <v>5381</v>
      </c>
      <c r="D4896">
        <v>2</v>
      </c>
      <c r="E4896" t="s">
        <v>174</v>
      </c>
      <c r="F4896">
        <v>2</v>
      </c>
      <c r="G4896">
        <v>2</v>
      </c>
      <c r="H4896" s="6" t="str">
        <f t="shared" si="152"/>
        <v>3CG32.2</v>
      </c>
      <c r="I4896" s="6" t="str">
        <f t="shared" si="153"/>
        <v>DGND</v>
      </c>
    </row>
    <row r="4897" spans="1:9">
      <c r="A4897" t="s">
        <v>302</v>
      </c>
      <c r="B4897" t="s">
        <v>5359</v>
      </c>
      <c r="C4897" t="s">
        <v>5382</v>
      </c>
      <c r="D4897">
        <v>1</v>
      </c>
      <c r="E4897" t="s">
        <v>3590</v>
      </c>
      <c r="F4897">
        <v>1</v>
      </c>
      <c r="G4897">
        <v>1</v>
      </c>
      <c r="H4897" s="6" t="str">
        <f t="shared" si="152"/>
        <v>3CG33.1</v>
      </c>
      <c r="I4897" s="6" t="str">
        <f t="shared" si="153"/>
        <v>SG3_AVDD09</v>
      </c>
    </row>
    <row r="4898" spans="1:9">
      <c r="A4898" t="s">
        <v>302</v>
      </c>
      <c r="B4898" t="s">
        <v>5359</v>
      </c>
      <c r="C4898" t="s">
        <v>5382</v>
      </c>
      <c r="D4898">
        <v>2</v>
      </c>
      <c r="E4898" t="s">
        <v>174</v>
      </c>
      <c r="F4898">
        <v>2</v>
      </c>
      <c r="G4898">
        <v>2</v>
      </c>
      <c r="H4898" s="6" t="str">
        <f t="shared" si="152"/>
        <v>3CG33.2</v>
      </c>
      <c r="I4898" s="6" t="str">
        <f t="shared" si="153"/>
        <v>DGND</v>
      </c>
    </row>
    <row r="4899" spans="1:9">
      <c r="A4899" t="s">
        <v>302</v>
      </c>
      <c r="B4899" t="s">
        <v>5359</v>
      </c>
      <c r="C4899" t="s">
        <v>5383</v>
      </c>
      <c r="D4899">
        <v>1</v>
      </c>
      <c r="E4899" t="s">
        <v>3590</v>
      </c>
      <c r="F4899">
        <v>1</v>
      </c>
      <c r="G4899">
        <v>1</v>
      </c>
      <c r="H4899" s="6" t="str">
        <f t="shared" si="152"/>
        <v>3CG34.1</v>
      </c>
      <c r="I4899" s="6" t="str">
        <f t="shared" si="153"/>
        <v>SG3_AVDD09</v>
      </c>
    </row>
    <row r="4900" spans="1:9">
      <c r="A4900" t="s">
        <v>302</v>
      </c>
      <c r="B4900" t="s">
        <v>5359</v>
      </c>
      <c r="C4900" t="s">
        <v>5383</v>
      </c>
      <c r="D4900">
        <v>2</v>
      </c>
      <c r="E4900" t="s">
        <v>174</v>
      </c>
      <c r="F4900">
        <v>2</v>
      </c>
      <c r="G4900">
        <v>2</v>
      </c>
      <c r="H4900" s="6" t="str">
        <f t="shared" si="152"/>
        <v>3CG34.2</v>
      </c>
      <c r="I4900" s="6" t="str">
        <f t="shared" si="153"/>
        <v>DGND</v>
      </c>
    </row>
    <row r="4901" spans="1:9">
      <c r="A4901" t="s">
        <v>302</v>
      </c>
      <c r="B4901" t="s">
        <v>5359</v>
      </c>
      <c r="C4901" t="s">
        <v>5384</v>
      </c>
      <c r="D4901">
        <v>1</v>
      </c>
      <c r="E4901" t="s">
        <v>413</v>
      </c>
      <c r="F4901">
        <v>1</v>
      </c>
      <c r="G4901">
        <v>1</v>
      </c>
      <c r="H4901" s="6" t="str">
        <f t="shared" si="152"/>
        <v>3CG39.1</v>
      </c>
      <c r="I4901" s="6" t="str">
        <f t="shared" si="153"/>
        <v>VDD33_ATX</v>
      </c>
    </row>
    <row r="4902" spans="1:9">
      <c r="A4902" t="s">
        <v>302</v>
      </c>
      <c r="B4902" t="s">
        <v>5359</v>
      </c>
      <c r="C4902" t="s">
        <v>5384</v>
      </c>
      <c r="D4902">
        <v>2</v>
      </c>
      <c r="E4902" t="s">
        <v>174</v>
      </c>
      <c r="F4902">
        <v>2</v>
      </c>
      <c r="G4902">
        <v>2</v>
      </c>
      <c r="H4902" s="6" t="str">
        <f t="shared" si="152"/>
        <v>3CG39.2</v>
      </c>
      <c r="I4902" s="6" t="str">
        <f t="shared" si="153"/>
        <v>DGND</v>
      </c>
    </row>
    <row r="4903" spans="1:9">
      <c r="A4903" t="s">
        <v>302</v>
      </c>
      <c r="B4903" t="s">
        <v>5359</v>
      </c>
      <c r="C4903" t="s">
        <v>5385</v>
      </c>
      <c r="D4903">
        <v>1</v>
      </c>
      <c r="E4903" t="s">
        <v>413</v>
      </c>
      <c r="F4903">
        <v>1</v>
      </c>
      <c r="G4903">
        <v>1</v>
      </c>
      <c r="H4903" s="6" t="str">
        <f t="shared" si="152"/>
        <v>3CG40.1</v>
      </c>
      <c r="I4903" s="6" t="str">
        <f t="shared" si="153"/>
        <v>VDD33_ATX</v>
      </c>
    </row>
    <row r="4904" spans="1:9">
      <c r="A4904" t="s">
        <v>302</v>
      </c>
      <c r="B4904" t="s">
        <v>5359</v>
      </c>
      <c r="C4904" t="s">
        <v>5385</v>
      </c>
      <c r="D4904">
        <v>2</v>
      </c>
      <c r="E4904" t="s">
        <v>174</v>
      </c>
      <c r="F4904">
        <v>2</v>
      </c>
      <c r="G4904">
        <v>2</v>
      </c>
      <c r="H4904" s="6" t="str">
        <f t="shared" si="152"/>
        <v>3CG40.2</v>
      </c>
      <c r="I4904" s="6" t="str">
        <f t="shared" si="153"/>
        <v>DGND</v>
      </c>
    </row>
    <row r="4905" spans="1:9">
      <c r="A4905" t="s">
        <v>302</v>
      </c>
      <c r="B4905" t="s">
        <v>5359</v>
      </c>
      <c r="C4905" t="s">
        <v>5386</v>
      </c>
      <c r="D4905">
        <v>1</v>
      </c>
      <c r="E4905" t="s">
        <v>3596</v>
      </c>
      <c r="F4905">
        <v>1</v>
      </c>
      <c r="G4905">
        <v>1</v>
      </c>
      <c r="H4905" s="6" t="str">
        <f t="shared" si="152"/>
        <v>3CG41.1</v>
      </c>
      <c r="I4905" s="6" t="str">
        <f t="shared" si="153"/>
        <v>SG3_DVDD33</v>
      </c>
    </row>
    <row r="4906" spans="1:9">
      <c r="A4906" t="s">
        <v>302</v>
      </c>
      <c r="B4906" t="s">
        <v>5359</v>
      </c>
      <c r="C4906" t="s">
        <v>5386</v>
      </c>
      <c r="D4906">
        <v>2</v>
      </c>
      <c r="E4906" t="s">
        <v>174</v>
      </c>
      <c r="F4906">
        <v>2</v>
      </c>
      <c r="G4906">
        <v>2</v>
      </c>
      <c r="H4906" s="6" t="str">
        <f t="shared" si="152"/>
        <v>3CG41.2</v>
      </c>
      <c r="I4906" s="6" t="str">
        <f t="shared" si="153"/>
        <v>DGND</v>
      </c>
    </row>
    <row r="4907" spans="1:9">
      <c r="A4907" t="s">
        <v>302</v>
      </c>
      <c r="B4907" t="s">
        <v>5359</v>
      </c>
      <c r="C4907" t="s">
        <v>5387</v>
      </c>
      <c r="D4907">
        <v>1</v>
      </c>
      <c r="E4907" t="s">
        <v>3596</v>
      </c>
      <c r="F4907">
        <v>1</v>
      </c>
      <c r="G4907">
        <v>1</v>
      </c>
      <c r="H4907" s="6" t="str">
        <f t="shared" si="152"/>
        <v>3CG42.1</v>
      </c>
      <c r="I4907" s="6" t="str">
        <f t="shared" si="153"/>
        <v>SG3_DVDD33</v>
      </c>
    </row>
    <row r="4908" spans="1:9">
      <c r="A4908" t="s">
        <v>302</v>
      </c>
      <c r="B4908" t="s">
        <v>5359</v>
      </c>
      <c r="C4908" t="s">
        <v>5387</v>
      </c>
      <c r="D4908">
        <v>2</v>
      </c>
      <c r="E4908" t="s">
        <v>174</v>
      </c>
      <c r="F4908">
        <v>2</v>
      </c>
      <c r="G4908">
        <v>2</v>
      </c>
      <c r="H4908" s="6" t="str">
        <f t="shared" si="152"/>
        <v>3CG42.2</v>
      </c>
      <c r="I4908" s="6" t="str">
        <f t="shared" si="153"/>
        <v>DGND</v>
      </c>
    </row>
    <row r="4909" spans="1:9">
      <c r="A4909" t="s">
        <v>302</v>
      </c>
      <c r="B4909" t="s">
        <v>5359</v>
      </c>
      <c r="C4909" t="s">
        <v>5388</v>
      </c>
      <c r="D4909">
        <v>1</v>
      </c>
      <c r="E4909" t="s">
        <v>3596</v>
      </c>
      <c r="F4909">
        <v>1</v>
      </c>
      <c r="G4909">
        <v>1</v>
      </c>
      <c r="H4909" s="6" t="str">
        <f t="shared" si="152"/>
        <v>3CG43.1</v>
      </c>
      <c r="I4909" s="6" t="str">
        <f t="shared" si="153"/>
        <v>SG3_DVDD33</v>
      </c>
    </row>
    <row r="4910" spans="1:9">
      <c r="A4910" t="s">
        <v>302</v>
      </c>
      <c r="B4910" t="s">
        <v>5359</v>
      </c>
      <c r="C4910" t="s">
        <v>5388</v>
      </c>
      <c r="D4910">
        <v>2</v>
      </c>
      <c r="E4910" t="s">
        <v>174</v>
      </c>
      <c r="F4910">
        <v>2</v>
      </c>
      <c r="G4910">
        <v>2</v>
      </c>
      <c r="H4910" s="6" t="str">
        <f t="shared" si="152"/>
        <v>3CG43.2</v>
      </c>
      <c r="I4910" s="6" t="str">
        <f t="shared" si="153"/>
        <v>DGND</v>
      </c>
    </row>
    <row r="4911" spans="1:9">
      <c r="A4911" t="s">
        <v>302</v>
      </c>
      <c r="B4911" t="s">
        <v>5359</v>
      </c>
      <c r="C4911" t="s">
        <v>5389</v>
      </c>
      <c r="D4911">
        <v>1</v>
      </c>
      <c r="E4911" t="s">
        <v>3596</v>
      </c>
      <c r="F4911">
        <v>1</v>
      </c>
      <c r="G4911">
        <v>1</v>
      </c>
      <c r="H4911" s="6" t="str">
        <f t="shared" si="152"/>
        <v>3CG44.1</v>
      </c>
      <c r="I4911" s="6" t="str">
        <f t="shared" si="153"/>
        <v>SG3_DVDD33</v>
      </c>
    </row>
    <row r="4912" spans="1:9">
      <c r="A4912" t="s">
        <v>302</v>
      </c>
      <c r="B4912" t="s">
        <v>5359</v>
      </c>
      <c r="C4912" t="s">
        <v>5389</v>
      </c>
      <c r="D4912">
        <v>2</v>
      </c>
      <c r="E4912" t="s">
        <v>174</v>
      </c>
      <c r="F4912">
        <v>2</v>
      </c>
      <c r="G4912">
        <v>2</v>
      </c>
      <c r="H4912" s="6" t="str">
        <f t="shared" si="152"/>
        <v>3CG44.2</v>
      </c>
      <c r="I4912" s="6" t="str">
        <f t="shared" si="153"/>
        <v>DGND</v>
      </c>
    </row>
    <row r="4913" spans="1:9">
      <c r="A4913" t="s">
        <v>302</v>
      </c>
      <c r="B4913" t="s">
        <v>5359</v>
      </c>
      <c r="C4913" t="s">
        <v>5390</v>
      </c>
      <c r="D4913">
        <v>1</v>
      </c>
      <c r="E4913" t="s">
        <v>413</v>
      </c>
      <c r="F4913">
        <v>1</v>
      </c>
      <c r="G4913">
        <v>1</v>
      </c>
      <c r="H4913" s="6" t="str">
        <f t="shared" si="152"/>
        <v>3CG45.1</v>
      </c>
      <c r="I4913" s="6" t="str">
        <f t="shared" si="153"/>
        <v>VDD33_ATX</v>
      </c>
    </row>
    <row r="4914" spans="1:9">
      <c r="A4914" t="s">
        <v>302</v>
      </c>
      <c r="B4914" t="s">
        <v>5359</v>
      </c>
      <c r="C4914" t="s">
        <v>5390</v>
      </c>
      <c r="D4914">
        <v>2</v>
      </c>
      <c r="E4914" t="s">
        <v>174</v>
      </c>
      <c r="F4914">
        <v>2</v>
      </c>
      <c r="G4914">
        <v>2</v>
      </c>
      <c r="H4914" s="6" t="str">
        <f t="shared" si="152"/>
        <v>3CG45.2</v>
      </c>
      <c r="I4914" s="6" t="str">
        <f t="shared" si="153"/>
        <v>DGND</v>
      </c>
    </row>
    <row r="4915" spans="1:9">
      <c r="A4915" t="s">
        <v>302</v>
      </c>
      <c r="B4915" t="s">
        <v>5359</v>
      </c>
      <c r="C4915" t="s">
        <v>5391</v>
      </c>
      <c r="D4915">
        <v>1</v>
      </c>
      <c r="E4915" t="s">
        <v>3600</v>
      </c>
      <c r="F4915">
        <v>1</v>
      </c>
      <c r="G4915">
        <v>1</v>
      </c>
      <c r="H4915" s="6" t="str">
        <f t="shared" si="152"/>
        <v>3CG47.1</v>
      </c>
      <c r="I4915" s="6" t="str">
        <f t="shared" si="153"/>
        <v>SG3_LX_OUT_VDD09</v>
      </c>
    </row>
    <row r="4916" spans="1:9">
      <c r="A4916" t="s">
        <v>302</v>
      </c>
      <c r="B4916" t="s">
        <v>5359</v>
      </c>
      <c r="C4916" t="s">
        <v>5391</v>
      </c>
      <c r="D4916">
        <v>2</v>
      </c>
      <c r="E4916" t="s">
        <v>174</v>
      </c>
      <c r="F4916">
        <v>2</v>
      </c>
      <c r="G4916">
        <v>2</v>
      </c>
      <c r="H4916" s="6" t="str">
        <f t="shared" si="152"/>
        <v>3CG47.2</v>
      </c>
      <c r="I4916" s="6" t="str">
        <f t="shared" si="153"/>
        <v>DGND</v>
      </c>
    </row>
    <row r="4917" spans="1:9">
      <c r="A4917" t="s">
        <v>302</v>
      </c>
      <c r="B4917" t="s">
        <v>5359</v>
      </c>
      <c r="C4917" t="s">
        <v>5392</v>
      </c>
      <c r="D4917">
        <v>1</v>
      </c>
      <c r="E4917" t="s">
        <v>3600</v>
      </c>
      <c r="F4917">
        <v>1</v>
      </c>
      <c r="G4917">
        <v>1</v>
      </c>
      <c r="H4917" s="6" t="str">
        <f t="shared" si="152"/>
        <v>3CG48.1</v>
      </c>
      <c r="I4917" s="6" t="str">
        <f t="shared" si="153"/>
        <v>SG3_LX_OUT_VDD09</v>
      </c>
    </row>
    <row r="4918" spans="1:9">
      <c r="A4918" t="s">
        <v>302</v>
      </c>
      <c r="B4918" t="s">
        <v>5359</v>
      </c>
      <c r="C4918" t="s">
        <v>5392</v>
      </c>
      <c r="D4918">
        <v>2</v>
      </c>
      <c r="E4918" t="s">
        <v>174</v>
      </c>
      <c r="F4918">
        <v>2</v>
      </c>
      <c r="G4918">
        <v>2</v>
      </c>
      <c r="H4918" s="6" t="str">
        <f t="shared" si="152"/>
        <v>3CG48.2</v>
      </c>
      <c r="I4918" s="6" t="str">
        <f t="shared" si="153"/>
        <v>DGND</v>
      </c>
    </row>
    <row r="4919" spans="1:9">
      <c r="A4919" t="s">
        <v>302</v>
      </c>
      <c r="B4919" t="s">
        <v>5359</v>
      </c>
      <c r="C4919" t="s">
        <v>5393</v>
      </c>
      <c r="D4919">
        <v>1</v>
      </c>
      <c r="E4919" t="s">
        <v>3599</v>
      </c>
      <c r="F4919">
        <v>1</v>
      </c>
      <c r="G4919">
        <v>1</v>
      </c>
      <c r="H4919" s="6" t="str">
        <f t="shared" si="152"/>
        <v>3CG49.1</v>
      </c>
      <c r="I4919" s="6" t="str">
        <f t="shared" si="153"/>
        <v>SG3_VBAT</v>
      </c>
    </row>
    <row r="4920" spans="1:9">
      <c r="A4920" t="s">
        <v>302</v>
      </c>
      <c r="B4920" t="s">
        <v>5359</v>
      </c>
      <c r="C4920" t="s">
        <v>5393</v>
      </c>
      <c r="D4920">
        <v>2</v>
      </c>
      <c r="E4920" t="s">
        <v>174</v>
      </c>
      <c r="F4920">
        <v>2</v>
      </c>
      <c r="G4920">
        <v>2</v>
      </c>
      <c r="H4920" s="6" t="str">
        <f t="shared" si="152"/>
        <v>3CG49.2</v>
      </c>
      <c r="I4920" s="6" t="str">
        <f t="shared" si="153"/>
        <v>DGND</v>
      </c>
    </row>
    <row r="4921" spans="1:9">
      <c r="A4921" t="s">
        <v>302</v>
      </c>
      <c r="B4921" t="s">
        <v>5359</v>
      </c>
      <c r="C4921" t="s">
        <v>5394</v>
      </c>
      <c r="D4921">
        <v>1</v>
      </c>
      <c r="E4921" t="s">
        <v>413</v>
      </c>
      <c r="F4921">
        <v>1</v>
      </c>
      <c r="G4921">
        <v>1</v>
      </c>
      <c r="H4921" s="6" t="str">
        <f t="shared" si="152"/>
        <v>3CG371.1</v>
      </c>
      <c r="I4921" s="6" t="str">
        <f t="shared" si="153"/>
        <v>VDD33_ATX</v>
      </c>
    </row>
    <row r="4922" spans="1:9">
      <c r="A4922" t="s">
        <v>302</v>
      </c>
      <c r="B4922" t="s">
        <v>5359</v>
      </c>
      <c r="C4922" t="s">
        <v>5394</v>
      </c>
      <c r="D4922">
        <v>2</v>
      </c>
      <c r="E4922" t="s">
        <v>174</v>
      </c>
      <c r="F4922">
        <v>2</v>
      </c>
      <c r="G4922">
        <v>2</v>
      </c>
      <c r="H4922" s="6" t="str">
        <f t="shared" si="152"/>
        <v>3CG371.2</v>
      </c>
      <c r="I4922" s="6" t="str">
        <f t="shared" si="153"/>
        <v>DGND</v>
      </c>
    </row>
    <row r="4923" spans="1:9">
      <c r="A4923" t="s">
        <v>302</v>
      </c>
      <c r="B4923" t="s">
        <v>5359</v>
      </c>
      <c r="C4923" t="s">
        <v>5395</v>
      </c>
      <c r="D4923">
        <v>1</v>
      </c>
      <c r="E4923" t="s">
        <v>413</v>
      </c>
      <c r="F4923">
        <v>1</v>
      </c>
      <c r="G4923">
        <v>1</v>
      </c>
      <c r="H4923" s="6" t="str">
        <f t="shared" si="152"/>
        <v>3CG372.1</v>
      </c>
      <c r="I4923" s="6" t="str">
        <f t="shared" si="153"/>
        <v>VDD33_ATX</v>
      </c>
    </row>
    <row r="4924" spans="1:9">
      <c r="A4924" t="s">
        <v>302</v>
      </c>
      <c r="B4924" t="s">
        <v>5359</v>
      </c>
      <c r="C4924" t="s">
        <v>5395</v>
      </c>
      <c r="D4924">
        <v>2</v>
      </c>
      <c r="E4924" t="s">
        <v>174</v>
      </c>
      <c r="F4924">
        <v>2</v>
      </c>
      <c r="G4924">
        <v>2</v>
      </c>
      <c r="H4924" s="6" t="str">
        <f t="shared" si="152"/>
        <v>3CG372.2</v>
      </c>
      <c r="I4924" s="6" t="str">
        <f t="shared" si="153"/>
        <v>DGND</v>
      </c>
    </row>
    <row r="4925" spans="1:9">
      <c r="A4925" t="s">
        <v>302</v>
      </c>
      <c r="B4925" t="s">
        <v>5359</v>
      </c>
      <c r="C4925" t="s">
        <v>5396</v>
      </c>
      <c r="D4925">
        <v>1</v>
      </c>
      <c r="E4925" t="s">
        <v>3602</v>
      </c>
      <c r="F4925">
        <v>1</v>
      </c>
      <c r="G4925">
        <v>1</v>
      </c>
      <c r="H4925" s="6" t="str">
        <f t="shared" si="152"/>
        <v>3CG373.1</v>
      </c>
      <c r="I4925" s="6" t="str">
        <f t="shared" si="153"/>
        <v>SG3_AVDD33_TX_CEN_1</v>
      </c>
    </row>
    <row r="4926" spans="1:9">
      <c r="A4926" t="s">
        <v>302</v>
      </c>
      <c r="B4926" t="s">
        <v>5359</v>
      </c>
      <c r="C4926" t="s">
        <v>5396</v>
      </c>
      <c r="D4926">
        <v>2</v>
      </c>
      <c r="E4926" t="s">
        <v>174</v>
      </c>
      <c r="F4926">
        <v>2</v>
      </c>
      <c r="G4926">
        <v>2</v>
      </c>
      <c r="H4926" s="6" t="str">
        <f t="shared" si="152"/>
        <v>3CG373.2</v>
      </c>
      <c r="I4926" s="6" t="str">
        <f t="shared" si="153"/>
        <v>DGND</v>
      </c>
    </row>
    <row r="4927" spans="1:9">
      <c r="A4927" t="s">
        <v>302</v>
      </c>
      <c r="B4927" t="s">
        <v>5359</v>
      </c>
      <c r="C4927" t="s">
        <v>5397</v>
      </c>
      <c r="D4927">
        <v>1</v>
      </c>
      <c r="E4927" t="s">
        <v>3600</v>
      </c>
      <c r="F4927">
        <v>1</v>
      </c>
      <c r="G4927">
        <v>1</v>
      </c>
      <c r="H4927" s="6" t="str">
        <f t="shared" si="152"/>
        <v>3CG374.1</v>
      </c>
      <c r="I4927" s="6" t="str">
        <f t="shared" si="153"/>
        <v>SG3_LX_OUT_VDD09</v>
      </c>
    </row>
    <row r="4928" spans="1:9">
      <c r="A4928" t="s">
        <v>302</v>
      </c>
      <c r="B4928" t="s">
        <v>5359</v>
      </c>
      <c r="C4928" t="s">
        <v>5397</v>
      </c>
      <c r="D4928">
        <v>2</v>
      </c>
      <c r="E4928" t="s">
        <v>174</v>
      </c>
      <c r="F4928">
        <v>2</v>
      </c>
      <c r="G4928">
        <v>2</v>
      </c>
      <c r="H4928" s="6" t="str">
        <f t="shared" si="152"/>
        <v>3CG374.2</v>
      </c>
      <c r="I4928" s="6" t="str">
        <f t="shared" si="153"/>
        <v>DGND</v>
      </c>
    </row>
    <row r="4929" spans="1:9">
      <c r="A4929" t="s">
        <v>302</v>
      </c>
      <c r="B4929" t="s">
        <v>5359</v>
      </c>
      <c r="C4929" t="s">
        <v>5398</v>
      </c>
      <c r="D4929">
        <v>1</v>
      </c>
      <c r="E4929" t="s">
        <v>3600</v>
      </c>
      <c r="F4929">
        <v>1</v>
      </c>
      <c r="G4929">
        <v>1</v>
      </c>
      <c r="H4929" s="6" t="str">
        <f t="shared" si="152"/>
        <v>3CG375.1</v>
      </c>
      <c r="I4929" s="6" t="str">
        <f t="shared" si="153"/>
        <v>SG3_LX_OUT_VDD09</v>
      </c>
    </row>
    <row r="4930" spans="1:9">
      <c r="A4930" t="s">
        <v>302</v>
      </c>
      <c r="B4930" t="s">
        <v>5359</v>
      </c>
      <c r="C4930" t="s">
        <v>5398</v>
      </c>
      <c r="D4930">
        <v>2</v>
      </c>
      <c r="E4930" t="s">
        <v>174</v>
      </c>
      <c r="F4930">
        <v>2</v>
      </c>
      <c r="G4930">
        <v>2</v>
      </c>
      <c r="H4930" s="6" t="str">
        <f t="shared" ref="H4930:H4993" si="154">CONCATENATE(C4930,".",F4930)</f>
        <v>3CG375.2</v>
      </c>
      <c r="I4930" s="6" t="str">
        <f t="shared" ref="I4930:I4993" si="155">E4930</f>
        <v>DGND</v>
      </c>
    </row>
    <row r="4931" spans="1:9">
      <c r="A4931" t="s">
        <v>302</v>
      </c>
      <c r="B4931" t="s">
        <v>5359</v>
      </c>
      <c r="C4931" t="s">
        <v>5399</v>
      </c>
      <c r="D4931">
        <v>1</v>
      </c>
      <c r="E4931" t="s">
        <v>3600</v>
      </c>
      <c r="F4931">
        <v>1</v>
      </c>
      <c r="G4931">
        <v>1</v>
      </c>
      <c r="H4931" s="6" t="str">
        <f t="shared" si="154"/>
        <v>3CG376.1</v>
      </c>
      <c r="I4931" s="6" t="str">
        <f t="shared" si="155"/>
        <v>SG3_LX_OUT_VDD09</v>
      </c>
    </row>
    <row r="4932" spans="1:9">
      <c r="A4932" t="s">
        <v>302</v>
      </c>
      <c r="B4932" t="s">
        <v>5359</v>
      </c>
      <c r="C4932" t="s">
        <v>5399</v>
      </c>
      <c r="D4932">
        <v>2</v>
      </c>
      <c r="E4932" t="s">
        <v>174</v>
      </c>
      <c r="F4932">
        <v>2</v>
      </c>
      <c r="G4932">
        <v>2</v>
      </c>
      <c r="H4932" s="6" t="str">
        <f t="shared" si="154"/>
        <v>3CG376.2</v>
      </c>
      <c r="I4932" s="6" t="str">
        <f t="shared" si="155"/>
        <v>DGND</v>
      </c>
    </row>
    <row r="4933" spans="1:9">
      <c r="A4933" t="s">
        <v>302</v>
      </c>
      <c r="B4933" t="s">
        <v>5359</v>
      </c>
      <c r="C4933" t="s">
        <v>5400</v>
      </c>
      <c r="D4933">
        <v>1</v>
      </c>
      <c r="E4933" t="s">
        <v>3600</v>
      </c>
      <c r="F4933">
        <v>1</v>
      </c>
      <c r="G4933">
        <v>1</v>
      </c>
      <c r="H4933" s="6" t="str">
        <f t="shared" si="154"/>
        <v>3CG377.1</v>
      </c>
      <c r="I4933" s="6" t="str">
        <f t="shared" si="155"/>
        <v>SG3_LX_OUT_VDD09</v>
      </c>
    </row>
    <row r="4934" spans="1:9">
      <c r="A4934" t="s">
        <v>302</v>
      </c>
      <c r="B4934" t="s">
        <v>5359</v>
      </c>
      <c r="C4934" t="s">
        <v>5400</v>
      </c>
      <c r="D4934">
        <v>2</v>
      </c>
      <c r="E4934" t="s">
        <v>174</v>
      </c>
      <c r="F4934">
        <v>2</v>
      </c>
      <c r="G4934">
        <v>2</v>
      </c>
      <c r="H4934" s="6" t="str">
        <f t="shared" si="154"/>
        <v>3CG377.2</v>
      </c>
      <c r="I4934" s="6" t="str">
        <f t="shared" si="155"/>
        <v>DGND</v>
      </c>
    </row>
    <row r="4935" spans="1:9">
      <c r="A4935" t="s">
        <v>302</v>
      </c>
      <c r="B4935" t="s">
        <v>5359</v>
      </c>
      <c r="C4935" t="s">
        <v>5401</v>
      </c>
      <c r="D4935">
        <v>1</v>
      </c>
      <c r="E4935" t="s">
        <v>3600</v>
      </c>
      <c r="F4935">
        <v>1</v>
      </c>
      <c r="G4935">
        <v>1</v>
      </c>
      <c r="H4935" s="6" t="str">
        <f t="shared" si="154"/>
        <v>3CG378.1</v>
      </c>
      <c r="I4935" s="6" t="str">
        <f t="shared" si="155"/>
        <v>SG3_LX_OUT_VDD09</v>
      </c>
    </row>
    <row r="4936" spans="1:9">
      <c r="A4936" t="s">
        <v>302</v>
      </c>
      <c r="B4936" t="s">
        <v>5359</v>
      </c>
      <c r="C4936" t="s">
        <v>5401</v>
      </c>
      <c r="D4936">
        <v>2</v>
      </c>
      <c r="E4936" t="s">
        <v>174</v>
      </c>
      <c r="F4936">
        <v>2</v>
      </c>
      <c r="G4936">
        <v>2</v>
      </c>
      <c r="H4936" s="6" t="str">
        <f t="shared" si="154"/>
        <v>3CG378.2</v>
      </c>
      <c r="I4936" s="6" t="str">
        <f t="shared" si="155"/>
        <v>DGND</v>
      </c>
    </row>
    <row r="4937" spans="1:9">
      <c r="A4937" t="s">
        <v>302</v>
      </c>
      <c r="B4937" t="s">
        <v>5359</v>
      </c>
      <c r="C4937" t="s">
        <v>5402</v>
      </c>
      <c r="D4937">
        <v>1</v>
      </c>
      <c r="E4937" t="s">
        <v>3598</v>
      </c>
      <c r="F4937">
        <v>1</v>
      </c>
      <c r="G4937">
        <v>1</v>
      </c>
      <c r="H4937" s="6" t="str">
        <f t="shared" si="154"/>
        <v>3LG1.1</v>
      </c>
      <c r="I4937" s="6" t="str">
        <f t="shared" si="155"/>
        <v>SG3_LX_OUT</v>
      </c>
    </row>
    <row r="4938" spans="1:9">
      <c r="A4938" t="s">
        <v>302</v>
      </c>
      <c r="B4938" t="s">
        <v>5359</v>
      </c>
      <c r="C4938" t="s">
        <v>5402</v>
      </c>
      <c r="D4938">
        <v>2</v>
      </c>
      <c r="E4938" t="s">
        <v>3600</v>
      </c>
      <c r="F4938">
        <v>2</v>
      </c>
      <c r="G4938">
        <v>2</v>
      </c>
      <c r="H4938" s="6" t="str">
        <f t="shared" si="154"/>
        <v>3LG1.2</v>
      </c>
      <c r="I4938" s="6" t="str">
        <f t="shared" si="155"/>
        <v>SG3_LX_OUT_VDD09</v>
      </c>
    </row>
    <row r="4939" spans="1:9">
      <c r="A4939" t="s">
        <v>302</v>
      </c>
      <c r="B4939" t="s">
        <v>5359</v>
      </c>
      <c r="C4939" t="s">
        <v>5403</v>
      </c>
      <c r="D4939">
        <v>1</v>
      </c>
      <c r="E4939" t="s">
        <v>413</v>
      </c>
      <c r="F4939">
        <v>1</v>
      </c>
      <c r="G4939">
        <v>1</v>
      </c>
      <c r="H4939" s="6" t="str">
        <f t="shared" si="154"/>
        <v>3LG2.1</v>
      </c>
      <c r="I4939" s="6" t="str">
        <f t="shared" si="155"/>
        <v>VDD33_ATX</v>
      </c>
    </row>
    <row r="4940" spans="1:9">
      <c r="A4940" t="s">
        <v>302</v>
      </c>
      <c r="B4940" t="s">
        <v>5359</v>
      </c>
      <c r="C4940" t="s">
        <v>5403</v>
      </c>
      <c r="D4940">
        <v>2</v>
      </c>
      <c r="E4940" t="s">
        <v>3577</v>
      </c>
      <c r="F4940">
        <v>2</v>
      </c>
      <c r="G4940">
        <v>2</v>
      </c>
      <c r="H4940" s="6" t="str">
        <f t="shared" si="154"/>
        <v>3LG2.2</v>
      </c>
      <c r="I4940" s="6" t="str">
        <f t="shared" si="155"/>
        <v>SG3_VDD33</v>
      </c>
    </row>
    <row r="4941" spans="1:9">
      <c r="A4941" t="s">
        <v>302</v>
      </c>
      <c r="B4941" t="s">
        <v>5359</v>
      </c>
      <c r="C4941" t="s">
        <v>5404</v>
      </c>
      <c r="D4941">
        <v>1</v>
      </c>
      <c r="E4941" t="s">
        <v>3600</v>
      </c>
      <c r="F4941">
        <v>1</v>
      </c>
      <c r="G4941">
        <v>1</v>
      </c>
      <c r="H4941" s="6" t="str">
        <f t="shared" si="154"/>
        <v>3LG3.1</v>
      </c>
      <c r="I4941" s="6" t="str">
        <f t="shared" si="155"/>
        <v>SG3_LX_OUT_VDD09</v>
      </c>
    </row>
    <row r="4942" spans="1:9">
      <c r="A4942" t="s">
        <v>302</v>
      </c>
      <c r="B4942" t="s">
        <v>5359</v>
      </c>
      <c r="C4942" t="s">
        <v>5404</v>
      </c>
      <c r="D4942">
        <v>2</v>
      </c>
      <c r="E4942" t="s">
        <v>3595</v>
      </c>
      <c r="F4942">
        <v>2</v>
      </c>
      <c r="G4942">
        <v>2</v>
      </c>
      <c r="H4942" s="6" t="str">
        <f t="shared" si="154"/>
        <v>3LG3.2</v>
      </c>
      <c r="I4942" s="6" t="str">
        <f t="shared" si="155"/>
        <v>SG3_DVDD09</v>
      </c>
    </row>
    <row r="4943" spans="1:9">
      <c r="A4943" t="s">
        <v>302</v>
      </c>
      <c r="B4943" t="s">
        <v>5359</v>
      </c>
      <c r="C4943" t="s">
        <v>5405</v>
      </c>
      <c r="D4943">
        <v>1</v>
      </c>
      <c r="E4943" t="s">
        <v>3601</v>
      </c>
      <c r="F4943">
        <v>1</v>
      </c>
      <c r="G4943">
        <v>1</v>
      </c>
      <c r="H4943" s="6" t="str">
        <f t="shared" si="154"/>
        <v>3LG4.1</v>
      </c>
      <c r="I4943" s="6" t="str">
        <f t="shared" si="155"/>
        <v>SG3_AVDD33_XTAL_1</v>
      </c>
    </row>
    <row r="4944" spans="1:9">
      <c r="A4944" t="s">
        <v>302</v>
      </c>
      <c r="B4944" t="s">
        <v>5359</v>
      </c>
      <c r="C4944" t="s">
        <v>5405</v>
      </c>
      <c r="D4944">
        <v>2</v>
      </c>
      <c r="E4944" t="s">
        <v>3592</v>
      </c>
      <c r="F4944">
        <v>2</v>
      </c>
      <c r="G4944">
        <v>2</v>
      </c>
      <c r="H4944" s="6" t="str">
        <f t="shared" si="154"/>
        <v>3LG4.2</v>
      </c>
      <c r="I4944" s="6" t="str">
        <f t="shared" si="155"/>
        <v>SG3_AVDD33_XTAL</v>
      </c>
    </row>
    <row r="4945" spans="1:9">
      <c r="A4945" t="s">
        <v>302</v>
      </c>
      <c r="B4945" t="s">
        <v>5359</v>
      </c>
      <c r="C4945" t="s">
        <v>5406</v>
      </c>
      <c r="D4945">
        <v>1</v>
      </c>
      <c r="E4945" t="s">
        <v>413</v>
      </c>
      <c r="F4945">
        <v>1</v>
      </c>
      <c r="G4945">
        <v>1</v>
      </c>
      <c r="H4945" s="6" t="str">
        <f t="shared" si="154"/>
        <v>3LG5.1</v>
      </c>
      <c r="I4945" s="6" t="str">
        <f t="shared" si="155"/>
        <v>VDD33_ATX</v>
      </c>
    </row>
    <row r="4946" spans="1:9">
      <c r="A4946" t="s">
        <v>302</v>
      </c>
      <c r="B4946" t="s">
        <v>5359</v>
      </c>
      <c r="C4946" t="s">
        <v>5406</v>
      </c>
      <c r="D4946">
        <v>2</v>
      </c>
      <c r="E4946" t="s">
        <v>3601</v>
      </c>
      <c r="F4946">
        <v>2</v>
      </c>
      <c r="G4946">
        <v>2</v>
      </c>
      <c r="H4946" s="6" t="str">
        <f t="shared" si="154"/>
        <v>3LG5.2</v>
      </c>
      <c r="I4946" s="6" t="str">
        <f t="shared" si="155"/>
        <v>SG3_AVDD33_XTAL_1</v>
      </c>
    </row>
    <row r="4947" spans="1:9">
      <c r="A4947" t="s">
        <v>302</v>
      </c>
      <c r="B4947" t="s">
        <v>5359</v>
      </c>
      <c r="C4947" t="s">
        <v>5407</v>
      </c>
      <c r="D4947">
        <v>1</v>
      </c>
      <c r="E4947" t="s">
        <v>3602</v>
      </c>
      <c r="F4947">
        <v>1</v>
      </c>
      <c r="G4947">
        <v>1</v>
      </c>
      <c r="H4947" s="6" t="str">
        <f t="shared" si="154"/>
        <v>3LG6.1</v>
      </c>
      <c r="I4947" s="6" t="str">
        <f t="shared" si="155"/>
        <v>SG3_AVDD33_TX_CEN_1</v>
      </c>
    </row>
    <row r="4948" spans="1:9">
      <c r="A4948" t="s">
        <v>302</v>
      </c>
      <c r="B4948" t="s">
        <v>5359</v>
      </c>
      <c r="C4948" t="s">
        <v>5407</v>
      </c>
      <c r="D4948">
        <v>2</v>
      </c>
      <c r="E4948" t="s">
        <v>3593</v>
      </c>
      <c r="F4948">
        <v>2</v>
      </c>
      <c r="G4948">
        <v>2</v>
      </c>
      <c r="H4948" s="6" t="str">
        <f t="shared" si="154"/>
        <v>3LG6.2</v>
      </c>
      <c r="I4948" s="6" t="str">
        <f t="shared" si="155"/>
        <v>SG3_AVDD33_TX_CEN</v>
      </c>
    </row>
    <row r="4949" spans="1:9">
      <c r="A4949" t="s">
        <v>302</v>
      </c>
      <c r="B4949" t="s">
        <v>5359</v>
      </c>
      <c r="C4949" t="s">
        <v>5408</v>
      </c>
      <c r="D4949">
        <v>1</v>
      </c>
      <c r="E4949" t="s">
        <v>413</v>
      </c>
      <c r="F4949">
        <v>1</v>
      </c>
      <c r="G4949">
        <v>1</v>
      </c>
      <c r="H4949" s="6" t="str">
        <f t="shared" si="154"/>
        <v>3LG7.1</v>
      </c>
      <c r="I4949" s="6" t="str">
        <f t="shared" si="155"/>
        <v>VDD33_ATX</v>
      </c>
    </row>
    <row r="4950" spans="1:9">
      <c r="A4950" t="s">
        <v>302</v>
      </c>
      <c r="B4950" t="s">
        <v>5359</v>
      </c>
      <c r="C4950" t="s">
        <v>5408</v>
      </c>
      <c r="D4950">
        <v>2</v>
      </c>
      <c r="E4950" t="s">
        <v>3602</v>
      </c>
      <c r="F4950">
        <v>2</v>
      </c>
      <c r="G4950">
        <v>2</v>
      </c>
      <c r="H4950" s="6" t="str">
        <f t="shared" si="154"/>
        <v>3LG7.2</v>
      </c>
      <c r="I4950" s="6" t="str">
        <f t="shared" si="155"/>
        <v>SG3_AVDD33_TX_CEN_1</v>
      </c>
    </row>
    <row r="4951" spans="1:9">
      <c r="A4951" t="s">
        <v>302</v>
      </c>
      <c r="B4951" t="s">
        <v>5359</v>
      </c>
      <c r="C4951" t="s">
        <v>5409</v>
      </c>
      <c r="D4951">
        <v>1</v>
      </c>
      <c r="E4951" t="s">
        <v>3603</v>
      </c>
      <c r="F4951">
        <v>1</v>
      </c>
      <c r="G4951">
        <v>1</v>
      </c>
      <c r="H4951" s="6" t="str">
        <f t="shared" si="154"/>
        <v>3LG8.1</v>
      </c>
      <c r="I4951" s="6" t="str">
        <f t="shared" si="155"/>
        <v>SG3_AVDD33_SDS_1</v>
      </c>
    </row>
    <row r="4952" spans="1:9">
      <c r="A4952" t="s">
        <v>302</v>
      </c>
      <c r="B4952" t="s">
        <v>5359</v>
      </c>
      <c r="C4952" t="s">
        <v>5409</v>
      </c>
      <c r="D4952">
        <v>2</v>
      </c>
      <c r="E4952" t="s">
        <v>3594</v>
      </c>
      <c r="F4952">
        <v>2</v>
      </c>
      <c r="G4952">
        <v>2</v>
      </c>
      <c r="H4952" s="6" t="str">
        <f t="shared" si="154"/>
        <v>3LG8.2</v>
      </c>
      <c r="I4952" s="6" t="str">
        <f t="shared" si="155"/>
        <v>SG3_AVDD33_SDS</v>
      </c>
    </row>
    <row r="4953" spans="1:9">
      <c r="A4953" t="s">
        <v>302</v>
      </c>
      <c r="B4953" t="s">
        <v>5359</v>
      </c>
      <c r="C4953" t="s">
        <v>5410</v>
      </c>
      <c r="D4953">
        <v>1</v>
      </c>
      <c r="E4953" t="s">
        <v>413</v>
      </c>
      <c r="F4953">
        <v>1</v>
      </c>
      <c r="G4953">
        <v>1</v>
      </c>
      <c r="H4953" s="6" t="str">
        <f t="shared" si="154"/>
        <v>3LG9.1</v>
      </c>
      <c r="I4953" s="6" t="str">
        <f t="shared" si="155"/>
        <v>VDD33_ATX</v>
      </c>
    </row>
    <row r="4954" spans="1:9">
      <c r="A4954" t="s">
        <v>302</v>
      </c>
      <c r="B4954" t="s">
        <v>5359</v>
      </c>
      <c r="C4954" t="s">
        <v>5410</v>
      </c>
      <c r="D4954">
        <v>2</v>
      </c>
      <c r="E4954" t="s">
        <v>3603</v>
      </c>
      <c r="F4954">
        <v>2</v>
      </c>
      <c r="G4954">
        <v>2</v>
      </c>
      <c r="H4954" s="6" t="str">
        <f t="shared" si="154"/>
        <v>3LG9.2</v>
      </c>
      <c r="I4954" s="6" t="str">
        <f t="shared" si="155"/>
        <v>SG3_AVDD33_SDS_1</v>
      </c>
    </row>
    <row r="4955" spans="1:9">
      <c r="A4955" t="s">
        <v>302</v>
      </c>
      <c r="B4955" t="s">
        <v>5359</v>
      </c>
      <c r="C4955" t="s">
        <v>5411</v>
      </c>
      <c r="D4955">
        <v>1</v>
      </c>
      <c r="E4955" t="s">
        <v>3600</v>
      </c>
      <c r="F4955">
        <v>1</v>
      </c>
      <c r="G4955">
        <v>1</v>
      </c>
      <c r="H4955" s="6" t="str">
        <f t="shared" si="154"/>
        <v>3LG10.1</v>
      </c>
      <c r="I4955" s="6" t="str">
        <f t="shared" si="155"/>
        <v>SG3_LX_OUT_VDD09</v>
      </c>
    </row>
    <row r="4956" spans="1:9">
      <c r="A4956" t="s">
        <v>302</v>
      </c>
      <c r="B4956" t="s">
        <v>5359</v>
      </c>
      <c r="C4956" t="s">
        <v>5411</v>
      </c>
      <c r="D4956">
        <v>2</v>
      </c>
      <c r="E4956" t="s">
        <v>3591</v>
      </c>
      <c r="F4956">
        <v>2</v>
      </c>
      <c r="G4956">
        <v>2</v>
      </c>
      <c r="H4956" s="6" t="str">
        <f t="shared" si="154"/>
        <v>3LG10.2</v>
      </c>
      <c r="I4956" s="6" t="str">
        <f t="shared" si="155"/>
        <v>SG3_AVDD09_SDS</v>
      </c>
    </row>
    <row r="4957" spans="1:9">
      <c r="A4957" t="s">
        <v>302</v>
      </c>
      <c r="B4957" t="s">
        <v>5359</v>
      </c>
      <c r="C4957" t="s">
        <v>5412</v>
      </c>
      <c r="D4957">
        <v>1</v>
      </c>
      <c r="E4957" t="s">
        <v>3600</v>
      </c>
      <c r="F4957">
        <v>1</v>
      </c>
      <c r="G4957">
        <v>1</v>
      </c>
      <c r="H4957" s="6" t="str">
        <f t="shared" si="154"/>
        <v>3LG11.1</v>
      </c>
      <c r="I4957" s="6" t="str">
        <f t="shared" si="155"/>
        <v>SG3_LX_OUT_VDD09</v>
      </c>
    </row>
    <row r="4958" spans="1:9">
      <c r="A4958" t="s">
        <v>302</v>
      </c>
      <c r="B4958" t="s">
        <v>5359</v>
      </c>
      <c r="C4958" t="s">
        <v>5412</v>
      </c>
      <c r="D4958">
        <v>2</v>
      </c>
      <c r="E4958" t="s">
        <v>3590</v>
      </c>
      <c r="F4958">
        <v>2</v>
      </c>
      <c r="G4958">
        <v>2</v>
      </c>
      <c r="H4958" s="6" t="str">
        <f t="shared" si="154"/>
        <v>3LG11.2</v>
      </c>
      <c r="I4958" s="6" t="str">
        <f t="shared" si="155"/>
        <v>SG3_AVDD09</v>
      </c>
    </row>
    <row r="4959" spans="1:9">
      <c r="A4959" t="s">
        <v>302</v>
      </c>
      <c r="B4959" t="s">
        <v>5359</v>
      </c>
      <c r="C4959" t="s">
        <v>5413</v>
      </c>
      <c r="D4959">
        <v>1</v>
      </c>
      <c r="E4959" t="s">
        <v>413</v>
      </c>
      <c r="F4959">
        <v>1</v>
      </c>
      <c r="G4959">
        <v>1</v>
      </c>
      <c r="H4959" s="6" t="str">
        <f t="shared" si="154"/>
        <v>3LG12.1</v>
      </c>
      <c r="I4959" s="6" t="str">
        <f t="shared" si="155"/>
        <v>VDD33_ATX</v>
      </c>
    </row>
    <row r="4960" spans="1:9">
      <c r="A4960" t="s">
        <v>302</v>
      </c>
      <c r="B4960" t="s">
        <v>5359</v>
      </c>
      <c r="C4960" t="s">
        <v>5413</v>
      </c>
      <c r="D4960">
        <v>2</v>
      </c>
      <c r="E4960" t="s">
        <v>3596</v>
      </c>
      <c r="F4960">
        <v>2</v>
      </c>
      <c r="G4960">
        <v>2</v>
      </c>
      <c r="H4960" s="6" t="str">
        <f t="shared" si="154"/>
        <v>3LG12.2</v>
      </c>
      <c r="I4960" s="6" t="str">
        <f t="shared" si="155"/>
        <v>SG3_DVDD33</v>
      </c>
    </row>
    <row r="4961" spans="1:9">
      <c r="A4961" t="s">
        <v>302</v>
      </c>
      <c r="B4961" t="s">
        <v>5359</v>
      </c>
      <c r="C4961" t="s">
        <v>5414</v>
      </c>
      <c r="D4961">
        <v>1</v>
      </c>
      <c r="E4961" t="s">
        <v>413</v>
      </c>
      <c r="F4961">
        <v>1</v>
      </c>
      <c r="G4961">
        <v>1</v>
      </c>
      <c r="H4961" s="6" t="str">
        <f t="shared" si="154"/>
        <v>3LG14.1</v>
      </c>
      <c r="I4961" s="6" t="str">
        <f t="shared" si="155"/>
        <v>VDD33_ATX</v>
      </c>
    </row>
    <row r="4962" spans="1:9">
      <c r="A4962" t="s">
        <v>302</v>
      </c>
      <c r="B4962" t="s">
        <v>5359</v>
      </c>
      <c r="C4962" t="s">
        <v>5414</v>
      </c>
      <c r="D4962">
        <v>2</v>
      </c>
      <c r="E4962" t="s">
        <v>3599</v>
      </c>
      <c r="F4962">
        <v>2</v>
      </c>
      <c r="G4962">
        <v>2</v>
      </c>
      <c r="H4962" s="6" t="str">
        <f t="shared" si="154"/>
        <v>3LG14.2</v>
      </c>
      <c r="I4962" s="6" t="str">
        <f t="shared" si="155"/>
        <v>SG3_VBAT</v>
      </c>
    </row>
    <row r="4963" spans="1:9">
      <c r="A4963" t="s">
        <v>302</v>
      </c>
      <c r="B4963" t="s">
        <v>5359</v>
      </c>
      <c r="C4963" t="s">
        <v>5415</v>
      </c>
      <c r="D4963">
        <v>1</v>
      </c>
      <c r="E4963" t="s">
        <v>413</v>
      </c>
      <c r="F4963">
        <v>1</v>
      </c>
      <c r="G4963">
        <v>1</v>
      </c>
      <c r="H4963" s="6" t="str">
        <f t="shared" si="154"/>
        <v>3RG11.1</v>
      </c>
      <c r="I4963" s="6" t="str">
        <f t="shared" si="155"/>
        <v>VDD33_ATX</v>
      </c>
    </row>
    <row r="4964" spans="1:9">
      <c r="A4964" t="s">
        <v>302</v>
      </c>
      <c r="B4964" t="s">
        <v>5359</v>
      </c>
      <c r="C4964" t="s">
        <v>5415</v>
      </c>
      <c r="D4964">
        <v>2</v>
      </c>
      <c r="E4964" t="s">
        <v>174</v>
      </c>
      <c r="F4964">
        <v>2</v>
      </c>
      <c r="G4964">
        <v>2</v>
      </c>
      <c r="H4964" s="6" t="str">
        <f t="shared" si="154"/>
        <v>3RG11.2</v>
      </c>
      <c r="I4964" s="6" t="str">
        <f t="shared" si="155"/>
        <v>DGND</v>
      </c>
    </row>
    <row r="4965" spans="1:9">
      <c r="A4965" t="s">
        <v>302</v>
      </c>
      <c r="B4965" t="s">
        <v>5359</v>
      </c>
      <c r="C4965" t="s">
        <v>3590</v>
      </c>
      <c r="D4965" t="s">
        <v>181</v>
      </c>
      <c r="E4965" t="s">
        <v>3590</v>
      </c>
      <c r="F4965">
        <v>1</v>
      </c>
      <c r="G4965" t="s">
        <v>181</v>
      </c>
      <c r="H4965" s="6" t="str">
        <f t="shared" si="154"/>
        <v>SG3_AVDD09.1</v>
      </c>
      <c r="I4965" s="6" t="str">
        <f t="shared" si="155"/>
        <v>SG3_AVDD09</v>
      </c>
    </row>
    <row r="4966" spans="1:9">
      <c r="A4966" t="s">
        <v>302</v>
      </c>
      <c r="B4966" t="s">
        <v>5359</v>
      </c>
      <c r="C4966" t="s">
        <v>3591</v>
      </c>
      <c r="D4966" t="s">
        <v>181</v>
      </c>
      <c r="E4966" t="s">
        <v>3591</v>
      </c>
      <c r="F4966">
        <v>1</v>
      </c>
      <c r="G4966" t="s">
        <v>181</v>
      </c>
      <c r="H4966" s="6" t="str">
        <f t="shared" si="154"/>
        <v>SG3_AVDD09_SDS.1</v>
      </c>
      <c r="I4966" s="6" t="str">
        <f t="shared" si="155"/>
        <v>SG3_AVDD09_SDS</v>
      </c>
    </row>
    <row r="4967" spans="1:9">
      <c r="A4967" t="s">
        <v>302</v>
      </c>
      <c r="B4967" t="s">
        <v>5359</v>
      </c>
      <c r="C4967" t="s">
        <v>3594</v>
      </c>
      <c r="D4967" t="s">
        <v>181</v>
      </c>
      <c r="E4967" t="s">
        <v>3594</v>
      </c>
      <c r="F4967">
        <v>1</v>
      </c>
      <c r="G4967" t="s">
        <v>181</v>
      </c>
      <c r="H4967" s="6" t="str">
        <f t="shared" si="154"/>
        <v>SG3_AVDD33_SDS.1</v>
      </c>
      <c r="I4967" s="6" t="str">
        <f t="shared" si="155"/>
        <v>SG3_AVDD33_SDS</v>
      </c>
    </row>
    <row r="4968" spans="1:9">
      <c r="A4968" t="s">
        <v>302</v>
      </c>
      <c r="B4968" t="s">
        <v>5359</v>
      </c>
      <c r="C4968" t="s">
        <v>3593</v>
      </c>
      <c r="D4968" t="s">
        <v>181</v>
      </c>
      <c r="E4968" t="s">
        <v>3593</v>
      </c>
      <c r="F4968">
        <v>1</v>
      </c>
      <c r="G4968" t="s">
        <v>181</v>
      </c>
      <c r="H4968" s="6" t="str">
        <f t="shared" si="154"/>
        <v>SG3_AVDD33_TX_CEN.1</v>
      </c>
      <c r="I4968" s="6" t="str">
        <f t="shared" si="155"/>
        <v>SG3_AVDD33_TX_CEN</v>
      </c>
    </row>
    <row r="4969" spans="1:9">
      <c r="A4969" t="s">
        <v>302</v>
      </c>
      <c r="B4969" t="s">
        <v>5359</v>
      </c>
      <c r="C4969" t="s">
        <v>3592</v>
      </c>
      <c r="D4969" t="s">
        <v>181</v>
      </c>
      <c r="E4969" t="s">
        <v>3592</v>
      </c>
      <c r="F4969">
        <v>1</v>
      </c>
      <c r="G4969" t="s">
        <v>181</v>
      </c>
      <c r="H4969" s="6" t="str">
        <f t="shared" si="154"/>
        <v>SG3_AVDD33_XTAL.1</v>
      </c>
      <c r="I4969" s="6" t="str">
        <f t="shared" si="155"/>
        <v>SG3_AVDD33_XTAL</v>
      </c>
    </row>
    <row r="4970" spans="1:9">
      <c r="A4970" t="s">
        <v>302</v>
      </c>
      <c r="B4970" t="s">
        <v>5359</v>
      </c>
      <c r="C4970" t="s">
        <v>3595</v>
      </c>
      <c r="D4970" t="s">
        <v>181</v>
      </c>
      <c r="E4970" t="s">
        <v>3595</v>
      </c>
      <c r="F4970">
        <v>1</v>
      </c>
      <c r="G4970" t="s">
        <v>181</v>
      </c>
      <c r="H4970" s="6" t="str">
        <f t="shared" si="154"/>
        <v>SG3_DVDD09.1</v>
      </c>
      <c r="I4970" s="6" t="str">
        <f t="shared" si="155"/>
        <v>SG3_DVDD09</v>
      </c>
    </row>
    <row r="4971" spans="1:9">
      <c r="A4971" t="s">
        <v>302</v>
      </c>
      <c r="B4971" t="s">
        <v>5359</v>
      </c>
      <c r="C4971" t="s">
        <v>3596</v>
      </c>
      <c r="D4971" t="s">
        <v>181</v>
      </c>
      <c r="E4971" t="s">
        <v>3596</v>
      </c>
      <c r="F4971">
        <v>1</v>
      </c>
      <c r="G4971" t="s">
        <v>181</v>
      </c>
      <c r="H4971" s="6" t="str">
        <f t="shared" si="154"/>
        <v>SG3_DVDD33.1</v>
      </c>
      <c r="I4971" s="6" t="str">
        <f t="shared" si="155"/>
        <v>SG3_DVDD33</v>
      </c>
    </row>
    <row r="4972" spans="1:9">
      <c r="A4972" t="s">
        <v>302</v>
      </c>
      <c r="B4972" t="s">
        <v>5359</v>
      </c>
      <c r="C4972" t="s">
        <v>3599</v>
      </c>
      <c r="D4972" t="s">
        <v>181</v>
      </c>
      <c r="E4972" t="s">
        <v>3599</v>
      </c>
      <c r="F4972">
        <v>1</v>
      </c>
      <c r="G4972" t="s">
        <v>181</v>
      </c>
      <c r="H4972" s="6" t="str">
        <f t="shared" si="154"/>
        <v>SG3_VBAT.1</v>
      </c>
      <c r="I4972" s="6" t="str">
        <f t="shared" si="155"/>
        <v>SG3_VBAT</v>
      </c>
    </row>
    <row r="4973" spans="1:9">
      <c r="A4973" t="s">
        <v>302</v>
      </c>
      <c r="B4973" t="s">
        <v>5359</v>
      </c>
      <c r="C4973" t="s">
        <v>3577</v>
      </c>
      <c r="D4973" t="s">
        <v>181</v>
      </c>
      <c r="E4973" t="s">
        <v>3577</v>
      </c>
      <c r="F4973">
        <v>1</v>
      </c>
      <c r="G4973" t="s">
        <v>181</v>
      </c>
      <c r="H4973" s="6" t="str">
        <f t="shared" si="154"/>
        <v>SG3_VDD33.1</v>
      </c>
      <c r="I4973" s="6" t="str">
        <f t="shared" si="155"/>
        <v>SG3_VDD33</v>
      </c>
    </row>
    <row r="4974" spans="1:9">
      <c r="A4974" t="s">
        <v>302</v>
      </c>
      <c r="B4974" t="s">
        <v>5416</v>
      </c>
      <c r="C4974" t="s">
        <v>5417</v>
      </c>
      <c r="D4974">
        <v>1</v>
      </c>
      <c r="E4974" t="s">
        <v>2538</v>
      </c>
      <c r="F4974">
        <v>1</v>
      </c>
      <c r="G4974">
        <v>1</v>
      </c>
      <c r="H4974" s="6" t="str">
        <f t="shared" si="154"/>
        <v>4JK54.1</v>
      </c>
      <c r="I4974" s="6" t="str">
        <f t="shared" si="155"/>
        <v>SC0145_RLY_K054</v>
      </c>
    </row>
    <row r="4975" spans="1:9">
      <c r="A4975" t="s">
        <v>302</v>
      </c>
      <c r="B4975" t="s">
        <v>5416</v>
      </c>
      <c r="C4975" t="s">
        <v>5417</v>
      </c>
      <c r="D4975">
        <v>2</v>
      </c>
      <c r="E4975" t="s">
        <v>174</v>
      </c>
      <c r="F4975">
        <v>2</v>
      </c>
      <c r="G4975">
        <v>2</v>
      </c>
      <c r="H4975" s="6" t="str">
        <f t="shared" si="154"/>
        <v>4JK54.2</v>
      </c>
      <c r="I4975" s="6" t="str">
        <f t="shared" si="155"/>
        <v>DGND</v>
      </c>
    </row>
    <row r="4976" spans="1:9">
      <c r="A4976" t="s">
        <v>302</v>
      </c>
      <c r="B4976" t="s">
        <v>5416</v>
      </c>
      <c r="C4976" t="s">
        <v>5418</v>
      </c>
      <c r="D4976">
        <v>2</v>
      </c>
      <c r="F4976">
        <v>2</v>
      </c>
      <c r="G4976">
        <v>2</v>
      </c>
      <c r="H4976" s="6" t="str">
        <f t="shared" si="154"/>
        <v>4K54.2</v>
      </c>
      <c r="I4976" s="6">
        <f t="shared" si="155"/>
        <v>0</v>
      </c>
    </row>
    <row r="4977" spans="1:9">
      <c r="A4977" t="s">
        <v>302</v>
      </c>
      <c r="B4977" t="s">
        <v>5416</v>
      </c>
      <c r="C4977" t="s">
        <v>5418</v>
      </c>
      <c r="D4977">
        <v>3</v>
      </c>
      <c r="F4977">
        <v>3</v>
      </c>
      <c r="G4977">
        <v>3</v>
      </c>
      <c r="H4977" s="6" t="str">
        <f t="shared" si="154"/>
        <v>4K54.3</v>
      </c>
      <c r="I4977" s="6">
        <f t="shared" si="155"/>
        <v>0</v>
      </c>
    </row>
    <row r="4978" spans="1:9">
      <c r="A4978" t="s">
        <v>302</v>
      </c>
      <c r="B4978" t="s">
        <v>5416</v>
      </c>
      <c r="C4978" t="s">
        <v>5418</v>
      </c>
      <c r="D4978">
        <v>4</v>
      </c>
      <c r="F4978">
        <v>4</v>
      </c>
      <c r="G4978">
        <v>4</v>
      </c>
      <c r="H4978" s="6" t="str">
        <f t="shared" si="154"/>
        <v>4K54.4</v>
      </c>
      <c r="I4978" s="6">
        <f t="shared" si="155"/>
        <v>0</v>
      </c>
    </row>
    <row r="4979" spans="1:9">
      <c r="A4979" t="s">
        <v>302</v>
      </c>
      <c r="B4979" t="s">
        <v>5416</v>
      </c>
      <c r="C4979" t="s">
        <v>5418</v>
      </c>
      <c r="D4979">
        <v>5</v>
      </c>
      <c r="E4979" t="s">
        <v>3604</v>
      </c>
      <c r="F4979">
        <v>5</v>
      </c>
      <c r="G4979">
        <v>5</v>
      </c>
      <c r="H4979" s="6" t="str">
        <f t="shared" si="154"/>
        <v>4K54.5</v>
      </c>
      <c r="I4979" s="6" t="str">
        <f t="shared" si="155"/>
        <v>S4_WAKE_HSD050</v>
      </c>
    </row>
    <row r="4980" spans="1:9">
      <c r="A4980" t="s">
        <v>302</v>
      </c>
      <c r="B4980" t="s">
        <v>5416</v>
      </c>
      <c r="C4980" t="s">
        <v>5418</v>
      </c>
      <c r="D4980">
        <v>6</v>
      </c>
      <c r="E4980" t="s">
        <v>1960</v>
      </c>
      <c r="F4980">
        <v>6</v>
      </c>
      <c r="G4980">
        <v>6</v>
      </c>
      <c r="H4980" s="6" t="str">
        <f t="shared" si="154"/>
        <v>4K54.6</v>
      </c>
      <c r="I4980" s="6" t="str">
        <f t="shared" si="155"/>
        <v>S4_WAKE</v>
      </c>
    </row>
    <row r="4981" spans="1:9">
      <c r="A4981" t="s">
        <v>302</v>
      </c>
      <c r="B4981" t="s">
        <v>5416</v>
      </c>
      <c r="C4981" t="s">
        <v>5418</v>
      </c>
      <c r="D4981">
        <v>7</v>
      </c>
      <c r="E4981" t="s">
        <v>3605</v>
      </c>
      <c r="F4981">
        <v>7</v>
      </c>
      <c r="G4981">
        <v>7</v>
      </c>
      <c r="H4981" s="6" t="str">
        <f t="shared" si="154"/>
        <v>4K54.7</v>
      </c>
      <c r="I4981" s="6" t="str">
        <f t="shared" si="155"/>
        <v>S4_1WAKE</v>
      </c>
    </row>
    <row r="4982" spans="1:9">
      <c r="A4982" t="s">
        <v>302</v>
      </c>
      <c r="B4982" t="s">
        <v>5416</v>
      </c>
      <c r="C4982" t="s">
        <v>5418</v>
      </c>
      <c r="D4982" t="s">
        <v>175</v>
      </c>
      <c r="E4982" t="s">
        <v>429</v>
      </c>
      <c r="F4982">
        <v>1</v>
      </c>
      <c r="G4982" t="s">
        <v>175</v>
      </c>
      <c r="H4982" s="6" t="str">
        <f t="shared" si="154"/>
        <v>4K54.1</v>
      </c>
      <c r="I4982" s="6" t="str">
        <f t="shared" si="155"/>
        <v>VP12</v>
      </c>
    </row>
    <row r="4983" spans="1:9">
      <c r="A4983" t="s">
        <v>302</v>
      </c>
      <c r="B4983" t="s">
        <v>5416</v>
      </c>
      <c r="C4983" t="s">
        <v>5418</v>
      </c>
      <c r="D4983" t="s">
        <v>176</v>
      </c>
      <c r="E4983" t="s">
        <v>2538</v>
      </c>
      <c r="F4983">
        <v>8</v>
      </c>
      <c r="G4983" t="s">
        <v>176</v>
      </c>
      <c r="H4983" s="6" t="str">
        <f t="shared" si="154"/>
        <v>4K54.8</v>
      </c>
      <c r="I4983" s="6" t="str">
        <f t="shared" si="155"/>
        <v>SC0145_RLY_K054</v>
      </c>
    </row>
    <row r="4984" spans="1:9">
      <c r="A4984" t="s">
        <v>302</v>
      </c>
      <c r="B4984" t="s">
        <v>5416</v>
      </c>
      <c r="C4984" t="s">
        <v>5419</v>
      </c>
      <c r="D4984">
        <v>1</v>
      </c>
      <c r="E4984" t="s">
        <v>1966</v>
      </c>
      <c r="F4984">
        <v>1</v>
      </c>
      <c r="G4984">
        <v>1</v>
      </c>
      <c r="H4984" s="6" t="str">
        <f t="shared" si="154"/>
        <v>4R12.1</v>
      </c>
      <c r="I4984" s="6" t="str">
        <f t="shared" si="155"/>
        <v>S4_HSD003</v>
      </c>
    </row>
    <row r="4985" spans="1:9">
      <c r="A4985" t="s">
        <v>302</v>
      </c>
      <c r="B4985" t="s">
        <v>5416</v>
      </c>
      <c r="C4985" t="s">
        <v>5419</v>
      </c>
      <c r="D4985">
        <v>2</v>
      </c>
      <c r="E4985" t="s">
        <v>1965</v>
      </c>
      <c r="F4985">
        <v>2</v>
      </c>
      <c r="G4985">
        <v>2</v>
      </c>
      <c r="H4985" s="6" t="str">
        <f t="shared" si="154"/>
        <v>4R12.2</v>
      </c>
      <c r="I4985" s="6" t="str">
        <f t="shared" si="155"/>
        <v>S4_INH</v>
      </c>
    </row>
    <row r="4986" spans="1:9">
      <c r="A4986" t="s">
        <v>302</v>
      </c>
      <c r="B4986" t="s">
        <v>5416</v>
      </c>
      <c r="C4986" t="s">
        <v>5420</v>
      </c>
      <c r="D4986">
        <v>1</v>
      </c>
      <c r="E4986" t="s">
        <v>174</v>
      </c>
      <c r="F4986">
        <v>1</v>
      </c>
      <c r="G4986">
        <v>1</v>
      </c>
      <c r="H4986" s="6" t="str">
        <f t="shared" si="154"/>
        <v>4R13.1</v>
      </c>
      <c r="I4986" s="6" t="str">
        <f t="shared" si="155"/>
        <v>DGND</v>
      </c>
    </row>
    <row r="4987" spans="1:9">
      <c r="A4987" t="s">
        <v>302</v>
      </c>
      <c r="B4987" t="s">
        <v>5416</v>
      </c>
      <c r="C4987" t="s">
        <v>5420</v>
      </c>
      <c r="D4987">
        <v>2</v>
      </c>
      <c r="E4987" t="s">
        <v>1965</v>
      </c>
      <c r="F4987">
        <v>2</v>
      </c>
      <c r="G4987">
        <v>2</v>
      </c>
      <c r="H4987" s="6" t="str">
        <f t="shared" si="154"/>
        <v>4R13.2</v>
      </c>
      <c r="I4987" s="6" t="str">
        <f t="shared" si="155"/>
        <v>S4_INH</v>
      </c>
    </row>
    <row r="4988" spans="1:9">
      <c r="A4988" t="s">
        <v>302</v>
      </c>
      <c r="B4988" t="s">
        <v>5416</v>
      </c>
      <c r="C4988" t="s">
        <v>5421</v>
      </c>
      <c r="D4988">
        <v>1</v>
      </c>
      <c r="E4988" t="s">
        <v>174</v>
      </c>
      <c r="F4988">
        <v>1</v>
      </c>
      <c r="G4988">
        <v>1</v>
      </c>
      <c r="H4988" s="6" t="str">
        <f t="shared" si="154"/>
        <v>4R14.1</v>
      </c>
      <c r="I4988" s="6" t="str">
        <f t="shared" si="155"/>
        <v>DGND</v>
      </c>
    </row>
    <row r="4989" spans="1:9">
      <c r="A4989" t="s">
        <v>302</v>
      </c>
      <c r="B4989" t="s">
        <v>5416</v>
      </c>
      <c r="C4989" t="s">
        <v>5421</v>
      </c>
      <c r="D4989">
        <v>2</v>
      </c>
      <c r="E4989" t="s">
        <v>2722</v>
      </c>
      <c r="F4989">
        <v>2</v>
      </c>
      <c r="G4989">
        <v>2</v>
      </c>
      <c r="H4989" s="6" t="str">
        <f t="shared" si="154"/>
        <v>4R14.2</v>
      </c>
      <c r="I4989" s="6" t="str">
        <f t="shared" si="155"/>
        <v>S4_RSET</v>
      </c>
    </row>
    <row r="4990" spans="1:9">
      <c r="A4990" t="s">
        <v>302</v>
      </c>
      <c r="B4990" t="s">
        <v>5416</v>
      </c>
      <c r="C4990" t="s">
        <v>5422</v>
      </c>
      <c r="D4990">
        <v>1</v>
      </c>
      <c r="E4990" t="s">
        <v>174</v>
      </c>
      <c r="F4990">
        <v>1</v>
      </c>
      <c r="G4990">
        <v>1</v>
      </c>
      <c r="H4990" s="6" t="str">
        <f t="shared" si="154"/>
        <v>4R576.1</v>
      </c>
      <c r="I4990" s="6" t="str">
        <f t="shared" si="155"/>
        <v>DGND</v>
      </c>
    </row>
    <row r="4991" spans="1:9">
      <c r="A4991" t="s">
        <v>302</v>
      </c>
      <c r="B4991" t="s">
        <v>5416</v>
      </c>
      <c r="C4991" t="s">
        <v>5422</v>
      </c>
      <c r="D4991">
        <v>2</v>
      </c>
      <c r="E4991" t="s">
        <v>3605</v>
      </c>
      <c r="F4991">
        <v>2</v>
      </c>
      <c r="G4991">
        <v>2</v>
      </c>
      <c r="H4991" s="6" t="str">
        <f t="shared" si="154"/>
        <v>4R576.2</v>
      </c>
      <c r="I4991" s="6" t="str">
        <f t="shared" si="155"/>
        <v>S4_1WAKE</v>
      </c>
    </row>
    <row r="4992" spans="1:9">
      <c r="A4992" t="s">
        <v>302</v>
      </c>
      <c r="B4992" t="s">
        <v>5416</v>
      </c>
      <c r="C4992" t="s">
        <v>5423</v>
      </c>
      <c r="D4992" t="s">
        <v>181</v>
      </c>
      <c r="E4992" t="s">
        <v>174</v>
      </c>
      <c r="F4992">
        <v>1</v>
      </c>
      <c r="G4992" t="s">
        <v>181</v>
      </c>
      <c r="H4992" s="6" t="str">
        <f t="shared" si="154"/>
        <v>S4_DGND1.1</v>
      </c>
      <c r="I4992" s="6" t="str">
        <f t="shared" si="155"/>
        <v>DGND</v>
      </c>
    </row>
    <row r="4993" spans="1:9">
      <c r="A4993" t="s">
        <v>302</v>
      </c>
      <c r="B4993" t="s">
        <v>5416</v>
      </c>
      <c r="C4993" t="s">
        <v>5424</v>
      </c>
      <c r="D4993" t="s">
        <v>181</v>
      </c>
      <c r="E4993" t="s">
        <v>174</v>
      </c>
      <c r="F4993">
        <v>1</v>
      </c>
      <c r="G4993" t="s">
        <v>181</v>
      </c>
      <c r="H4993" s="6" t="str">
        <f t="shared" si="154"/>
        <v>S4_DGND2.1</v>
      </c>
      <c r="I4993" s="6" t="str">
        <f t="shared" si="155"/>
        <v>DGND</v>
      </c>
    </row>
    <row r="4994" spans="1:9">
      <c r="A4994" t="s">
        <v>302</v>
      </c>
      <c r="B4994" t="s">
        <v>5416</v>
      </c>
      <c r="C4994" t="s">
        <v>5425</v>
      </c>
      <c r="D4994" t="s">
        <v>181</v>
      </c>
      <c r="E4994" t="s">
        <v>174</v>
      </c>
      <c r="F4994">
        <v>1</v>
      </c>
      <c r="G4994" t="s">
        <v>181</v>
      </c>
      <c r="H4994" s="6" t="str">
        <f t="shared" ref="H4994:H5057" si="156">CONCATENATE(C4994,".",F4994)</f>
        <v>S4_DGND3.1</v>
      </c>
      <c r="I4994" s="6" t="str">
        <f t="shared" ref="I4994:I5057" si="157">E4994</f>
        <v>DGND</v>
      </c>
    </row>
    <row r="4995" spans="1:9">
      <c r="A4995" t="s">
        <v>302</v>
      </c>
      <c r="B4995" t="s">
        <v>5416</v>
      </c>
      <c r="C4995" t="s">
        <v>5426</v>
      </c>
      <c r="D4995" t="s">
        <v>181</v>
      </c>
      <c r="E4995" t="s">
        <v>174</v>
      </c>
      <c r="F4995">
        <v>1</v>
      </c>
      <c r="G4995" t="s">
        <v>181</v>
      </c>
      <c r="H4995" s="6" t="str">
        <f t="shared" si="156"/>
        <v>S4_DGND4.1</v>
      </c>
      <c r="I4995" s="6" t="str">
        <f t="shared" si="157"/>
        <v>DGND</v>
      </c>
    </row>
    <row r="4996" spans="1:9">
      <c r="A4996" t="s">
        <v>302</v>
      </c>
      <c r="B4996" t="s">
        <v>5416</v>
      </c>
      <c r="C4996" t="s">
        <v>5427</v>
      </c>
      <c r="D4996">
        <v>1</v>
      </c>
      <c r="E4996" t="s">
        <v>3606</v>
      </c>
      <c r="F4996">
        <v>1</v>
      </c>
      <c r="G4996">
        <v>1</v>
      </c>
      <c r="H4996" s="6" t="str">
        <f t="shared" si="156"/>
        <v>S4_DISB.1</v>
      </c>
      <c r="I4996" s="6" t="str">
        <f t="shared" si="157"/>
        <v>S4_SCO_DSIB_HSD010</v>
      </c>
    </row>
    <row r="4997" spans="1:9">
      <c r="A4997" t="s">
        <v>302</v>
      </c>
      <c r="B4997" t="s">
        <v>5416</v>
      </c>
      <c r="C4997" t="s">
        <v>1965</v>
      </c>
      <c r="D4997" t="s">
        <v>181</v>
      </c>
      <c r="E4997" t="s">
        <v>1965</v>
      </c>
      <c r="F4997">
        <v>1</v>
      </c>
      <c r="G4997" t="s">
        <v>181</v>
      </c>
      <c r="H4997" s="6" t="str">
        <f t="shared" si="156"/>
        <v>S4_INH.1</v>
      </c>
      <c r="I4997" s="6" t="str">
        <f t="shared" si="157"/>
        <v>S4_INH</v>
      </c>
    </row>
    <row r="4998" spans="1:9">
      <c r="A4998" t="s">
        <v>302</v>
      </c>
      <c r="B4998" t="s">
        <v>5416</v>
      </c>
      <c r="C4998" t="s">
        <v>3607</v>
      </c>
      <c r="D4998" t="s">
        <v>181</v>
      </c>
      <c r="E4998" t="s">
        <v>3607</v>
      </c>
      <c r="F4998">
        <v>1</v>
      </c>
      <c r="G4998" t="s">
        <v>181</v>
      </c>
      <c r="H4998" s="6" t="str">
        <f t="shared" si="156"/>
        <v>S4_LX_OUT.1</v>
      </c>
      <c r="I4998" s="6" t="str">
        <f t="shared" si="157"/>
        <v>S4_LX_OUT</v>
      </c>
    </row>
    <row r="4999" spans="1:9">
      <c r="A4999" t="s">
        <v>302</v>
      </c>
      <c r="B4999" t="s">
        <v>5416</v>
      </c>
      <c r="C4999" t="s">
        <v>5428</v>
      </c>
      <c r="D4999">
        <v>1</v>
      </c>
      <c r="E4999" t="s">
        <v>3608</v>
      </c>
      <c r="F4999">
        <v>1</v>
      </c>
      <c r="G4999">
        <v>1</v>
      </c>
      <c r="H4999" s="6" t="str">
        <f t="shared" si="156"/>
        <v>S4_OFFLINE_0V9_12V.1</v>
      </c>
      <c r="I4999" s="6" t="str">
        <f t="shared" si="157"/>
        <v>S4_DVDD09_OFF_LINE</v>
      </c>
    </row>
    <row r="5000" spans="1:9">
      <c r="A5000" t="s">
        <v>302</v>
      </c>
      <c r="B5000" t="s">
        <v>5416</v>
      </c>
      <c r="C5000" t="s">
        <v>5428</v>
      </c>
      <c r="D5000">
        <v>2</v>
      </c>
      <c r="E5000" t="s">
        <v>3609</v>
      </c>
      <c r="F5000">
        <v>2</v>
      </c>
      <c r="G5000">
        <v>2</v>
      </c>
      <c r="H5000" s="6" t="str">
        <f t="shared" si="156"/>
        <v>S4_OFFLINE_0V9_12V.2</v>
      </c>
      <c r="I5000" s="6" t="str">
        <f t="shared" si="157"/>
        <v>S4_AVDD09_OFF_LINE</v>
      </c>
    </row>
    <row r="5001" spans="1:9">
      <c r="A5001" t="s">
        <v>302</v>
      </c>
      <c r="B5001" t="s">
        <v>5416</v>
      </c>
      <c r="C5001" t="s">
        <v>5428</v>
      </c>
      <c r="D5001">
        <v>3</v>
      </c>
      <c r="E5001" t="s">
        <v>3610</v>
      </c>
      <c r="F5001">
        <v>3</v>
      </c>
      <c r="G5001">
        <v>3</v>
      </c>
      <c r="H5001" s="6" t="str">
        <f t="shared" si="156"/>
        <v>S4_OFFLINE_0V9_12V.3</v>
      </c>
      <c r="I5001" s="6" t="str">
        <f t="shared" si="157"/>
        <v>S4_VBAT_12V_OFF_LINE</v>
      </c>
    </row>
    <row r="5002" spans="1:9">
      <c r="A5002" t="s">
        <v>302</v>
      </c>
      <c r="B5002" t="s">
        <v>5416</v>
      </c>
      <c r="C5002" t="s">
        <v>5429</v>
      </c>
      <c r="D5002">
        <v>1</v>
      </c>
      <c r="E5002" t="s">
        <v>174</v>
      </c>
      <c r="F5002">
        <v>1</v>
      </c>
      <c r="G5002">
        <v>1</v>
      </c>
      <c r="H5002" s="6" t="str">
        <f t="shared" si="156"/>
        <v>S4_OFFLINE_3V3.1</v>
      </c>
      <c r="I5002" s="6" t="str">
        <f t="shared" si="157"/>
        <v>DGND</v>
      </c>
    </row>
    <row r="5003" spans="1:9">
      <c r="A5003" t="s">
        <v>302</v>
      </c>
      <c r="B5003" t="s">
        <v>5416</v>
      </c>
      <c r="C5003" t="s">
        <v>5429</v>
      </c>
      <c r="D5003">
        <v>2</v>
      </c>
      <c r="E5003" t="s">
        <v>3611</v>
      </c>
      <c r="F5003">
        <v>2</v>
      </c>
      <c r="G5003">
        <v>2</v>
      </c>
      <c r="H5003" s="6" t="str">
        <f t="shared" si="156"/>
        <v>S4_OFFLINE_3V3.2</v>
      </c>
      <c r="I5003" s="6" t="str">
        <f t="shared" si="157"/>
        <v>S4_AVDD33_OFF_LINE</v>
      </c>
    </row>
    <row r="5004" spans="1:9">
      <c r="A5004" t="s">
        <v>302</v>
      </c>
      <c r="B5004" t="s">
        <v>5416</v>
      </c>
      <c r="C5004" t="s">
        <v>5429</v>
      </c>
      <c r="D5004">
        <v>3</v>
      </c>
      <c r="E5004" t="s">
        <v>3612</v>
      </c>
      <c r="F5004">
        <v>3</v>
      </c>
      <c r="G5004">
        <v>3</v>
      </c>
      <c r="H5004" s="6" t="str">
        <f t="shared" si="156"/>
        <v>S4_OFFLINE_3V3.3</v>
      </c>
      <c r="I5004" s="6" t="str">
        <f t="shared" si="157"/>
        <v>S4_DVDD33_OFF_LINE</v>
      </c>
    </row>
    <row r="5005" spans="1:9">
      <c r="A5005" t="s">
        <v>302</v>
      </c>
      <c r="B5005" t="s">
        <v>5416</v>
      </c>
      <c r="C5005" t="s">
        <v>5430</v>
      </c>
      <c r="D5005">
        <v>1</v>
      </c>
      <c r="E5005" t="s">
        <v>3613</v>
      </c>
      <c r="F5005">
        <v>1</v>
      </c>
      <c r="G5005">
        <v>1</v>
      </c>
      <c r="H5005" s="6" t="str">
        <f t="shared" si="156"/>
        <v>S4_OFFLINE_3V3_5V.1</v>
      </c>
      <c r="I5005" s="6" t="str">
        <f t="shared" si="157"/>
        <v>S4_VDD33_OFF_LINE</v>
      </c>
    </row>
    <row r="5006" spans="1:9">
      <c r="A5006" t="s">
        <v>302</v>
      </c>
      <c r="B5006" t="s">
        <v>5416</v>
      </c>
      <c r="C5006" t="s">
        <v>5430</v>
      </c>
      <c r="D5006">
        <v>2</v>
      </c>
      <c r="E5006" t="s">
        <v>2718</v>
      </c>
      <c r="F5006">
        <v>2</v>
      </c>
      <c r="G5006">
        <v>2</v>
      </c>
      <c r="H5006" s="6" t="str">
        <f t="shared" si="156"/>
        <v>S4_OFFLINE_3V3_5V.2</v>
      </c>
      <c r="I5006" s="6" t="str">
        <f t="shared" si="157"/>
        <v>S4_VDD33_1</v>
      </c>
    </row>
    <row r="5007" spans="1:9">
      <c r="A5007" t="s">
        <v>302</v>
      </c>
      <c r="B5007" t="s">
        <v>5416</v>
      </c>
      <c r="C5007" t="s">
        <v>5431</v>
      </c>
      <c r="D5007">
        <v>1</v>
      </c>
      <c r="E5007" t="s">
        <v>3614</v>
      </c>
      <c r="F5007">
        <v>1</v>
      </c>
      <c r="G5007">
        <v>1</v>
      </c>
      <c r="H5007" s="6" t="str">
        <f t="shared" si="156"/>
        <v>S4_PHYRSTB.1</v>
      </c>
      <c r="I5007" s="6" t="str">
        <f t="shared" si="157"/>
        <v>S4_HSD002</v>
      </c>
    </row>
    <row r="5008" spans="1:9">
      <c r="A5008" t="s">
        <v>302</v>
      </c>
      <c r="B5008" t="s">
        <v>5416</v>
      </c>
      <c r="C5008" t="s">
        <v>5432</v>
      </c>
      <c r="D5008" t="s">
        <v>181</v>
      </c>
      <c r="E5008" t="s">
        <v>2722</v>
      </c>
      <c r="F5008">
        <v>1</v>
      </c>
      <c r="G5008" t="s">
        <v>181</v>
      </c>
      <c r="H5008" s="6" t="str">
        <f t="shared" si="156"/>
        <v>S4_REST.1</v>
      </c>
      <c r="I5008" s="6" t="str">
        <f t="shared" si="157"/>
        <v>S4_RSET</v>
      </c>
    </row>
    <row r="5009" spans="1:9">
      <c r="A5009" t="s">
        <v>302</v>
      </c>
      <c r="B5009" t="s">
        <v>5416</v>
      </c>
      <c r="C5009" t="s">
        <v>2199</v>
      </c>
      <c r="D5009" t="s">
        <v>2213</v>
      </c>
      <c r="E5009" t="s">
        <v>3615</v>
      </c>
      <c r="F5009">
        <v>15</v>
      </c>
      <c r="G5009" t="s">
        <v>2213</v>
      </c>
      <c r="H5009" s="6" t="str">
        <f t="shared" si="156"/>
        <v>SITE4.15</v>
      </c>
      <c r="I5009" s="6" t="str">
        <f t="shared" si="157"/>
        <v>S4_AVDD09_DUT</v>
      </c>
    </row>
    <row r="5010" spans="1:9">
      <c r="A5010" t="s">
        <v>302</v>
      </c>
      <c r="B5010" t="s">
        <v>5416</v>
      </c>
      <c r="C5010" t="s">
        <v>2199</v>
      </c>
      <c r="D5010" t="s">
        <v>2220</v>
      </c>
      <c r="E5010" t="s">
        <v>3616</v>
      </c>
      <c r="F5010">
        <v>40</v>
      </c>
      <c r="G5010" t="s">
        <v>2220</v>
      </c>
      <c r="H5010" s="6" t="str">
        <f t="shared" si="156"/>
        <v>SITE4.40</v>
      </c>
      <c r="I5010" s="6" t="str">
        <f t="shared" si="157"/>
        <v>S4_AVDD09_SDS</v>
      </c>
    </row>
    <row r="5011" spans="1:9">
      <c r="A5011" t="s">
        <v>302</v>
      </c>
      <c r="B5011" t="s">
        <v>5416</v>
      </c>
      <c r="C5011" t="s">
        <v>2199</v>
      </c>
      <c r="D5011" t="s">
        <v>1551</v>
      </c>
      <c r="E5011" t="s">
        <v>3617</v>
      </c>
      <c r="F5011">
        <v>9</v>
      </c>
      <c r="G5011" t="s">
        <v>1551</v>
      </c>
      <c r="H5011" s="6" t="str">
        <f t="shared" si="156"/>
        <v>SITE4.9</v>
      </c>
      <c r="I5011" s="6" t="str">
        <f t="shared" si="157"/>
        <v>S4_AVDD33_XTAL</v>
      </c>
    </row>
    <row r="5012" spans="1:9">
      <c r="A5012" t="s">
        <v>302</v>
      </c>
      <c r="B5012" t="s">
        <v>5416</v>
      </c>
      <c r="C5012" t="s">
        <v>2199</v>
      </c>
      <c r="D5012" t="s">
        <v>1560</v>
      </c>
      <c r="E5012" t="s">
        <v>3618</v>
      </c>
      <c r="F5012">
        <v>17</v>
      </c>
      <c r="G5012" t="s">
        <v>1560</v>
      </c>
      <c r="H5012" s="6" t="str">
        <f t="shared" si="156"/>
        <v>SITE4.17</v>
      </c>
      <c r="I5012" s="6" t="str">
        <f t="shared" si="157"/>
        <v>S4_AVDD33_TX_CEN</v>
      </c>
    </row>
    <row r="5013" spans="1:9">
      <c r="A5013" t="s">
        <v>302</v>
      </c>
      <c r="B5013" t="s">
        <v>5416</v>
      </c>
      <c r="C5013" t="s">
        <v>2199</v>
      </c>
      <c r="D5013" t="s">
        <v>1563</v>
      </c>
      <c r="E5013" t="s">
        <v>3618</v>
      </c>
      <c r="F5013">
        <v>20</v>
      </c>
      <c r="G5013" t="s">
        <v>1563</v>
      </c>
      <c r="H5013" s="6" t="str">
        <f t="shared" si="156"/>
        <v>SITE4.20</v>
      </c>
      <c r="I5013" s="6" t="str">
        <f t="shared" si="157"/>
        <v>S4_AVDD33_TX_CEN</v>
      </c>
    </row>
    <row r="5014" spans="1:9">
      <c r="A5014" t="s">
        <v>302</v>
      </c>
      <c r="B5014" t="s">
        <v>5416</v>
      </c>
      <c r="C5014" t="s">
        <v>2199</v>
      </c>
      <c r="D5014" t="s">
        <v>2223</v>
      </c>
      <c r="E5014" t="s">
        <v>3619</v>
      </c>
      <c r="F5014">
        <v>37</v>
      </c>
      <c r="G5014" t="s">
        <v>2223</v>
      </c>
      <c r="H5014" s="6" t="str">
        <f t="shared" si="156"/>
        <v>SITE4.37</v>
      </c>
      <c r="I5014" s="6" t="str">
        <f t="shared" si="157"/>
        <v>S4_AVDD33_SDS</v>
      </c>
    </row>
    <row r="5015" spans="1:9">
      <c r="A5015" t="s">
        <v>302</v>
      </c>
      <c r="B5015" t="s">
        <v>5416</v>
      </c>
      <c r="C5015" t="s">
        <v>2199</v>
      </c>
      <c r="D5015" t="s">
        <v>389</v>
      </c>
      <c r="E5015" t="s">
        <v>3606</v>
      </c>
      <c r="F5015">
        <v>44</v>
      </c>
      <c r="G5015" t="s">
        <v>389</v>
      </c>
      <c r="H5015" s="6" t="str">
        <f t="shared" si="156"/>
        <v>SITE4.44</v>
      </c>
      <c r="I5015" s="6" t="str">
        <f t="shared" si="157"/>
        <v>S4_SCO_DSIB_HSD010</v>
      </c>
    </row>
    <row r="5016" spans="1:9">
      <c r="A5016" t="s">
        <v>302</v>
      </c>
      <c r="B5016" t="s">
        <v>5416</v>
      </c>
      <c r="C5016" t="s">
        <v>2199</v>
      </c>
      <c r="D5016" t="s">
        <v>2224</v>
      </c>
      <c r="E5016" t="s">
        <v>3620</v>
      </c>
      <c r="F5016">
        <v>6</v>
      </c>
      <c r="G5016" t="s">
        <v>2224</v>
      </c>
      <c r="H5016" s="6" t="str">
        <f t="shared" si="156"/>
        <v>SITE4.6</v>
      </c>
      <c r="I5016" s="6" t="str">
        <f t="shared" si="157"/>
        <v>S4_DVDD09_DUT</v>
      </c>
    </row>
    <row r="5017" spans="1:9">
      <c r="A5017" t="s">
        <v>302</v>
      </c>
      <c r="B5017" t="s">
        <v>5416</v>
      </c>
      <c r="C5017" t="s">
        <v>2199</v>
      </c>
      <c r="D5017" t="s">
        <v>2536</v>
      </c>
      <c r="E5017" t="s">
        <v>3620</v>
      </c>
      <c r="F5017">
        <v>21</v>
      </c>
      <c r="G5017" t="s">
        <v>2536</v>
      </c>
      <c r="H5017" s="6" t="str">
        <f t="shared" si="156"/>
        <v>SITE4.21</v>
      </c>
      <c r="I5017" s="6" t="str">
        <f t="shared" si="157"/>
        <v>S4_DVDD09_DUT</v>
      </c>
    </row>
    <row r="5018" spans="1:9">
      <c r="A5018" t="s">
        <v>302</v>
      </c>
      <c r="B5018" t="s">
        <v>5416</v>
      </c>
      <c r="C5018" t="s">
        <v>2199</v>
      </c>
      <c r="D5018" t="s">
        <v>2532</v>
      </c>
      <c r="E5018" t="s">
        <v>3620</v>
      </c>
      <c r="F5018">
        <v>47</v>
      </c>
      <c r="G5018" t="s">
        <v>2532</v>
      </c>
      <c r="H5018" s="6" t="str">
        <f t="shared" si="156"/>
        <v>SITE4.47</v>
      </c>
      <c r="I5018" s="6" t="str">
        <f t="shared" si="157"/>
        <v>S4_DVDD09_DUT</v>
      </c>
    </row>
    <row r="5019" spans="1:9">
      <c r="A5019" t="s">
        <v>302</v>
      </c>
      <c r="B5019" t="s">
        <v>5416</v>
      </c>
      <c r="C5019" t="s">
        <v>2199</v>
      </c>
      <c r="D5019" t="s">
        <v>2225</v>
      </c>
      <c r="E5019" t="s">
        <v>3621</v>
      </c>
      <c r="F5019">
        <v>24</v>
      </c>
      <c r="G5019" t="s">
        <v>2225</v>
      </c>
      <c r="H5019" s="6" t="str">
        <f t="shared" si="156"/>
        <v>SITE4.24</v>
      </c>
      <c r="I5019" s="6" t="str">
        <f t="shared" si="157"/>
        <v>S4_DVDD33</v>
      </c>
    </row>
    <row r="5020" spans="1:9">
      <c r="A5020" t="s">
        <v>302</v>
      </c>
      <c r="B5020" t="s">
        <v>5416</v>
      </c>
      <c r="C5020" t="s">
        <v>2199</v>
      </c>
      <c r="D5020" t="s">
        <v>2216</v>
      </c>
      <c r="E5020" t="s">
        <v>3621</v>
      </c>
      <c r="F5020">
        <v>30</v>
      </c>
      <c r="G5020" t="s">
        <v>2216</v>
      </c>
      <c r="H5020" s="6" t="str">
        <f t="shared" si="156"/>
        <v>SITE4.30</v>
      </c>
      <c r="I5020" s="6" t="str">
        <f t="shared" si="157"/>
        <v>S4_DVDD33</v>
      </c>
    </row>
    <row r="5021" spans="1:9">
      <c r="A5021" t="s">
        <v>302</v>
      </c>
      <c r="B5021" t="s">
        <v>5416</v>
      </c>
      <c r="C5021" t="s">
        <v>2199</v>
      </c>
      <c r="D5021" t="s">
        <v>2558</v>
      </c>
      <c r="E5021" t="s">
        <v>174</v>
      </c>
      <c r="F5021" t="s">
        <v>182</v>
      </c>
      <c r="G5021" t="s">
        <v>2558</v>
      </c>
      <c r="H5021" s="6" t="str">
        <f t="shared" si="156"/>
        <v>SITE4.EP</v>
      </c>
      <c r="I5021" s="6" t="str">
        <f t="shared" si="157"/>
        <v>DGND</v>
      </c>
    </row>
    <row r="5022" spans="1:9">
      <c r="A5022" t="s">
        <v>302</v>
      </c>
      <c r="B5022" t="s">
        <v>5416</v>
      </c>
      <c r="C5022" t="s">
        <v>2199</v>
      </c>
      <c r="D5022" t="s">
        <v>183</v>
      </c>
      <c r="E5022" t="s">
        <v>174</v>
      </c>
      <c r="F5022" t="s">
        <v>183</v>
      </c>
      <c r="G5022" t="s">
        <v>183</v>
      </c>
      <c r="H5022" s="6" t="str">
        <f t="shared" si="156"/>
        <v>SITE4.G1</v>
      </c>
      <c r="I5022" s="6" t="str">
        <f t="shared" si="157"/>
        <v>DGND</v>
      </c>
    </row>
    <row r="5023" spans="1:9">
      <c r="A5023" t="s">
        <v>302</v>
      </c>
      <c r="B5023" t="s">
        <v>5416</v>
      </c>
      <c r="C5023" t="s">
        <v>2199</v>
      </c>
      <c r="D5023" t="s">
        <v>184</v>
      </c>
      <c r="E5023" t="s">
        <v>174</v>
      </c>
      <c r="F5023" t="s">
        <v>184</v>
      </c>
      <c r="G5023" t="s">
        <v>184</v>
      </c>
      <c r="H5023" s="6" t="str">
        <f t="shared" si="156"/>
        <v>SITE4.G2</v>
      </c>
      <c r="I5023" s="6" t="str">
        <f t="shared" si="157"/>
        <v>DGND</v>
      </c>
    </row>
    <row r="5024" spans="1:9">
      <c r="A5024" t="s">
        <v>302</v>
      </c>
      <c r="B5024" t="s">
        <v>5416</v>
      </c>
      <c r="C5024" t="s">
        <v>2199</v>
      </c>
      <c r="D5024" t="s">
        <v>185</v>
      </c>
      <c r="E5024" t="s">
        <v>174</v>
      </c>
      <c r="F5024" t="s">
        <v>185</v>
      </c>
      <c r="G5024" t="s">
        <v>185</v>
      </c>
      <c r="H5024" s="6" t="str">
        <f t="shared" si="156"/>
        <v>SITE4.G3</v>
      </c>
      <c r="I5024" s="6" t="str">
        <f t="shared" si="157"/>
        <v>DGND</v>
      </c>
    </row>
    <row r="5025" spans="1:9">
      <c r="A5025" t="s">
        <v>302</v>
      </c>
      <c r="B5025" t="s">
        <v>5416</v>
      </c>
      <c r="C5025" t="s">
        <v>2199</v>
      </c>
      <c r="D5025" t="s">
        <v>186</v>
      </c>
      <c r="E5025" t="s">
        <v>174</v>
      </c>
      <c r="F5025" t="s">
        <v>186</v>
      </c>
      <c r="G5025" t="s">
        <v>186</v>
      </c>
      <c r="H5025" s="6" t="str">
        <f t="shared" si="156"/>
        <v>SITE4.G4</v>
      </c>
      <c r="I5025" s="6" t="str">
        <f t="shared" si="157"/>
        <v>DGND</v>
      </c>
    </row>
    <row r="5026" spans="1:9">
      <c r="A5026" t="s">
        <v>302</v>
      </c>
      <c r="B5026" t="s">
        <v>5416</v>
      </c>
      <c r="C5026" t="s">
        <v>2199</v>
      </c>
      <c r="D5026" t="s">
        <v>187</v>
      </c>
      <c r="E5026" t="s">
        <v>174</v>
      </c>
      <c r="F5026" t="s">
        <v>187</v>
      </c>
      <c r="G5026" t="s">
        <v>187</v>
      </c>
      <c r="H5026" s="6" t="str">
        <f t="shared" si="156"/>
        <v>SITE4.G5</v>
      </c>
      <c r="I5026" s="6" t="str">
        <f t="shared" si="157"/>
        <v>DGND</v>
      </c>
    </row>
    <row r="5027" spans="1:9">
      <c r="A5027" t="s">
        <v>302</v>
      </c>
      <c r="B5027" t="s">
        <v>5416</v>
      </c>
      <c r="C5027" t="s">
        <v>2199</v>
      </c>
      <c r="D5027" t="s">
        <v>188</v>
      </c>
      <c r="E5027" t="s">
        <v>174</v>
      </c>
      <c r="F5027" t="s">
        <v>188</v>
      </c>
      <c r="G5027" t="s">
        <v>188</v>
      </c>
      <c r="H5027" s="6" t="str">
        <f t="shared" si="156"/>
        <v>SITE4.G6</v>
      </c>
      <c r="I5027" s="6" t="str">
        <f t="shared" si="157"/>
        <v>DGND</v>
      </c>
    </row>
    <row r="5028" spans="1:9">
      <c r="A5028" t="s">
        <v>302</v>
      </c>
      <c r="B5028" t="s">
        <v>5416</v>
      </c>
      <c r="C5028" t="s">
        <v>2199</v>
      </c>
      <c r="D5028" t="s">
        <v>189</v>
      </c>
      <c r="E5028" t="s">
        <v>174</v>
      </c>
      <c r="F5028" t="s">
        <v>189</v>
      </c>
      <c r="G5028" t="s">
        <v>189</v>
      </c>
      <c r="H5028" s="6" t="str">
        <f t="shared" si="156"/>
        <v>SITE4.G7</v>
      </c>
      <c r="I5028" s="6" t="str">
        <f t="shared" si="157"/>
        <v>DGND</v>
      </c>
    </row>
    <row r="5029" spans="1:9">
      <c r="A5029" t="s">
        <v>302</v>
      </c>
      <c r="B5029" t="s">
        <v>5416</v>
      </c>
      <c r="C5029" t="s">
        <v>2199</v>
      </c>
      <c r="D5029" t="s">
        <v>404</v>
      </c>
      <c r="E5029" t="s">
        <v>174</v>
      </c>
      <c r="F5029" t="s">
        <v>404</v>
      </c>
      <c r="G5029" t="s">
        <v>404</v>
      </c>
      <c r="H5029" s="6" t="str">
        <f t="shared" si="156"/>
        <v>SITE4.G8</v>
      </c>
      <c r="I5029" s="6" t="str">
        <f t="shared" si="157"/>
        <v>DGND</v>
      </c>
    </row>
    <row r="5030" spans="1:9">
      <c r="A5030" t="s">
        <v>302</v>
      </c>
      <c r="B5030" t="s">
        <v>5416</v>
      </c>
      <c r="C5030" t="s">
        <v>2199</v>
      </c>
      <c r="D5030" t="s">
        <v>401</v>
      </c>
      <c r="E5030" t="s">
        <v>174</v>
      </c>
      <c r="F5030" t="s">
        <v>401</v>
      </c>
      <c r="G5030" t="s">
        <v>401</v>
      </c>
      <c r="H5030" s="6" t="str">
        <f t="shared" si="156"/>
        <v>SITE4.G9</v>
      </c>
      <c r="I5030" s="6" t="str">
        <f t="shared" si="157"/>
        <v>DGND</v>
      </c>
    </row>
    <row r="5031" spans="1:9">
      <c r="A5031" t="s">
        <v>302</v>
      </c>
      <c r="B5031" t="s">
        <v>5416</v>
      </c>
      <c r="C5031" t="s">
        <v>2199</v>
      </c>
      <c r="D5031" t="s">
        <v>398</v>
      </c>
      <c r="E5031" t="s">
        <v>174</v>
      </c>
      <c r="F5031" t="s">
        <v>398</v>
      </c>
      <c r="G5031" t="s">
        <v>398</v>
      </c>
      <c r="H5031" s="6" t="str">
        <f t="shared" si="156"/>
        <v>SITE4.G10</v>
      </c>
      <c r="I5031" s="6" t="str">
        <f t="shared" si="157"/>
        <v>DGND</v>
      </c>
    </row>
    <row r="5032" spans="1:9">
      <c r="A5032" t="s">
        <v>302</v>
      </c>
      <c r="B5032" t="s">
        <v>5416</v>
      </c>
      <c r="C5032" t="s">
        <v>2199</v>
      </c>
      <c r="D5032" t="s">
        <v>399</v>
      </c>
      <c r="E5032" t="s">
        <v>174</v>
      </c>
      <c r="F5032" t="s">
        <v>399</v>
      </c>
      <c r="G5032" t="s">
        <v>399</v>
      </c>
      <c r="H5032" s="6" t="str">
        <f t="shared" si="156"/>
        <v>SITE4.G11</v>
      </c>
      <c r="I5032" s="6" t="str">
        <f t="shared" si="157"/>
        <v>DGND</v>
      </c>
    </row>
    <row r="5033" spans="1:9">
      <c r="A5033" t="s">
        <v>302</v>
      </c>
      <c r="B5033" t="s">
        <v>5416</v>
      </c>
      <c r="C5033" t="s">
        <v>2199</v>
      </c>
      <c r="D5033" t="s">
        <v>451</v>
      </c>
      <c r="E5033" t="s">
        <v>174</v>
      </c>
      <c r="F5033" t="s">
        <v>451</v>
      </c>
      <c r="G5033" t="s">
        <v>451</v>
      </c>
      <c r="H5033" s="6" t="str">
        <f t="shared" si="156"/>
        <v>SITE4.G12</v>
      </c>
      <c r="I5033" s="6" t="str">
        <f t="shared" si="157"/>
        <v>DGND</v>
      </c>
    </row>
    <row r="5034" spans="1:9">
      <c r="A5034" t="s">
        <v>302</v>
      </c>
      <c r="B5034" t="s">
        <v>5416</v>
      </c>
      <c r="C5034" t="s">
        <v>2199</v>
      </c>
      <c r="D5034" t="s">
        <v>400</v>
      </c>
      <c r="E5034" t="s">
        <v>174</v>
      </c>
      <c r="F5034" t="s">
        <v>400</v>
      </c>
      <c r="G5034" t="s">
        <v>400</v>
      </c>
      <c r="H5034" s="6" t="str">
        <f t="shared" si="156"/>
        <v>SITE4.G13</v>
      </c>
      <c r="I5034" s="6" t="str">
        <f t="shared" si="157"/>
        <v>DGND</v>
      </c>
    </row>
    <row r="5035" spans="1:9">
      <c r="A5035" t="s">
        <v>302</v>
      </c>
      <c r="B5035" t="s">
        <v>5416</v>
      </c>
      <c r="C5035" t="s">
        <v>2199</v>
      </c>
      <c r="D5035" t="s">
        <v>409</v>
      </c>
      <c r="E5035" t="s">
        <v>174</v>
      </c>
      <c r="F5035" t="s">
        <v>409</v>
      </c>
      <c r="G5035" t="s">
        <v>409</v>
      </c>
      <c r="H5035" s="6" t="str">
        <f t="shared" si="156"/>
        <v>SITE4.G14</v>
      </c>
      <c r="I5035" s="6" t="str">
        <f t="shared" si="157"/>
        <v>DGND</v>
      </c>
    </row>
    <row r="5036" spans="1:9">
      <c r="A5036" t="s">
        <v>302</v>
      </c>
      <c r="B5036" t="s">
        <v>5416</v>
      </c>
      <c r="C5036" t="s">
        <v>2199</v>
      </c>
      <c r="D5036" t="s">
        <v>1564</v>
      </c>
      <c r="E5036" t="s">
        <v>174</v>
      </c>
      <c r="F5036" t="s">
        <v>1564</v>
      </c>
      <c r="G5036" t="s">
        <v>1564</v>
      </c>
      <c r="H5036" s="6" t="str">
        <f t="shared" si="156"/>
        <v>SITE4.G15</v>
      </c>
      <c r="I5036" s="6" t="str">
        <f t="shared" si="157"/>
        <v>DGND</v>
      </c>
    </row>
    <row r="5037" spans="1:9">
      <c r="A5037" t="s">
        <v>302</v>
      </c>
      <c r="B5037" t="s">
        <v>5416</v>
      </c>
      <c r="C5037" t="s">
        <v>2199</v>
      </c>
      <c r="D5037" t="s">
        <v>403</v>
      </c>
      <c r="E5037" t="s">
        <v>174</v>
      </c>
      <c r="F5037" t="s">
        <v>403</v>
      </c>
      <c r="G5037" t="s">
        <v>403</v>
      </c>
      <c r="H5037" s="6" t="str">
        <f t="shared" si="156"/>
        <v>SITE4.G16</v>
      </c>
      <c r="I5037" s="6" t="str">
        <f t="shared" si="157"/>
        <v>DGND</v>
      </c>
    </row>
    <row r="5038" spans="1:9">
      <c r="A5038" t="s">
        <v>302</v>
      </c>
      <c r="B5038" t="s">
        <v>5416</v>
      </c>
      <c r="C5038" t="s">
        <v>2199</v>
      </c>
      <c r="D5038" t="s">
        <v>2226</v>
      </c>
      <c r="E5038" t="s">
        <v>174</v>
      </c>
      <c r="F5038" t="s">
        <v>2226</v>
      </c>
      <c r="G5038" t="s">
        <v>2226</v>
      </c>
      <c r="H5038" s="6" t="str">
        <f t="shared" si="156"/>
        <v>SITE4.G17</v>
      </c>
      <c r="I5038" s="6" t="str">
        <f t="shared" si="157"/>
        <v>DGND</v>
      </c>
    </row>
    <row r="5039" spans="1:9">
      <c r="A5039" t="s">
        <v>302</v>
      </c>
      <c r="B5039" t="s">
        <v>5416</v>
      </c>
      <c r="C5039" t="s">
        <v>2199</v>
      </c>
      <c r="D5039" t="s">
        <v>2227</v>
      </c>
      <c r="E5039" t="s">
        <v>174</v>
      </c>
      <c r="F5039" t="s">
        <v>2227</v>
      </c>
      <c r="G5039" t="s">
        <v>2227</v>
      </c>
      <c r="H5039" s="6" t="str">
        <f t="shared" si="156"/>
        <v>SITE4.G18</v>
      </c>
      <c r="I5039" s="6" t="str">
        <f t="shared" si="157"/>
        <v>DGND</v>
      </c>
    </row>
    <row r="5040" spans="1:9">
      <c r="A5040" t="s">
        <v>302</v>
      </c>
      <c r="B5040" t="s">
        <v>5416</v>
      </c>
      <c r="C5040" t="s">
        <v>2199</v>
      </c>
      <c r="D5040" t="s">
        <v>2228</v>
      </c>
      <c r="E5040" t="s">
        <v>174</v>
      </c>
      <c r="F5040" t="s">
        <v>2228</v>
      </c>
      <c r="G5040" t="s">
        <v>2228</v>
      </c>
      <c r="H5040" s="6" t="str">
        <f t="shared" si="156"/>
        <v>SITE4.G19</v>
      </c>
      <c r="I5040" s="6" t="str">
        <f t="shared" si="157"/>
        <v>DGND</v>
      </c>
    </row>
    <row r="5041" spans="1:9">
      <c r="A5041" t="s">
        <v>302</v>
      </c>
      <c r="B5041" t="s">
        <v>5416</v>
      </c>
      <c r="C5041" t="s">
        <v>2199</v>
      </c>
      <c r="D5041" t="s">
        <v>2229</v>
      </c>
      <c r="E5041" t="s">
        <v>174</v>
      </c>
      <c r="F5041" t="s">
        <v>2229</v>
      </c>
      <c r="G5041" t="s">
        <v>2229</v>
      </c>
      <c r="H5041" s="6" t="str">
        <f t="shared" si="156"/>
        <v>SITE4.G20</v>
      </c>
      <c r="I5041" s="6" t="str">
        <f t="shared" si="157"/>
        <v>DGND</v>
      </c>
    </row>
    <row r="5042" spans="1:9">
      <c r="A5042" t="s">
        <v>302</v>
      </c>
      <c r="B5042" t="s">
        <v>5416</v>
      </c>
      <c r="C5042" t="s">
        <v>2199</v>
      </c>
      <c r="D5042" t="s">
        <v>2230</v>
      </c>
      <c r="E5042" t="s">
        <v>174</v>
      </c>
      <c r="F5042" t="s">
        <v>2230</v>
      </c>
      <c r="G5042" t="s">
        <v>2230</v>
      </c>
      <c r="H5042" s="6" t="str">
        <f t="shared" si="156"/>
        <v>SITE4.G21</v>
      </c>
      <c r="I5042" s="6" t="str">
        <f t="shared" si="157"/>
        <v>DGND</v>
      </c>
    </row>
    <row r="5043" spans="1:9">
      <c r="A5043" t="s">
        <v>302</v>
      </c>
      <c r="B5043" t="s">
        <v>5416</v>
      </c>
      <c r="C5043" t="s">
        <v>2199</v>
      </c>
      <c r="D5043" t="s">
        <v>2231</v>
      </c>
      <c r="E5043" t="s">
        <v>174</v>
      </c>
      <c r="F5043" t="s">
        <v>2231</v>
      </c>
      <c r="G5043" t="s">
        <v>2231</v>
      </c>
      <c r="H5043" s="6" t="str">
        <f t="shared" si="156"/>
        <v>SITE4.G22</v>
      </c>
      <c r="I5043" s="6" t="str">
        <f t="shared" si="157"/>
        <v>DGND</v>
      </c>
    </row>
    <row r="5044" spans="1:9">
      <c r="A5044" t="s">
        <v>302</v>
      </c>
      <c r="B5044" t="s">
        <v>5416</v>
      </c>
      <c r="C5044" t="s">
        <v>2199</v>
      </c>
      <c r="D5044" t="s">
        <v>2232</v>
      </c>
      <c r="E5044" t="s">
        <v>174</v>
      </c>
      <c r="F5044" t="s">
        <v>2232</v>
      </c>
      <c r="G5044" t="s">
        <v>2232</v>
      </c>
      <c r="H5044" s="6" t="str">
        <f t="shared" si="156"/>
        <v>SITE4.G23</v>
      </c>
      <c r="I5044" s="6" t="str">
        <f t="shared" si="157"/>
        <v>DGND</v>
      </c>
    </row>
    <row r="5045" spans="1:9">
      <c r="A5045" t="s">
        <v>302</v>
      </c>
      <c r="B5045" t="s">
        <v>5416</v>
      </c>
      <c r="C5045" t="s">
        <v>2199</v>
      </c>
      <c r="D5045" t="s">
        <v>2233</v>
      </c>
      <c r="E5045" t="s">
        <v>174</v>
      </c>
      <c r="F5045" t="s">
        <v>2233</v>
      </c>
      <c r="G5045" t="s">
        <v>2233</v>
      </c>
      <c r="H5045" s="6" t="str">
        <f t="shared" si="156"/>
        <v>SITE4.G24</v>
      </c>
      <c r="I5045" s="6" t="str">
        <f t="shared" si="157"/>
        <v>DGND</v>
      </c>
    </row>
    <row r="5046" spans="1:9">
      <c r="A5046" t="s">
        <v>302</v>
      </c>
      <c r="B5046" t="s">
        <v>5416</v>
      </c>
      <c r="C5046" t="s">
        <v>2199</v>
      </c>
      <c r="D5046" t="s">
        <v>2234</v>
      </c>
      <c r="E5046" t="s">
        <v>174</v>
      </c>
      <c r="F5046" t="s">
        <v>2234</v>
      </c>
      <c r="G5046" t="s">
        <v>2234</v>
      </c>
      <c r="H5046" s="6" t="str">
        <f t="shared" si="156"/>
        <v>SITE4.G25</v>
      </c>
      <c r="I5046" s="6" t="str">
        <f t="shared" si="157"/>
        <v>DGND</v>
      </c>
    </row>
    <row r="5047" spans="1:9">
      <c r="A5047" t="s">
        <v>302</v>
      </c>
      <c r="B5047" t="s">
        <v>5416</v>
      </c>
      <c r="C5047" t="s">
        <v>2199</v>
      </c>
      <c r="D5047" t="s">
        <v>2235</v>
      </c>
      <c r="E5047" t="s">
        <v>174</v>
      </c>
      <c r="F5047" t="s">
        <v>2235</v>
      </c>
      <c r="G5047" t="s">
        <v>2235</v>
      </c>
      <c r="H5047" s="6" t="str">
        <f t="shared" si="156"/>
        <v>SITE4.G26</v>
      </c>
      <c r="I5047" s="6" t="str">
        <f t="shared" si="157"/>
        <v>DGND</v>
      </c>
    </row>
    <row r="5048" spans="1:9">
      <c r="A5048" t="s">
        <v>302</v>
      </c>
      <c r="B5048" t="s">
        <v>5416</v>
      </c>
      <c r="C5048" t="s">
        <v>2199</v>
      </c>
      <c r="D5048" t="s">
        <v>2236</v>
      </c>
      <c r="E5048" t="s">
        <v>174</v>
      </c>
      <c r="F5048" t="s">
        <v>2236</v>
      </c>
      <c r="G5048" t="s">
        <v>2236</v>
      </c>
      <c r="H5048" s="6" t="str">
        <f t="shared" si="156"/>
        <v>SITE4.G27</v>
      </c>
      <c r="I5048" s="6" t="str">
        <f t="shared" si="157"/>
        <v>DGND</v>
      </c>
    </row>
    <row r="5049" spans="1:9">
      <c r="A5049" t="s">
        <v>302</v>
      </c>
      <c r="B5049" t="s">
        <v>5416</v>
      </c>
      <c r="C5049" t="s">
        <v>2199</v>
      </c>
      <c r="D5049" t="s">
        <v>2237</v>
      </c>
      <c r="E5049" t="s">
        <v>174</v>
      </c>
      <c r="F5049" t="s">
        <v>2237</v>
      </c>
      <c r="G5049" t="s">
        <v>2237</v>
      </c>
      <c r="H5049" s="6" t="str">
        <f t="shared" si="156"/>
        <v>SITE4.G28</v>
      </c>
      <c r="I5049" s="6" t="str">
        <f t="shared" si="157"/>
        <v>DGND</v>
      </c>
    </row>
    <row r="5050" spans="1:9">
      <c r="A5050" t="s">
        <v>302</v>
      </c>
      <c r="B5050" t="s">
        <v>5416</v>
      </c>
      <c r="C5050" t="s">
        <v>2199</v>
      </c>
      <c r="D5050" t="s">
        <v>2238</v>
      </c>
      <c r="E5050" t="s">
        <v>174</v>
      </c>
      <c r="F5050" t="s">
        <v>2238</v>
      </c>
      <c r="G5050" t="s">
        <v>2238</v>
      </c>
      <c r="H5050" s="6" t="str">
        <f t="shared" si="156"/>
        <v>SITE4.G29</v>
      </c>
      <c r="I5050" s="6" t="str">
        <f t="shared" si="157"/>
        <v>DGND</v>
      </c>
    </row>
    <row r="5051" spans="1:9">
      <c r="A5051" t="s">
        <v>302</v>
      </c>
      <c r="B5051" t="s">
        <v>5416</v>
      </c>
      <c r="C5051" t="s">
        <v>2199</v>
      </c>
      <c r="D5051" t="s">
        <v>2239</v>
      </c>
      <c r="E5051" t="s">
        <v>174</v>
      </c>
      <c r="F5051" t="s">
        <v>2239</v>
      </c>
      <c r="G5051" t="s">
        <v>2239</v>
      </c>
      <c r="H5051" s="6" t="str">
        <f t="shared" si="156"/>
        <v>SITE4.G30</v>
      </c>
      <c r="I5051" s="6" t="str">
        <f t="shared" si="157"/>
        <v>DGND</v>
      </c>
    </row>
    <row r="5052" spans="1:9">
      <c r="A5052" t="s">
        <v>302</v>
      </c>
      <c r="B5052" t="s">
        <v>5416</v>
      </c>
      <c r="C5052" t="s">
        <v>2199</v>
      </c>
      <c r="D5052" t="s">
        <v>2240</v>
      </c>
      <c r="E5052" t="s">
        <v>174</v>
      </c>
      <c r="F5052" t="s">
        <v>2240</v>
      </c>
      <c r="G5052" t="s">
        <v>2240</v>
      </c>
      <c r="H5052" s="6" t="str">
        <f t="shared" si="156"/>
        <v>SITE4.G31</v>
      </c>
      <c r="I5052" s="6" t="str">
        <f t="shared" si="157"/>
        <v>DGND</v>
      </c>
    </row>
    <row r="5053" spans="1:9">
      <c r="A5053" t="s">
        <v>302</v>
      </c>
      <c r="B5053" t="s">
        <v>5416</v>
      </c>
      <c r="C5053" t="s">
        <v>2199</v>
      </c>
      <c r="D5053" t="s">
        <v>2241</v>
      </c>
      <c r="E5053" t="s">
        <v>174</v>
      </c>
      <c r="F5053" t="s">
        <v>2241</v>
      </c>
      <c r="G5053" t="s">
        <v>2241</v>
      </c>
      <c r="H5053" s="6" t="str">
        <f t="shared" si="156"/>
        <v>SITE4.G32</v>
      </c>
      <c r="I5053" s="6" t="str">
        <f t="shared" si="157"/>
        <v>DGND</v>
      </c>
    </row>
    <row r="5054" spans="1:9">
      <c r="A5054" t="s">
        <v>302</v>
      </c>
      <c r="B5054" t="s">
        <v>5416</v>
      </c>
      <c r="C5054" t="s">
        <v>2199</v>
      </c>
      <c r="D5054" t="s">
        <v>2242</v>
      </c>
      <c r="E5054" t="s">
        <v>174</v>
      </c>
      <c r="F5054" t="s">
        <v>2242</v>
      </c>
      <c r="G5054" t="s">
        <v>2242</v>
      </c>
      <c r="H5054" s="6" t="str">
        <f t="shared" si="156"/>
        <v>SITE4.G33</v>
      </c>
      <c r="I5054" s="6" t="str">
        <f t="shared" si="157"/>
        <v>DGND</v>
      </c>
    </row>
    <row r="5055" spans="1:9">
      <c r="A5055" t="s">
        <v>302</v>
      </c>
      <c r="B5055" t="s">
        <v>5416</v>
      </c>
      <c r="C5055" t="s">
        <v>2199</v>
      </c>
      <c r="D5055" t="s">
        <v>2243</v>
      </c>
      <c r="E5055" t="s">
        <v>174</v>
      </c>
      <c r="F5055" t="s">
        <v>2243</v>
      </c>
      <c r="G5055" t="s">
        <v>2243</v>
      </c>
      <c r="H5055" s="6" t="str">
        <f t="shared" si="156"/>
        <v>SITE4.G34</v>
      </c>
      <c r="I5055" s="6" t="str">
        <f t="shared" si="157"/>
        <v>DGND</v>
      </c>
    </row>
    <row r="5056" spans="1:9">
      <c r="A5056" t="s">
        <v>302</v>
      </c>
      <c r="B5056" t="s">
        <v>5416</v>
      </c>
      <c r="C5056" t="s">
        <v>2199</v>
      </c>
      <c r="D5056" t="s">
        <v>2244</v>
      </c>
      <c r="E5056" t="s">
        <v>174</v>
      </c>
      <c r="F5056" t="s">
        <v>2244</v>
      </c>
      <c r="G5056" t="s">
        <v>2244</v>
      </c>
      <c r="H5056" s="6" t="str">
        <f t="shared" si="156"/>
        <v>SITE4.G35</v>
      </c>
      <c r="I5056" s="6" t="str">
        <f t="shared" si="157"/>
        <v>DGND</v>
      </c>
    </row>
    <row r="5057" spans="1:9">
      <c r="A5057" t="s">
        <v>302</v>
      </c>
      <c r="B5057" t="s">
        <v>5416</v>
      </c>
      <c r="C5057" t="s">
        <v>2199</v>
      </c>
      <c r="D5057" t="s">
        <v>2245</v>
      </c>
      <c r="E5057" t="s">
        <v>174</v>
      </c>
      <c r="F5057" t="s">
        <v>2245</v>
      </c>
      <c r="G5057" t="s">
        <v>2245</v>
      </c>
      <c r="H5057" s="6" t="str">
        <f t="shared" si="156"/>
        <v>SITE4.G36</v>
      </c>
      <c r="I5057" s="6" t="str">
        <f t="shared" si="157"/>
        <v>DGND</v>
      </c>
    </row>
    <row r="5058" spans="1:9">
      <c r="A5058" t="s">
        <v>302</v>
      </c>
      <c r="B5058" t="s">
        <v>5416</v>
      </c>
      <c r="C5058" t="s">
        <v>2199</v>
      </c>
      <c r="D5058" t="s">
        <v>2246</v>
      </c>
      <c r="E5058" t="s">
        <v>174</v>
      </c>
      <c r="F5058" t="s">
        <v>2246</v>
      </c>
      <c r="G5058" t="s">
        <v>2246</v>
      </c>
      <c r="H5058" s="6" t="str">
        <f t="shared" ref="H5058:H5121" si="158">CONCATENATE(C5058,".",F5058)</f>
        <v>SITE4.G37</v>
      </c>
      <c r="I5058" s="6" t="str">
        <f t="shared" ref="I5058:I5121" si="159">E5058</f>
        <v>DGND</v>
      </c>
    </row>
    <row r="5059" spans="1:9">
      <c r="A5059" t="s">
        <v>302</v>
      </c>
      <c r="B5059" t="s">
        <v>5416</v>
      </c>
      <c r="C5059" t="s">
        <v>2199</v>
      </c>
      <c r="D5059" t="s">
        <v>2247</v>
      </c>
      <c r="E5059" t="s">
        <v>174</v>
      </c>
      <c r="F5059" t="s">
        <v>2247</v>
      </c>
      <c r="G5059" t="s">
        <v>2247</v>
      </c>
      <c r="H5059" s="6" t="str">
        <f t="shared" si="158"/>
        <v>SITE4.G38</v>
      </c>
      <c r="I5059" s="6" t="str">
        <f t="shared" si="159"/>
        <v>DGND</v>
      </c>
    </row>
    <row r="5060" spans="1:9">
      <c r="A5060" t="s">
        <v>302</v>
      </c>
      <c r="B5060" t="s">
        <v>5416</v>
      </c>
      <c r="C5060" t="s">
        <v>2199</v>
      </c>
      <c r="D5060" t="s">
        <v>2248</v>
      </c>
      <c r="E5060" t="s">
        <v>174</v>
      </c>
      <c r="F5060" t="s">
        <v>2248</v>
      </c>
      <c r="G5060" t="s">
        <v>2248</v>
      </c>
      <c r="H5060" s="6" t="str">
        <f t="shared" si="158"/>
        <v>SITE4.G39</v>
      </c>
      <c r="I5060" s="6" t="str">
        <f t="shared" si="159"/>
        <v>DGND</v>
      </c>
    </row>
    <row r="5061" spans="1:9">
      <c r="A5061" t="s">
        <v>302</v>
      </c>
      <c r="B5061" t="s">
        <v>5416</v>
      </c>
      <c r="C5061" t="s">
        <v>2199</v>
      </c>
      <c r="D5061" t="s">
        <v>2249</v>
      </c>
      <c r="E5061" t="s">
        <v>174</v>
      </c>
      <c r="F5061" t="s">
        <v>2249</v>
      </c>
      <c r="G5061" t="s">
        <v>2249</v>
      </c>
      <c r="H5061" s="6" t="str">
        <f t="shared" si="158"/>
        <v>SITE4.G40</v>
      </c>
      <c r="I5061" s="6" t="str">
        <f t="shared" si="159"/>
        <v>DGND</v>
      </c>
    </row>
    <row r="5062" spans="1:9">
      <c r="A5062" t="s">
        <v>302</v>
      </c>
      <c r="B5062" t="s">
        <v>5416</v>
      </c>
      <c r="C5062" t="s">
        <v>2199</v>
      </c>
      <c r="D5062" t="s">
        <v>2250</v>
      </c>
      <c r="E5062" t="s">
        <v>174</v>
      </c>
      <c r="F5062" t="s">
        <v>2250</v>
      </c>
      <c r="G5062" t="s">
        <v>2250</v>
      </c>
      <c r="H5062" s="6" t="str">
        <f t="shared" si="158"/>
        <v>SITE4.G41</v>
      </c>
      <c r="I5062" s="6" t="str">
        <f t="shared" si="159"/>
        <v>DGND</v>
      </c>
    </row>
    <row r="5063" spans="1:9">
      <c r="A5063" t="s">
        <v>302</v>
      </c>
      <c r="B5063" t="s">
        <v>5416</v>
      </c>
      <c r="C5063" t="s">
        <v>2199</v>
      </c>
      <c r="D5063" t="s">
        <v>2251</v>
      </c>
      <c r="E5063" t="s">
        <v>174</v>
      </c>
      <c r="F5063" t="s">
        <v>2251</v>
      </c>
      <c r="G5063" t="s">
        <v>2251</v>
      </c>
      <c r="H5063" s="6" t="str">
        <f t="shared" si="158"/>
        <v>SITE4.G42</v>
      </c>
      <c r="I5063" s="6" t="str">
        <f t="shared" si="159"/>
        <v>DGND</v>
      </c>
    </row>
    <row r="5064" spans="1:9">
      <c r="A5064" t="s">
        <v>302</v>
      </c>
      <c r="B5064" t="s">
        <v>5416</v>
      </c>
      <c r="C5064" t="s">
        <v>2199</v>
      </c>
      <c r="D5064" t="s">
        <v>2252</v>
      </c>
      <c r="E5064" t="s">
        <v>174</v>
      </c>
      <c r="F5064" t="s">
        <v>2252</v>
      </c>
      <c r="G5064" t="s">
        <v>2252</v>
      </c>
      <c r="H5064" s="6" t="str">
        <f t="shared" si="158"/>
        <v>SITE4.G43</v>
      </c>
      <c r="I5064" s="6" t="str">
        <f t="shared" si="159"/>
        <v>DGND</v>
      </c>
    </row>
    <row r="5065" spans="1:9">
      <c r="A5065" t="s">
        <v>302</v>
      </c>
      <c r="B5065" t="s">
        <v>5416</v>
      </c>
      <c r="C5065" t="s">
        <v>2199</v>
      </c>
      <c r="D5065" t="s">
        <v>2253</v>
      </c>
      <c r="E5065" t="s">
        <v>174</v>
      </c>
      <c r="F5065" t="s">
        <v>2253</v>
      </c>
      <c r="G5065" t="s">
        <v>2253</v>
      </c>
      <c r="H5065" s="6" t="str">
        <f t="shared" si="158"/>
        <v>SITE4.G44</v>
      </c>
      <c r="I5065" s="6" t="str">
        <f t="shared" si="159"/>
        <v>DGND</v>
      </c>
    </row>
    <row r="5066" spans="1:9">
      <c r="A5066" t="s">
        <v>302</v>
      </c>
      <c r="B5066" t="s">
        <v>5416</v>
      </c>
      <c r="C5066" t="s">
        <v>2199</v>
      </c>
      <c r="D5066" t="s">
        <v>2254</v>
      </c>
      <c r="E5066" t="s">
        <v>174</v>
      </c>
      <c r="F5066" t="s">
        <v>2254</v>
      </c>
      <c r="G5066" t="s">
        <v>2254</v>
      </c>
      <c r="H5066" s="6" t="str">
        <f t="shared" si="158"/>
        <v>SITE4.G45</v>
      </c>
      <c r="I5066" s="6" t="str">
        <f t="shared" si="159"/>
        <v>DGND</v>
      </c>
    </row>
    <row r="5067" spans="1:9">
      <c r="A5067" t="s">
        <v>302</v>
      </c>
      <c r="B5067" t="s">
        <v>5416</v>
      </c>
      <c r="C5067" t="s">
        <v>2199</v>
      </c>
      <c r="D5067" t="s">
        <v>2255</v>
      </c>
      <c r="E5067" t="s">
        <v>174</v>
      </c>
      <c r="F5067" t="s">
        <v>2255</v>
      </c>
      <c r="G5067" t="s">
        <v>2255</v>
      </c>
      <c r="H5067" s="6" t="str">
        <f t="shared" si="158"/>
        <v>SITE4.G46</v>
      </c>
      <c r="I5067" s="6" t="str">
        <f t="shared" si="159"/>
        <v>DGND</v>
      </c>
    </row>
    <row r="5068" spans="1:9">
      <c r="A5068" t="s">
        <v>302</v>
      </c>
      <c r="B5068" t="s">
        <v>5416</v>
      </c>
      <c r="C5068" t="s">
        <v>2199</v>
      </c>
      <c r="D5068" t="s">
        <v>2256</v>
      </c>
      <c r="E5068" t="s">
        <v>174</v>
      </c>
      <c r="F5068" t="s">
        <v>2256</v>
      </c>
      <c r="G5068" t="s">
        <v>2256</v>
      </c>
      <c r="H5068" s="6" t="str">
        <f t="shared" si="158"/>
        <v>SITE4.G47</v>
      </c>
      <c r="I5068" s="6" t="str">
        <f t="shared" si="159"/>
        <v>DGND</v>
      </c>
    </row>
    <row r="5069" spans="1:9">
      <c r="A5069" t="s">
        <v>302</v>
      </c>
      <c r="B5069" t="s">
        <v>5416</v>
      </c>
      <c r="C5069" t="s">
        <v>2199</v>
      </c>
      <c r="D5069" t="s">
        <v>2257</v>
      </c>
      <c r="E5069" t="s">
        <v>174</v>
      </c>
      <c r="F5069" t="s">
        <v>2257</v>
      </c>
      <c r="G5069" t="s">
        <v>2257</v>
      </c>
      <c r="H5069" s="6" t="str">
        <f t="shared" si="158"/>
        <v>SITE4.G48</v>
      </c>
      <c r="I5069" s="6" t="str">
        <f t="shared" si="159"/>
        <v>DGND</v>
      </c>
    </row>
    <row r="5070" spans="1:9">
      <c r="A5070" t="s">
        <v>302</v>
      </c>
      <c r="B5070" t="s">
        <v>5416</v>
      </c>
      <c r="C5070" t="s">
        <v>2199</v>
      </c>
      <c r="D5070" t="s">
        <v>2258</v>
      </c>
      <c r="E5070" t="s">
        <v>174</v>
      </c>
      <c r="F5070" t="s">
        <v>2258</v>
      </c>
      <c r="G5070" t="s">
        <v>2258</v>
      </c>
      <c r="H5070" s="6" t="str">
        <f t="shared" si="158"/>
        <v>SITE4.G49</v>
      </c>
      <c r="I5070" s="6" t="str">
        <f t="shared" si="159"/>
        <v>DGND</v>
      </c>
    </row>
    <row r="5071" spans="1:9">
      <c r="A5071" t="s">
        <v>302</v>
      </c>
      <c r="B5071" t="s">
        <v>5416</v>
      </c>
      <c r="C5071" t="s">
        <v>2199</v>
      </c>
      <c r="D5071" t="s">
        <v>2259</v>
      </c>
      <c r="E5071" t="s">
        <v>174</v>
      </c>
      <c r="F5071" t="s">
        <v>2259</v>
      </c>
      <c r="G5071" t="s">
        <v>2259</v>
      </c>
      <c r="H5071" s="6" t="str">
        <f t="shared" si="158"/>
        <v>SITE4.G50</v>
      </c>
      <c r="I5071" s="6" t="str">
        <f t="shared" si="159"/>
        <v>DGND</v>
      </c>
    </row>
    <row r="5072" spans="1:9">
      <c r="A5072" t="s">
        <v>302</v>
      </c>
      <c r="B5072" t="s">
        <v>5416</v>
      </c>
      <c r="C5072" t="s">
        <v>2199</v>
      </c>
      <c r="D5072" t="s">
        <v>2260</v>
      </c>
      <c r="E5072" t="s">
        <v>174</v>
      </c>
      <c r="F5072" t="s">
        <v>2260</v>
      </c>
      <c r="G5072" t="s">
        <v>2260</v>
      </c>
      <c r="H5072" s="6" t="str">
        <f t="shared" si="158"/>
        <v>SITE4.G51</v>
      </c>
      <c r="I5072" s="6" t="str">
        <f t="shared" si="159"/>
        <v>DGND</v>
      </c>
    </row>
    <row r="5073" spans="1:9">
      <c r="A5073" t="s">
        <v>302</v>
      </c>
      <c r="B5073" t="s">
        <v>5416</v>
      </c>
      <c r="C5073" t="s">
        <v>2199</v>
      </c>
      <c r="D5073" t="s">
        <v>2261</v>
      </c>
      <c r="E5073" t="s">
        <v>174</v>
      </c>
      <c r="F5073" t="s">
        <v>2261</v>
      </c>
      <c r="G5073" t="s">
        <v>2261</v>
      </c>
      <c r="H5073" s="6" t="str">
        <f t="shared" si="158"/>
        <v>SITE4.G52</v>
      </c>
      <c r="I5073" s="6" t="str">
        <f t="shared" si="159"/>
        <v>DGND</v>
      </c>
    </row>
    <row r="5074" spans="1:9">
      <c r="A5074" t="s">
        <v>302</v>
      </c>
      <c r="B5074" t="s">
        <v>5416</v>
      </c>
      <c r="C5074" t="s">
        <v>2199</v>
      </c>
      <c r="D5074" t="s">
        <v>2262</v>
      </c>
      <c r="E5074" t="s">
        <v>174</v>
      </c>
      <c r="F5074" t="s">
        <v>2262</v>
      </c>
      <c r="G5074" t="s">
        <v>2262</v>
      </c>
      <c r="H5074" s="6" t="str">
        <f t="shared" si="158"/>
        <v>SITE4.G53</v>
      </c>
      <c r="I5074" s="6" t="str">
        <f t="shared" si="159"/>
        <v>DGND</v>
      </c>
    </row>
    <row r="5075" spans="1:9">
      <c r="A5075" t="s">
        <v>302</v>
      </c>
      <c r="B5075" t="s">
        <v>5416</v>
      </c>
      <c r="C5075" t="s">
        <v>2199</v>
      </c>
      <c r="D5075" t="s">
        <v>2263</v>
      </c>
      <c r="E5075" t="s">
        <v>174</v>
      </c>
      <c r="F5075" t="s">
        <v>2263</v>
      </c>
      <c r="G5075" t="s">
        <v>2263</v>
      </c>
      <c r="H5075" s="6" t="str">
        <f t="shared" si="158"/>
        <v>SITE4.G54</v>
      </c>
      <c r="I5075" s="6" t="str">
        <f t="shared" si="159"/>
        <v>DGND</v>
      </c>
    </row>
    <row r="5076" spans="1:9">
      <c r="A5076" t="s">
        <v>302</v>
      </c>
      <c r="B5076" t="s">
        <v>5416</v>
      </c>
      <c r="C5076" t="s">
        <v>2199</v>
      </c>
      <c r="D5076" t="s">
        <v>2264</v>
      </c>
      <c r="E5076" t="s">
        <v>174</v>
      </c>
      <c r="F5076" t="s">
        <v>2264</v>
      </c>
      <c r="G5076" t="s">
        <v>2264</v>
      </c>
      <c r="H5076" s="6" t="str">
        <f t="shared" si="158"/>
        <v>SITE4.G55</v>
      </c>
      <c r="I5076" s="6" t="str">
        <f t="shared" si="159"/>
        <v>DGND</v>
      </c>
    </row>
    <row r="5077" spans="1:9">
      <c r="A5077" t="s">
        <v>302</v>
      </c>
      <c r="B5077" t="s">
        <v>5416</v>
      </c>
      <c r="C5077" t="s">
        <v>2199</v>
      </c>
      <c r="D5077" t="s">
        <v>2265</v>
      </c>
      <c r="E5077" t="s">
        <v>174</v>
      </c>
      <c r="F5077" t="s">
        <v>2265</v>
      </c>
      <c r="G5077" t="s">
        <v>2265</v>
      </c>
      <c r="H5077" s="6" t="str">
        <f t="shared" si="158"/>
        <v>SITE4.G56</v>
      </c>
      <c r="I5077" s="6" t="str">
        <f t="shared" si="159"/>
        <v>DGND</v>
      </c>
    </row>
    <row r="5078" spans="1:9">
      <c r="A5078" t="s">
        <v>302</v>
      </c>
      <c r="B5078" t="s">
        <v>5416</v>
      </c>
      <c r="C5078" t="s">
        <v>2199</v>
      </c>
      <c r="D5078" t="s">
        <v>190</v>
      </c>
      <c r="F5078" t="s">
        <v>190</v>
      </c>
      <c r="G5078" t="s">
        <v>190</v>
      </c>
      <c r="H5078" s="6" t="str">
        <f t="shared" si="158"/>
        <v>SITE4.GH1</v>
      </c>
      <c r="I5078" s="6">
        <f t="shared" si="159"/>
        <v>0</v>
      </c>
    </row>
    <row r="5079" spans="1:9">
      <c r="A5079" t="s">
        <v>302</v>
      </c>
      <c r="B5079" t="s">
        <v>5416</v>
      </c>
      <c r="C5079" t="s">
        <v>2199</v>
      </c>
      <c r="D5079" t="s">
        <v>191</v>
      </c>
      <c r="F5079" t="s">
        <v>191</v>
      </c>
      <c r="G5079" t="s">
        <v>191</v>
      </c>
      <c r="H5079" s="6" t="str">
        <f t="shared" si="158"/>
        <v>SITE4.GH2</v>
      </c>
      <c r="I5079" s="6">
        <f t="shared" si="159"/>
        <v>0</v>
      </c>
    </row>
    <row r="5080" spans="1:9">
      <c r="A5080" t="s">
        <v>302</v>
      </c>
      <c r="B5080" t="s">
        <v>5416</v>
      </c>
      <c r="C5080" t="s">
        <v>2199</v>
      </c>
      <c r="D5080" t="s">
        <v>192</v>
      </c>
      <c r="F5080" t="s">
        <v>192</v>
      </c>
      <c r="G5080" t="s">
        <v>192</v>
      </c>
      <c r="H5080" s="6" t="str">
        <f t="shared" si="158"/>
        <v>SITE4.GH3</v>
      </c>
      <c r="I5080" s="6">
        <f t="shared" si="159"/>
        <v>0</v>
      </c>
    </row>
    <row r="5081" spans="1:9">
      <c r="A5081" t="s">
        <v>302</v>
      </c>
      <c r="B5081" t="s">
        <v>5416</v>
      </c>
      <c r="C5081" t="s">
        <v>2199</v>
      </c>
      <c r="D5081" t="s">
        <v>193</v>
      </c>
      <c r="F5081" t="s">
        <v>193</v>
      </c>
      <c r="G5081" t="s">
        <v>193</v>
      </c>
      <c r="H5081" s="6" t="str">
        <f t="shared" si="158"/>
        <v>SITE4.GH4</v>
      </c>
      <c r="I5081" s="6">
        <f t="shared" si="159"/>
        <v>0</v>
      </c>
    </row>
    <row r="5082" spans="1:9">
      <c r="A5082" t="s">
        <v>302</v>
      </c>
      <c r="B5082" t="s">
        <v>5416</v>
      </c>
      <c r="C5082" t="s">
        <v>2199</v>
      </c>
      <c r="D5082" t="s">
        <v>179</v>
      </c>
      <c r="E5082" t="s">
        <v>174</v>
      </c>
      <c r="F5082">
        <v>48</v>
      </c>
      <c r="G5082" t="s">
        <v>179</v>
      </c>
      <c r="H5082" s="6" t="str">
        <f t="shared" si="158"/>
        <v>SITE4.48</v>
      </c>
      <c r="I5082" s="6" t="str">
        <f t="shared" si="159"/>
        <v>DGND</v>
      </c>
    </row>
    <row r="5083" spans="1:9">
      <c r="A5083" t="s">
        <v>302</v>
      </c>
      <c r="B5083" t="s">
        <v>5416</v>
      </c>
      <c r="C5083" t="s">
        <v>2199</v>
      </c>
      <c r="D5083" t="s">
        <v>2219</v>
      </c>
      <c r="E5083" t="s">
        <v>3622</v>
      </c>
      <c r="F5083">
        <v>41</v>
      </c>
      <c r="G5083" t="s">
        <v>2219</v>
      </c>
      <c r="H5083" s="6" t="str">
        <f t="shared" si="158"/>
        <v>SITE4.41</v>
      </c>
      <c r="I5083" s="6" t="str">
        <f t="shared" si="159"/>
        <v>S4_HSI-</v>
      </c>
    </row>
    <row r="5084" spans="1:9">
      <c r="A5084" t="s">
        <v>302</v>
      </c>
      <c r="B5084" t="s">
        <v>5416</v>
      </c>
      <c r="C5084" t="s">
        <v>2199</v>
      </c>
      <c r="D5084" t="s">
        <v>2218</v>
      </c>
      <c r="E5084" t="s">
        <v>3623</v>
      </c>
      <c r="F5084">
        <v>42</v>
      </c>
      <c r="G5084" t="s">
        <v>2218</v>
      </c>
      <c r="H5084" s="6" t="str">
        <f t="shared" si="158"/>
        <v>SITE4.42</v>
      </c>
      <c r="I5084" s="6" t="str">
        <f t="shared" si="159"/>
        <v>S4_HSI+</v>
      </c>
    </row>
    <row r="5085" spans="1:9">
      <c r="A5085" t="s">
        <v>302</v>
      </c>
      <c r="B5085" t="s">
        <v>5416</v>
      </c>
      <c r="C5085" t="s">
        <v>2199</v>
      </c>
      <c r="D5085" t="s">
        <v>2222</v>
      </c>
      <c r="E5085" t="s">
        <v>3624</v>
      </c>
      <c r="F5085">
        <v>38</v>
      </c>
      <c r="G5085" t="s">
        <v>2222</v>
      </c>
      <c r="H5085" s="6" t="str">
        <f t="shared" si="158"/>
        <v>SITE4.38</v>
      </c>
      <c r="I5085" s="6" t="str">
        <f t="shared" si="159"/>
        <v>S4_HSO-</v>
      </c>
    </row>
    <row r="5086" spans="1:9">
      <c r="A5086" t="s">
        <v>302</v>
      </c>
      <c r="B5086" t="s">
        <v>5416</v>
      </c>
      <c r="C5086" t="s">
        <v>2199</v>
      </c>
      <c r="D5086" t="s">
        <v>2221</v>
      </c>
      <c r="E5086" t="s">
        <v>3625</v>
      </c>
      <c r="F5086">
        <v>39</v>
      </c>
      <c r="G5086" t="s">
        <v>2221</v>
      </c>
      <c r="H5086" s="6" t="str">
        <f t="shared" si="158"/>
        <v>SITE4.39</v>
      </c>
      <c r="I5086" s="6" t="str">
        <f t="shared" si="159"/>
        <v>S4_HSO+</v>
      </c>
    </row>
    <row r="5087" spans="1:9">
      <c r="A5087" t="s">
        <v>302</v>
      </c>
      <c r="B5087" t="s">
        <v>5416</v>
      </c>
      <c r="C5087" t="s">
        <v>2199</v>
      </c>
      <c r="D5087" t="s">
        <v>371</v>
      </c>
      <c r="E5087" t="s">
        <v>1965</v>
      </c>
      <c r="F5087">
        <v>12</v>
      </c>
      <c r="G5087" t="s">
        <v>371</v>
      </c>
      <c r="H5087" s="6" t="str">
        <f t="shared" si="158"/>
        <v>SITE4.12</v>
      </c>
      <c r="I5087" s="6" t="str">
        <f t="shared" si="159"/>
        <v>S4_INH</v>
      </c>
    </row>
    <row r="5088" spans="1:9">
      <c r="A5088" t="s">
        <v>302</v>
      </c>
      <c r="B5088" t="s">
        <v>5416</v>
      </c>
      <c r="C5088" t="s">
        <v>2199</v>
      </c>
      <c r="D5088" t="s">
        <v>1549</v>
      </c>
      <c r="E5088" t="s">
        <v>1955</v>
      </c>
      <c r="F5088">
        <v>4</v>
      </c>
      <c r="G5088" t="s">
        <v>1549</v>
      </c>
      <c r="H5088" s="6" t="str">
        <f t="shared" si="158"/>
        <v>SITE4.4</v>
      </c>
      <c r="I5088" s="6" t="str">
        <f t="shared" si="159"/>
        <v>S4_HSD001</v>
      </c>
    </row>
    <row r="5089" spans="1:9">
      <c r="A5089" t="s">
        <v>302</v>
      </c>
      <c r="B5089" t="s">
        <v>5416</v>
      </c>
      <c r="C5089" t="s">
        <v>2199</v>
      </c>
      <c r="D5089" t="s">
        <v>2217</v>
      </c>
      <c r="E5089" t="s">
        <v>1962</v>
      </c>
      <c r="F5089">
        <v>43</v>
      </c>
      <c r="G5089" t="s">
        <v>2217</v>
      </c>
      <c r="H5089" s="6" t="str">
        <f t="shared" si="158"/>
        <v>SITE4.43</v>
      </c>
      <c r="I5089" s="6" t="str">
        <f t="shared" si="159"/>
        <v>S4_LED</v>
      </c>
    </row>
    <row r="5090" spans="1:9">
      <c r="A5090" t="s">
        <v>302</v>
      </c>
      <c r="B5090" t="s">
        <v>5416</v>
      </c>
      <c r="C5090" t="s">
        <v>2199</v>
      </c>
      <c r="D5090" t="s">
        <v>2525</v>
      </c>
      <c r="E5090" t="s">
        <v>3607</v>
      </c>
      <c r="F5090">
        <v>1</v>
      </c>
      <c r="G5090" t="s">
        <v>2525</v>
      </c>
      <c r="H5090" s="6" t="str">
        <f t="shared" si="158"/>
        <v>SITE4.1</v>
      </c>
      <c r="I5090" s="6" t="str">
        <f t="shared" si="159"/>
        <v>S4_LX_OUT</v>
      </c>
    </row>
    <row r="5091" spans="1:9">
      <c r="A5091" t="s">
        <v>302</v>
      </c>
      <c r="B5091" t="s">
        <v>5416</v>
      </c>
      <c r="C5091" t="s">
        <v>2199</v>
      </c>
      <c r="D5091" t="s">
        <v>1548</v>
      </c>
      <c r="E5091" t="s">
        <v>6840</v>
      </c>
      <c r="F5091">
        <v>46</v>
      </c>
      <c r="G5091" t="s">
        <v>1548</v>
      </c>
      <c r="H5091" s="6" t="str">
        <f t="shared" si="158"/>
        <v>SITE4.46</v>
      </c>
      <c r="I5091" s="6" t="str">
        <f t="shared" si="159"/>
        <v>S4_ASCO_MDC_HSD012</v>
      </c>
    </row>
    <row r="5092" spans="1:9">
      <c r="A5092" t="s">
        <v>302</v>
      </c>
      <c r="B5092" t="s">
        <v>5416</v>
      </c>
      <c r="C5092" t="s">
        <v>2199</v>
      </c>
      <c r="D5092" t="s">
        <v>1562</v>
      </c>
      <c r="E5092" t="s">
        <v>1967</v>
      </c>
      <c r="F5092">
        <v>19</v>
      </c>
      <c r="G5092" t="s">
        <v>1562</v>
      </c>
      <c r="H5092" s="6" t="str">
        <f t="shared" si="158"/>
        <v>SITE4.19</v>
      </c>
      <c r="I5092" s="6" t="str">
        <f t="shared" si="159"/>
        <v>S4_MDI-</v>
      </c>
    </row>
    <row r="5093" spans="1:9">
      <c r="A5093" t="s">
        <v>302</v>
      </c>
      <c r="B5093" t="s">
        <v>5416</v>
      </c>
      <c r="C5093" t="s">
        <v>2199</v>
      </c>
      <c r="D5093" t="s">
        <v>1553</v>
      </c>
      <c r="E5093" t="s">
        <v>6892</v>
      </c>
      <c r="F5093">
        <v>45</v>
      </c>
      <c r="G5093" t="s">
        <v>1553</v>
      </c>
      <c r="H5093" s="6" t="str">
        <f t="shared" si="158"/>
        <v>SITE4.45</v>
      </c>
      <c r="I5093" s="6" t="str">
        <f t="shared" si="159"/>
        <v>S4_ASCO_DS_MDIO_HSD001</v>
      </c>
    </row>
    <row r="5094" spans="1:9">
      <c r="A5094" t="s">
        <v>302</v>
      </c>
      <c r="B5094" t="s">
        <v>5416</v>
      </c>
      <c r="C5094" t="s">
        <v>2199</v>
      </c>
      <c r="D5094" t="s">
        <v>1561</v>
      </c>
      <c r="E5094" t="s">
        <v>1968</v>
      </c>
      <c r="F5094">
        <v>18</v>
      </c>
      <c r="G5094" t="s">
        <v>1561</v>
      </c>
      <c r="H5094" s="6" t="str">
        <f t="shared" si="158"/>
        <v>SITE4.18</v>
      </c>
      <c r="I5094" s="6" t="str">
        <f t="shared" si="159"/>
        <v>S4_MDI+</v>
      </c>
    </row>
    <row r="5095" spans="1:9">
      <c r="A5095" t="s">
        <v>302</v>
      </c>
      <c r="B5095" t="s">
        <v>5416</v>
      </c>
      <c r="C5095" t="s">
        <v>2199</v>
      </c>
      <c r="D5095" t="s">
        <v>550</v>
      </c>
      <c r="E5095" t="s">
        <v>3628</v>
      </c>
      <c r="F5095">
        <v>22</v>
      </c>
      <c r="G5095" t="s">
        <v>550</v>
      </c>
      <c r="H5095" s="6" t="str">
        <f t="shared" si="158"/>
        <v>SITE4.22</v>
      </c>
      <c r="I5095" s="6" t="str">
        <f t="shared" si="159"/>
        <v>S4_NC_HSD085</v>
      </c>
    </row>
    <row r="5096" spans="1:9">
      <c r="A5096" t="s">
        <v>302</v>
      </c>
      <c r="B5096" t="s">
        <v>5416</v>
      </c>
      <c r="C5096" t="s">
        <v>2199</v>
      </c>
      <c r="D5096" t="s">
        <v>194</v>
      </c>
      <c r="F5096" t="s">
        <v>194</v>
      </c>
      <c r="G5096" t="s">
        <v>194</v>
      </c>
      <c r="H5096" s="6" t="str">
        <f t="shared" si="158"/>
        <v>SITE4.NUT1</v>
      </c>
      <c r="I5096" s="6">
        <f t="shared" si="159"/>
        <v>0</v>
      </c>
    </row>
    <row r="5097" spans="1:9">
      <c r="A5097" t="s">
        <v>302</v>
      </c>
      <c r="B5097" t="s">
        <v>5416</v>
      </c>
      <c r="C5097" t="s">
        <v>2199</v>
      </c>
      <c r="D5097" t="s">
        <v>195</v>
      </c>
      <c r="F5097" t="s">
        <v>195</v>
      </c>
      <c r="G5097" t="s">
        <v>195</v>
      </c>
      <c r="H5097" s="6" t="str">
        <f t="shared" si="158"/>
        <v>SITE4.NUT2</v>
      </c>
      <c r="I5097" s="6">
        <f t="shared" si="159"/>
        <v>0</v>
      </c>
    </row>
    <row r="5098" spans="1:9">
      <c r="A5098" t="s">
        <v>302</v>
      </c>
      <c r="B5098" t="s">
        <v>5416</v>
      </c>
      <c r="C5098" t="s">
        <v>2199</v>
      </c>
      <c r="D5098" t="s">
        <v>196</v>
      </c>
      <c r="F5098" t="s">
        <v>196</v>
      </c>
      <c r="G5098" t="s">
        <v>196</v>
      </c>
      <c r="H5098" s="6" t="str">
        <f t="shared" si="158"/>
        <v>SITE4.NUT3</v>
      </c>
      <c r="I5098" s="6">
        <f t="shared" si="159"/>
        <v>0</v>
      </c>
    </row>
    <row r="5099" spans="1:9">
      <c r="A5099" t="s">
        <v>302</v>
      </c>
      <c r="B5099" t="s">
        <v>5416</v>
      </c>
      <c r="C5099" t="s">
        <v>2199</v>
      </c>
      <c r="D5099" t="s">
        <v>197</v>
      </c>
      <c r="F5099" t="s">
        <v>197</v>
      </c>
      <c r="G5099" t="s">
        <v>197</v>
      </c>
      <c r="H5099" s="6" t="str">
        <f t="shared" si="158"/>
        <v>SITE4.NUT4</v>
      </c>
      <c r="I5099" s="6">
        <f t="shared" si="159"/>
        <v>0</v>
      </c>
    </row>
    <row r="5100" spans="1:9">
      <c r="A5100" t="s">
        <v>302</v>
      </c>
      <c r="B5100" t="s">
        <v>5416</v>
      </c>
      <c r="C5100" t="s">
        <v>2199</v>
      </c>
      <c r="D5100" t="s">
        <v>1550</v>
      </c>
      <c r="E5100" t="s">
        <v>3614</v>
      </c>
      <c r="F5100">
        <v>5</v>
      </c>
      <c r="G5100" t="s">
        <v>1550</v>
      </c>
      <c r="H5100" s="6" t="str">
        <f t="shared" si="158"/>
        <v>SITE4.5</v>
      </c>
      <c r="I5100" s="6" t="str">
        <f t="shared" si="159"/>
        <v>S4_HSD002</v>
      </c>
    </row>
    <row r="5101" spans="1:9">
      <c r="A5101" t="s">
        <v>302</v>
      </c>
      <c r="B5101" t="s">
        <v>5416</v>
      </c>
      <c r="C5101" t="s">
        <v>2199</v>
      </c>
      <c r="D5101" t="s">
        <v>2535</v>
      </c>
      <c r="E5101" t="s">
        <v>2722</v>
      </c>
      <c r="F5101">
        <v>16</v>
      </c>
      <c r="G5101" t="s">
        <v>2535</v>
      </c>
      <c r="H5101" s="6" t="str">
        <f t="shared" si="158"/>
        <v>SITE4.16</v>
      </c>
      <c r="I5101" s="6" t="str">
        <f t="shared" si="159"/>
        <v>S4_RSET</v>
      </c>
    </row>
    <row r="5102" spans="1:9">
      <c r="A5102" t="s">
        <v>302</v>
      </c>
      <c r="B5102" t="s">
        <v>5416</v>
      </c>
      <c r="C5102" t="s">
        <v>2199</v>
      </c>
      <c r="D5102" t="s">
        <v>1552</v>
      </c>
      <c r="E5102" t="s">
        <v>1969</v>
      </c>
      <c r="F5102">
        <v>29</v>
      </c>
      <c r="G5102" t="s">
        <v>1552</v>
      </c>
      <c r="H5102" s="6" t="str">
        <f t="shared" si="158"/>
        <v>SITE4.29</v>
      </c>
      <c r="I5102" s="6" t="str">
        <f t="shared" si="159"/>
        <v>S4_RXC</v>
      </c>
    </row>
    <row r="5103" spans="1:9">
      <c r="A5103" t="s">
        <v>302</v>
      </c>
      <c r="B5103" t="s">
        <v>5416</v>
      </c>
      <c r="C5103" t="s">
        <v>2199</v>
      </c>
      <c r="D5103" t="s">
        <v>2528</v>
      </c>
      <c r="E5103" t="s">
        <v>1970</v>
      </c>
      <c r="F5103">
        <v>28</v>
      </c>
      <c r="G5103" t="s">
        <v>2528</v>
      </c>
      <c r="H5103" s="6" t="str">
        <f t="shared" si="158"/>
        <v>SITE4.28</v>
      </c>
      <c r="I5103" s="6" t="str">
        <f t="shared" si="159"/>
        <v>S4_RXD0</v>
      </c>
    </row>
    <row r="5104" spans="1:9">
      <c r="A5104" t="s">
        <v>302</v>
      </c>
      <c r="B5104" t="s">
        <v>5416</v>
      </c>
      <c r="C5104" t="s">
        <v>2199</v>
      </c>
      <c r="D5104" t="s">
        <v>2529</v>
      </c>
      <c r="E5104" t="s">
        <v>1971</v>
      </c>
      <c r="F5104">
        <v>27</v>
      </c>
      <c r="G5104" t="s">
        <v>2529</v>
      </c>
      <c r="H5104" s="6" t="str">
        <f t="shared" si="158"/>
        <v>SITE4.27</v>
      </c>
      <c r="I5104" s="6" t="str">
        <f t="shared" si="159"/>
        <v>S4_RXD1</v>
      </c>
    </row>
    <row r="5105" spans="1:9">
      <c r="A5105" t="s">
        <v>302</v>
      </c>
      <c r="B5105" t="s">
        <v>5416</v>
      </c>
      <c r="C5105" t="s">
        <v>2199</v>
      </c>
      <c r="D5105" t="s">
        <v>2530</v>
      </c>
      <c r="E5105" t="s">
        <v>1972</v>
      </c>
      <c r="F5105">
        <v>26</v>
      </c>
      <c r="G5105" t="s">
        <v>2530</v>
      </c>
      <c r="H5105" s="6" t="str">
        <f t="shared" si="158"/>
        <v>SITE4.26</v>
      </c>
      <c r="I5105" s="6" t="str">
        <f t="shared" si="159"/>
        <v>S4_RXD2</v>
      </c>
    </row>
    <row r="5106" spans="1:9">
      <c r="A5106" t="s">
        <v>302</v>
      </c>
      <c r="B5106" t="s">
        <v>5416</v>
      </c>
      <c r="C5106" t="s">
        <v>2199</v>
      </c>
      <c r="D5106" t="s">
        <v>2531</v>
      </c>
      <c r="E5106" t="s">
        <v>1973</v>
      </c>
      <c r="F5106">
        <v>25</v>
      </c>
      <c r="G5106" t="s">
        <v>2531</v>
      </c>
      <c r="H5106" s="6" t="str">
        <f t="shared" si="158"/>
        <v>SITE4.25</v>
      </c>
      <c r="I5106" s="6" t="str">
        <f t="shared" si="159"/>
        <v>S4_RXD3</v>
      </c>
    </row>
    <row r="5107" spans="1:9">
      <c r="A5107" t="s">
        <v>302</v>
      </c>
      <c r="B5107" t="s">
        <v>5416</v>
      </c>
      <c r="C5107" t="s">
        <v>2199</v>
      </c>
      <c r="D5107" t="s">
        <v>2537</v>
      </c>
      <c r="E5107" t="s">
        <v>1974</v>
      </c>
      <c r="F5107">
        <v>23</v>
      </c>
      <c r="G5107" t="s">
        <v>2537</v>
      </c>
      <c r="H5107" s="6" t="str">
        <f t="shared" si="158"/>
        <v>SITE4.23</v>
      </c>
      <c r="I5107" s="6" t="str">
        <f t="shared" si="159"/>
        <v>S4_RXDV</v>
      </c>
    </row>
    <row r="5108" spans="1:9">
      <c r="A5108" t="s">
        <v>302</v>
      </c>
      <c r="B5108" t="s">
        <v>5416</v>
      </c>
      <c r="C5108" t="s">
        <v>2199</v>
      </c>
      <c r="D5108" t="s">
        <v>2534</v>
      </c>
      <c r="E5108" t="s">
        <v>3629</v>
      </c>
      <c r="F5108">
        <v>14</v>
      </c>
      <c r="G5108" t="s">
        <v>2534</v>
      </c>
      <c r="H5108" s="6" t="str">
        <f t="shared" si="158"/>
        <v>SITE4.14</v>
      </c>
      <c r="I5108" s="6" t="str">
        <f t="shared" si="159"/>
        <v>S4_TEST_-</v>
      </c>
    </row>
    <row r="5109" spans="1:9">
      <c r="A5109" t="s">
        <v>302</v>
      </c>
      <c r="B5109" t="s">
        <v>5416</v>
      </c>
      <c r="C5109" t="s">
        <v>2199</v>
      </c>
      <c r="D5109" t="s">
        <v>2533</v>
      </c>
      <c r="E5109" t="s">
        <v>3630</v>
      </c>
      <c r="F5109">
        <v>13</v>
      </c>
      <c r="G5109" t="s">
        <v>2533</v>
      </c>
      <c r="H5109" s="6" t="str">
        <f t="shared" si="158"/>
        <v>SITE4.13</v>
      </c>
      <c r="I5109" s="6" t="str">
        <f t="shared" si="159"/>
        <v>S4_TEST_+</v>
      </c>
    </row>
    <row r="5110" spans="1:9">
      <c r="A5110" t="s">
        <v>302</v>
      </c>
      <c r="B5110" t="s">
        <v>5416</v>
      </c>
      <c r="C5110" t="s">
        <v>2199</v>
      </c>
      <c r="D5110" t="s">
        <v>1559</v>
      </c>
      <c r="E5110" t="s">
        <v>1975</v>
      </c>
      <c r="F5110">
        <v>31</v>
      </c>
      <c r="G5110" t="s">
        <v>1559</v>
      </c>
      <c r="H5110" s="6" t="str">
        <f t="shared" si="158"/>
        <v>SITE4.31</v>
      </c>
      <c r="I5110" s="6" t="str">
        <f t="shared" si="159"/>
        <v>S4_TXC</v>
      </c>
    </row>
    <row r="5111" spans="1:9">
      <c r="A5111" t="s">
        <v>302</v>
      </c>
      <c r="B5111" t="s">
        <v>5416</v>
      </c>
      <c r="C5111" t="s">
        <v>2199</v>
      </c>
      <c r="D5111" t="s">
        <v>1554</v>
      </c>
      <c r="E5111" t="s">
        <v>1976</v>
      </c>
      <c r="F5111">
        <v>36</v>
      </c>
      <c r="G5111" t="s">
        <v>1554</v>
      </c>
      <c r="H5111" s="6" t="str">
        <f t="shared" si="158"/>
        <v>SITE4.36</v>
      </c>
      <c r="I5111" s="6" t="str">
        <f t="shared" si="159"/>
        <v>S4_TXD0</v>
      </c>
    </row>
    <row r="5112" spans="1:9">
      <c r="A5112" t="s">
        <v>302</v>
      </c>
      <c r="B5112" t="s">
        <v>5416</v>
      </c>
      <c r="C5112" t="s">
        <v>2199</v>
      </c>
      <c r="D5112" t="s">
        <v>1555</v>
      </c>
      <c r="E5112" t="s">
        <v>1977</v>
      </c>
      <c r="F5112">
        <v>35</v>
      </c>
      <c r="G5112" t="s">
        <v>1555</v>
      </c>
      <c r="H5112" s="6" t="str">
        <f t="shared" si="158"/>
        <v>SITE4.35</v>
      </c>
      <c r="I5112" s="6" t="str">
        <f t="shared" si="159"/>
        <v>S4_TXD1</v>
      </c>
    </row>
    <row r="5113" spans="1:9">
      <c r="A5113" t="s">
        <v>302</v>
      </c>
      <c r="B5113" t="s">
        <v>5416</v>
      </c>
      <c r="C5113" t="s">
        <v>2199</v>
      </c>
      <c r="D5113" t="s">
        <v>1556</v>
      </c>
      <c r="E5113" t="s">
        <v>1978</v>
      </c>
      <c r="F5113">
        <v>34</v>
      </c>
      <c r="G5113" t="s">
        <v>1556</v>
      </c>
      <c r="H5113" s="6" t="str">
        <f t="shared" si="158"/>
        <v>SITE4.34</v>
      </c>
      <c r="I5113" s="6" t="str">
        <f t="shared" si="159"/>
        <v>S4_TXD2</v>
      </c>
    </row>
    <row r="5114" spans="1:9">
      <c r="A5114" t="s">
        <v>302</v>
      </c>
      <c r="B5114" t="s">
        <v>5416</v>
      </c>
      <c r="C5114" t="s">
        <v>2199</v>
      </c>
      <c r="D5114" t="s">
        <v>1557</v>
      </c>
      <c r="E5114" t="s">
        <v>1979</v>
      </c>
      <c r="F5114">
        <v>33</v>
      </c>
      <c r="G5114" t="s">
        <v>1557</v>
      </c>
      <c r="H5114" s="6" t="str">
        <f t="shared" si="158"/>
        <v>SITE4.33</v>
      </c>
      <c r="I5114" s="6" t="str">
        <f t="shared" si="159"/>
        <v>S4_TXD3</v>
      </c>
    </row>
    <row r="5115" spans="1:9">
      <c r="A5115" t="s">
        <v>302</v>
      </c>
      <c r="B5115" t="s">
        <v>5416</v>
      </c>
      <c r="C5115" t="s">
        <v>2199</v>
      </c>
      <c r="D5115" t="s">
        <v>1558</v>
      </c>
      <c r="E5115" t="s">
        <v>1980</v>
      </c>
      <c r="F5115">
        <v>32</v>
      </c>
      <c r="G5115" t="s">
        <v>1558</v>
      </c>
      <c r="H5115" s="6" t="str">
        <f t="shared" si="158"/>
        <v>SITE4.32</v>
      </c>
      <c r="I5115" s="6" t="str">
        <f t="shared" si="159"/>
        <v>S4_TXEN</v>
      </c>
    </row>
    <row r="5116" spans="1:9">
      <c r="A5116" t="s">
        <v>302</v>
      </c>
      <c r="B5116" t="s">
        <v>5416</v>
      </c>
      <c r="C5116" t="s">
        <v>2199</v>
      </c>
      <c r="D5116" t="s">
        <v>167</v>
      </c>
      <c r="E5116" t="s">
        <v>3631</v>
      </c>
      <c r="F5116">
        <v>11</v>
      </c>
      <c r="G5116" t="s">
        <v>167</v>
      </c>
      <c r="H5116" s="6" t="str">
        <f t="shared" si="158"/>
        <v>SITE4.11</v>
      </c>
      <c r="I5116" s="6" t="str">
        <f t="shared" si="159"/>
        <v>S4_VBAT</v>
      </c>
    </row>
    <row r="5117" spans="1:9">
      <c r="A5117" t="s">
        <v>302</v>
      </c>
      <c r="B5117" t="s">
        <v>5416</v>
      </c>
      <c r="C5117" t="s">
        <v>2199</v>
      </c>
      <c r="D5117" t="s">
        <v>2526</v>
      </c>
      <c r="E5117" t="s">
        <v>2718</v>
      </c>
      <c r="F5117">
        <v>2</v>
      </c>
      <c r="G5117" t="s">
        <v>2526</v>
      </c>
      <c r="H5117" s="6" t="str">
        <f t="shared" si="158"/>
        <v>SITE4.2</v>
      </c>
      <c r="I5117" s="6" t="str">
        <f t="shared" si="159"/>
        <v>S4_VDD33_1</v>
      </c>
    </row>
    <row r="5118" spans="1:9">
      <c r="A5118" t="s">
        <v>302</v>
      </c>
      <c r="B5118" t="s">
        <v>5416</v>
      </c>
      <c r="C5118" t="s">
        <v>2199</v>
      </c>
      <c r="D5118" t="s">
        <v>2527</v>
      </c>
      <c r="E5118" t="s">
        <v>2719</v>
      </c>
      <c r="F5118">
        <v>3</v>
      </c>
      <c r="G5118" t="s">
        <v>2527</v>
      </c>
      <c r="H5118" s="6" t="str">
        <f t="shared" si="158"/>
        <v>SITE4.3</v>
      </c>
      <c r="I5118" s="6" t="str">
        <f t="shared" si="159"/>
        <v>S4_VDD33_DUT</v>
      </c>
    </row>
    <row r="5119" spans="1:9">
      <c r="A5119" t="s">
        <v>302</v>
      </c>
      <c r="B5119" t="s">
        <v>5416</v>
      </c>
      <c r="C5119" t="s">
        <v>2199</v>
      </c>
      <c r="D5119" t="s">
        <v>372</v>
      </c>
      <c r="E5119" t="s">
        <v>1960</v>
      </c>
      <c r="F5119">
        <v>10</v>
      </c>
      <c r="G5119" t="s">
        <v>372</v>
      </c>
      <c r="H5119" s="6" t="str">
        <f t="shared" si="158"/>
        <v>SITE4.10</v>
      </c>
      <c r="I5119" s="6" t="str">
        <f t="shared" si="159"/>
        <v>S4_WAKE</v>
      </c>
    </row>
    <row r="5120" spans="1:9">
      <c r="A5120" t="s">
        <v>302</v>
      </c>
      <c r="B5120" t="s">
        <v>5416</v>
      </c>
      <c r="C5120" t="s">
        <v>2199</v>
      </c>
      <c r="D5120" t="s">
        <v>2215</v>
      </c>
      <c r="E5120" t="s">
        <v>1964</v>
      </c>
      <c r="F5120">
        <v>8</v>
      </c>
      <c r="G5120" t="s">
        <v>2215</v>
      </c>
      <c r="H5120" s="6" t="str">
        <f t="shared" si="158"/>
        <v>SITE4.8</v>
      </c>
      <c r="I5120" s="6" t="str">
        <f t="shared" si="159"/>
        <v>S4_XI</v>
      </c>
    </row>
    <row r="5121" spans="1:9">
      <c r="A5121" t="s">
        <v>302</v>
      </c>
      <c r="B5121" t="s">
        <v>5416</v>
      </c>
      <c r="C5121" t="s">
        <v>2199</v>
      </c>
      <c r="D5121" t="s">
        <v>2214</v>
      </c>
      <c r="E5121" t="s">
        <v>1963</v>
      </c>
      <c r="F5121">
        <v>7</v>
      </c>
      <c r="G5121" t="s">
        <v>2214</v>
      </c>
      <c r="H5121" s="6" t="str">
        <f t="shared" si="158"/>
        <v>SITE4.7</v>
      </c>
      <c r="I5121" s="6" t="str">
        <f t="shared" si="159"/>
        <v>S4_XO</v>
      </c>
    </row>
    <row r="5122" spans="1:9">
      <c r="A5122" t="s">
        <v>302</v>
      </c>
      <c r="B5122" t="s">
        <v>5433</v>
      </c>
      <c r="C5122" t="s">
        <v>5434</v>
      </c>
      <c r="D5122">
        <v>1</v>
      </c>
      <c r="E5122" t="s">
        <v>3608</v>
      </c>
      <c r="F5122">
        <v>1</v>
      </c>
      <c r="G5122">
        <v>1</v>
      </c>
      <c r="H5122" s="6" t="str">
        <f t="shared" ref="H5122:H5185" si="160">CONCATENATE(C5122,".",F5122)</f>
        <v>4C1.1</v>
      </c>
      <c r="I5122" s="6" t="str">
        <f t="shared" ref="I5122:I5185" si="161">E5122</f>
        <v>S4_DVDD09_OFF_LINE</v>
      </c>
    </row>
    <row r="5123" spans="1:9">
      <c r="A5123" t="s">
        <v>302</v>
      </c>
      <c r="B5123" t="s">
        <v>5433</v>
      </c>
      <c r="C5123" t="s">
        <v>5434</v>
      </c>
      <c r="D5123">
        <v>2</v>
      </c>
      <c r="E5123" t="s">
        <v>174</v>
      </c>
      <c r="F5123">
        <v>2</v>
      </c>
      <c r="G5123">
        <v>2</v>
      </c>
      <c r="H5123" s="6" t="str">
        <f t="shared" si="160"/>
        <v>4C1.2</v>
      </c>
      <c r="I5123" s="6" t="str">
        <f t="shared" si="161"/>
        <v>DGND</v>
      </c>
    </row>
    <row r="5124" spans="1:9">
      <c r="A5124" t="s">
        <v>302</v>
      </c>
      <c r="B5124" t="s">
        <v>5433</v>
      </c>
      <c r="C5124" t="s">
        <v>5435</v>
      </c>
      <c r="D5124">
        <v>1</v>
      </c>
      <c r="E5124" t="s">
        <v>3608</v>
      </c>
      <c r="F5124">
        <v>1</v>
      </c>
      <c r="G5124">
        <v>1</v>
      </c>
      <c r="H5124" s="6" t="str">
        <f t="shared" si="160"/>
        <v>4C2.1</v>
      </c>
      <c r="I5124" s="6" t="str">
        <f t="shared" si="161"/>
        <v>S4_DVDD09_OFF_LINE</v>
      </c>
    </row>
    <row r="5125" spans="1:9">
      <c r="A5125" t="s">
        <v>302</v>
      </c>
      <c r="B5125" t="s">
        <v>5433</v>
      </c>
      <c r="C5125" t="s">
        <v>5435</v>
      </c>
      <c r="D5125">
        <v>2</v>
      </c>
      <c r="E5125" t="s">
        <v>174</v>
      </c>
      <c r="F5125">
        <v>2</v>
      </c>
      <c r="G5125">
        <v>2</v>
      </c>
      <c r="H5125" s="6" t="str">
        <f t="shared" si="160"/>
        <v>4C2.2</v>
      </c>
      <c r="I5125" s="6" t="str">
        <f t="shared" si="161"/>
        <v>DGND</v>
      </c>
    </row>
    <row r="5126" spans="1:9">
      <c r="A5126" t="s">
        <v>302</v>
      </c>
      <c r="B5126" t="s">
        <v>5433</v>
      </c>
      <c r="C5126" t="s">
        <v>5436</v>
      </c>
      <c r="D5126">
        <v>1</v>
      </c>
      <c r="E5126" t="s">
        <v>2719</v>
      </c>
      <c r="F5126">
        <v>1</v>
      </c>
      <c r="G5126">
        <v>1</v>
      </c>
      <c r="H5126" s="6" t="str">
        <f t="shared" si="160"/>
        <v>4C3.1</v>
      </c>
      <c r="I5126" s="6" t="str">
        <f t="shared" si="161"/>
        <v>S4_VDD33_DUT</v>
      </c>
    </row>
    <row r="5127" spans="1:9">
      <c r="A5127" t="s">
        <v>302</v>
      </c>
      <c r="B5127" t="s">
        <v>5433</v>
      </c>
      <c r="C5127" t="s">
        <v>5436</v>
      </c>
      <c r="D5127">
        <v>2</v>
      </c>
      <c r="E5127" t="s">
        <v>174</v>
      </c>
      <c r="F5127">
        <v>2</v>
      </c>
      <c r="G5127">
        <v>2</v>
      </c>
      <c r="H5127" s="6" t="str">
        <f t="shared" si="160"/>
        <v>4C3.2</v>
      </c>
      <c r="I5127" s="6" t="str">
        <f t="shared" si="161"/>
        <v>DGND</v>
      </c>
    </row>
    <row r="5128" spans="1:9">
      <c r="A5128" t="s">
        <v>302</v>
      </c>
      <c r="B5128" t="s">
        <v>5433</v>
      </c>
      <c r="C5128" t="s">
        <v>5437</v>
      </c>
      <c r="D5128">
        <v>1</v>
      </c>
      <c r="E5128" t="s">
        <v>2719</v>
      </c>
      <c r="F5128">
        <v>1</v>
      </c>
      <c r="G5128">
        <v>1</v>
      </c>
      <c r="H5128" s="6" t="str">
        <f t="shared" si="160"/>
        <v>4C4.1</v>
      </c>
      <c r="I5128" s="6" t="str">
        <f t="shared" si="161"/>
        <v>S4_VDD33_DUT</v>
      </c>
    </row>
    <row r="5129" spans="1:9">
      <c r="A5129" t="s">
        <v>302</v>
      </c>
      <c r="B5129" t="s">
        <v>5433</v>
      </c>
      <c r="C5129" t="s">
        <v>5437</v>
      </c>
      <c r="D5129">
        <v>2</v>
      </c>
      <c r="E5129" t="s">
        <v>174</v>
      </c>
      <c r="F5129">
        <v>2</v>
      </c>
      <c r="G5129">
        <v>2</v>
      </c>
      <c r="H5129" s="6" t="str">
        <f t="shared" si="160"/>
        <v>4C4.2</v>
      </c>
      <c r="I5129" s="6" t="str">
        <f t="shared" si="161"/>
        <v>DGND</v>
      </c>
    </row>
    <row r="5130" spans="1:9">
      <c r="A5130" t="s">
        <v>302</v>
      </c>
      <c r="B5130" t="s">
        <v>5433</v>
      </c>
      <c r="C5130" t="s">
        <v>5438</v>
      </c>
      <c r="D5130">
        <v>1</v>
      </c>
      <c r="E5130" t="s">
        <v>3613</v>
      </c>
      <c r="F5130">
        <v>1</v>
      </c>
      <c r="G5130">
        <v>1</v>
      </c>
      <c r="H5130" s="6" t="str">
        <f t="shared" si="160"/>
        <v>4C5.1</v>
      </c>
      <c r="I5130" s="6" t="str">
        <f t="shared" si="161"/>
        <v>S4_VDD33_OFF_LINE</v>
      </c>
    </row>
    <row r="5131" spans="1:9">
      <c r="A5131" t="s">
        <v>302</v>
      </c>
      <c r="B5131" t="s">
        <v>5433</v>
      </c>
      <c r="C5131" t="s">
        <v>5438</v>
      </c>
      <c r="D5131">
        <v>2</v>
      </c>
      <c r="E5131" t="s">
        <v>174</v>
      </c>
      <c r="F5131">
        <v>2</v>
      </c>
      <c r="G5131">
        <v>2</v>
      </c>
      <c r="H5131" s="6" t="str">
        <f t="shared" si="160"/>
        <v>4C5.2</v>
      </c>
      <c r="I5131" s="6" t="str">
        <f t="shared" si="161"/>
        <v>DGND</v>
      </c>
    </row>
    <row r="5132" spans="1:9">
      <c r="A5132" t="s">
        <v>302</v>
      </c>
      <c r="B5132" t="s">
        <v>5433</v>
      </c>
      <c r="C5132" t="s">
        <v>5439</v>
      </c>
      <c r="D5132">
        <v>1</v>
      </c>
      <c r="E5132" t="s">
        <v>3613</v>
      </c>
      <c r="F5132">
        <v>1</v>
      </c>
      <c r="G5132">
        <v>1</v>
      </c>
      <c r="H5132" s="6" t="str">
        <f t="shared" si="160"/>
        <v>4C6.1</v>
      </c>
      <c r="I5132" s="6" t="str">
        <f t="shared" si="161"/>
        <v>S4_VDD33_OFF_LINE</v>
      </c>
    </row>
    <row r="5133" spans="1:9">
      <c r="A5133" t="s">
        <v>302</v>
      </c>
      <c r="B5133" t="s">
        <v>5433</v>
      </c>
      <c r="C5133" t="s">
        <v>5439</v>
      </c>
      <c r="D5133">
        <v>2</v>
      </c>
      <c r="E5133" t="s">
        <v>174</v>
      </c>
      <c r="F5133">
        <v>2</v>
      </c>
      <c r="G5133">
        <v>2</v>
      </c>
      <c r="H5133" s="6" t="str">
        <f t="shared" si="160"/>
        <v>4C6.2</v>
      </c>
      <c r="I5133" s="6" t="str">
        <f t="shared" si="161"/>
        <v>DGND</v>
      </c>
    </row>
    <row r="5134" spans="1:9">
      <c r="A5134" t="s">
        <v>302</v>
      </c>
      <c r="B5134" t="s">
        <v>5433</v>
      </c>
      <c r="C5134" t="s">
        <v>5440</v>
      </c>
      <c r="D5134">
        <v>1</v>
      </c>
      <c r="E5134" t="s">
        <v>3632</v>
      </c>
      <c r="F5134">
        <v>1</v>
      </c>
      <c r="G5134">
        <v>1</v>
      </c>
      <c r="H5134" s="6" t="str">
        <f t="shared" si="160"/>
        <v>4C7.1</v>
      </c>
      <c r="I5134" s="6" t="str">
        <f t="shared" si="161"/>
        <v>S4_ADPS_02F</v>
      </c>
    </row>
    <row r="5135" spans="1:9">
      <c r="A5135" t="s">
        <v>302</v>
      </c>
      <c r="B5135" t="s">
        <v>5433</v>
      </c>
      <c r="C5135" t="s">
        <v>5440</v>
      </c>
      <c r="D5135">
        <v>2</v>
      </c>
      <c r="E5135" t="s">
        <v>174</v>
      </c>
      <c r="F5135">
        <v>2</v>
      </c>
      <c r="G5135">
        <v>2</v>
      </c>
      <c r="H5135" s="6" t="str">
        <f t="shared" si="160"/>
        <v>4C7.2</v>
      </c>
      <c r="I5135" s="6" t="str">
        <f t="shared" si="161"/>
        <v>DGND</v>
      </c>
    </row>
    <row r="5136" spans="1:9">
      <c r="A5136" t="s">
        <v>302</v>
      </c>
      <c r="B5136" t="s">
        <v>5433</v>
      </c>
      <c r="C5136" t="s">
        <v>5441</v>
      </c>
      <c r="D5136">
        <v>1</v>
      </c>
      <c r="E5136" t="s">
        <v>3632</v>
      </c>
      <c r="F5136">
        <v>1</v>
      </c>
      <c r="G5136">
        <v>1</v>
      </c>
      <c r="H5136" s="6" t="str">
        <f t="shared" si="160"/>
        <v>4C8.1</v>
      </c>
      <c r="I5136" s="6" t="str">
        <f t="shared" si="161"/>
        <v>S4_ADPS_02F</v>
      </c>
    </row>
    <row r="5137" spans="1:9">
      <c r="A5137" t="s">
        <v>302</v>
      </c>
      <c r="B5137" t="s">
        <v>5433</v>
      </c>
      <c r="C5137" t="s">
        <v>5441</v>
      </c>
      <c r="D5137">
        <v>2</v>
      </c>
      <c r="E5137" t="s">
        <v>174</v>
      </c>
      <c r="F5137">
        <v>2</v>
      </c>
      <c r="G5137">
        <v>2</v>
      </c>
      <c r="H5137" s="6" t="str">
        <f t="shared" si="160"/>
        <v>4C8.2</v>
      </c>
      <c r="I5137" s="6" t="str">
        <f t="shared" si="161"/>
        <v>DGND</v>
      </c>
    </row>
    <row r="5138" spans="1:9">
      <c r="A5138" t="s">
        <v>302</v>
      </c>
      <c r="B5138" t="s">
        <v>5433</v>
      </c>
      <c r="C5138" t="s">
        <v>5442</v>
      </c>
      <c r="D5138">
        <v>1</v>
      </c>
      <c r="E5138" t="s">
        <v>3620</v>
      </c>
      <c r="F5138">
        <v>1</v>
      </c>
      <c r="G5138">
        <v>1</v>
      </c>
      <c r="H5138" s="6" t="str">
        <f t="shared" si="160"/>
        <v>4C11.1</v>
      </c>
      <c r="I5138" s="6" t="str">
        <f t="shared" si="161"/>
        <v>S4_DVDD09_DUT</v>
      </c>
    </row>
    <row r="5139" spans="1:9">
      <c r="A5139" t="s">
        <v>302</v>
      </c>
      <c r="B5139" t="s">
        <v>5433</v>
      </c>
      <c r="C5139" t="s">
        <v>5442</v>
      </c>
      <c r="D5139">
        <v>2</v>
      </c>
      <c r="E5139" t="s">
        <v>174</v>
      </c>
      <c r="F5139">
        <v>2</v>
      </c>
      <c r="G5139">
        <v>2</v>
      </c>
      <c r="H5139" s="6" t="str">
        <f t="shared" si="160"/>
        <v>4C11.2</v>
      </c>
      <c r="I5139" s="6" t="str">
        <f t="shared" si="161"/>
        <v>DGND</v>
      </c>
    </row>
    <row r="5140" spans="1:9">
      <c r="A5140" t="s">
        <v>302</v>
      </c>
      <c r="B5140" t="s">
        <v>5433</v>
      </c>
      <c r="C5140" t="s">
        <v>5443</v>
      </c>
      <c r="D5140">
        <v>1</v>
      </c>
      <c r="E5140" t="s">
        <v>3608</v>
      </c>
      <c r="F5140">
        <v>1</v>
      </c>
      <c r="G5140">
        <v>1</v>
      </c>
      <c r="H5140" s="6" t="str">
        <f t="shared" si="160"/>
        <v>4C12.1</v>
      </c>
      <c r="I5140" s="6" t="str">
        <f t="shared" si="161"/>
        <v>S4_DVDD09_OFF_LINE</v>
      </c>
    </row>
    <row r="5141" spans="1:9">
      <c r="A5141" t="s">
        <v>302</v>
      </c>
      <c r="B5141" t="s">
        <v>5433</v>
      </c>
      <c r="C5141" t="s">
        <v>5443</v>
      </c>
      <c r="D5141">
        <v>2</v>
      </c>
      <c r="E5141" t="s">
        <v>174</v>
      </c>
      <c r="F5141">
        <v>2</v>
      </c>
      <c r="G5141">
        <v>2</v>
      </c>
      <c r="H5141" s="6" t="str">
        <f t="shared" si="160"/>
        <v>4C12.2</v>
      </c>
      <c r="I5141" s="6" t="str">
        <f t="shared" si="161"/>
        <v>DGND</v>
      </c>
    </row>
    <row r="5142" spans="1:9">
      <c r="A5142" t="s">
        <v>302</v>
      </c>
      <c r="B5142" t="s">
        <v>5433</v>
      </c>
      <c r="C5142" t="s">
        <v>5444</v>
      </c>
      <c r="D5142">
        <v>1</v>
      </c>
      <c r="E5142" t="s">
        <v>3620</v>
      </c>
      <c r="F5142">
        <v>1</v>
      </c>
      <c r="G5142">
        <v>1</v>
      </c>
      <c r="H5142" s="6" t="str">
        <f t="shared" si="160"/>
        <v>4C13.1</v>
      </c>
      <c r="I5142" s="6" t="str">
        <f t="shared" si="161"/>
        <v>S4_DVDD09_DUT</v>
      </c>
    </row>
    <row r="5143" spans="1:9">
      <c r="A5143" t="s">
        <v>302</v>
      </c>
      <c r="B5143" t="s">
        <v>5433</v>
      </c>
      <c r="C5143" t="s">
        <v>5444</v>
      </c>
      <c r="D5143">
        <v>2</v>
      </c>
      <c r="E5143" t="s">
        <v>174</v>
      </c>
      <c r="F5143">
        <v>2</v>
      </c>
      <c r="G5143">
        <v>2</v>
      </c>
      <c r="H5143" s="6" t="str">
        <f t="shared" si="160"/>
        <v>4C13.2</v>
      </c>
      <c r="I5143" s="6" t="str">
        <f t="shared" si="161"/>
        <v>DGND</v>
      </c>
    </row>
    <row r="5144" spans="1:9">
      <c r="A5144" t="s">
        <v>302</v>
      </c>
      <c r="B5144" t="s">
        <v>5433</v>
      </c>
      <c r="C5144" t="s">
        <v>5445</v>
      </c>
      <c r="D5144">
        <v>1</v>
      </c>
      <c r="E5144" t="s">
        <v>3620</v>
      </c>
      <c r="F5144">
        <v>1</v>
      </c>
      <c r="G5144">
        <v>1</v>
      </c>
      <c r="H5144" s="6" t="str">
        <f t="shared" si="160"/>
        <v>4C14.1</v>
      </c>
      <c r="I5144" s="6" t="str">
        <f t="shared" si="161"/>
        <v>S4_DVDD09_DUT</v>
      </c>
    </row>
    <row r="5145" spans="1:9">
      <c r="A5145" t="s">
        <v>302</v>
      </c>
      <c r="B5145" t="s">
        <v>5433</v>
      </c>
      <c r="C5145" t="s">
        <v>5445</v>
      </c>
      <c r="D5145">
        <v>2</v>
      </c>
      <c r="E5145" t="s">
        <v>174</v>
      </c>
      <c r="F5145">
        <v>2</v>
      </c>
      <c r="G5145">
        <v>2</v>
      </c>
      <c r="H5145" s="6" t="str">
        <f t="shared" si="160"/>
        <v>4C14.2</v>
      </c>
      <c r="I5145" s="6" t="str">
        <f t="shared" si="161"/>
        <v>DGND</v>
      </c>
    </row>
    <row r="5146" spans="1:9">
      <c r="A5146" t="s">
        <v>302</v>
      </c>
      <c r="B5146" t="s">
        <v>5433</v>
      </c>
      <c r="C5146" t="s">
        <v>5446</v>
      </c>
      <c r="D5146">
        <v>1</v>
      </c>
      <c r="E5146" t="s">
        <v>3620</v>
      </c>
      <c r="F5146">
        <v>1</v>
      </c>
      <c r="G5146">
        <v>1</v>
      </c>
      <c r="H5146" s="6" t="str">
        <f t="shared" si="160"/>
        <v>4C15.1</v>
      </c>
      <c r="I5146" s="6" t="str">
        <f t="shared" si="161"/>
        <v>S4_DVDD09_DUT</v>
      </c>
    </row>
    <row r="5147" spans="1:9">
      <c r="A5147" t="s">
        <v>302</v>
      </c>
      <c r="B5147" t="s">
        <v>5433</v>
      </c>
      <c r="C5147" t="s">
        <v>5446</v>
      </c>
      <c r="D5147">
        <v>2</v>
      </c>
      <c r="E5147" t="s">
        <v>174</v>
      </c>
      <c r="F5147">
        <v>2</v>
      </c>
      <c r="G5147">
        <v>2</v>
      </c>
      <c r="H5147" s="6" t="str">
        <f t="shared" si="160"/>
        <v>4C15.2</v>
      </c>
      <c r="I5147" s="6" t="str">
        <f t="shared" si="161"/>
        <v>DGND</v>
      </c>
    </row>
    <row r="5148" spans="1:9">
      <c r="A5148" t="s">
        <v>302</v>
      </c>
      <c r="B5148" t="s">
        <v>5433</v>
      </c>
      <c r="C5148" t="s">
        <v>5447</v>
      </c>
      <c r="D5148">
        <v>1</v>
      </c>
      <c r="E5148" t="s">
        <v>3620</v>
      </c>
      <c r="F5148">
        <v>1</v>
      </c>
      <c r="G5148">
        <v>1</v>
      </c>
      <c r="H5148" s="6" t="str">
        <f t="shared" si="160"/>
        <v>4C16.1</v>
      </c>
      <c r="I5148" s="6" t="str">
        <f t="shared" si="161"/>
        <v>S4_DVDD09_DUT</v>
      </c>
    </row>
    <row r="5149" spans="1:9">
      <c r="A5149" t="s">
        <v>302</v>
      </c>
      <c r="B5149" t="s">
        <v>5433</v>
      </c>
      <c r="C5149" t="s">
        <v>5447</v>
      </c>
      <c r="D5149">
        <v>2</v>
      </c>
      <c r="E5149" t="s">
        <v>174</v>
      </c>
      <c r="F5149">
        <v>2</v>
      </c>
      <c r="G5149">
        <v>2</v>
      </c>
      <c r="H5149" s="6" t="str">
        <f t="shared" si="160"/>
        <v>4C16.2</v>
      </c>
      <c r="I5149" s="6" t="str">
        <f t="shared" si="161"/>
        <v>DGND</v>
      </c>
    </row>
    <row r="5150" spans="1:9">
      <c r="A5150" t="s">
        <v>302</v>
      </c>
      <c r="B5150" t="s">
        <v>5433</v>
      </c>
      <c r="C5150" t="s">
        <v>5448</v>
      </c>
      <c r="D5150">
        <v>1</v>
      </c>
      <c r="E5150" t="s">
        <v>2775</v>
      </c>
      <c r="F5150">
        <v>1</v>
      </c>
      <c r="G5150">
        <v>1</v>
      </c>
      <c r="H5150" s="6" t="str">
        <f t="shared" si="160"/>
        <v>4C17.1</v>
      </c>
      <c r="I5150" s="6" t="str">
        <f t="shared" si="161"/>
        <v>S4_DVDD09_F</v>
      </c>
    </row>
    <row r="5151" spans="1:9">
      <c r="A5151" t="s">
        <v>302</v>
      </c>
      <c r="B5151" t="s">
        <v>5433</v>
      </c>
      <c r="C5151" t="s">
        <v>5448</v>
      </c>
      <c r="D5151">
        <v>2</v>
      </c>
      <c r="E5151" t="s">
        <v>174</v>
      </c>
      <c r="F5151">
        <v>2</v>
      </c>
      <c r="G5151">
        <v>2</v>
      </c>
      <c r="H5151" s="6" t="str">
        <f t="shared" si="160"/>
        <v>4C17.2</v>
      </c>
      <c r="I5151" s="6" t="str">
        <f t="shared" si="161"/>
        <v>DGND</v>
      </c>
    </row>
    <row r="5152" spans="1:9">
      <c r="A5152" t="s">
        <v>302</v>
      </c>
      <c r="B5152" t="s">
        <v>5433</v>
      </c>
      <c r="C5152" t="s">
        <v>5449</v>
      </c>
      <c r="D5152">
        <v>1</v>
      </c>
      <c r="E5152" t="s">
        <v>2775</v>
      </c>
      <c r="F5152">
        <v>1</v>
      </c>
      <c r="G5152">
        <v>1</v>
      </c>
      <c r="H5152" s="6" t="str">
        <f t="shared" si="160"/>
        <v>4C18.1</v>
      </c>
      <c r="I5152" s="6" t="str">
        <f t="shared" si="161"/>
        <v>S4_DVDD09_F</v>
      </c>
    </row>
    <row r="5153" spans="1:9">
      <c r="A5153" t="s">
        <v>302</v>
      </c>
      <c r="B5153" t="s">
        <v>5433</v>
      </c>
      <c r="C5153" t="s">
        <v>5449</v>
      </c>
      <c r="D5153">
        <v>2</v>
      </c>
      <c r="E5153" t="s">
        <v>174</v>
      </c>
      <c r="F5153">
        <v>2</v>
      </c>
      <c r="G5153">
        <v>2</v>
      </c>
      <c r="H5153" s="6" t="str">
        <f t="shared" si="160"/>
        <v>4C18.2</v>
      </c>
      <c r="I5153" s="6" t="str">
        <f t="shared" si="161"/>
        <v>DGND</v>
      </c>
    </row>
    <row r="5154" spans="1:9">
      <c r="A5154" t="s">
        <v>302</v>
      </c>
      <c r="B5154" t="s">
        <v>5433</v>
      </c>
      <c r="C5154" t="s">
        <v>5450</v>
      </c>
      <c r="D5154">
        <v>1</v>
      </c>
      <c r="E5154" t="s">
        <v>2774</v>
      </c>
      <c r="F5154">
        <v>1</v>
      </c>
      <c r="G5154">
        <v>1</v>
      </c>
      <c r="H5154" s="6" t="str">
        <f t="shared" si="160"/>
        <v>4C19.1</v>
      </c>
      <c r="I5154" s="6" t="str">
        <f t="shared" si="161"/>
        <v>S4_ADPS_04F</v>
      </c>
    </row>
    <row r="5155" spans="1:9">
      <c r="A5155" t="s">
        <v>302</v>
      </c>
      <c r="B5155" t="s">
        <v>5433</v>
      </c>
      <c r="C5155" t="s">
        <v>5450</v>
      </c>
      <c r="D5155">
        <v>2</v>
      </c>
      <c r="E5155" t="s">
        <v>174</v>
      </c>
      <c r="F5155">
        <v>2</v>
      </c>
      <c r="G5155">
        <v>2</v>
      </c>
      <c r="H5155" s="6" t="str">
        <f t="shared" si="160"/>
        <v>4C19.2</v>
      </c>
      <c r="I5155" s="6" t="str">
        <f t="shared" si="161"/>
        <v>DGND</v>
      </c>
    </row>
    <row r="5156" spans="1:9">
      <c r="A5156" t="s">
        <v>302</v>
      </c>
      <c r="B5156" t="s">
        <v>5433</v>
      </c>
      <c r="C5156" t="s">
        <v>5451</v>
      </c>
      <c r="D5156">
        <v>1</v>
      </c>
      <c r="E5156" t="s">
        <v>2774</v>
      </c>
      <c r="F5156">
        <v>1</v>
      </c>
      <c r="G5156">
        <v>1</v>
      </c>
      <c r="H5156" s="6" t="str">
        <f t="shared" si="160"/>
        <v>4C20.1</v>
      </c>
      <c r="I5156" s="6" t="str">
        <f t="shared" si="161"/>
        <v>S4_ADPS_04F</v>
      </c>
    </row>
    <row r="5157" spans="1:9">
      <c r="A5157" t="s">
        <v>302</v>
      </c>
      <c r="B5157" t="s">
        <v>5433</v>
      </c>
      <c r="C5157" t="s">
        <v>5451</v>
      </c>
      <c r="D5157">
        <v>2</v>
      </c>
      <c r="E5157" t="s">
        <v>174</v>
      </c>
      <c r="F5157">
        <v>2</v>
      </c>
      <c r="G5157">
        <v>2</v>
      </c>
      <c r="H5157" s="6" t="str">
        <f t="shared" si="160"/>
        <v>4C20.2</v>
      </c>
      <c r="I5157" s="6" t="str">
        <f t="shared" si="161"/>
        <v>DGND</v>
      </c>
    </row>
    <row r="5158" spans="1:9">
      <c r="A5158" t="s">
        <v>302</v>
      </c>
      <c r="B5158" t="s">
        <v>5433</v>
      </c>
      <c r="C5158" t="s">
        <v>5452</v>
      </c>
      <c r="D5158">
        <v>1</v>
      </c>
      <c r="E5158" t="s">
        <v>3617</v>
      </c>
      <c r="F5158">
        <v>1</v>
      </c>
      <c r="G5158">
        <v>1</v>
      </c>
      <c r="H5158" s="6" t="str">
        <f t="shared" si="160"/>
        <v>4C21.1</v>
      </c>
      <c r="I5158" s="6" t="str">
        <f t="shared" si="161"/>
        <v>S4_AVDD33_XTAL</v>
      </c>
    </row>
    <row r="5159" spans="1:9">
      <c r="A5159" t="s">
        <v>302</v>
      </c>
      <c r="B5159" t="s">
        <v>5433</v>
      </c>
      <c r="C5159" t="s">
        <v>5452</v>
      </c>
      <c r="D5159">
        <v>2</v>
      </c>
      <c r="E5159" t="s">
        <v>174</v>
      </c>
      <c r="F5159">
        <v>2</v>
      </c>
      <c r="G5159">
        <v>2</v>
      </c>
      <c r="H5159" s="6" t="str">
        <f t="shared" si="160"/>
        <v>4C21.2</v>
      </c>
      <c r="I5159" s="6" t="str">
        <f t="shared" si="161"/>
        <v>DGND</v>
      </c>
    </row>
    <row r="5160" spans="1:9">
      <c r="A5160" t="s">
        <v>302</v>
      </c>
      <c r="B5160" t="s">
        <v>5433</v>
      </c>
      <c r="C5160" t="s">
        <v>5453</v>
      </c>
      <c r="D5160">
        <v>1</v>
      </c>
      <c r="E5160" t="s">
        <v>3633</v>
      </c>
      <c r="F5160">
        <v>1</v>
      </c>
      <c r="G5160">
        <v>1</v>
      </c>
      <c r="H5160" s="6" t="str">
        <f t="shared" si="160"/>
        <v>4C22.1</v>
      </c>
      <c r="I5160" s="6" t="str">
        <f t="shared" si="161"/>
        <v>S4_AVDD33_XTAL_1</v>
      </c>
    </row>
    <row r="5161" spans="1:9">
      <c r="A5161" t="s">
        <v>302</v>
      </c>
      <c r="B5161" t="s">
        <v>5433</v>
      </c>
      <c r="C5161" t="s">
        <v>5453</v>
      </c>
      <c r="D5161">
        <v>2</v>
      </c>
      <c r="E5161" t="s">
        <v>174</v>
      </c>
      <c r="F5161">
        <v>2</v>
      </c>
      <c r="G5161">
        <v>2</v>
      </c>
      <c r="H5161" s="6" t="str">
        <f t="shared" si="160"/>
        <v>4C22.2</v>
      </c>
      <c r="I5161" s="6" t="str">
        <f t="shared" si="161"/>
        <v>DGND</v>
      </c>
    </row>
    <row r="5162" spans="1:9">
      <c r="A5162" t="s">
        <v>302</v>
      </c>
      <c r="B5162" t="s">
        <v>5433</v>
      </c>
      <c r="C5162" t="s">
        <v>5454</v>
      </c>
      <c r="D5162">
        <v>1</v>
      </c>
      <c r="E5162" t="s">
        <v>3618</v>
      </c>
      <c r="F5162">
        <v>1</v>
      </c>
      <c r="G5162">
        <v>1</v>
      </c>
      <c r="H5162" s="6" t="str">
        <f t="shared" si="160"/>
        <v>4C23.1</v>
      </c>
      <c r="I5162" s="6" t="str">
        <f t="shared" si="161"/>
        <v>S4_AVDD33_TX_CEN</v>
      </c>
    </row>
    <row r="5163" spans="1:9">
      <c r="A5163" t="s">
        <v>302</v>
      </c>
      <c r="B5163" t="s">
        <v>5433</v>
      </c>
      <c r="C5163" t="s">
        <v>5454</v>
      </c>
      <c r="D5163">
        <v>2</v>
      </c>
      <c r="E5163" t="s">
        <v>174</v>
      </c>
      <c r="F5163">
        <v>2</v>
      </c>
      <c r="G5163">
        <v>2</v>
      </c>
      <c r="H5163" s="6" t="str">
        <f t="shared" si="160"/>
        <v>4C23.2</v>
      </c>
      <c r="I5163" s="6" t="str">
        <f t="shared" si="161"/>
        <v>DGND</v>
      </c>
    </row>
    <row r="5164" spans="1:9">
      <c r="A5164" t="s">
        <v>302</v>
      </c>
      <c r="B5164" t="s">
        <v>5433</v>
      </c>
      <c r="C5164" t="s">
        <v>5455</v>
      </c>
      <c r="D5164">
        <v>1</v>
      </c>
      <c r="E5164" t="s">
        <v>3618</v>
      </c>
      <c r="F5164">
        <v>1</v>
      </c>
      <c r="G5164">
        <v>1</v>
      </c>
      <c r="H5164" s="6" t="str">
        <f t="shared" si="160"/>
        <v>4C24.1</v>
      </c>
      <c r="I5164" s="6" t="str">
        <f t="shared" si="161"/>
        <v>S4_AVDD33_TX_CEN</v>
      </c>
    </row>
    <row r="5165" spans="1:9">
      <c r="A5165" t="s">
        <v>302</v>
      </c>
      <c r="B5165" t="s">
        <v>5433</v>
      </c>
      <c r="C5165" t="s">
        <v>5455</v>
      </c>
      <c r="D5165">
        <v>2</v>
      </c>
      <c r="E5165" t="s">
        <v>174</v>
      </c>
      <c r="F5165">
        <v>2</v>
      </c>
      <c r="G5165">
        <v>2</v>
      </c>
      <c r="H5165" s="6" t="str">
        <f t="shared" si="160"/>
        <v>4C24.2</v>
      </c>
      <c r="I5165" s="6" t="str">
        <f t="shared" si="161"/>
        <v>DGND</v>
      </c>
    </row>
    <row r="5166" spans="1:9">
      <c r="A5166" t="s">
        <v>302</v>
      </c>
      <c r="B5166" t="s">
        <v>5433</v>
      </c>
      <c r="C5166" t="s">
        <v>5456</v>
      </c>
      <c r="D5166">
        <v>1</v>
      </c>
      <c r="E5166" t="s">
        <v>3618</v>
      </c>
      <c r="F5166">
        <v>1</v>
      </c>
      <c r="G5166">
        <v>1</v>
      </c>
      <c r="H5166" s="6" t="str">
        <f t="shared" si="160"/>
        <v>4C25.1</v>
      </c>
      <c r="I5166" s="6" t="str">
        <f t="shared" si="161"/>
        <v>S4_AVDD33_TX_CEN</v>
      </c>
    </row>
    <row r="5167" spans="1:9">
      <c r="A5167" t="s">
        <v>302</v>
      </c>
      <c r="B5167" t="s">
        <v>5433</v>
      </c>
      <c r="C5167" t="s">
        <v>5456</v>
      </c>
      <c r="D5167">
        <v>2</v>
      </c>
      <c r="E5167" t="s">
        <v>174</v>
      </c>
      <c r="F5167">
        <v>2</v>
      </c>
      <c r="G5167">
        <v>2</v>
      </c>
      <c r="H5167" s="6" t="str">
        <f t="shared" si="160"/>
        <v>4C25.2</v>
      </c>
      <c r="I5167" s="6" t="str">
        <f t="shared" si="161"/>
        <v>DGND</v>
      </c>
    </row>
    <row r="5168" spans="1:9">
      <c r="A5168" t="s">
        <v>302</v>
      </c>
      <c r="B5168" t="s">
        <v>5433</v>
      </c>
      <c r="C5168" t="s">
        <v>5457</v>
      </c>
      <c r="D5168">
        <v>1</v>
      </c>
      <c r="E5168" t="s">
        <v>3618</v>
      </c>
      <c r="F5168">
        <v>1</v>
      </c>
      <c r="G5168">
        <v>1</v>
      </c>
      <c r="H5168" s="6" t="str">
        <f t="shared" si="160"/>
        <v>4C26.1</v>
      </c>
      <c r="I5168" s="6" t="str">
        <f t="shared" si="161"/>
        <v>S4_AVDD33_TX_CEN</v>
      </c>
    </row>
    <row r="5169" spans="1:9">
      <c r="A5169" t="s">
        <v>302</v>
      </c>
      <c r="B5169" t="s">
        <v>5433</v>
      </c>
      <c r="C5169" t="s">
        <v>5457</v>
      </c>
      <c r="D5169">
        <v>2</v>
      </c>
      <c r="E5169" t="s">
        <v>174</v>
      </c>
      <c r="F5169">
        <v>2</v>
      </c>
      <c r="G5169">
        <v>2</v>
      </c>
      <c r="H5169" s="6" t="str">
        <f t="shared" si="160"/>
        <v>4C26.2</v>
      </c>
      <c r="I5169" s="6" t="str">
        <f t="shared" si="161"/>
        <v>DGND</v>
      </c>
    </row>
    <row r="5170" spans="1:9">
      <c r="A5170" t="s">
        <v>302</v>
      </c>
      <c r="B5170" t="s">
        <v>5433</v>
      </c>
      <c r="C5170" t="s">
        <v>5458</v>
      </c>
      <c r="D5170">
        <v>1</v>
      </c>
      <c r="E5170" t="s">
        <v>3634</v>
      </c>
      <c r="F5170">
        <v>1</v>
      </c>
      <c r="G5170">
        <v>1</v>
      </c>
      <c r="H5170" s="6" t="str">
        <f t="shared" si="160"/>
        <v>4C27.1</v>
      </c>
      <c r="I5170" s="6" t="str">
        <f t="shared" si="161"/>
        <v>S4_AVDD33_TX_CEN_1</v>
      </c>
    </row>
    <row r="5171" spans="1:9">
      <c r="A5171" t="s">
        <v>302</v>
      </c>
      <c r="B5171" t="s">
        <v>5433</v>
      </c>
      <c r="C5171" t="s">
        <v>5458</v>
      </c>
      <c r="D5171">
        <v>2</v>
      </c>
      <c r="E5171" t="s">
        <v>174</v>
      </c>
      <c r="F5171">
        <v>2</v>
      </c>
      <c r="G5171">
        <v>2</v>
      </c>
      <c r="H5171" s="6" t="str">
        <f t="shared" si="160"/>
        <v>4C27.2</v>
      </c>
      <c r="I5171" s="6" t="str">
        <f t="shared" si="161"/>
        <v>DGND</v>
      </c>
    </row>
    <row r="5172" spans="1:9">
      <c r="A5172" t="s">
        <v>302</v>
      </c>
      <c r="B5172" t="s">
        <v>5433</v>
      </c>
      <c r="C5172" t="s">
        <v>5459</v>
      </c>
      <c r="D5172">
        <v>1</v>
      </c>
      <c r="E5172" t="s">
        <v>3619</v>
      </c>
      <c r="F5172">
        <v>1</v>
      </c>
      <c r="G5172">
        <v>1</v>
      </c>
      <c r="H5172" s="6" t="str">
        <f t="shared" si="160"/>
        <v>4C28.1</v>
      </c>
      <c r="I5172" s="6" t="str">
        <f t="shared" si="161"/>
        <v>S4_AVDD33_SDS</v>
      </c>
    </row>
    <row r="5173" spans="1:9">
      <c r="A5173" t="s">
        <v>302</v>
      </c>
      <c r="B5173" t="s">
        <v>5433</v>
      </c>
      <c r="C5173" t="s">
        <v>5459</v>
      </c>
      <c r="D5173">
        <v>2</v>
      </c>
      <c r="E5173" t="s">
        <v>174</v>
      </c>
      <c r="F5173">
        <v>2</v>
      </c>
      <c r="G5173">
        <v>2</v>
      </c>
      <c r="H5173" s="6" t="str">
        <f t="shared" si="160"/>
        <v>4C28.2</v>
      </c>
      <c r="I5173" s="6" t="str">
        <f t="shared" si="161"/>
        <v>DGND</v>
      </c>
    </row>
    <row r="5174" spans="1:9">
      <c r="A5174" t="s">
        <v>302</v>
      </c>
      <c r="B5174" t="s">
        <v>5433</v>
      </c>
      <c r="C5174" t="s">
        <v>5460</v>
      </c>
      <c r="D5174">
        <v>1</v>
      </c>
      <c r="E5174" t="s">
        <v>3635</v>
      </c>
      <c r="F5174">
        <v>1</v>
      </c>
      <c r="G5174">
        <v>1</v>
      </c>
      <c r="H5174" s="6" t="str">
        <f t="shared" si="160"/>
        <v>4C29.1</v>
      </c>
      <c r="I5174" s="6" t="str">
        <f t="shared" si="161"/>
        <v>S4_AVDD33_SDS_1</v>
      </c>
    </row>
    <row r="5175" spans="1:9">
      <c r="A5175" t="s">
        <v>302</v>
      </c>
      <c r="B5175" t="s">
        <v>5433</v>
      </c>
      <c r="C5175" t="s">
        <v>5460</v>
      </c>
      <c r="D5175">
        <v>2</v>
      </c>
      <c r="E5175" t="s">
        <v>174</v>
      </c>
      <c r="F5175">
        <v>2</v>
      </c>
      <c r="G5175">
        <v>2</v>
      </c>
      <c r="H5175" s="6" t="str">
        <f t="shared" si="160"/>
        <v>4C29.2</v>
      </c>
      <c r="I5175" s="6" t="str">
        <f t="shared" si="161"/>
        <v>DGND</v>
      </c>
    </row>
    <row r="5176" spans="1:9">
      <c r="A5176" t="s">
        <v>302</v>
      </c>
      <c r="B5176" t="s">
        <v>5433</v>
      </c>
      <c r="C5176" t="s">
        <v>5461</v>
      </c>
      <c r="D5176">
        <v>1</v>
      </c>
      <c r="E5176" t="s">
        <v>3636</v>
      </c>
      <c r="F5176">
        <v>1</v>
      </c>
      <c r="G5176">
        <v>1</v>
      </c>
      <c r="H5176" s="6" t="str">
        <f t="shared" si="160"/>
        <v>4C30.1</v>
      </c>
      <c r="I5176" s="6" t="str">
        <f t="shared" si="161"/>
        <v>S4_ADPS_01F</v>
      </c>
    </row>
    <row r="5177" spans="1:9">
      <c r="A5177" t="s">
        <v>302</v>
      </c>
      <c r="B5177" t="s">
        <v>5433</v>
      </c>
      <c r="C5177" t="s">
        <v>5461</v>
      </c>
      <c r="D5177">
        <v>2</v>
      </c>
      <c r="E5177" t="s">
        <v>174</v>
      </c>
      <c r="F5177">
        <v>2</v>
      </c>
      <c r="G5177">
        <v>2</v>
      </c>
      <c r="H5177" s="6" t="str">
        <f t="shared" si="160"/>
        <v>4C30.2</v>
      </c>
      <c r="I5177" s="6" t="str">
        <f t="shared" si="161"/>
        <v>DGND</v>
      </c>
    </row>
    <row r="5178" spans="1:9">
      <c r="A5178" t="s">
        <v>302</v>
      </c>
      <c r="B5178" t="s">
        <v>5433</v>
      </c>
      <c r="C5178" t="s">
        <v>5462</v>
      </c>
      <c r="D5178">
        <v>1</v>
      </c>
      <c r="E5178" t="s">
        <v>3636</v>
      </c>
      <c r="F5178">
        <v>1</v>
      </c>
      <c r="G5178">
        <v>1</v>
      </c>
      <c r="H5178" s="6" t="str">
        <f t="shared" si="160"/>
        <v>4C31.1</v>
      </c>
      <c r="I5178" s="6" t="str">
        <f t="shared" si="161"/>
        <v>S4_ADPS_01F</v>
      </c>
    </row>
    <row r="5179" spans="1:9">
      <c r="A5179" t="s">
        <v>302</v>
      </c>
      <c r="B5179" t="s">
        <v>5433</v>
      </c>
      <c r="C5179" t="s">
        <v>5462</v>
      </c>
      <c r="D5179">
        <v>2</v>
      </c>
      <c r="E5179" t="s">
        <v>174</v>
      </c>
      <c r="F5179">
        <v>2</v>
      </c>
      <c r="G5179">
        <v>2</v>
      </c>
      <c r="H5179" s="6" t="str">
        <f t="shared" si="160"/>
        <v>4C31.2</v>
      </c>
      <c r="I5179" s="6" t="str">
        <f t="shared" si="161"/>
        <v>DGND</v>
      </c>
    </row>
    <row r="5180" spans="1:9">
      <c r="A5180" t="s">
        <v>302</v>
      </c>
      <c r="B5180" t="s">
        <v>5433</v>
      </c>
      <c r="C5180" t="s">
        <v>5463</v>
      </c>
      <c r="D5180">
        <v>1</v>
      </c>
      <c r="E5180" t="s">
        <v>3616</v>
      </c>
      <c r="F5180">
        <v>1</v>
      </c>
      <c r="G5180">
        <v>1</v>
      </c>
      <c r="H5180" s="6" t="str">
        <f t="shared" si="160"/>
        <v>4C32.1</v>
      </c>
      <c r="I5180" s="6" t="str">
        <f t="shared" si="161"/>
        <v>S4_AVDD09_SDS</v>
      </c>
    </row>
    <row r="5181" spans="1:9">
      <c r="A5181" t="s">
        <v>302</v>
      </c>
      <c r="B5181" t="s">
        <v>5433</v>
      </c>
      <c r="C5181" t="s">
        <v>5463</v>
      </c>
      <c r="D5181">
        <v>2</v>
      </c>
      <c r="E5181" t="s">
        <v>174</v>
      </c>
      <c r="F5181">
        <v>2</v>
      </c>
      <c r="G5181">
        <v>2</v>
      </c>
      <c r="H5181" s="6" t="str">
        <f t="shared" si="160"/>
        <v>4C32.2</v>
      </c>
      <c r="I5181" s="6" t="str">
        <f t="shared" si="161"/>
        <v>DGND</v>
      </c>
    </row>
    <row r="5182" spans="1:9">
      <c r="A5182" t="s">
        <v>302</v>
      </c>
      <c r="B5182" t="s">
        <v>5433</v>
      </c>
      <c r="C5182" t="s">
        <v>5464</v>
      </c>
      <c r="D5182">
        <v>1</v>
      </c>
      <c r="E5182" t="s">
        <v>3615</v>
      </c>
      <c r="F5182">
        <v>1</v>
      </c>
      <c r="G5182">
        <v>1</v>
      </c>
      <c r="H5182" s="6" t="str">
        <f t="shared" si="160"/>
        <v>4C33.1</v>
      </c>
      <c r="I5182" s="6" t="str">
        <f t="shared" si="161"/>
        <v>S4_AVDD09_DUT</v>
      </c>
    </row>
    <row r="5183" spans="1:9">
      <c r="A5183" t="s">
        <v>302</v>
      </c>
      <c r="B5183" t="s">
        <v>5433</v>
      </c>
      <c r="C5183" t="s">
        <v>5464</v>
      </c>
      <c r="D5183">
        <v>2</v>
      </c>
      <c r="E5183" t="s">
        <v>174</v>
      </c>
      <c r="F5183">
        <v>2</v>
      </c>
      <c r="G5183">
        <v>2</v>
      </c>
      <c r="H5183" s="6" t="str">
        <f t="shared" si="160"/>
        <v>4C33.2</v>
      </c>
      <c r="I5183" s="6" t="str">
        <f t="shared" si="161"/>
        <v>DGND</v>
      </c>
    </row>
    <row r="5184" spans="1:9">
      <c r="A5184" t="s">
        <v>302</v>
      </c>
      <c r="B5184" t="s">
        <v>5433</v>
      </c>
      <c r="C5184" t="s">
        <v>5465</v>
      </c>
      <c r="D5184">
        <v>1</v>
      </c>
      <c r="E5184" t="s">
        <v>3615</v>
      </c>
      <c r="F5184">
        <v>1</v>
      </c>
      <c r="G5184">
        <v>1</v>
      </c>
      <c r="H5184" s="6" t="str">
        <f t="shared" si="160"/>
        <v>4C34.1</v>
      </c>
      <c r="I5184" s="6" t="str">
        <f t="shared" si="161"/>
        <v>S4_AVDD09_DUT</v>
      </c>
    </row>
    <row r="5185" spans="1:9">
      <c r="A5185" t="s">
        <v>302</v>
      </c>
      <c r="B5185" t="s">
        <v>5433</v>
      </c>
      <c r="C5185" t="s">
        <v>5465</v>
      </c>
      <c r="D5185">
        <v>2</v>
      </c>
      <c r="E5185" t="s">
        <v>174</v>
      </c>
      <c r="F5185">
        <v>2</v>
      </c>
      <c r="G5185">
        <v>2</v>
      </c>
      <c r="H5185" s="6" t="str">
        <f t="shared" si="160"/>
        <v>4C34.2</v>
      </c>
      <c r="I5185" s="6" t="str">
        <f t="shared" si="161"/>
        <v>DGND</v>
      </c>
    </row>
    <row r="5186" spans="1:9">
      <c r="A5186" t="s">
        <v>302</v>
      </c>
      <c r="B5186" t="s">
        <v>5433</v>
      </c>
      <c r="C5186" t="s">
        <v>5466</v>
      </c>
      <c r="D5186">
        <v>1</v>
      </c>
      <c r="E5186" t="s">
        <v>3609</v>
      </c>
      <c r="F5186">
        <v>1</v>
      </c>
      <c r="G5186">
        <v>1</v>
      </c>
      <c r="H5186" s="6" t="str">
        <f t="shared" ref="H5186:H5249" si="162">CONCATENATE(C5186,".",F5186)</f>
        <v>4C47.1</v>
      </c>
      <c r="I5186" s="6" t="str">
        <f t="shared" ref="I5186:I5249" si="163">E5186</f>
        <v>S4_AVDD09_OFF_LINE</v>
      </c>
    </row>
    <row r="5187" spans="1:9">
      <c r="A5187" t="s">
        <v>302</v>
      </c>
      <c r="B5187" t="s">
        <v>5433</v>
      </c>
      <c r="C5187" t="s">
        <v>5466</v>
      </c>
      <c r="D5187">
        <v>2</v>
      </c>
      <c r="E5187" t="s">
        <v>174</v>
      </c>
      <c r="F5187">
        <v>2</v>
      </c>
      <c r="G5187">
        <v>2</v>
      </c>
      <c r="H5187" s="6" t="str">
        <f t="shared" si="162"/>
        <v>4C47.2</v>
      </c>
      <c r="I5187" s="6" t="str">
        <f t="shared" si="163"/>
        <v>DGND</v>
      </c>
    </row>
    <row r="5188" spans="1:9">
      <c r="A5188" t="s">
        <v>302</v>
      </c>
      <c r="B5188" t="s">
        <v>5433</v>
      </c>
      <c r="C5188" t="s">
        <v>5467</v>
      </c>
      <c r="D5188">
        <v>1</v>
      </c>
      <c r="E5188" t="s">
        <v>3609</v>
      </c>
      <c r="F5188">
        <v>1</v>
      </c>
      <c r="G5188">
        <v>1</v>
      </c>
      <c r="H5188" s="6" t="str">
        <f t="shared" si="162"/>
        <v>4C48.1</v>
      </c>
      <c r="I5188" s="6" t="str">
        <f t="shared" si="163"/>
        <v>S4_AVDD09_OFF_LINE</v>
      </c>
    </row>
    <row r="5189" spans="1:9">
      <c r="A5189" t="s">
        <v>302</v>
      </c>
      <c r="B5189" t="s">
        <v>5433</v>
      </c>
      <c r="C5189" t="s">
        <v>5467</v>
      </c>
      <c r="D5189">
        <v>2</v>
      </c>
      <c r="E5189" t="s">
        <v>174</v>
      </c>
      <c r="F5189">
        <v>2</v>
      </c>
      <c r="G5189">
        <v>2</v>
      </c>
      <c r="H5189" s="6" t="str">
        <f t="shared" si="162"/>
        <v>4C48.2</v>
      </c>
      <c r="I5189" s="6" t="str">
        <f t="shared" si="163"/>
        <v>DGND</v>
      </c>
    </row>
    <row r="5190" spans="1:9">
      <c r="A5190" t="s">
        <v>302</v>
      </c>
      <c r="B5190" t="s">
        <v>5433</v>
      </c>
      <c r="C5190" t="s">
        <v>5468</v>
      </c>
      <c r="D5190">
        <v>1</v>
      </c>
      <c r="E5190" t="s">
        <v>3609</v>
      </c>
      <c r="F5190">
        <v>1</v>
      </c>
      <c r="G5190">
        <v>1</v>
      </c>
      <c r="H5190" s="6" t="str">
        <f t="shared" si="162"/>
        <v>4C50.1</v>
      </c>
      <c r="I5190" s="6" t="str">
        <f t="shared" si="163"/>
        <v>S4_AVDD09_OFF_LINE</v>
      </c>
    </row>
    <row r="5191" spans="1:9">
      <c r="A5191" t="s">
        <v>302</v>
      </c>
      <c r="B5191" t="s">
        <v>5433</v>
      </c>
      <c r="C5191" t="s">
        <v>5468</v>
      </c>
      <c r="D5191">
        <v>2</v>
      </c>
      <c r="E5191" t="s">
        <v>174</v>
      </c>
      <c r="F5191">
        <v>2</v>
      </c>
      <c r="G5191">
        <v>2</v>
      </c>
      <c r="H5191" s="6" t="str">
        <f t="shared" si="162"/>
        <v>4C50.2</v>
      </c>
      <c r="I5191" s="6" t="str">
        <f t="shared" si="163"/>
        <v>DGND</v>
      </c>
    </row>
    <row r="5192" spans="1:9">
      <c r="A5192" t="s">
        <v>302</v>
      </c>
      <c r="B5192" t="s">
        <v>5433</v>
      </c>
      <c r="C5192" t="s">
        <v>5469</v>
      </c>
      <c r="D5192">
        <v>1</v>
      </c>
      <c r="E5192" t="s">
        <v>3609</v>
      </c>
      <c r="F5192">
        <v>1</v>
      </c>
      <c r="G5192">
        <v>1</v>
      </c>
      <c r="H5192" s="6" t="str">
        <f t="shared" si="162"/>
        <v>4C51.1</v>
      </c>
      <c r="I5192" s="6" t="str">
        <f t="shared" si="163"/>
        <v>S4_AVDD09_OFF_LINE</v>
      </c>
    </row>
    <row r="5193" spans="1:9">
      <c r="A5193" t="s">
        <v>302</v>
      </c>
      <c r="B5193" t="s">
        <v>5433</v>
      </c>
      <c r="C5193" t="s">
        <v>5469</v>
      </c>
      <c r="D5193">
        <v>2</v>
      </c>
      <c r="E5193" t="s">
        <v>174</v>
      </c>
      <c r="F5193">
        <v>2</v>
      </c>
      <c r="G5193">
        <v>2</v>
      </c>
      <c r="H5193" s="6" t="str">
        <f t="shared" si="162"/>
        <v>4C51.2</v>
      </c>
      <c r="I5193" s="6" t="str">
        <f t="shared" si="163"/>
        <v>DGND</v>
      </c>
    </row>
    <row r="5194" spans="1:9">
      <c r="A5194" t="s">
        <v>302</v>
      </c>
      <c r="B5194" t="s">
        <v>5433</v>
      </c>
      <c r="C5194" t="s">
        <v>5470</v>
      </c>
      <c r="D5194">
        <v>1</v>
      </c>
      <c r="E5194" t="s">
        <v>3611</v>
      </c>
      <c r="F5194">
        <v>1</v>
      </c>
      <c r="G5194">
        <v>1</v>
      </c>
      <c r="H5194" s="6" t="str">
        <f t="shared" si="162"/>
        <v>4C371.1</v>
      </c>
      <c r="I5194" s="6" t="str">
        <f t="shared" si="163"/>
        <v>S4_AVDD33_OFF_LINE</v>
      </c>
    </row>
    <row r="5195" spans="1:9">
      <c r="A5195" t="s">
        <v>302</v>
      </c>
      <c r="B5195" t="s">
        <v>5433</v>
      </c>
      <c r="C5195" t="s">
        <v>5470</v>
      </c>
      <c r="D5195">
        <v>2</v>
      </c>
      <c r="E5195" t="s">
        <v>174</v>
      </c>
      <c r="F5195">
        <v>2</v>
      </c>
      <c r="G5195">
        <v>2</v>
      </c>
      <c r="H5195" s="6" t="str">
        <f t="shared" si="162"/>
        <v>4C371.2</v>
      </c>
      <c r="I5195" s="6" t="str">
        <f t="shared" si="163"/>
        <v>DGND</v>
      </c>
    </row>
    <row r="5196" spans="1:9">
      <c r="A5196" t="s">
        <v>302</v>
      </c>
      <c r="B5196" t="s">
        <v>5433</v>
      </c>
      <c r="C5196" t="s">
        <v>5471</v>
      </c>
      <c r="D5196">
        <v>1</v>
      </c>
      <c r="E5196" t="s">
        <v>3611</v>
      </c>
      <c r="F5196">
        <v>1</v>
      </c>
      <c r="G5196">
        <v>1</v>
      </c>
      <c r="H5196" s="6" t="str">
        <f t="shared" si="162"/>
        <v>4C372.1</v>
      </c>
      <c r="I5196" s="6" t="str">
        <f t="shared" si="163"/>
        <v>S4_AVDD33_OFF_LINE</v>
      </c>
    </row>
    <row r="5197" spans="1:9">
      <c r="A5197" t="s">
        <v>302</v>
      </c>
      <c r="B5197" t="s">
        <v>5433</v>
      </c>
      <c r="C5197" t="s">
        <v>5471</v>
      </c>
      <c r="D5197">
        <v>2</v>
      </c>
      <c r="E5197" t="s">
        <v>174</v>
      </c>
      <c r="F5197">
        <v>2</v>
      </c>
      <c r="G5197">
        <v>2</v>
      </c>
      <c r="H5197" s="6" t="str">
        <f t="shared" si="162"/>
        <v>4C372.2</v>
      </c>
      <c r="I5197" s="6" t="str">
        <f t="shared" si="163"/>
        <v>DGND</v>
      </c>
    </row>
    <row r="5198" spans="1:9">
      <c r="A5198" t="s">
        <v>302</v>
      </c>
      <c r="B5198" t="s">
        <v>5433</v>
      </c>
      <c r="C5198" t="s">
        <v>5472</v>
      </c>
      <c r="D5198">
        <v>1</v>
      </c>
      <c r="E5198" t="s">
        <v>3634</v>
      </c>
      <c r="F5198">
        <v>1</v>
      </c>
      <c r="G5198">
        <v>1</v>
      </c>
      <c r="H5198" s="6" t="str">
        <f t="shared" si="162"/>
        <v>4C373.1</v>
      </c>
      <c r="I5198" s="6" t="str">
        <f t="shared" si="163"/>
        <v>S4_AVDD33_TX_CEN_1</v>
      </c>
    </row>
    <row r="5199" spans="1:9">
      <c r="A5199" t="s">
        <v>302</v>
      </c>
      <c r="B5199" t="s">
        <v>5433</v>
      </c>
      <c r="C5199" t="s">
        <v>5472</v>
      </c>
      <c r="D5199">
        <v>2</v>
      </c>
      <c r="E5199" t="s">
        <v>174</v>
      </c>
      <c r="F5199">
        <v>2</v>
      </c>
      <c r="G5199">
        <v>2</v>
      </c>
      <c r="H5199" s="6" t="str">
        <f t="shared" si="162"/>
        <v>4C373.2</v>
      </c>
      <c r="I5199" s="6" t="str">
        <f t="shared" si="163"/>
        <v>DGND</v>
      </c>
    </row>
    <row r="5200" spans="1:9">
      <c r="A5200" t="s">
        <v>302</v>
      </c>
      <c r="B5200" t="s">
        <v>5433</v>
      </c>
      <c r="C5200" t="s">
        <v>5473</v>
      </c>
      <c r="D5200">
        <v>1</v>
      </c>
      <c r="E5200" t="s">
        <v>3608</v>
      </c>
      <c r="F5200">
        <v>1</v>
      </c>
      <c r="G5200">
        <v>1</v>
      </c>
      <c r="H5200" s="6" t="str">
        <f t="shared" si="162"/>
        <v>4C374.1</v>
      </c>
      <c r="I5200" s="6" t="str">
        <f t="shared" si="163"/>
        <v>S4_DVDD09_OFF_LINE</v>
      </c>
    </row>
    <row r="5201" spans="1:9">
      <c r="A5201" t="s">
        <v>302</v>
      </c>
      <c r="B5201" t="s">
        <v>5433</v>
      </c>
      <c r="C5201" t="s">
        <v>5473</v>
      </c>
      <c r="D5201">
        <v>2</v>
      </c>
      <c r="E5201" t="s">
        <v>174</v>
      </c>
      <c r="F5201">
        <v>2</v>
      </c>
      <c r="G5201">
        <v>2</v>
      </c>
      <c r="H5201" s="6" t="str">
        <f t="shared" si="162"/>
        <v>4C374.2</v>
      </c>
      <c r="I5201" s="6" t="str">
        <f t="shared" si="163"/>
        <v>DGND</v>
      </c>
    </row>
    <row r="5202" spans="1:9">
      <c r="A5202" t="s">
        <v>302</v>
      </c>
      <c r="B5202" t="s">
        <v>5433</v>
      </c>
      <c r="C5202" t="s">
        <v>5474</v>
      </c>
      <c r="D5202">
        <v>1</v>
      </c>
      <c r="E5202" t="s">
        <v>3608</v>
      </c>
      <c r="F5202">
        <v>1</v>
      </c>
      <c r="G5202">
        <v>1</v>
      </c>
      <c r="H5202" s="6" t="str">
        <f t="shared" si="162"/>
        <v>4C375.1</v>
      </c>
      <c r="I5202" s="6" t="str">
        <f t="shared" si="163"/>
        <v>S4_DVDD09_OFF_LINE</v>
      </c>
    </row>
    <row r="5203" spans="1:9">
      <c r="A5203" t="s">
        <v>302</v>
      </c>
      <c r="B5203" t="s">
        <v>5433</v>
      </c>
      <c r="C5203" t="s">
        <v>5474</v>
      </c>
      <c r="D5203">
        <v>2</v>
      </c>
      <c r="E5203" t="s">
        <v>174</v>
      </c>
      <c r="F5203">
        <v>2</v>
      </c>
      <c r="G5203">
        <v>2</v>
      </c>
      <c r="H5203" s="6" t="str">
        <f t="shared" si="162"/>
        <v>4C375.2</v>
      </c>
      <c r="I5203" s="6" t="str">
        <f t="shared" si="163"/>
        <v>DGND</v>
      </c>
    </row>
    <row r="5204" spans="1:9">
      <c r="A5204" t="s">
        <v>302</v>
      </c>
      <c r="B5204" t="s">
        <v>5433</v>
      </c>
      <c r="C5204" t="s">
        <v>5475</v>
      </c>
      <c r="D5204">
        <v>1</v>
      </c>
      <c r="E5204" t="s">
        <v>3609</v>
      </c>
      <c r="F5204">
        <v>1</v>
      </c>
      <c r="G5204">
        <v>1</v>
      </c>
      <c r="H5204" s="6" t="str">
        <f t="shared" si="162"/>
        <v>4C376.1</v>
      </c>
      <c r="I5204" s="6" t="str">
        <f t="shared" si="163"/>
        <v>S4_AVDD09_OFF_LINE</v>
      </c>
    </row>
    <row r="5205" spans="1:9">
      <c r="A5205" t="s">
        <v>302</v>
      </c>
      <c r="B5205" t="s">
        <v>5433</v>
      </c>
      <c r="C5205" t="s">
        <v>5475</v>
      </c>
      <c r="D5205">
        <v>2</v>
      </c>
      <c r="E5205" t="s">
        <v>174</v>
      </c>
      <c r="F5205">
        <v>2</v>
      </c>
      <c r="G5205">
        <v>2</v>
      </c>
      <c r="H5205" s="6" t="str">
        <f t="shared" si="162"/>
        <v>4C376.2</v>
      </c>
      <c r="I5205" s="6" t="str">
        <f t="shared" si="163"/>
        <v>DGND</v>
      </c>
    </row>
    <row r="5206" spans="1:9">
      <c r="A5206" t="s">
        <v>302</v>
      </c>
      <c r="B5206" t="s">
        <v>5433</v>
      </c>
      <c r="C5206" t="s">
        <v>5476</v>
      </c>
      <c r="D5206">
        <v>1</v>
      </c>
      <c r="E5206" t="s">
        <v>3609</v>
      </c>
      <c r="F5206">
        <v>1</v>
      </c>
      <c r="G5206">
        <v>1</v>
      </c>
      <c r="H5206" s="6" t="str">
        <f t="shared" si="162"/>
        <v>4C377.1</v>
      </c>
      <c r="I5206" s="6" t="str">
        <f t="shared" si="163"/>
        <v>S4_AVDD09_OFF_LINE</v>
      </c>
    </row>
    <row r="5207" spans="1:9">
      <c r="A5207" t="s">
        <v>302</v>
      </c>
      <c r="B5207" t="s">
        <v>5433</v>
      </c>
      <c r="C5207" t="s">
        <v>5476</v>
      </c>
      <c r="D5207">
        <v>2</v>
      </c>
      <c r="E5207" t="s">
        <v>174</v>
      </c>
      <c r="F5207">
        <v>2</v>
      </c>
      <c r="G5207">
        <v>2</v>
      </c>
      <c r="H5207" s="6" t="str">
        <f t="shared" si="162"/>
        <v>4C377.2</v>
      </c>
      <c r="I5207" s="6" t="str">
        <f t="shared" si="163"/>
        <v>DGND</v>
      </c>
    </row>
    <row r="5208" spans="1:9">
      <c r="A5208" t="s">
        <v>302</v>
      </c>
      <c r="B5208" t="s">
        <v>5433</v>
      </c>
      <c r="C5208" t="s">
        <v>5477</v>
      </c>
      <c r="D5208">
        <v>1</v>
      </c>
      <c r="E5208" t="s">
        <v>3609</v>
      </c>
      <c r="F5208">
        <v>1</v>
      </c>
      <c r="G5208">
        <v>1</v>
      </c>
      <c r="H5208" s="6" t="str">
        <f t="shared" si="162"/>
        <v>4C378.1</v>
      </c>
      <c r="I5208" s="6" t="str">
        <f t="shared" si="163"/>
        <v>S4_AVDD09_OFF_LINE</v>
      </c>
    </row>
    <row r="5209" spans="1:9">
      <c r="A5209" t="s">
        <v>302</v>
      </c>
      <c r="B5209" t="s">
        <v>5433</v>
      </c>
      <c r="C5209" t="s">
        <v>5477</v>
      </c>
      <c r="D5209">
        <v>2</v>
      </c>
      <c r="E5209" t="s">
        <v>174</v>
      </c>
      <c r="F5209">
        <v>2</v>
      </c>
      <c r="G5209">
        <v>2</v>
      </c>
      <c r="H5209" s="6" t="str">
        <f t="shared" si="162"/>
        <v>4C378.2</v>
      </c>
      <c r="I5209" s="6" t="str">
        <f t="shared" si="163"/>
        <v>DGND</v>
      </c>
    </row>
    <row r="5210" spans="1:9">
      <c r="A5210" t="s">
        <v>302</v>
      </c>
      <c r="B5210" t="s">
        <v>5433</v>
      </c>
      <c r="C5210" t="s">
        <v>5478</v>
      </c>
      <c r="D5210">
        <v>1</v>
      </c>
      <c r="E5210" t="s">
        <v>2340</v>
      </c>
      <c r="F5210">
        <v>1</v>
      </c>
      <c r="G5210">
        <v>1</v>
      </c>
      <c r="H5210" s="6" t="str">
        <f t="shared" si="162"/>
        <v>4JK1.1</v>
      </c>
      <c r="I5210" s="6" t="str">
        <f t="shared" si="163"/>
        <v>SC0145_RLY_K001</v>
      </c>
    </row>
    <row r="5211" spans="1:9">
      <c r="A5211" t="s">
        <v>302</v>
      </c>
      <c r="B5211" t="s">
        <v>5433</v>
      </c>
      <c r="C5211" t="s">
        <v>5478</v>
      </c>
      <c r="D5211">
        <v>2</v>
      </c>
      <c r="E5211" t="s">
        <v>174</v>
      </c>
      <c r="F5211">
        <v>2</v>
      </c>
      <c r="G5211">
        <v>2</v>
      </c>
      <c r="H5211" s="6" t="str">
        <f t="shared" si="162"/>
        <v>4JK1.2</v>
      </c>
      <c r="I5211" s="6" t="str">
        <f t="shared" si="163"/>
        <v>DGND</v>
      </c>
    </row>
    <row r="5212" spans="1:9">
      <c r="A5212" t="s">
        <v>302</v>
      </c>
      <c r="B5212" t="s">
        <v>5433</v>
      </c>
      <c r="C5212" t="s">
        <v>5479</v>
      </c>
      <c r="D5212">
        <v>1</v>
      </c>
      <c r="E5212" t="s">
        <v>2342</v>
      </c>
      <c r="F5212">
        <v>1</v>
      </c>
      <c r="G5212">
        <v>1</v>
      </c>
      <c r="H5212" s="6" t="str">
        <f t="shared" si="162"/>
        <v>4JK8.1</v>
      </c>
      <c r="I5212" s="6" t="str">
        <f t="shared" si="163"/>
        <v>SC0145_RLY_K008</v>
      </c>
    </row>
    <row r="5213" spans="1:9">
      <c r="A5213" t="s">
        <v>302</v>
      </c>
      <c r="B5213" t="s">
        <v>5433</v>
      </c>
      <c r="C5213" t="s">
        <v>5479</v>
      </c>
      <c r="D5213">
        <v>2</v>
      </c>
      <c r="E5213" t="s">
        <v>174</v>
      </c>
      <c r="F5213">
        <v>2</v>
      </c>
      <c r="G5213">
        <v>2</v>
      </c>
      <c r="H5213" s="6" t="str">
        <f t="shared" si="162"/>
        <v>4JK8.2</v>
      </c>
      <c r="I5213" s="6" t="str">
        <f t="shared" si="163"/>
        <v>DGND</v>
      </c>
    </row>
    <row r="5214" spans="1:9">
      <c r="A5214" t="s">
        <v>302</v>
      </c>
      <c r="B5214" t="s">
        <v>5433</v>
      </c>
      <c r="C5214" t="s">
        <v>5480</v>
      </c>
      <c r="D5214">
        <v>1</v>
      </c>
      <c r="E5214" t="s">
        <v>2343</v>
      </c>
      <c r="F5214">
        <v>1</v>
      </c>
      <c r="G5214">
        <v>1</v>
      </c>
      <c r="H5214" s="6" t="str">
        <f t="shared" si="162"/>
        <v>4JK9.1</v>
      </c>
      <c r="I5214" s="6" t="str">
        <f t="shared" si="163"/>
        <v>SC0145_RLY_K009</v>
      </c>
    </row>
    <row r="5215" spans="1:9">
      <c r="A5215" t="s">
        <v>302</v>
      </c>
      <c r="B5215" t="s">
        <v>5433</v>
      </c>
      <c r="C5215" t="s">
        <v>5480</v>
      </c>
      <c r="D5215">
        <v>2</v>
      </c>
      <c r="E5215" t="s">
        <v>174</v>
      </c>
      <c r="F5215">
        <v>2</v>
      </c>
      <c r="G5215">
        <v>2</v>
      </c>
      <c r="H5215" s="6" t="str">
        <f t="shared" si="162"/>
        <v>4JK9.2</v>
      </c>
      <c r="I5215" s="6" t="str">
        <f t="shared" si="163"/>
        <v>DGND</v>
      </c>
    </row>
    <row r="5216" spans="1:9">
      <c r="A5216" t="s">
        <v>302</v>
      </c>
      <c r="B5216" t="s">
        <v>5433</v>
      </c>
      <c r="C5216" t="s">
        <v>5481</v>
      </c>
      <c r="D5216">
        <v>1</v>
      </c>
      <c r="E5216" t="s">
        <v>2571</v>
      </c>
      <c r="F5216">
        <v>1</v>
      </c>
      <c r="G5216">
        <v>1</v>
      </c>
      <c r="H5216" s="6" t="str">
        <f t="shared" si="162"/>
        <v>4JK10.1</v>
      </c>
      <c r="I5216" s="6" t="str">
        <f t="shared" si="163"/>
        <v>SC0145_RLY_K010</v>
      </c>
    </row>
    <row r="5217" spans="1:9">
      <c r="A5217" t="s">
        <v>302</v>
      </c>
      <c r="B5217" t="s">
        <v>5433</v>
      </c>
      <c r="C5217" t="s">
        <v>5481</v>
      </c>
      <c r="D5217">
        <v>2</v>
      </c>
      <c r="E5217" t="s">
        <v>174</v>
      </c>
      <c r="F5217">
        <v>2</v>
      </c>
      <c r="G5217">
        <v>2</v>
      </c>
      <c r="H5217" s="6" t="str">
        <f t="shared" si="162"/>
        <v>4JK10.2</v>
      </c>
      <c r="I5217" s="6" t="str">
        <f t="shared" si="163"/>
        <v>DGND</v>
      </c>
    </row>
    <row r="5218" spans="1:9">
      <c r="A5218" t="s">
        <v>302</v>
      </c>
      <c r="B5218" t="s">
        <v>5433</v>
      </c>
      <c r="C5218" t="s">
        <v>5482</v>
      </c>
      <c r="D5218">
        <v>2</v>
      </c>
      <c r="E5218" t="s">
        <v>3636</v>
      </c>
      <c r="F5218">
        <v>2</v>
      </c>
      <c r="G5218">
        <v>2</v>
      </c>
      <c r="H5218" s="6" t="str">
        <f t="shared" si="162"/>
        <v>4K1.2</v>
      </c>
      <c r="I5218" s="6" t="str">
        <f t="shared" si="163"/>
        <v>S4_ADPS_01F</v>
      </c>
    </row>
    <row r="5219" spans="1:9">
      <c r="A5219" t="s">
        <v>302</v>
      </c>
      <c r="B5219" t="s">
        <v>5433</v>
      </c>
      <c r="C5219" t="s">
        <v>5482</v>
      </c>
      <c r="D5219">
        <v>3</v>
      </c>
      <c r="E5219" t="s">
        <v>3611</v>
      </c>
      <c r="F5219">
        <v>3</v>
      </c>
      <c r="G5219">
        <v>3</v>
      </c>
      <c r="H5219" s="6" t="str">
        <f t="shared" si="162"/>
        <v>4K1.3</v>
      </c>
      <c r="I5219" s="6" t="str">
        <f t="shared" si="163"/>
        <v>S4_AVDD33_OFF_LINE</v>
      </c>
    </row>
    <row r="5220" spans="1:9">
      <c r="A5220" t="s">
        <v>302</v>
      </c>
      <c r="B5220" t="s">
        <v>5433</v>
      </c>
      <c r="C5220" t="s">
        <v>5482</v>
      </c>
      <c r="D5220">
        <v>4</v>
      </c>
      <c r="E5220" t="s">
        <v>3637</v>
      </c>
      <c r="F5220">
        <v>4</v>
      </c>
      <c r="G5220">
        <v>4</v>
      </c>
      <c r="H5220" s="6" t="str">
        <f t="shared" si="162"/>
        <v>4K1.4</v>
      </c>
      <c r="I5220" s="6" t="str">
        <f t="shared" si="163"/>
        <v>S4_NEGV_AVDD33</v>
      </c>
    </row>
    <row r="5221" spans="1:9">
      <c r="A5221" t="s">
        <v>302</v>
      </c>
      <c r="B5221" t="s">
        <v>5433</v>
      </c>
      <c r="C5221" t="s">
        <v>5482</v>
      </c>
      <c r="D5221">
        <v>5</v>
      </c>
      <c r="E5221" t="s">
        <v>3638</v>
      </c>
      <c r="F5221">
        <v>5</v>
      </c>
      <c r="G5221">
        <v>5</v>
      </c>
      <c r="H5221" s="6" t="str">
        <f t="shared" si="162"/>
        <v>4K1.5</v>
      </c>
      <c r="I5221" s="6" t="str">
        <f t="shared" si="163"/>
        <v>S4_NEGV_VDD33</v>
      </c>
    </row>
    <row r="5222" spans="1:9">
      <c r="A5222" t="s">
        <v>302</v>
      </c>
      <c r="B5222" t="s">
        <v>5433</v>
      </c>
      <c r="C5222" t="s">
        <v>5482</v>
      </c>
      <c r="D5222">
        <v>6</v>
      </c>
      <c r="E5222" t="s">
        <v>3613</v>
      </c>
      <c r="F5222">
        <v>6</v>
      </c>
      <c r="G5222">
        <v>6</v>
      </c>
      <c r="H5222" s="6" t="str">
        <f t="shared" si="162"/>
        <v>4K1.6</v>
      </c>
      <c r="I5222" s="6" t="str">
        <f t="shared" si="163"/>
        <v>S4_VDD33_OFF_LINE</v>
      </c>
    </row>
    <row r="5223" spans="1:9">
      <c r="A5223" t="s">
        <v>302</v>
      </c>
      <c r="B5223" t="s">
        <v>5433</v>
      </c>
      <c r="C5223" t="s">
        <v>5482</v>
      </c>
      <c r="D5223">
        <v>7</v>
      </c>
      <c r="E5223" t="s">
        <v>3632</v>
      </c>
      <c r="F5223">
        <v>7</v>
      </c>
      <c r="G5223">
        <v>7</v>
      </c>
      <c r="H5223" s="6" t="str">
        <f t="shared" si="162"/>
        <v>4K1.7</v>
      </c>
      <c r="I5223" s="6" t="str">
        <f t="shared" si="163"/>
        <v>S4_ADPS_02F</v>
      </c>
    </row>
    <row r="5224" spans="1:9">
      <c r="A5224" t="s">
        <v>302</v>
      </c>
      <c r="B5224" t="s">
        <v>5433</v>
      </c>
      <c r="C5224" t="s">
        <v>5482</v>
      </c>
      <c r="D5224" t="s">
        <v>175</v>
      </c>
      <c r="E5224" t="s">
        <v>429</v>
      </c>
      <c r="F5224">
        <v>1</v>
      </c>
      <c r="G5224" t="s">
        <v>175</v>
      </c>
      <c r="H5224" s="6" t="str">
        <f t="shared" si="162"/>
        <v>4K1.1</v>
      </c>
      <c r="I5224" s="6" t="str">
        <f t="shared" si="163"/>
        <v>VP12</v>
      </c>
    </row>
    <row r="5225" spans="1:9">
      <c r="A5225" t="s">
        <v>302</v>
      </c>
      <c r="B5225" t="s">
        <v>5433</v>
      </c>
      <c r="C5225" t="s">
        <v>5482</v>
      </c>
      <c r="D5225" t="s">
        <v>176</v>
      </c>
      <c r="E5225" t="s">
        <v>2340</v>
      </c>
      <c r="F5225">
        <v>8</v>
      </c>
      <c r="G5225" t="s">
        <v>176</v>
      </c>
      <c r="H5225" s="6" t="str">
        <f t="shared" si="162"/>
        <v>4K1.8</v>
      </c>
      <c r="I5225" s="6" t="str">
        <f t="shared" si="163"/>
        <v>SC0145_RLY_K001</v>
      </c>
    </row>
    <row r="5226" spans="1:9">
      <c r="A5226" t="s">
        <v>302</v>
      </c>
      <c r="B5226" t="s">
        <v>5433</v>
      </c>
      <c r="C5226" t="s">
        <v>5483</v>
      </c>
      <c r="D5226">
        <v>2</v>
      </c>
      <c r="E5226" t="s">
        <v>3639</v>
      </c>
      <c r="F5226">
        <v>2</v>
      </c>
      <c r="G5226">
        <v>2</v>
      </c>
      <c r="H5226" s="6" t="str">
        <f t="shared" si="162"/>
        <v>4K8.2</v>
      </c>
      <c r="I5226" s="6" t="str">
        <f t="shared" si="163"/>
        <v>S4_DVDD09_2</v>
      </c>
    </row>
    <row r="5227" spans="1:9">
      <c r="A5227" t="s">
        <v>302</v>
      </c>
      <c r="B5227" t="s">
        <v>5433</v>
      </c>
      <c r="C5227" t="s">
        <v>5483</v>
      </c>
      <c r="D5227">
        <v>3</v>
      </c>
      <c r="E5227" t="s">
        <v>3608</v>
      </c>
      <c r="F5227">
        <v>3</v>
      </c>
      <c r="G5227">
        <v>3</v>
      </c>
      <c r="H5227" s="6" t="str">
        <f t="shared" si="162"/>
        <v>4K8.3</v>
      </c>
      <c r="I5227" s="6" t="str">
        <f t="shared" si="163"/>
        <v>S4_DVDD09_OFF_LINE</v>
      </c>
    </row>
    <row r="5228" spans="1:9">
      <c r="A5228" t="s">
        <v>302</v>
      </c>
      <c r="B5228" t="s">
        <v>5433</v>
      </c>
      <c r="C5228" t="s">
        <v>5483</v>
      </c>
      <c r="D5228">
        <v>4</v>
      </c>
      <c r="E5228" t="s">
        <v>3640</v>
      </c>
      <c r="F5228">
        <v>4</v>
      </c>
      <c r="G5228">
        <v>4</v>
      </c>
      <c r="H5228" s="6" t="str">
        <f t="shared" si="162"/>
        <v>4K8.4</v>
      </c>
      <c r="I5228" s="6" t="str">
        <f t="shared" si="163"/>
        <v>S4_1_LX_OUT</v>
      </c>
    </row>
    <row r="5229" spans="1:9">
      <c r="A5229" t="s">
        <v>302</v>
      </c>
      <c r="B5229" t="s">
        <v>5433</v>
      </c>
      <c r="C5229" t="s">
        <v>5483</v>
      </c>
      <c r="D5229">
        <v>5</v>
      </c>
      <c r="F5229">
        <v>5</v>
      </c>
      <c r="G5229">
        <v>5</v>
      </c>
      <c r="H5229" s="6" t="str">
        <f t="shared" si="162"/>
        <v>4K8.5</v>
      </c>
      <c r="I5229" s="6">
        <f t="shared" si="163"/>
        <v>0</v>
      </c>
    </row>
    <row r="5230" spans="1:9">
      <c r="A5230" t="s">
        <v>302</v>
      </c>
      <c r="B5230" t="s">
        <v>5433</v>
      </c>
      <c r="C5230" t="s">
        <v>5483</v>
      </c>
      <c r="D5230">
        <v>6</v>
      </c>
      <c r="F5230">
        <v>6</v>
      </c>
      <c r="G5230">
        <v>6</v>
      </c>
      <c r="H5230" s="6" t="str">
        <f t="shared" si="162"/>
        <v>4K8.6</v>
      </c>
      <c r="I5230" s="6">
        <f t="shared" si="163"/>
        <v>0</v>
      </c>
    </row>
    <row r="5231" spans="1:9">
      <c r="A5231" t="s">
        <v>302</v>
      </c>
      <c r="B5231" t="s">
        <v>5433</v>
      </c>
      <c r="C5231" t="s">
        <v>5483</v>
      </c>
      <c r="D5231">
        <v>7</v>
      </c>
      <c r="F5231">
        <v>7</v>
      </c>
      <c r="G5231">
        <v>7</v>
      </c>
      <c r="H5231" s="6" t="str">
        <f t="shared" si="162"/>
        <v>4K8.7</v>
      </c>
      <c r="I5231" s="6">
        <f t="shared" si="163"/>
        <v>0</v>
      </c>
    </row>
    <row r="5232" spans="1:9">
      <c r="A5232" t="s">
        <v>302</v>
      </c>
      <c r="B5232" t="s">
        <v>5433</v>
      </c>
      <c r="C5232" t="s">
        <v>5483</v>
      </c>
      <c r="D5232" t="s">
        <v>175</v>
      </c>
      <c r="E5232" t="s">
        <v>429</v>
      </c>
      <c r="F5232">
        <v>1</v>
      </c>
      <c r="G5232" t="s">
        <v>175</v>
      </c>
      <c r="H5232" s="6" t="str">
        <f t="shared" si="162"/>
        <v>4K8.1</v>
      </c>
      <c r="I5232" s="6" t="str">
        <f t="shared" si="163"/>
        <v>VP12</v>
      </c>
    </row>
    <row r="5233" spans="1:9">
      <c r="A5233" t="s">
        <v>302</v>
      </c>
      <c r="B5233" t="s">
        <v>5433</v>
      </c>
      <c r="C5233" t="s">
        <v>5483</v>
      </c>
      <c r="D5233" t="s">
        <v>176</v>
      </c>
      <c r="E5233" t="s">
        <v>2342</v>
      </c>
      <c r="F5233">
        <v>8</v>
      </c>
      <c r="G5233" t="s">
        <v>176</v>
      </c>
      <c r="H5233" s="6" t="str">
        <f t="shared" si="162"/>
        <v>4K8.8</v>
      </c>
      <c r="I5233" s="6" t="str">
        <f t="shared" si="163"/>
        <v>SC0145_RLY_K008</v>
      </c>
    </row>
    <row r="5234" spans="1:9">
      <c r="A5234" t="s">
        <v>302</v>
      </c>
      <c r="B5234" t="s">
        <v>5433</v>
      </c>
      <c r="C5234" t="s">
        <v>5484</v>
      </c>
      <c r="D5234">
        <v>2</v>
      </c>
      <c r="E5234" t="s">
        <v>3641</v>
      </c>
      <c r="F5234">
        <v>2</v>
      </c>
      <c r="G5234">
        <v>2</v>
      </c>
      <c r="H5234" s="6" t="str">
        <f t="shared" si="162"/>
        <v>4K9.2</v>
      </c>
      <c r="I5234" s="6" t="str">
        <f t="shared" si="163"/>
        <v>S4_AVDD09_2</v>
      </c>
    </row>
    <row r="5235" spans="1:9">
      <c r="A5235" t="s">
        <v>302</v>
      </c>
      <c r="B5235" t="s">
        <v>5433</v>
      </c>
      <c r="C5235" t="s">
        <v>5484</v>
      </c>
      <c r="D5235">
        <v>3</v>
      </c>
      <c r="E5235" t="s">
        <v>3609</v>
      </c>
      <c r="F5235">
        <v>3</v>
      </c>
      <c r="G5235">
        <v>3</v>
      </c>
      <c r="H5235" s="6" t="str">
        <f t="shared" si="162"/>
        <v>4K9.3</v>
      </c>
      <c r="I5235" s="6" t="str">
        <f t="shared" si="163"/>
        <v>S4_AVDD09_OFF_LINE</v>
      </c>
    </row>
    <row r="5236" spans="1:9">
      <c r="A5236" t="s">
        <v>302</v>
      </c>
      <c r="B5236" t="s">
        <v>5433</v>
      </c>
      <c r="C5236" t="s">
        <v>5484</v>
      </c>
      <c r="D5236">
        <v>4</v>
      </c>
      <c r="E5236" t="s">
        <v>3640</v>
      </c>
      <c r="F5236">
        <v>4</v>
      </c>
      <c r="G5236">
        <v>4</v>
      </c>
      <c r="H5236" s="6" t="str">
        <f t="shared" si="162"/>
        <v>4K9.4</v>
      </c>
      <c r="I5236" s="6" t="str">
        <f t="shared" si="163"/>
        <v>S4_1_LX_OUT</v>
      </c>
    </row>
    <row r="5237" spans="1:9">
      <c r="A5237" t="s">
        <v>302</v>
      </c>
      <c r="B5237" t="s">
        <v>5433</v>
      </c>
      <c r="C5237" t="s">
        <v>5484</v>
      </c>
      <c r="D5237">
        <v>5</v>
      </c>
      <c r="E5237" t="s">
        <v>3642</v>
      </c>
      <c r="F5237">
        <v>5</v>
      </c>
      <c r="G5237">
        <v>5</v>
      </c>
      <c r="H5237" s="6" t="str">
        <f t="shared" si="162"/>
        <v>4K9.5</v>
      </c>
      <c r="I5237" s="6" t="str">
        <f t="shared" si="163"/>
        <v>S4_AVDD09_CH</v>
      </c>
    </row>
    <row r="5238" spans="1:9">
      <c r="A5238" t="s">
        <v>302</v>
      </c>
      <c r="B5238" t="s">
        <v>5433</v>
      </c>
      <c r="C5238" t="s">
        <v>5484</v>
      </c>
      <c r="D5238">
        <v>6</v>
      </c>
      <c r="E5238" t="s">
        <v>3609</v>
      </c>
      <c r="F5238">
        <v>6</v>
      </c>
      <c r="G5238">
        <v>6</v>
      </c>
      <c r="H5238" s="6" t="str">
        <f t="shared" si="162"/>
        <v>4K9.6</v>
      </c>
      <c r="I5238" s="6" t="str">
        <f t="shared" si="163"/>
        <v>S4_AVDD09_OFF_LINE</v>
      </c>
    </row>
    <row r="5239" spans="1:9">
      <c r="A5239" t="s">
        <v>302</v>
      </c>
      <c r="B5239" t="s">
        <v>5433</v>
      </c>
      <c r="C5239" t="s">
        <v>5484</v>
      </c>
      <c r="D5239">
        <v>7</v>
      </c>
      <c r="F5239">
        <v>7</v>
      </c>
      <c r="G5239">
        <v>7</v>
      </c>
      <c r="H5239" s="6" t="str">
        <f t="shared" si="162"/>
        <v>4K9.7</v>
      </c>
      <c r="I5239" s="6">
        <f t="shared" si="163"/>
        <v>0</v>
      </c>
    </row>
    <row r="5240" spans="1:9">
      <c r="A5240" t="s">
        <v>302</v>
      </c>
      <c r="B5240" t="s">
        <v>5433</v>
      </c>
      <c r="C5240" t="s">
        <v>5484</v>
      </c>
      <c r="D5240" t="s">
        <v>175</v>
      </c>
      <c r="E5240" t="s">
        <v>429</v>
      </c>
      <c r="F5240">
        <v>1</v>
      </c>
      <c r="G5240" t="s">
        <v>175</v>
      </c>
      <c r="H5240" s="6" t="str">
        <f t="shared" si="162"/>
        <v>4K9.1</v>
      </c>
      <c r="I5240" s="6" t="str">
        <f t="shared" si="163"/>
        <v>VP12</v>
      </c>
    </row>
    <row r="5241" spans="1:9">
      <c r="A5241" t="s">
        <v>302</v>
      </c>
      <c r="B5241" t="s">
        <v>5433</v>
      </c>
      <c r="C5241" t="s">
        <v>5484</v>
      </c>
      <c r="D5241" t="s">
        <v>176</v>
      </c>
      <c r="E5241" t="s">
        <v>2343</v>
      </c>
      <c r="F5241">
        <v>8</v>
      </c>
      <c r="G5241" t="s">
        <v>176</v>
      </c>
      <c r="H5241" s="6" t="str">
        <f t="shared" si="162"/>
        <v>4K9.8</v>
      </c>
      <c r="I5241" s="6" t="str">
        <f t="shared" si="163"/>
        <v>SC0145_RLY_K009</v>
      </c>
    </row>
    <row r="5242" spans="1:9">
      <c r="A5242" t="s">
        <v>302</v>
      </c>
      <c r="B5242" t="s">
        <v>5433</v>
      </c>
      <c r="C5242" t="s">
        <v>5485</v>
      </c>
      <c r="D5242">
        <v>2</v>
      </c>
      <c r="E5242" t="s">
        <v>2775</v>
      </c>
      <c r="F5242">
        <v>2</v>
      </c>
      <c r="G5242">
        <v>2</v>
      </c>
      <c r="H5242" s="6" t="str">
        <f t="shared" si="162"/>
        <v>4K10.2</v>
      </c>
      <c r="I5242" s="6" t="str">
        <f t="shared" si="163"/>
        <v>S4_DVDD09_F</v>
      </c>
    </row>
    <row r="5243" spans="1:9">
      <c r="A5243" t="s">
        <v>302</v>
      </c>
      <c r="B5243" t="s">
        <v>5433</v>
      </c>
      <c r="C5243" t="s">
        <v>5485</v>
      </c>
      <c r="D5243">
        <v>3</v>
      </c>
      <c r="E5243" t="s">
        <v>3639</v>
      </c>
      <c r="F5243">
        <v>3</v>
      </c>
      <c r="G5243">
        <v>3</v>
      </c>
      <c r="H5243" s="6" t="str">
        <f t="shared" si="162"/>
        <v>4K10.3</v>
      </c>
      <c r="I5243" s="6" t="str">
        <f t="shared" si="163"/>
        <v>S4_DVDD09_2</v>
      </c>
    </row>
    <row r="5244" spans="1:9">
      <c r="A5244" t="s">
        <v>302</v>
      </c>
      <c r="B5244" t="s">
        <v>5433</v>
      </c>
      <c r="C5244" t="s">
        <v>5485</v>
      </c>
      <c r="D5244">
        <v>4</v>
      </c>
      <c r="E5244" t="s">
        <v>3643</v>
      </c>
      <c r="F5244">
        <v>4</v>
      </c>
      <c r="G5244">
        <v>4</v>
      </c>
      <c r="H5244" s="6" t="str">
        <f t="shared" si="162"/>
        <v>4K10.4</v>
      </c>
      <c r="I5244" s="6" t="str">
        <f t="shared" si="163"/>
        <v>S4_NEGV_DVDD09</v>
      </c>
    </row>
    <row r="5245" spans="1:9">
      <c r="A5245" t="s">
        <v>302</v>
      </c>
      <c r="B5245" t="s">
        <v>5433</v>
      </c>
      <c r="C5245" t="s">
        <v>5485</v>
      </c>
      <c r="D5245">
        <v>5</v>
      </c>
      <c r="E5245" t="s">
        <v>3644</v>
      </c>
      <c r="F5245">
        <v>5</v>
      </c>
      <c r="G5245">
        <v>5</v>
      </c>
      <c r="H5245" s="6" t="str">
        <f t="shared" si="162"/>
        <v>4K10.5</v>
      </c>
      <c r="I5245" s="6" t="str">
        <f t="shared" si="163"/>
        <v>S4_NEGV_AVDD09</v>
      </c>
    </row>
    <row r="5246" spans="1:9">
      <c r="A5246" t="s">
        <v>302</v>
      </c>
      <c r="B5246" t="s">
        <v>5433</v>
      </c>
      <c r="C5246" t="s">
        <v>5485</v>
      </c>
      <c r="D5246">
        <v>6</v>
      </c>
      <c r="E5246" t="s">
        <v>3641</v>
      </c>
      <c r="F5246">
        <v>6</v>
      </c>
      <c r="G5246">
        <v>6</v>
      </c>
      <c r="H5246" s="6" t="str">
        <f t="shared" si="162"/>
        <v>4K10.6</v>
      </c>
      <c r="I5246" s="6" t="str">
        <f t="shared" si="163"/>
        <v>S4_AVDD09_2</v>
      </c>
    </row>
    <row r="5247" spans="1:9">
      <c r="A5247" t="s">
        <v>302</v>
      </c>
      <c r="B5247" t="s">
        <v>5433</v>
      </c>
      <c r="C5247" t="s">
        <v>5485</v>
      </c>
      <c r="D5247">
        <v>7</v>
      </c>
      <c r="E5247" t="s">
        <v>2774</v>
      </c>
      <c r="F5247">
        <v>7</v>
      </c>
      <c r="G5247">
        <v>7</v>
      </c>
      <c r="H5247" s="6" t="str">
        <f t="shared" si="162"/>
        <v>4K10.7</v>
      </c>
      <c r="I5247" s="6" t="str">
        <f t="shared" si="163"/>
        <v>S4_ADPS_04F</v>
      </c>
    </row>
    <row r="5248" spans="1:9">
      <c r="A5248" t="s">
        <v>302</v>
      </c>
      <c r="B5248" t="s">
        <v>5433</v>
      </c>
      <c r="C5248" t="s">
        <v>5485</v>
      </c>
      <c r="D5248" t="s">
        <v>175</v>
      </c>
      <c r="E5248" t="s">
        <v>429</v>
      </c>
      <c r="F5248">
        <v>1</v>
      </c>
      <c r="G5248" t="s">
        <v>175</v>
      </c>
      <c r="H5248" s="6" t="str">
        <f t="shared" si="162"/>
        <v>4K10.1</v>
      </c>
      <c r="I5248" s="6" t="str">
        <f t="shared" si="163"/>
        <v>VP12</v>
      </c>
    </row>
    <row r="5249" spans="1:9">
      <c r="A5249" t="s">
        <v>302</v>
      </c>
      <c r="B5249" t="s">
        <v>5433</v>
      </c>
      <c r="C5249" t="s">
        <v>5485</v>
      </c>
      <c r="D5249" t="s">
        <v>176</v>
      </c>
      <c r="E5249" t="s">
        <v>2571</v>
      </c>
      <c r="F5249">
        <v>8</v>
      </c>
      <c r="G5249" t="s">
        <v>176</v>
      </c>
      <c r="H5249" s="6" t="str">
        <f t="shared" si="162"/>
        <v>4K10.8</v>
      </c>
      <c r="I5249" s="6" t="str">
        <f t="shared" si="163"/>
        <v>SC0145_RLY_K010</v>
      </c>
    </row>
    <row r="5250" spans="1:9">
      <c r="A5250" t="s">
        <v>302</v>
      </c>
      <c r="B5250" t="s">
        <v>5433</v>
      </c>
      <c r="C5250" t="s">
        <v>5486</v>
      </c>
      <c r="D5250">
        <v>1</v>
      </c>
      <c r="E5250" t="s">
        <v>3607</v>
      </c>
      <c r="F5250">
        <v>1</v>
      </c>
      <c r="G5250">
        <v>1</v>
      </c>
      <c r="H5250" s="6" t="str">
        <f t="shared" ref="H5250:H5313" si="164">CONCATENATE(C5250,".",F5250)</f>
        <v>4L1.1</v>
      </c>
      <c r="I5250" s="6" t="str">
        <f t="shared" ref="I5250:I5313" si="165">E5250</f>
        <v>S4_LX_OUT</v>
      </c>
    </row>
    <row r="5251" spans="1:9">
      <c r="A5251" t="s">
        <v>302</v>
      </c>
      <c r="B5251" t="s">
        <v>5433</v>
      </c>
      <c r="C5251" t="s">
        <v>5486</v>
      </c>
      <c r="D5251">
        <v>2</v>
      </c>
      <c r="E5251" t="s">
        <v>3640</v>
      </c>
      <c r="F5251">
        <v>2</v>
      </c>
      <c r="G5251">
        <v>2</v>
      </c>
      <c r="H5251" s="6" t="str">
        <f t="shared" si="164"/>
        <v>4L1.2</v>
      </c>
      <c r="I5251" s="6" t="str">
        <f t="shared" si="165"/>
        <v>S4_1_LX_OUT</v>
      </c>
    </row>
    <row r="5252" spans="1:9">
      <c r="A5252" t="s">
        <v>302</v>
      </c>
      <c r="B5252" t="s">
        <v>5433</v>
      </c>
      <c r="C5252" t="s">
        <v>5487</v>
      </c>
      <c r="D5252">
        <v>1</v>
      </c>
      <c r="E5252" t="s">
        <v>3613</v>
      </c>
      <c r="F5252">
        <v>1</v>
      </c>
      <c r="G5252">
        <v>1</v>
      </c>
      <c r="H5252" s="6" t="str">
        <f t="shared" si="164"/>
        <v>4L2.1</v>
      </c>
      <c r="I5252" s="6" t="str">
        <f t="shared" si="165"/>
        <v>S4_VDD33_OFF_LINE</v>
      </c>
    </row>
    <row r="5253" spans="1:9">
      <c r="A5253" t="s">
        <v>302</v>
      </c>
      <c r="B5253" t="s">
        <v>5433</v>
      </c>
      <c r="C5253" t="s">
        <v>5487</v>
      </c>
      <c r="D5253">
        <v>2</v>
      </c>
      <c r="E5253" t="s">
        <v>2719</v>
      </c>
      <c r="F5253">
        <v>2</v>
      </c>
      <c r="G5253">
        <v>2</v>
      </c>
      <c r="H5253" s="6" t="str">
        <f t="shared" si="164"/>
        <v>4L2.2</v>
      </c>
      <c r="I5253" s="6" t="str">
        <f t="shared" si="165"/>
        <v>S4_VDD33_DUT</v>
      </c>
    </row>
    <row r="5254" spans="1:9">
      <c r="A5254" t="s">
        <v>302</v>
      </c>
      <c r="B5254" t="s">
        <v>5433</v>
      </c>
      <c r="C5254" t="s">
        <v>5488</v>
      </c>
      <c r="D5254">
        <v>1</v>
      </c>
      <c r="E5254" t="s">
        <v>3608</v>
      </c>
      <c r="F5254">
        <v>1</v>
      </c>
      <c r="G5254">
        <v>1</v>
      </c>
      <c r="H5254" s="6" t="str">
        <f t="shared" si="164"/>
        <v>4L3.1</v>
      </c>
      <c r="I5254" s="6" t="str">
        <f t="shared" si="165"/>
        <v>S4_DVDD09_OFF_LINE</v>
      </c>
    </row>
    <row r="5255" spans="1:9">
      <c r="A5255" t="s">
        <v>302</v>
      </c>
      <c r="B5255" t="s">
        <v>5433</v>
      </c>
      <c r="C5255" t="s">
        <v>5488</v>
      </c>
      <c r="D5255">
        <v>2</v>
      </c>
      <c r="E5255" t="s">
        <v>3620</v>
      </c>
      <c r="F5255">
        <v>2</v>
      </c>
      <c r="G5255">
        <v>2</v>
      </c>
      <c r="H5255" s="6" t="str">
        <f t="shared" si="164"/>
        <v>4L3.2</v>
      </c>
      <c r="I5255" s="6" t="str">
        <f t="shared" si="165"/>
        <v>S4_DVDD09_DUT</v>
      </c>
    </row>
    <row r="5256" spans="1:9">
      <c r="A5256" t="s">
        <v>302</v>
      </c>
      <c r="B5256" t="s">
        <v>5433</v>
      </c>
      <c r="C5256" t="s">
        <v>5489</v>
      </c>
      <c r="D5256">
        <v>1</v>
      </c>
      <c r="E5256" t="s">
        <v>3633</v>
      </c>
      <c r="F5256">
        <v>1</v>
      </c>
      <c r="G5256">
        <v>1</v>
      </c>
      <c r="H5256" s="6" t="str">
        <f t="shared" si="164"/>
        <v>4L4.1</v>
      </c>
      <c r="I5256" s="6" t="str">
        <f t="shared" si="165"/>
        <v>S4_AVDD33_XTAL_1</v>
      </c>
    </row>
    <row r="5257" spans="1:9">
      <c r="A5257" t="s">
        <v>302</v>
      </c>
      <c r="B5257" t="s">
        <v>5433</v>
      </c>
      <c r="C5257" t="s">
        <v>5489</v>
      </c>
      <c r="D5257">
        <v>2</v>
      </c>
      <c r="E5257" t="s">
        <v>3617</v>
      </c>
      <c r="F5257">
        <v>2</v>
      </c>
      <c r="G5257">
        <v>2</v>
      </c>
      <c r="H5257" s="6" t="str">
        <f t="shared" si="164"/>
        <v>4L4.2</v>
      </c>
      <c r="I5257" s="6" t="str">
        <f t="shared" si="165"/>
        <v>S4_AVDD33_XTAL</v>
      </c>
    </row>
    <row r="5258" spans="1:9">
      <c r="A5258" t="s">
        <v>302</v>
      </c>
      <c r="B5258" t="s">
        <v>5433</v>
      </c>
      <c r="C5258" t="s">
        <v>5490</v>
      </c>
      <c r="D5258">
        <v>1</v>
      </c>
      <c r="E5258" t="s">
        <v>3611</v>
      </c>
      <c r="F5258">
        <v>1</v>
      </c>
      <c r="G5258">
        <v>1</v>
      </c>
      <c r="H5258" s="6" t="str">
        <f t="shared" si="164"/>
        <v>4L5.1</v>
      </c>
      <c r="I5258" s="6" t="str">
        <f t="shared" si="165"/>
        <v>S4_AVDD33_OFF_LINE</v>
      </c>
    </row>
    <row r="5259" spans="1:9">
      <c r="A5259" t="s">
        <v>302</v>
      </c>
      <c r="B5259" t="s">
        <v>5433</v>
      </c>
      <c r="C5259" t="s">
        <v>5490</v>
      </c>
      <c r="D5259">
        <v>2</v>
      </c>
      <c r="E5259" t="s">
        <v>3633</v>
      </c>
      <c r="F5259">
        <v>2</v>
      </c>
      <c r="G5259">
        <v>2</v>
      </c>
      <c r="H5259" s="6" t="str">
        <f t="shared" si="164"/>
        <v>4L5.2</v>
      </c>
      <c r="I5259" s="6" t="str">
        <f t="shared" si="165"/>
        <v>S4_AVDD33_XTAL_1</v>
      </c>
    </row>
    <row r="5260" spans="1:9">
      <c r="A5260" t="s">
        <v>302</v>
      </c>
      <c r="B5260" t="s">
        <v>5433</v>
      </c>
      <c r="C5260" t="s">
        <v>5491</v>
      </c>
      <c r="D5260">
        <v>1</v>
      </c>
      <c r="E5260" t="s">
        <v>3634</v>
      </c>
      <c r="F5260">
        <v>1</v>
      </c>
      <c r="G5260">
        <v>1</v>
      </c>
      <c r="H5260" s="6" t="str">
        <f t="shared" si="164"/>
        <v>4L6.1</v>
      </c>
      <c r="I5260" s="6" t="str">
        <f t="shared" si="165"/>
        <v>S4_AVDD33_TX_CEN_1</v>
      </c>
    </row>
    <row r="5261" spans="1:9">
      <c r="A5261" t="s">
        <v>302</v>
      </c>
      <c r="B5261" t="s">
        <v>5433</v>
      </c>
      <c r="C5261" t="s">
        <v>5491</v>
      </c>
      <c r="D5261">
        <v>2</v>
      </c>
      <c r="E5261" t="s">
        <v>3618</v>
      </c>
      <c r="F5261">
        <v>2</v>
      </c>
      <c r="G5261">
        <v>2</v>
      </c>
      <c r="H5261" s="6" t="str">
        <f t="shared" si="164"/>
        <v>4L6.2</v>
      </c>
      <c r="I5261" s="6" t="str">
        <f t="shared" si="165"/>
        <v>S4_AVDD33_TX_CEN</v>
      </c>
    </row>
    <row r="5262" spans="1:9">
      <c r="A5262" t="s">
        <v>302</v>
      </c>
      <c r="B5262" t="s">
        <v>5433</v>
      </c>
      <c r="C5262" t="s">
        <v>5492</v>
      </c>
      <c r="D5262">
        <v>1</v>
      </c>
      <c r="E5262" t="s">
        <v>3611</v>
      </c>
      <c r="F5262">
        <v>1</v>
      </c>
      <c r="G5262">
        <v>1</v>
      </c>
      <c r="H5262" s="6" t="str">
        <f t="shared" si="164"/>
        <v>4L7.1</v>
      </c>
      <c r="I5262" s="6" t="str">
        <f t="shared" si="165"/>
        <v>S4_AVDD33_OFF_LINE</v>
      </c>
    </row>
    <row r="5263" spans="1:9">
      <c r="A5263" t="s">
        <v>302</v>
      </c>
      <c r="B5263" t="s">
        <v>5433</v>
      </c>
      <c r="C5263" t="s">
        <v>5492</v>
      </c>
      <c r="D5263">
        <v>2</v>
      </c>
      <c r="E5263" t="s">
        <v>3634</v>
      </c>
      <c r="F5263">
        <v>2</v>
      </c>
      <c r="G5263">
        <v>2</v>
      </c>
      <c r="H5263" s="6" t="str">
        <f t="shared" si="164"/>
        <v>4L7.2</v>
      </c>
      <c r="I5263" s="6" t="str">
        <f t="shared" si="165"/>
        <v>S4_AVDD33_TX_CEN_1</v>
      </c>
    </row>
    <row r="5264" spans="1:9">
      <c r="A5264" t="s">
        <v>302</v>
      </c>
      <c r="B5264" t="s">
        <v>5433</v>
      </c>
      <c r="C5264" t="s">
        <v>5493</v>
      </c>
      <c r="D5264">
        <v>1</v>
      </c>
      <c r="E5264" t="s">
        <v>3635</v>
      </c>
      <c r="F5264">
        <v>1</v>
      </c>
      <c r="G5264">
        <v>1</v>
      </c>
      <c r="H5264" s="6" t="str">
        <f t="shared" si="164"/>
        <v>4L8.1</v>
      </c>
      <c r="I5264" s="6" t="str">
        <f t="shared" si="165"/>
        <v>S4_AVDD33_SDS_1</v>
      </c>
    </row>
    <row r="5265" spans="1:9">
      <c r="A5265" t="s">
        <v>302</v>
      </c>
      <c r="B5265" t="s">
        <v>5433</v>
      </c>
      <c r="C5265" t="s">
        <v>5493</v>
      </c>
      <c r="D5265">
        <v>2</v>
      </c>
      <c r="E5265" t="s">
        <v>3619</v>
      </c>
      <c r="F5265">
        <v>2</v>
      </c>
      <c r="G5265">
        <v>2</v>
      </c>
      <c r="H5265" s="6" t="str">
        <f t="shared" si="164"/>
        <v>4L8.2</v>
      </c>
      <c r="I5265" s="6" t="str">
        <f t="shared" si="165"/>
        <v>S4_AVDD33_SDS</v>
      </c>
    </row>
    <row r="5266" spans="1:9">
      <c r="A5266" t="s">
        <v>302</v>
      </c>
      <c r="B5266" t="s">
        <v>5433</v>
      </c>
      <c r="C5266" t="s">
        <v>5494</v>
      </c>
      <c r="D5266">
        <v>1</v>
      </c>
      <c r="E5266" t="s">
        <v>3611</v>
      </c>
      <c r="F5266">
        <v>1</v>
      </c>
      <c r="G5266">
        <v>1</v>
      </c>
      <c r="H5266" s="6" t="str">
        <f t="shared" si="164"/>
        <v>4L9.1</v>
      </c>
      <c r="I5266" s="6" t="str">
        <f t="shared" si="165"/>
        <v>S4_AVDD33_OFF_LINE</v>
      </c>
    </row>
    <row r="5267" spans="1:9">
      <c r="A5267" t="s">
        <v>302</v>
      </c>
      <c r="B5267" t="s">
        <v>5433</v>
      </c>
      <c r="C5267" t="s">
        <v>5494</v>
      </c>
      <c r="D5267">
        <v>2</v>
      </c>
      <c r="E5267" t="s">
        <v>3635</v>
      </c>
      <c r="F5267">
        <v>2</v>
      </c>
      <c r="G5267">
        <v>2</v>
      </c>
      <c r="H5267" s="6" t="str">
        <f t="shared" si="164"/>
        <v>4L9.2</v>
      </c>
      <c r="I5267" s="6" t="str">
        <f t="shared" si="165"/>
        <v>S4_AVDD33_SDS_1</v>
      </c>
    </row>
    <row r="5268" spans="1:9">
      <c r="A5268" t="s">
        <v>302</v>
      </c>
      <c r="B5268" t="s">
        <v>5433</v>
      </c>
      <c r="C5268" t="s">
        <v>5495</v>
      </c>
      <c r="D5268">
        <v>1</v>
      </c>
      <c r="E5268" t="s">
        <v>3609</v>
      </c>
      <c r="F5268">
        <v>1</v>
      </c>
      <c r="G5268">
        <v>1</v>
      </c>
      <c r="H5268" s="6" t="str">
        <f t="shared" si="164"/>
        <v>4L10.1</v>
      </c>
      <c r="I5268" s="6" t="str">
        <f t="shared" si="165"/>
        <v>S4_AVDD09_OFF_LINE</v>
      </c>
    </row>
    <row r="5269" spans="1:9">
      <c r="A5269" t="s">
        <v>302</v>
      </c>
      <c r="B5269" t="s">
        <v>5433</v>
      </c>
      <c r="C5269" t="s">
        <v>5495</v>
      </c>
      <c r="D5269">
        <v>2</v>
      </c>
      <c r="E5269" t="s">
        <v>3616</v>
      </c>
      <c r="F5269">
        <v>2</v>
      </c>
      <c r="G5269">
        <v>2</v>
      </c>
      <c r="H5269" s="6" t="str">
        <f t="shared" si="164"/>
        <v>4L10.2</v>
      </c>
      <c r="I5269" s="6" t="str">
        <f t="shared" si="165"/>
        <v>S4_AVDD09_SDS</v>
      </c>
    </row>
    <row r="5270" spans="1:9">
      <c r="A5270" t="s">
        <v>302</v>
      </c>
      <c r="B5270" t="s">
        <v>5433</v>
      </c>
      <c r="C5270" t="s">
        <v>5496</v>
      </c>
      <c r="D5270">
        <v>1</v>
      </c>
      <c r="E5270" t="s">
        <v>3609</v>
      </c>
      <c r="F5270">
        <v>1</v>
      </c>
      <c r="G5270">
        <v>1</v>
      </c>
      <c r="H5270" s="6" t="str">
        <f t="shared" si="164"/>
        <v>4L11.1</v>
      </c>
      <c r="I5270" s="6" t="str">
        <f t="shared" si="165"/>
        <v>S4_AVDD09_OFF_LINE</v>
      </c>
    </row>
    <row r="5271" spans="1:9">
      <c r="A5271" t="s">
        <v>302</v>
      </c>
      <c r="B5271" t="s">
        <v>5433</v>
      </c>
      <c r="C5271" t="s">
        <v>5496</v>
      </c>
      <c r="D5271">
        <v>2</v>
      </c>
      <c r="E5271" t="s">
        <v>3615</v>
      </c>
      <c r="F5271">
        <v>2</v>
      </c>
      <c r="G5271">
        <v>2</v>
      </c>
      <c r="H5271" s="6" t="str">
        <f t="shared" si="164"/>
        <v>4L11.2</v>
      </c>
      <c r="I5271" s="6" t="str">
        <f t="shared" si="165"/>
        <v>S4_AVDD09_DUT</v>
      </c>
    </row>
    <row r="5272" spans="1:9">
      <c r="A5272" t="s">
        <v>302</v>
      </c>
      <c r="B5272" t="s">
        <v>5433</v>
      </c>
      <c r="C5272" t="s">
        <v>5497</v>
      </c>
      <c r="D5272">
        <v>1</v>
      </c>
      <c r="E5272" t="s">
        <v>3645</v>
      </c>
      <c r="F5272">
        <v>1</v>
      </c>
      <c r="G5272">
        <v>1</v>
      </c>
      <c r="H5272" s="6" t="str">
        <f t="shared" si="164"/>
        <v>4R1.1</v>
      </c>
      <c r="I5272" s="6" t="str">
        <f t="shared" si="165"/>
        <v>S4_HSD081</v>
      </c>
    </row>
    <row r="5273" spans="1:9">
      <c r="A5273" t="s">
        <v>302</v>
      </c>
      <c r="B5273" t="s">
        <v>5433</v>
      </c>
      <c r="C5273" t="s">
        <v>5497</v>
      </c>
      <c r="D5273">
        <v>2</v>
      </c>
      <c r="E5273" t="s">
        <v>3638</v>
      </c>
      <c r="F5273">
        <v>2</v>
      </c>
      <c r="G5273">
        <v>2</v>
      </c>
      <c r="H5273" s="6" t="str">
        <f t="shared" si="164"/>
        <v>4R1.2</v>
      </c>
      <c r="I5273" s="6" t="str">
        <f t="shared" si="165"/>
        <v>S4_NEGV_VDD33</v>
      </c>
    </row>
    <row r="5274" spans="1:9">
      <c r="A5274" t="s">
        <v>302</v>
      </c>
      <c r="B5274" t="s">
        <v>5433</v>
      </c>
      <c r="C5274" t="s">
        <v>5498</v>
      </c>
      <c r="D5274">
        <v>1</v>
      </c>
      <c r="E5274" t="s">
        <v>3646</v>
      </c>
      <c r="F5274">
        <v>1</v>
      </c>
      <c r="G5274">
        <v>1</v>
      </c>
      <c r="H5274" s="6" t="str">
        <f t="shared" si="164"/>
        <v>4R2.1</v>
      </c>
      <c r="I5274" s="6" t="str">
        <f t="shared" si="165"/>
        <v>S4_HSD080</v>
      </c>
    </row>
    <row r="5275" spans="1:9">
      <c r="A5275" t="s">
        <v>302</v>
      </c>
      <c r="B5275" t="s">
        <v>5433</v>
      </c>
      <c r="C5275" t="s">
        <v>5498</v>
      </c>
      <c r="D5275">
        <v>2</v>
      </c>
      <c r="E5275" t="s">
        <v>3637</v>
      </c>
      <c r="F5275">
        <v>2</v>
      </c>
      <c r="G5275">
        <v>2</v>
      </c>
      <c r="H5275" s="6" t="str">
        <f t="shared" si="164"/>
        <v>4R2.2</v>
      </c>
      <c r="I5275" s="6" t="str">
        <f t="shared" si="165"/>
        <v>S4_NEGV_AVDD33</v>
      </c>
    </row>
    <row r="5276" spans="1:9">
      <c r="A5276" t="s">
        <v>302</v>
      </c>
      <c r="B5276" t="s">
        <v>5433</v>
      </c>
      <c r="C5276" t="s">
        <v>5499</v>
      </c>
      <c r="D5276">
        <v>1</v>
      </c>
      <c r="E5276" t="s">
        <v>3647</v>
      </c>
      <c r="F5276">
        <v>1</v>
      </c>
      <c r="G5276">
        <v>1</v>
      </c>
      <c r="H5276" s="6" t="str">
        <f t="shared" si="164"/>
        <v>4R5.1</v>
      </c>
      <c r="I5276" s="6" t="str">
        <f t="shared" si="165"/>
        <v>S4_HSD082</v>
      </c>
    </row>
    <row r="5277" spans="1:9">
      <c r="A5277" t="s">
        <v>302</v>
      </c>
      <c r="B5277" t="s">
        <v>5433</v>
      </c>
      <c r="C5277" t="s">
        <v>5499</v>
      </c>
      <c r="D5277">
        <v>2</v>
      </c>
      <c r="E5277" t="s">
        <v>3643</v>
      </c>
      <c r="F5277">
        <v>2</v>
      </c>
      <c r="G5277">
        <v>2</v>
      </c>
      <c r="H5277" s="6" t="str">
        <f t="shared" si="164"/>
        <v>4R5.2</v>
      </c>
      <c r="I5277" s="6" t="str">
        <f t="shared" si="165"/>
        <v>S4_NEGV_DVDD09</v>
      </c>
    </row>
    <row r="5278" spans="1:9">
      <c r="A5278" t="s">
        <v>302</v>
      </c>
      <c r="B5278" t="s">
        <v>5433</v>
      </c>
      <c r="C5278" t="s">
        <v>5500</v>
      </c>
      <c r="D5278">
        <v>1</v>
      </c>
      <c r="E5278" t="s">
        <v>3648</v>
      </c>
      <c r="F5278">
        <v>1</v>
      </c>
      <c r="G5278">
        <v>1</v>
      </c>
      <c r="H5278" s="6" t="str">
        <f t="shared" si="164"/>
        <v>4R6.1</v>
      </c>
      <c r="I5278" s="6" t="str">
        <f t="shared" si="165"/>
        <v>S4_HSD083</v>
      </c>
    </row>
    <row r="5279" spans="1:9">
      <c r="A5279" t="s">
        <v>302</v>
      </c>
      <c r="B5279" t="s">
        <v>5433</v>
      </c>
      <c r="C5279" t="s">
        <v>5500</v>
      </c>
      <c r="D5279">
        <v>2</v>
      </c>
      <c r="E5279" t="s">
        <v>3644</v>
      </c>
      <c r="F5279">
        <v>2</v>
      </c>
      <c r="G5279">
        <v>2</v>
      </c>
      <c r="H5279" s="6" t="str">
        <f t="shared" si="164"/>
        <v>4R6.2</v>
      </c>
      <c r="I5279" s="6" t="str">
        <f t="shared" si="165"/>
        <v>S4_NEGV_AVDD09</v>
      </c>
    </row>
    <row r="5280" spans="1:9">
      <c r="A5280" t="s">
        <v>302</v>
      </c>
      <c r="B5280" t="s">
        <v>5433</v>
      </c>
      <c r="C5280" t="s">
        <v>5501</v>
      </c>
      <c r="D5280">
        <v>1</v>
      </c>
      <c r="E5280" t="s">
        <v>3649</v>
      </c>
      <c r="F5280">
        <v>1</v>
      </c>
      <c r="G5280">
        <v>1</v>
      </c>
      <c r="H5280" s="6" t="str">
        <f t="shared" si="164"/>
        <v>4R7.1</v>
      </c>
      <c r="I5280" s="6" t="str">
        <f t="shared" si="165"/>
        <v>S4_HSD016</v>
      </c>
    </row>
    <row r="5281" spans="1:9">
      <c r="A5281" t="s">
        <v>302</v>
      </c>
      <c r="B5281" t="s">
        <v>5433</v>
      </c>
      <c r="C5281" t="s">
        <v>5501</v>
      </c>
      <c r="D5281">
        <v>2</v>
      </c>
      <c r="E5281" t="s">
        <v>3642</v>
      </c>
      <c r="F5281">
        <v>2</v>
      </c>
      <c r="G5281">
        <v>2</v>
      </c>
      <c r="H5281" s="6" t="str">
        <f t="shared" si="164"/>
        <v>4R7.2</v>
      </c>
      <c r="I5281" s="6" t="str">
        <f t="shared" si="165"/>
        <v>S4_AVDD09_CH</v>
      </c>
    </row>
    <row r="5282" spans="1:9">
      <c r="A5282" t="s">
        <v>302</v>
      </c>
      <c r="B5282" t="s">
        <v>5433</v>
      </c>
      <c r="C5282" t="s">
        <v>5502</v>
      </c>
      <c r="D5282">
        <v>1</v>
      </c>
      <c r="E5282" t="s">
        <v>3650</v>
      </c>
      <c r="F5282">
        <v>1</v>
      </c>
      <c r="G5282">
        <v>1</v>
      </c>
      <c r="H5282" s="6" t="str">
        <f t="shared" si="164"/>
        <v>4ST2.1</v>
      </c>
      <c r="I5282" s="6" t="str">
        <f t="shared" si="165"/>
        <v>S4_ADPS_02S</v>
      </c>
    </row>
    <row r="5283" spans="1:9">
      <c r="A5283" t="s">
        <v>302</v>
      </c>
      <c r="B5283" t="s">
        <v>5433</v>
      </c>
      <c r="C5283" t="s">
        <v>5502</v>
      </c>
      <c r="D5283">
        <v>2</v>
      </c>
      <c r="E5283" t="s">
        <v>2719</v>
      </c>
      <c r="F5283">
        <v>2</v>
      </c>
      <c r="G5283">
        <v>2</v>
      </c>
      <c r="H5283" s="6" t="str">
        <f t="shared" si="164"/>
        <v>4ST2.2</v>
      </c>
      <c r="I5283" s="6" t="str">
        <f t="shared" si="165"/>
        <v>S4_VDD33_DUT</v>
      </c>
    </row>
    <row r="5284" spans="1:9">
      <c r="A5284" t="s">
        <v>302</v>
      </c>
      <c r="B5284" t="s">
        <v>5433</v>
      </c>
      <c r="C5284" t="s">
        <v>5503</v>
      </c>
      <c r="D5284">
        <v>1</v>
      </c>
      <c r="E5284" t="s">
        <v>3651</v>
      </c>
      <c r="F5284">
        <v>1</v>
      </c>
      <c r="G5284">
        <v>1</v>
      </c>
      <c r="H5284" s="6" t="str">
        <f t="shared" si="164"/>
        <v>4ST5.1</v>
      </c>
      <c r="I5284" s="6" t="str">
        <f t="shared" si="165"/>
        <v>S4_ADPS_02GS</v>
      </c>
    </row>
    <row r="5285" spans="1:9">
      <c r="A5285" t="s">
        <v>302</v>
      </c>
      <c r="B5285" t="s">
        <v>5433</v>
      </c>
      <c r="C5285" t="s">
        <v>5503</v>
      </c>
      <c r="D5285">
        <v>2</v>
      </c>
      <c r="E5285" t="s">
        <v>174</v>
      </c>
      <c r="F5285">
        <v>2</v>
      </c>
      <c r="G5285">
        <v>2</v>
      </c>
      <c r="H5285" s="6" t="str">
        <f t="shared" si="164"/>
        <v>4ST5.2</v>
      </c>
      <c r="I5285" s="6" t="str">
        <f t="shared" si="165"/>
        <v>DGND</v>
      </c>
    </row>
    <row r="5286" spans="1:9">
      <c r="A5286" t="s">
        <v>302</v>
      </c>
      <c r="B5286" t="s">
        <v>5433</v>
      </c>
      <c r="C5286" t="s">
        <v>5504</v>
      </c>
      <c r="D5286">
        <v>1</v>
      </c>
      <c r="E5286" t="s">
        <v>2781</v>
      </c>
      <c r="F5286">
        <v>1</v>
      </c>
      <c r="G5286">
        <v>1</v>
      </c>
      <c r="H5286" s="6" t="str">
        <f t="shared" si="164"/>
        <v>4ST6.1</v>
      </c>
      <c r="I5286" s="6" t="str">
        <f t="shared" si="165"/>
        <v>S4_DVDD09_S</v>
      </c>
    </row>
    <row r="5287" spans="1:9">
      <c r="A5287" t="s">
        <v>302</v>
      </c>
      <c r="B5287" t="s">
        <v>5433</v>
      </c>
      <c r="C5287" t="s">
        <v>5504</v>
      </c>
      <c r="D5287">
        <v>2</v>
      </c>
      <c r="E5287" t="s">
        <v>3620</v>
      </c>
      <c r="F5287">
        <v>2</v>
      </c>
      <c r="G5287">
        <v>2</v>
      </c>
      <c r="H5287" s="6" t="str">
        <f t="shared" si="164"/>
        <v>4ST6.2</v>
      </c>
      <c r="I5287" s="6" t="str">
        <f t="shared" si="165"/>
        <v>S4_DVDD09_DUT</v>
      </c>
    </row>
    <row r="5288" spans="1:9">
      <c r="A5288" t="s">
        <v>302</v>
      </c>
      <c r="B5288" t="s">
        <v>5433</v>
      </c>
      <c r="C5288" t="s">
        <v>5505</v>
      </c>
      <c r="D5288">
        <v>1</v>
      </c>
      <c r="E5288" t="s">
        <v>2778</v>
      </c>
      <c r="F5288">
        <v>1</v>
      </c>
      <c r="G5288">
        <v>1</v>
      </c>
      <c r="H5288" s="6" t="str">
        <f t="shared" si="164"/>
        <v>4ST7.1</v>
      </c>
      <c r="I5288" s="6" t="str">
        <f t="shared" si="165"/>
        <v>S4_DVDD09_GS</v>
      </c>
    </row>
    <row r="5289" spans="1:9">
      <c r="A5289" t="s">
        <v>302</v>
      </c>
      <c r="B5289" t="s">
        <v>5433</v>
      </c>
      <c r="C5289" t="s">
        <v>5505</v>
      </c>
      <c r="D5289">
        <v>2</v>
      </c>
      <c r="E5289" t="s">
        <v>174</v>
      </c>
      <c r="F5289">
        <v>2</v>
      </c>
      <c r="G5289">
        <v>2</v>
      </c>
      <c r="H5289" s="6" t="str">
        <f t="shared" si="164"/>
        <v>4ST7.2</v>
      </c>
      <c r="I5289" s="6" t="str">
        <f t="shared" si="165"/>
        <v>DGND</v>
      </c>
    </row>
    <row r="5290" spans="1:9">
      <c r="A5290" t="s">
        <v>302</v>
      </c>
      <c r="B5290" t="s">
        <v>5433</v>
      </c>
      <c r="C5290" t="s">
        <v>5506</v>
      </c>
      <c r="D5290">
        <v>1</v>
      </c>
      <c r="E5290" t="s">
        <v>3652</v>
      </c>
      <c r="F5290">
        <v>1</v>
      </c>
      <c r="G5290">
        <v>1</v>
      </c>
      <c r="H5290" s="6" t="str">
        <f t="shared" si="164"/>
        <v>4ST8.1</v>
      </c>
      <c r="I5290" s="6" t="str">
        <f t="shared" si="165"/>
        <v>S4_ADPS_04GS</v>
      </c>
    </row>
    <row r="5291" spans="1:9">
      <c r="A5291" t="s">
        <v>302</v>
      </c>
      <c r="B5291" t="s">
        <v>5433</v>
      </c>
      <c r="C5291" t="s">
        <v>5506</v>
      </c>
      <c r="D5291">
        <v>2</v>
      </c>
      <c r="E5291" t="s">
        <v>174</v>
      </c>
      <c r="F5291">
        <v>2</v>
      </c>
      <c r="G5291">
        <v>2</v>
      </c>
      <c r="H5291" s="6" t="str">
        <f t="shared" si="164"/>
        <v>4ST8.2</v>
      </c>
      <c r="I5291" s="6" t="str">
        <f t="shared" si="165"/>
        <v>DGND</v>
      </c>
    </row>
    <row r="5292" spans="1:9">
      <c r="A5292" t="s">
        <v>302</v>
      </c>
      <c r="B5292" t="s">
        <v>5433</v>
      </c>
      <c r="C5292" t="s">
        <v>5507</v>
      </c>
      <c r="D5292">
        <v>1</v>
      </c>
      <c r="E5292" t="s">
        <v>3653</v>
      </c>
      <c r="F5292">
        <v>1</v>
      </c>
      <c r="G5292">
        <v>1</v>
      </c>
      <c r="H5292" s="6" t="str">
        <f t="shared" si="164"/>
        <v>4ST9.1</v>
      </c>
      <c r="I5292" s="6" t="str">
        <f t="shared" si="165"/>
        <v>S4_ADPS_01GS</v>
      </c>
    </row>
    <row r="5293" spans="1:9">
      <c r="A5293" t="s">
        <v>302</v>
      </c>
      <c r="B5293" t="s">
        <v>5433</v>
      </c>
      <c r="C5293" t="s">
        <v>5507</v>
      </c>
      <c r="D5293">
        <v>2</v>
      </c>
      <c r="E5293" t="s">
        <v>174</v>
      </c>
      <c r="F5293">
        <v>2</v>
      </c>
      <c r="G5293">
        <v>2</v>
      </c>
      <c r="H5293" s="6" t="str">
        <f t="shared" si="164"/>
        <v>4ST9.2</v>
      </c>
      <c r="I5293" s="6" t="str">
        <f t="shared" si="165"/>
        <v>DGND</v>
      </c>
    </row>
    <row r="5294" spans="1:9">
      <c r="A5294" t="s">
        <v>302</v>
      </c>
      <c r="B5294" t="s">
        <v>5433</v>
      </c>
      <c r="C5294" t="s">
        <v>5508</v>
      </c>
      <c r="D5294">
        <v>1</v>
      </c>
      <c r="E5294" t="s">
        <v>3654</v>
      </c>
      <c r="F5294">
        <v>1</v>
      </c>
      <c r="G5294">
        <v>1</v>
      </c>
      <c r="H5294" s="6" t="str">
        <f t="shared" si="164"/>
        <v>4ST10.1</v>
      </c>
      <c r="I5294" s="6" t="str">
        <f t="shared" si="165"/>
        <v>S4_ADPS_01S</v>
      </c>
    </row>
    <row r="5295" spans="1:9">
      <c r="A5295" t="s">
        <v>302</v>
      </c>
      <c r="B5295" t="s">
        <v>5433</v>
      </c>
      <c r="C5295" t="s">
        <v>5508</v>
      </c>
      <c r="D5295">
        <v>2</v>
      </c>
      <c r="E5295" t="s">
        <v>3618</v>
      </c>
      <c r="F5295">
        <v>2</v>
      </c>
      <c r="G5295">
        <v>2</v>
      </c>
      <c r="H5295" s="6" t="str">
        <f t="shared" si="164"/>
        <v>4ST10.2</v>
      </c>
      <c r="I5295" s="6" t="str">
        <f t="shared" si="165"/>
        <v>S4_AVDD33_TX_CEN</v>
      </c>
    </row>
    <row r="5296" spans="1:9">
      <c r="A5296" t="s">
        <v>302</v>
      </c>
      <c r="B5296" t="s">
        <v>5433</v>
      </c>
      <c r="C5296" t="s">
        <v>5509</v>
      </c>
      <c r="D5296">
        <v>1</v>
      </c>
      <c r="E5296" t="s">
        <v>3655</v>
      </c>
      <c r="F5296">
        <v>1</v>
      </c>
      <c r="G5296">
        <v>1</v>
      </c>
      <c r="H5296" s="6" t="str">
        <f t="shared" si="164"/>
        <v>4ST11.1</v>
      </c>
      <c r="I5296" s="6" t="str">
        <f t="shared" si="165"/>
        <v>S4_ADPS_04S</v>
      </c>
    </row>
    <row r="5297" spans="1:9">
      <c r="A5297" t="s">
        <v>302</v>
      </c>
      <c r="B5297" t="s">
        <v>5433</v>
      </c>
      <c r="C5297" t="s">
        <v>5509</v>
      </c>
      <c r="D5297">
        <v>2</v>
      </c>
      <c r="E5297" t="s">
        <v>3615</v>
      </c>
      <c r="F5297">
        <v>2</v>
      </c>
      <c r="G5297">
        <v>2</v>
      </c>
      <c r="H5297" s="6" t="str">
        <f t="shared" si="164"/>
        <v>4ST11.2</v>
      </c>
      <c r="I5297" s="6" t="str">
        <f t="shared" si="165"/>
        <v>S4_AVDD09_DUT</v>
      </c>
    </row>
    <row r="5298" spans="1:9">
      <c r="A5298" t="s">
        <v>302</v>
      </c>
      <c r="B5298" t="s">
        <v>5433</v>
      </c>
      <c r="C5298" t="s">
        <v>5510</v>
      </c>
      <c r="D5298" t="s">
        <v>181</v>
      </c>
      <c r="E5298" t="s">
        <v>3615</v>
      </c>
      <c r="F5298">
        <v>1</v>
      </c>
      <c r="G5298" t="s">
        <v>181</v>
      </c>
      <c r="H5298" s="6" t="str">
        <f t="shared" si="164"/>
        <v>S4_AVDD09.1</v>
      </c>
      <c r="I5298" s="6" t="str">
        <f t="shared" si="165"/>
        <v>S4_AVDD09_DUT</v>
      </c>
    </row>
    <row r="5299" spans="1:9">
      <c r="A5299" t="s">
        <v>302</v>
      </c>
      <c r="B5299" t="s">
        <v>5433</v>
      </c>
      <c r="C5299" t="s">
        <v>3616</v>
      </c>
      <c r="D5299" t="s">
        <v>181</v>
      </c>
      <c r="E5299" t="s">
        <v>3616</v>
      </c>
      <c r="F5299">
        <v>1</v>
      </c>
      <c r="G5299" t="s">
        <v>181</v>
      </c>
      <c r="H5299" s="6" t="str">
        <f t="shared" si="164"/>
        <v>S4_AVDD09_SDS.1</v>
      </c>
      <c r="I5299" s="6" t="str">
        <f t="shared" si="165"/>
        <v>S4_AVDD09_SDS</v>
      </c>
    </row>
    <row r="5300" spans="1:9">
      <c r="A5300" t="s">
        <v>302</v>
      </c>
      <c r="B5300" t="s">
        <v>5433</v>
      </c>
      <c r="C5300" t="s">
        <v>3619</v>
      </c>
      <c r="D5300" t="s">
        <v>181</v>
      </c>
      <c r="E5300" t="s">
        <v>3619</v>
      </c>
      <c r="F5300">
        <v>1</v>
      </c>
      <c r="G5300" t="s">
        <v>181</v>
      </c>
      <c r="H5300" s="6" t="str">
        <f t="shared" si="164"/>
        <v>S4_AVDD33_SDS.1</v>
      </c>
      <c r="I5300" s="6" t="str">
        <f t="shared" si="165"/>
        <v>S4_AVDD33_SDS</v>
      </c>
    </row>
    <row r="5301" spans="1:9">
      <c r="A5301" t="s">
        <v>302</v>
      </c>
      <c r="B5301" t="s">
        <v>5433</v>
      </c>
      <c r="C5301" t="s">
        <v>3618</v>
      </c>
      <c r="D5301" t="s">
        <v>181</v>
      </c>
      <c r="E5301" t="s">
        <v>3618</v>
      </c>
      <c r="F5301">
        <v>1</v>
      </c>
      <c r="G5301" t="s">
        <v>181</v>
      </c>
      <c r="H5301" s="6" t="str">
        <f t="shared" si="164"/>
        <v>S4_AVDD33_TX_CEN.1</v>
      </c>
      <c r="I5301" s="6" t="str">
        <f t="shared" si="165"/>
        <v>S4_AVDD33_TX_CEN</v>
      </c>
    </row>
    <row r="5302" spans="1:9">
      <c r="A5302" t="s">
        <v>302</v>
      </c>
      <c r="B5302" t="s">
        <v>5433</v>
      </c>
      <c r="C5302" t="s">
        <v>3617</v>
      </c>
      <c r="D5302" t="s">
        <v>181</v>
      </c>
      <c r="E5302" t="s">
        <v>3617</v>
      </c>
      <c r="F5302">
        <v>1</v>
      </c>
      <c r="G5302" t="s">
        <v>181</v>
      </c>
      <c r="H5302" s="6" t="str">
        <f t="shared" si="164"/>
        <v>S4_AVDD33_XTAL.1</v>
      </c>
      <c r="I5302" s="6" t="str">
        <f t="shared" si="165"/>
        <v>S4_AVDD33_XTAL</v>
      </c>
    </row>
    <row r="5303" spans="1:9">
      <c r="A5303" t="s">
        <v>302</v>
      </c>
      <c r="B5303" t="s">
        <v>5433</v>
      </c>
      <c r="C5303" t="s">
        <v>5511</v>
      </c>
      <c r="D5303" t="s">
        <v>181</v>
      </c>
      <c r="E5303" t="s">
        <v>3620</v>
      </c>
      <c r="F5303">
        <v>1</v>
      </c>
      <c r="G5303" t="s">
        <v>181</v>
      </c>
      <c r="H5303" s="6" t="str">
        <f t="shared" si="164"/>
        <v>S4_DVDD09.1</v>
      </c>
      <c r="I5303" s="6" t="str">
        <f t="shared" si="165"/>
        <v>S4_DVDD09_DUT</v>
      </c>
    </row>
    <row r="5304" spans="1:9">
      <c r="A5304" t="s">
        <v>302</v>
      </c>
      <c r="B5304" t="s">
        <v>5433</v>
      </c>
      <c r="C5304" t="s">
        <v>5512</v>
      </c>
      <c r="D5304" t="s">
        <v>181</v>
      </c>
      <c r="E5304" t="s">
        <v>2719</v>
      </c>
      <c r="F5304">
        <v>1</v>
      </c>
      <c r="G5304" t="s">
        <v>181</v>
      </c>
      <c r="H5304" s="6" t="str">
        <f t="shared" si="164"/>
        <v>S4_VDD33.1</v>
      </c>
      <c r="I5304" s="6" t="str">
        <f t="shared" si="165"/>
        <v>S4_VDD33_DUT</v>
      </c>
    </row>
    <row r="5305" spans="1:9">
      <c r="A5305" t="s">
        <v>302</v>
      </c>
      <c r="B5305" t="s">
        <v>5513</v>
      </c>
      <c r="C5305" t="s">
        <v>5514</v>
      </c>
      <c r="D5305">
        <v>1</v>
      </c>
      <c r="E5305" t="s">
        <v>1951</v>
      </c>
      <c r="F5305">
        <v>1</v>
      </c>
      <c r="G5305">
        <v>1</v>
      </c>
      <c r="H5305" s="6" t="str">
        <f t="shared" si="164"/>
        <v>4C35.1</v>
      </c>
      <c r="I5305" s="6" t="str">
        <f t="shared" si="165"/>
        <v>S4_BPMU_HSD057</v>
      </c>
    </row>
    <row r="5306" spans="1:9">
      <c r="A5306" t="s">
        <v>302</v>
      </c>
      <c r="B5306" t="s">
        <v>5513</v>
      </c>
      <c r="C5306" t="s">
        <v>5514</v>
      </c>
      <c r="D5306">
        <v>2</v>
      </c>
      <c r="E5306" t="s">
        <v>174</v>
      </c>
      <c r="F5306">
        <v>2</v>
      </c>
      <c r="G5306">
        <v>2</v>
      </c>
      <c r="H5306" s="6" t="str">
        <f t="shared" si="164"/>
        <v>4C35.2</v>
      </c>
      <c r="I5306" s="6" t="str">
        <f t="shared" si="165"/>
        <v>DGND</v>
      </c>
    </row>
    <row r="5307" spans="1:9">
      <c r="A5307" t="s">
        <v>302</v>
      </c>
      <c r="B5307" t="s">
        <v>5513</v>
      </c>
      <c r="C5307" t="s">
        <v>5515</v>
      </c>
      <c r="D5307">
        <v>1</v>
      </c>
      <c r="E5307" t="s">
        <v>1951</v>
      </c>
      <c r="F5307">
        <v>1</v>
      </c>
      <c r="G5307">
        <v>1</v>
      </c>
      <c r="H5307" s="6" t="str">
        <f t="shared" si="164"/>
        <v>4C36.1</v>
      </c>
      <c r="I5307" s="6" t="str">
        <f t="shared" si="165"/>
        <v>S4_BPMU_HSD057</v>
      </c>
    </row>
    <row r="5308" spans="1:9">
      <c r="A5308" t="s">
        <v>302</v>
      </c>
      <c r="B5308" t="s">
        <v>5513</v>
      </c>
      <c r="C5308" t="s">
        <v>5515</v>
      </c>
      <c r="D5308">
        <v>2</v>
      </c>
      <c r="E5308" t="s">
        <v>174</v>
      </c>
      <c r="F5308">
        <v>2</v>
      </c>
      <c r="G5308">
        <v>2</v>
      </c>
      <c r="H5308" s="6" t="str">
        <f t="shared" si="164"/>
        <v>4C36.2</v>
      </c>
      <c r="I5308" s="6" t="str">
        <f t="shared" si="165"/>
        <v>DGND</v>
      </c>
    </row>
    <row r="5309" spans="1:9">
      <c r="A5309" t="s">
        <v>302</v>
      </c>
      <c r="B5309" t="s">
        <v>5513</v>
      </c>
      <c r="C5309" t="s">
        <v>5516</v>
      </c>
      <c r="D5309">
        <v>1</v>
      </c>
      <c r="E5309" t="s">
        <v>3656</v>
      </c>
      <c r="F5309">
        <v>1</v>
      </c>
      <c r="G5309">
        <v>1</v>
      </c>
      <c r="H5309" s="6" t="str">
        <f t="shared" si="164"/>
        <v>4C37.1</v>
      </c>
      <c r="I5309" s="6" t="str">
        <f t="shared" si="165"/>
        <v>S4_ADPS_05F</v>
      </c>
    </row>
    <row r="5310" spans="1:9">
      <c r="A5310" t="s">
        <v>302</v>
      </c>
      <c r="B5310" t="s">
        <v>5513</v>
      </c>
      <c r="C5310" t="s">
        <v>5516</v>
      </c>
      <c r="D5310">
        <v>2</v>
      </c>
      <c r="E5310" t="s">
        <v>174</v>
      </c>
      <c r="F5310">
        <v>2</v>
      </c>
      <c r="G5310">
        <v>2</v>
      </c>
      <c r="H5310" s="6" t="str">
        <f t="shared" si="164"/>
        <v>4C37.2</v>
      </c>
      <c r="I5310" s="6" t="str">
        <f t="shared" si="165"/>
        <v>DGND</v>
      </c>
    </row>
    <row r="5311" spans="1:9">
      <c r="A5311" t="s">
        <v>302</v>
      </c>
      <c r="B5311" t="s">
        <v>5513</v>
      </c>
      <c r="C5311" t="s">
        <v>5517</v>
      </c>
      <c r="D5311">
        <v>1</v>
      </c>
      <c r="E5311" t="s">
        <v>3656</v>
      </c>
      <c r="F5311">
        <v>1</v>
      </c>
      <c r="G5311">
        <v>1</v>
      </c>
      <c r="H5311" s="6" t="str">
        <f t="shared" si="164"/>
        <v>4C38.1</v>
      </c>
      <c r="I5311" s="6" t="str">
        <f t="shared" si="165"/>
        <v>S4_ADPS_05F</v>
      </c>
    </row>
    <row r="5312" spans="1:9">
      <c r="A5312" t="s">
        <v>302</v>
      </c>
      <c r="B5312" t="s">
        <v>5513</v>
      </c>
      <c r="C5312" t="s">
        <v>5517</v>
      </c>
      <c r="D5312">
        <v>2</v>
      </c>
      <c r="E5312" t="s">
        <v>174</v>
      </c>
      <c r="F5312">
        <v>2</v>
      </c>
      <c r="G5312">
        <v>2</v>
      </c>
      <c r="H5312" s="6" t="str">
        <f t="shared" si="164"/>
        <v>4C38.2</v>
      </c>
      <c r="I5312" s="6" t="str">
        <f t="shared" si="165"/>
        <v>DGND</v>
      </c>
    </row>
    <row r="5313" spans="1:9">
      <c r="A5313" t="s">
        <v>302</v>
      </c>
      <c r="B5313" t="s">
        <v>5513</v>
      </c>
      <c r="C5313" t="s">
        <v>5518</v>
      </c>
      <c r="D5313">
        <v>1</v>
      </c>
      <c r="E5313" t="s">
        <v>3610</v>
      </c>
      <c r="F5313">
        <v>1</v>
      </c>
      <c r="G5313">
        <v>1</v>
      </c>
      <c r="H5313" s="6" t="str">
        <f t="shared" si="164"/>
        <v>4C39.1</v>
      </c>
      <c r="I5313" s="6" t="str">
        <f t="shared" si="165"/>
        <v>S4_VBAT_12V_OFF_LINE</v>
      </c>
    </row>
    <row r="5314" spans="1:9">
      <c r="A5314" t="s">
        <v>302</v>
      </c>
      <c r="B5314" t="s">
        <v>5513</v>
      </c>
      <c r="C5314" t="s">
        <v>5518</v>
      </c>
      <c r="D5314">
        <v>2</v>
      </c>
      <c r="E5314" t="s">
        <v>174</v>
      </c>
      <c r="F5314">
        <v>2</v>
      </c>
      <c r="G5314">
        <v>2</v>
      </c>
      <c r="H5314" s="6" t="str">
        <f t="shared" ref="H5314:H5377" si="166">CONCATENATE(C5314,".",F5314)</f>
        <v>4C39.2</v>
      </c>
      <c r="I5314" s="6" t="str">
        <f t="shared" ref="I5314:I5377" si="167">E5314</f>
        <v>DGND</v>
      </c>
    </row>
    <row r="5315" spans="1:9">
      <c r="A5315" t="s">
        <v>302</v>
      </c>
      <c r="B5315" t="s">
        <v>5513</v>
      </c>
      <c r="C5315" t="s">
        <v>5519</v>
      </c>
      <c r="D5315">
        <v>1</v>
      </c>
      <c r="E5315" t="s">
        <v>3610</v>
      </c>
      <c r="F5315">
        <v>1</v>
      </c>
      <c r="G5315">
        <v>1</v>
      </c>
      <c r="H5315" s="6" t="str">
        <f t="shared" si="166"/>
        <v>4C40.1</v>
      </c>
      <c r="I5315" s="6" t="str">
        <f t="shared" si="167"/>
        <v>S4_VBAT_12V_OFF_LINE</v>
      </c>
    </row>
    <row r="5316" spans="1:9">
      <c r="A5316" t="s">
        <v>302</v>
      </c>
      <c r="B5316" t="s">
        <v>5513</v>
      </c>
      <c r="C5316" t="s">
        <v>5519</v>
      </c>
      <c r="D5316">
        <v>2</v>
      </c>
      <c r="E5316" t="s">
        <v>174</v>
      </c>
      <c r="F5316">
        <v>2</v>
      </c>
      <c r="G5316">
        <v>2</v>
      </c>
      <c r="H5316" s="6" t="str">
        <f t="shared" si="166"/>
        <v>4C40.2</v>
      </c>
      <c r="I5316" s="6" t="str">
        <f t="shared" si="167"/>
        <v>DGND</v>
      </c>
    </row>
    <row r="5317" spans="1:9">
      <c r="A5317" t="s">
        <v>302</v>
      </c>
      <c r="B5317" t="s">
        <v>5513</v>
      </c>
      <c r="C5317" t="s">
        <v>5520</v>
      </c>
      <c r="D5317">
        <v>1</v>
      </c>
      <c r="E5317" t="s">
        <v>3621</v>
      </c>
      <c r="F5317">
        <v>1</v>
      </c>
      <c r="G5317">
        <v>1</v>
      </c>
      <c r="H5317" s="6" t="str">
        <f t="shared" si="166"/>
        <v>4C41.1</v>
      </c>
      <c r="I5317" s="6" t="str">
        <f t="shared" si="167"/>
        <v>S4_DVDD33</v>
      </c>
    </row>
    <row r="5318" spans="1:9">
      <c r="A5318" t="s">
        <v>302</v>
      </c>
      <c r="B5318" t="s">
        <v>5513</v>
      </c>
      <c r="C5318" t="s">
        <v>5520</v>
      </c>
      <c r="D5318">
        <v>2</v>
      </c>
      <c r="E5318" t="s">
        <v>174</v>
      </c>
      <c r="F5318">
        <v>2</v>
      </c>
      <c r="G5318">
        <v>2</v>
      </c>
      <c r="H5318" s="6" t="str">
        <f t="shared" si="166"/>
        <v>4C41.2</v>
      </c>
      <c r="I5318" s="6" t="str">
        <f t="shared" si="167"/>
        <v>DGND</v>
      </c>
    </row>
    <row r="5319" spans="1:9">
      <c r="A5319" t="s">
        <v>302</v>
      </c>
      <c r="B5319" t="s">
        <v>5513</v>
      </c>
      <c r="C5319" t="s">
        <v>5521</v>
      </c>
      <c r="D5319">
        <v>1</v>
      </c>
      <c r="E5319" t="s">
        <v>3621</v>
      </c>
      <c r="F5319">
        <v>1</v>
      </c>
      <c r="G5319">
        <v>1</v>
      </c>
      <c r="H5319" s="6" t="str">
        <f t="shared" si="166"/>
        <v>4C42.1</v>
      </c>
      <c r="I5319" s="6" t="str">
        <f t="shared" si="167"/>
        <v>S4_DVDD33</v>
      </c>
    </row>
    <row r="5320" spans="1:9">
      <c r="A5320" t="s">
        <v>302</v>
      </c>
      <c r="B5320" t="s">
        <v>5513</v>
      </c>
      <c r="C5320" t="s">
        <v>5521</v>
      </c>
      <c r="D5320">
        <v>2</v>
      </c>
      <c r="E5320" t="s">
        <v>174</v>
      </c>
      <c r="F5320">
        <v>2</v>
      </c>
      <c r="G5320">
        <v>2</v>
      </c>
      <c r="H5320" s="6" t="str">
        <f t="shared" si="166"/>
        <v>4C42.2</v>
      </c>
      <c r="I5320" s="6" t="str">
        <f t="shared" si="167"/>
        <v>DGND</v>
      </c>
    </row>
    <row r="5321" spans="1:9">
      <c r="A5321" t="s">
        <v>302</v>
      </c>
      <c r="B5321" t="s">
        <v>5513</v>
      </c>
      <c r="C5321" t="s">
        <v>5522</v>
      </c>
      <c r="D5321">
        <v>1</v>
      </c>
      <c r="E5321" t="s">
        <v>3621</v>
      </c>
      <c r="F5321">
        <v>1</v>
      </c>
      <c r="G5321">
        <v>1</v>
      </c>
      <c r="H5321" s="6" t="str">
        <f t="shared" si="166"/>
        <v>4C43.1</v>
      </c>
      <c r="I5321" s="6" t="str">
        <f t="shared" si="167"/>
        <v>S4_DVDD33</v>
      </c>
    </row>
    <row r="5322" spans="1:9">
      <c r="A5322" t="s">
        <v>302</v>
      </c>
      <c r="B5322" t="s">
        <v>5513</v>
      </c>
      <c r="C5322" t="s">
        <v>5522</v>
      </c>
      <c r="D5322">
        <v>2</v>
      </c>
      <c r="E5322" t="s">
        <v>174</v>
      </c>
      <c r="F5322">
        <v>2</v>
      </c>
      <c r="G5322">
        <v>2</v>
      </c>
      <c r="H5322" s="6" t="str">
        <f t="shared" si="166"/>
        <v>4C43.2</v>
      </c>
      <c r="I5322" s="6" t="str">
        <f t="shared" si="167"/>
        <v>DGND</v>
      </c>
    </row>
    <row r="5323" spans="1:9">
      <c r="A5323" t="s">
        <v>302</v>
      </c>
      <c r="B5323" t="s">
        <v>5513</v>
      </c>
      <c r="C5323" t="s">
        <v>5523</v>
      </c>
      <c r="D5323">
        <v>1</v>
      </c>
      <c r="E5323" t="s">
        <v>3621</v>
      </c>
      <c r="F5323">
        <v>1</v>
      </c>
      <c r="G5323">
        <v>1</v>
      </c>
      <c r="H5323" s="6" t="str">
        <f t="shared" si="166"/>
        <v>4C44.1</v>
      </c>
      <c r="I5323" s="6" t="str">
        <f t="shared" si="167"/>
        <v>S4_DVDD33</v>
      </c>
    </row>
    <row r="5324" spans="1:9">
      <c r="A5324" t="s">
        <v>302</v>
      </c>
      <c r="B5324" t="s">
        <v>5513</v>
      </c>
      <c r="C5324" t="s">
        <v>5523</v>
      </c>
      <c r="D5324">
        <v>2</v>
      </c>
      <c r="E5324" t="s">
        <v>174</v>
      </c>
      <c r="F5324">
        <v>2</v>
      </c>
      <c r="G5324">
        <v>2</v>
      </c>
      <c r="H5324" s="6" t="str">
        <f t="shared" si="166"/>
        <v>4C44.2</v>
      </c>
      <c r="I5324" s="6" t="str">
        <f t="shared" si="167"/>
        <v>DGND</v>
      </c>
    </row>
    <row r="5325" spans="1:9">
      <c r="A5325" t="s">
        <v>302</v>
      </c>
      <c r="B5325" t="s">
        <v>5513</v>
      </c>
      <c r="C5325" t="s">
        <v>5524</v>
      </c>
      <c r="D5325">
        <v>1</v>
      </c>
      <c r="E5325" t="s">
        <v>3612</v>
      </c>
      <c r="F5325">
        <v>1</v>
      </c>
      <c r="G5325">
        <v>1</v>
      </c>
      <c r="H5325" s="6" t="str">
        <f t="shared" si="166"/>
        <v>4C45.1</v>
      </c>
      <c r="I5325" s="6" t="str">
        <f t="shared" si="167"/>
        <v>S4_DVDD33_OFF_LINE</v>
      </c>
    </row>
    <row r="5326" spans="1:9">
      <c r="A5326" t="s">
        <v>302</v>
      </c>
      <c r="B5326" t="s">
        <v>5513</v>
      </c>
      <c r="C5326" t="s">
        <v>5524</v>
      </c>
      <c r="D5326">
        <v>2</v>
      </c>
      <c r="E5326" t="s">
        <v>174</v>
      </c>
      <c r="F5326">
        <v>2</v>
      </c>
      <c r="G5326">
        <v>2</v>
      </c>
      <c r="H5326" s="6" t="str">
        <f t="shared" si="166"/>
        <v>4C45.2</v>
      </c>
      <c r="I5326" s="6" t="str">
        <f t="shared" si="167"/>
        <v>DGND</v>
      </c>
    </row>
    <row r="5327" spans="1:9">
      <c r="A5327" t="s">
        <v>302</v>
      </c>
      <c r="B5327" t="s">
        <v>5513</v>
      </c>
      <c r="C5327" t="s">
        <v>5525</v>
      </c>
      <c r="D5327">
        <v>1</v>
      </c>
      <c r="E5327" t="s">
        <v>3631</v>
      </c>
      <c r="F5327">
        <v>1</v>
      </c>
      <c r="G5327">
        <v>1</v>
      </c>
      <c r="H5327" s="6" t="str">
        <f t="shared" si="166"/>
        <v>4C49.1</v>
      </c>
      <c r="I5327" s="6" t="str">
        <f t="shared" si="167"/>
        <v>S4_VBAT</v>
      </c>
    </row>
    <row r="5328" spans="1:9">
      <c r="A5328" t="s">
        <v>302</v>
      </c>
      <c r="B5328" t="s">
        <v>5513</v>
      </c>
      <c r="C5328" t="s">
        <v>5525</v>
      </c>
      <c r="D5328">
        <v>2</v>
      </c>
      <c r="E5328" t="s">
        <v>174</v>
      </c>
      <c r="F5328">
        <v>2</v>
      </c>
      <c r="G5328">
        <v>2</v>
      </c>
      <c r="H5328" s="6" t="str">
        <f t="shared" si="166"/>
        <v>4C49.2</v>
      </c>
      <c r="I5328" s="6" t="str">
        <f t="shared" si="167"/>
        <v>DGND</v>
      </c>
    </row>
    <row r="5329" spans="1:9">
      <c r="A5329" t="s">
        <v>302</v>
      </c>
      <c r="B5329" t="s">
        <v>5513</v>
      </c>
      <c r="C5329" t="s">
        <v>5526</v>
      </c>
      <c r="D5329">
        <v>1</v>
      </c>
      <c r="E5329" t="s">
        <v>2594</v>
      </c>
      <c r="F5329">
        <v>1</v>
      </c>
      <c r="G5329">
        <v>1</v>
      </c>
      <c r="H5329" s="6" t="str">
        <f t="shared" si="166"/>
        <v>4JK11.1</v>
      </c>
      <c r="I5329" s="6" t="str">
        <f t="shared" si="167"/>
        <v>SC0145_RLY_K011</v>
      </c>
    </row>
    <row r="5330" spans="1:9">
      <c r="A5330" t="s">
        <v>302</v>
      </c>
      <c r="B5330" t="s">
        <v>5513</v>
      </c>
      <c r="C5330" t="s">
        <v>5526</v>
      </c>
      <c r="D5330">
        <v>2</v>
      </c>
      <c r="E5330" t="s">
        <v>174</v>
      </c>
      <c r="F5330">
        <v>2</v>
      </c>
      <c r="G5330">
        <v>2</v>
      </c>
      <c r="H5330" s="6" t="str">
        <f t="shared" si="166"/>
        <v>4JK11.2</v>
      </c>
      <c r="I5330" s="6" t="str">
        <f t="shared" si="167"/>
        <v>DGND</v>
      </c>
    </row>
    <row r="5331" spans="1:9">
      <c r="A5331" t="s">
        <v>302</v>
      </c>
      <c r="B5331" t="s">
        <v>5513</v>
      </c>
      <c r="C5331" t="s">
        <v>5527</v>
      </c>
      <c r="D5331">
        <v>1</v>
      </c>
      <c r="E5331" t="s">
        <v>2595</v>
      </c>
      <c r="F5331">
        <v>1</v>
      </c>
      <c r="G5331">
        <v>1</v>
      </c>
      <c r="H5331" s="6" t="str">
        <f t="shared" si="166"/>
        <v>4JK12.1</v>
      </c>
      <c r="I5331" s="6" t="str">
        <f t="shared" si="167"/>
        <v>SC0145_RLY_K012</v>
      </c>
    </row>
    <row r="5332" spans="1:9">
      <c r="A5332" t="s">
        <v>302</v>
      </c>
      <c r="B5332" t="s">
        <v>5513</v>
      </c>
      <c r="C5332" t="s">
        <v>5527</v>
      </c>
      <c r="D5332">
        <v>2</v>
      </c>
      <c r="E5332" t="s">
        <v>174</v>
      </c>
      <c r="F5332">
        <v>2</v>
      </c>
      <c r="G5332">
        <v>2</v>
      </c>
      <c r="H5332" s="6" t="str">
        <f t="shared" si="166"/>
        <v>4JK12.2</v>
      </c>
      <c r="I5332" s="6" t="str">
        <f t="shared" si="167"/>
        <v>DGND</v>
      </c>
    </row>
    <row r="5333" spans="1:9">
      <c r="A5333" t="s">
        <v>302</v>
      </c>
      <c r="B5333" t="s">
        <v>5513</v>
      </c>
      <c r="C5333" t="s">
        <v>5528</v>
      </c>
      <c r="D5333" t="s">
        <v>2596</v>
      </c>
      <c r="E5333" t="s">
        <v>429</v>
      </c>
      <c r="F5333">
        <v>1</v>
      </c>
      <c r="G5333" t="s">
        <v>2596</v>
      </c>
      <c r="H5333" s="6" t="str">
        <f t="shared" si="166"/>
        <v>4K11.1</v>
      </c>
      <c r="I5333" s="6" t="str">
        <f t="shared" si="167"/>
        <v>VP12</v>
      </c>
    </row>
    <row r="5334" spans="1:9">
      <c r="A5334" t="s">
        <v>302</v>
      </c>
      <c r="B5334" t="s">
        <v>5513</v>
      </c>
      <c r="C5334" t="s">
        <v>5528</v>
      </c>
      <c r="D5334" t="s">
        <v>2597</v>
      </c>
      <c r="E5334" t="s">
        <v>3612</v>
      </c>
      <c r="F5334">
        <v>4</v>
      </c>
      <c r="G5334" t="s">
        <v>2597</v>
      </c>
      <c r="H5334" s="6" t="str">
        <f t="shared" si="166"/>
        <v>4K11.4</v>
      </c>
      <c r="I5334" s="6" t="str">
        <f t="shared" si="167"/>
        <v>S4_DVDD33_OFF_LINE</v>
      </c>
    </row>
    <row r="5335" spans="1:9">
      <c r="A5335" t="s">
        <v>302</v>
      </c>
      <c r="B5335" t="s">
        <v>5513</v>
      </c>
      <c r="C5335" t="s">
        <v>5528</v>
      </c>
      <c r="D5335" t="s">
        <v>2599</v>
      </c>
      <c r="E5335" t="s">
        <v>3657</v>
      </c>
      <c r="F5335">
        <v>9</v>
      </c>
      <c r="G5335" t="s">
        <v>2599</v>
      </c>
      <c r="H5335" s="6" t="str">
        <f t="shared" si="166"/>
        <v>4K11.9</v>
      </c>
      <c r="I5335" s="6" t="str">
        <f t="shared" si="167"/>
        <v>S4_VBAT_NV_LV</v>
      </c>
    </row>
    <row r="5336" spans="1:9">
      <c r="A5336" t="s">
        <v>302</v>
      </c>
      <c r="B5336" t="s">
        <v>5513</v>
      </c>
      <c r="C5336" t="s">
        <v>5528</v>
      </c>
      <c r="D5336" t="s">
        <v>2600</v>
      </c>
      <c r="E5336" t="s">
        <v>2594</v>
      </c>
      <c r="F5336">
        <v>12</v>
      </c>
      <c r="G5336" t="s">
        <v>2600</v>
      </c>
      <c r="H5336" s="6" t="str">
        <f t="shared" si="166"/>
        <v>4K11.12</v>
      </c>
      <c r="I5336" s="6" t="str">
        <f t="shared" si="167"/>
        <v>SC0145_RLY_K011</v>
      </c>
    </row>
    <row r="5337" spans="1:9">
      <c r="A5337" t="s">
        <v>302</v>
      </c>
      <c r="B5337" t="s">
        <v>5513</v>
      </c>
      <c r="C5337" t="s">
        <v>5528</v>
      </c>
      <c r="D5337" t="s">
        <v>2601</v>
      </c>
      <c r="E5337" t="s">
        <v>3656</v>
      </c>
      <c r="F5337">
        <v>3</v>
      </c>
      <c r="G5337" t="s">
        <v>2601</v>
      </c>
      <c r="H5337" s="6" t="str">
        <f t="shared" si="166"/>
        <v>4K11.3</v>
      </c>
      <c r="I5337" s="6" t="str">
        <f t="shared" si="167"/>
        <v>S4_ADPS_05F</v>
      </c>
    </row>
    <row r="5338" spans="1:9">
      <c r="A5338" t="s">
        <v>302</v>
      </c>
      <c r="B5338" t="s">
        <v>5513</v>
      </c>
      <c r="C5338" t="s">
        <v>5528</v>
      </c>
      <c r="D5338" t="s">
        <v>2602</v>
      </c>
      <c r="E5338" t="s">
        <v>1951</v>
      </c>
      <c r="F5338">
        <v>10</v>
      </c>
      <c r="G5338" t="s">
        <v>2602</v>
      </c>
      <c r="H5338" s="6" t="str">
        <f t="shared" si="166"/>
        <v>4K11.10</v>
      </c>
      <c r="I5338" s="6" t="str">
        <f t="shared" si="167"/>
        <v>S4_BPMU_HSD057</v>
      </c>
    </row>
    <row r="5339" spans="1:9">
      <c r="A5339" t="s">
        <v>302</v>
      </c>
      <c r="B5339" t="s">
        <v>5513</v>
      </c>
      <c r="C5339" t="s">
        <v>5528</v>
      </c>
      <c r="D5339" t="s">
        <v>2604</v>
      </c>
      <c r="E5339" t="s">
        <v>3658</v>
      </c>
      <c r="F5339">
        <v>5</v>
      </c>
      <c r="G5339" t="s">
        <v>2604</v>
      </c>
      <c r="H5339" s="6" t="str">
        <f t="shared" si="166"/>
        <v>4K11.5</v>
      </c>
      <c r="I5339" s="6" t="str">
        <f t="shared" si="167"/>
        <v>S4_NEGV_DVDD33</v>
      </c>
    </row>
    <row r="5340" spans="1:9">
      <c r="A5340" t="s">
        <v>302</v>
      </c>
      <c r="B5340" t="s">
        <v>5513</v>
      </c>
      <c r="C5340" t="s">
        <v>5528</v>
      </c>
      <c r="D5340" t="s">
        <v>2606</v>
      </c>
      <c r="E5340" t="s">
        <v>3659</v>
      </c>
      <c r="F5340">
        <v>8</v>
      </c>
      <c r="G5340" t="s">
        <v>2606</v>
      </c>
      <c r="H5340" s="6" t="str">
        <f t="shared" si="166"/>
        <v>4K11.8</v>
      </c>
      <c r="I5340" s="6" t="str">
        <f t="shared" si="167"/>
        <v>S4_NEGV_VBAT</v>
      </c>
    </row>
    <row r="5341" spans="1:9">
      <c r="A5341" t="s">
        <v>302</v>
      </c>
      <c r="B5341" t="s">
        <v>5513</v>
      </c>
      <c r="C5341" t="s">
        <v>5529</v>
      </c>
      <c r="D5341" t="s">
        <v>2596</v>
      </c>
      <c r="E5341" t="s">
        <v>429</v>
      </c>
      <c r="F5341">
        <v>1</v>
      </c>
      <c r="G5341" t="s">
        <v>2596</v>
      </c>
      <c r="H5341" s="6" t="str">
        <f t="shared" si="166"/>
        <v>4K12.1</v>
      </c>
      <c r="I5341" s="6" t="str">
        <f t="shared" si="167"/>
        <v>VP12</v>
      </c>
    </row>
    <row r="5342" spans="1:9">
      <c r="A5342" t="s">
        <v>302</v>
      </c>
      <c r="B5342" t="s">
        <v>5513</v>
      </c>
      <c r="C5342" t="s">
        <v>5529</v>
      </c>
      <c r="D5342" t="s">
        <v>2597</v>
      </c>
      <c r="E5342" t="s">
        <v>3610</v>
      </c>
      <c r="F5342">
        <v>4</v>
      </c>
      <c r="G5342" t="s">
        <v>2597</v>
      </c>
      <c r="H5342" s="6" t="str">
        <f t="shared" si="166"/>
        <v>4K12.4</v>
      </c>
      <c r="I5342" s="6" t="str">
        <f t="shared" si="167"/>
        <v>S4_VBAT_12V_OFF_LINE</v>
      </c>
    </row>
    <row r="5343" spans="1:9">
      <c r="A5343" t="s">
        <v>302</v>
      </c>
      <c r="B5343" t="s">
        <v>5513</v>
      </c>
      <c r="C5343" t="s">
        <v>5529</v>
      </c>
      <c r="D5343" t="s">
        <v>2599</v>
      </c>
      <c r="E5343" t="s">
        <v>3610</v>
      </c>
      <c r="F5343">
        <v>9</v>
      </c>
      <c r="G5343" t="s">
        <v>2599</v>
      </c>
      <c r="H5343" s="6" t="str">
        <f t="shared" si="166"/>
        <v>4K12.9</v>
      </c>
      <c r="I5343" s="6" t="str">
        <f t="shared" si="167"/>
        <v>S4_VBAT_12V_OFF_LINE</v>
      </c>
    </row>
    <row r="5344" spans="1:9">
      <c r="A5344" t="s">
        <v>302</v>
      </c>
      <c r="B5344" t="s">
        <v>5513</v>
      </c>
      <c r="C5344" t="s">
        <v>5529</v>
      </c>
      <c r="D5344" t="s">
        <v>2600</v>
      </c>
      <c r="E5344" t="s">
        <v>2595</v>
      </c>
      <c r="F5344">
        <v>12</v>
      </c>
      <c r="G5344" t="s">
        <v>2600</v>
      </c>
      <c r="H5344" s="6" t="str">
        <f t="shared" si="166"/>
        <v>4K12.12</v>
      </c>
      <c r="I5344" s="6" t="str">
        <f t="shared" si="167"/>
        <v>SC0145_RLY_K012</v>
      </c>
    </row>
    <row r="5345" spans="1:9">
      <c r="A5345" t="s">
        <v>302</v>
      </c>
      <c r="B5345" t="s">
        <v>5513</v>
      </c>
      <c r="C5345" t="s">
        <v>5529</v>
      </c>
      <c r="D5345" t="s">
        <v>2601</v>
      </c>
      <c r="F5345">
        <v>3</v>
      </c>
      <c r="G5345" t="s">
        <v>2601</v>
      </c>
      <c r="H5345" s="6" t="str">
        <f t="shared" si="166"/>
        <v>4K12.3</v>
      </c>
      <c r="I5345" s="6">
        <f t="shared" si="167"/>
        <v>0</v>
      </c>
    </row>
    <row r="5346" spans="1:9">
      <c r="A5346" t="s">
        <v>302</v>
      </c>
      <c r="B5346" t="s">
        <v>5513</v>
      </c>
      <c r="C5346" t="s">
        <v>5529</v>
      </c>
      <c r="D5346" t="s">
        <v>2602</v>
      </c>
      <c r="E5346" t="s">
        <v>3657</v>
      </c>
      <c r="F5346">
        <v>10</v>
      </c>
      <c r="G5346" t="s">
        <v>2602</v>
      </c>
      <c r="H5346" s="6" t="str">
        <f t="shared" si="166"/>
        <v>4K12.10</v>
      </c>
      <c r="I5346" s="6" t="str">
        <f t="shared" si="167"/>
        <v>S4_VBAT_NV_LV</v>
      </c>
    </row>
    <row r="5347" spans="1:9">
      <c r="A5347" t="s">
        <v>302</v>
      </c>
      <c r="B5347" t="s">
        <v>5513</v>
      </c>
      <c r="C5347" t="s">
        <v>5529</v>
      </c>
      <c r="D5347" t="s">
        <v>2604</v>
      </c>
      <c r="E5347" t="s">
        <v>3070</v>
      </c>
      <c r="F5347">
        <v>5</v>
      </c>
      <c r="G5347" t="s">
        <v>2604</v>
      </c>
      <c r="H5347" s="6" t="str">
        <f t="shared" si="166"/>
        <v>4K12.5</v>
      </c>
      <c r="I5347" s="6" t="str">
        <f t="shared" si="167"/>
        <v>SC_VBAT_45V</v>
      </c>
    </row>
    <row r="5348" spans="1:9">
      <c r="A5348" t="s">
        <v>302</v>
      </c>
      <c r="B5348" t="s">
        <v>5513</v>
      </c>
      <c r="C5348" t="s">
        <v>5529</v>
      </c>
      <c r="D5348" t="s">
        <v>2606</v>
      </c>
      <c r="E5348" t="s">
        <v>3070</v>
      </c>
      <c r="F5348">
        <v>8</v>
      </c>
      <c r="G5348" t="s">
        <v>2606</v>
      </c>
      <c r="H5348" s="6" t="str">
        <f t="shared" si="166"/>
        <v>4K12.8</v>
      </c>
      <c r="I5348" s="6" t="str">
        <f t="shared" si="167"/>
        <v>SC_VBAT_45V</v>
      </c>
    </row>
    <row r="5349" spans="1:9">
      <c r="A5349" t="s">
        <v>302</v>
      </c>
      <c r="B5349" t="s">
        <v>5513</v>
      </c>
      <c r="C5349" t="s">
        <v>5530</v>
      </c>
      <c r="D5349">
        <v>1</v>
      </c>
      <c r="E5349" t="s">
        <v>3612</v>
      </c>
      <c r="F5349">
        <v>1</v>
      </c>
      <c r="G5349">
        <v>1</v>
      </c>
      <c r="H5349" s="6" t="str">
        <f t="shared" si="166"/>
        <v>4L12.1</v>
      </c>
      <c r="I5349" s="6" t="str">
        <f t="shared" si="167"/>
        <v>S4_DVDD33_OFF_LINE</v>
      </c>
    </row>
    <row r="5350" spans="1:9">
      <c r="A5350" t="s">
        <v>302</v>
      </c>
      <c r="B5350" t="s">
        <v>5513</v>
      </c>
      <c r="C5350" t="s">
        <v>5530</v>
      </c>
      <c r="D5350">
        <v>2</v>
      </c>
      <c r="E5350" t="s">
        <v>3621</v>
      </c>
      <c r="F5350">
        <v>2</v>
      </c>
      <c r="G5350">
        <v>2</v>
      </c>
      <c r="H5350" s="6" t="str">
        <f t="shared" si="166"/>
        <v>4L12.2</v>
      </c>
      <c r="I5350" s="6" t="str">
        <f t="shared" si="167"/>
        <v>S4_DVDD33</v>
      </c>
    </row>
    <row r="5351" spans="1:9">
      <c r="A5351" t="s">
        <v>302</v>
      </c>
      <c r="B5351" t="s">
        <v>5513</v>
      </c>
      <c r="C5351" t="s">
        <v>5531</v>
      </c>
      <c r="D5351">
        <v>1</v>
      </c>
      <c r="E5351" t="s">
        <v>3610</v>
      </c>
      <c r="F5351">
        <v>1</v>
      </c>
      <c r="G5351">
        <v>1</v>
      </c>
      <c r="H5351" s="6" t="str">
        <f t="shared" si="166"/>
        <v>4L14.1</v>
      </c>
      <c r="I5351" s="6" t="str">
        <f t="shared" si="167"/>
        <v>S4_VBAT_12V_OFF_LINE</v>
      </c>
    </row>
    <row r="5352" spans="1:9">
      <c r="A5352" t="s">
        <v>302</v>
      </c>
      <c r="B5352" t="s">
        <v>5513</v>
      </c>
      <c r="C5352" t="s">
        <v>5531</v>
      </c>
      <c r="D5352">
        <v>2</v>
      </c>
      <c r="E5352" t="s">
        <v>3631</v>
      </c>
      <c r="F5352">
        <v>2</v>
      </c>
      <c r="G5352">
        <v>2</v>
      </c>
      <c r="H5352" s="6" t="str">
        <f t="shared" si="166"/>
        <v>4L14.2</v>
      </c>
      <c r="I5352" s="6" t="str">
        <f t="shared" si="167"/>
        <v>S4_VBAT</v>
      </c>
    </row>
    <row r="5353" spans="1:9">
      <c r="A5353" t="s">
        <v>302</v>
      </c>
      <c r="B5353" t="s">
        <v>5513</v>
      </c>
      <c r="C5353" t="s">
        <v>5532</v>
      </c>
      <c r="D5353">
        <v>1</v>
      </c>
      <c r="E5353" t="s">
        <v>3660</v>
      </c>
      <c r="F5353">
        <v>1</v>
      </c>
      <c r="G5353">
        <v>1</v>
      </c>
      <c r="H5353" s="6" t="str">
        <f t="shared" si="166"/>
        <v>4R9.1</v>
      </c>
      <c r="I5353" s="6" t="str">
        <f t="shared" si="167"/>
        <v>S4_DVDD_HSD084</v>
      </c>
    </row>
    <row r="5354" spans="1:9">
      <c r="A5354" t="s">
        <v>302</v>
      </c>
      <c r="B5354" t="s">
        <v>5513</v>
      </c>
      <c r="C5354" t="s">
        <v>5532</v>
      </c>
      <c r="D5354">
        <v>2</v>
      </c>
      <c r="E5354" t="s">
        <v>3658</v>
      </c>
      <c r="F5354">
        <v>2</v>
      </c>
      <c r="G5354">
        <v>2</v>
      </c>
      <c r="H5354" s="6" t="str">
        <f t="shared" si="166"/>
        <v>4R9.2</v>
      </c>
      <c r="I5354" s="6" t="str">
        <f t="shared" si="167"/>
        <v>S4_NEGV_DVDD33</v>
      </c>
    </row>
    <row r="5355" spans="1:9">
      <c r="A5355" t="s">
        <v>302</v>
      </c>
      <c r="B5355" t="s">
        <v>5513</v>
      </c>
      <c r="C5355" t="s">
        <v>5533</v>
      </c>
      <c r="D5355">
        <v>1</v>
      </c>
      <c r="E5355" t="s">
        <v>3661</v>
      </c>
      <c r="F5355">
        <v>1</v>
      </c>
      <c r="G5355">
        <v>1</v>
      </c>
      <c r="H5355" s="6" t="str">
        <f t="shared" si="166"/>
        <v>4R10.1</v>
      </c>
      <c r="I5355" s="6" t="str">
        <f t="shared" si="167"/>
        <v>S4_VBAT_HSD089</v>
      </c>
    </row>
    <row r="5356" spans="1:9">
      <c r="A5356" t="s">
        <v>302</v>
      </c>
      <c r="B5356" t="s">
        <v>5513</v>
      </c>
      <c r="C5356" t="s">
        <v>5533</v>
      </c>
      <c r="D5356">
        <v>2</v>
      </c>
      <c r="E5356" t="s">
        <v>3659</v>
      </c>
      <c r="F5356">
        <v>2</v>
      </c>
      <c r="G5356">
        <v>2</v>
      </c>
      <c r="H5356" s="6" t="str">
        <f t="shared" si="166"/>
        <v>4R10.2</v>
      </c>
      <c r="I5356" s="6" t="str">
        <f t="shared" si="167"/>
        <v>S4_NEGV_VBAT</v>
      </c>
    </row>
    <row r="5357" spans="1:9">
      <c r="A5357" t="s">
        <v>302</v>
      </c>
      <c r="B5357" t="s">
        <v>5513</v>
      </c>
      <c r="C5357" t="s">
        <v>5534</v>
      </c>
      <c r="D5357">
        <v>1</v>
      </c>
      <c r="E5357" t="s">
        <v>3610</v>
      </c>
      <c r="F5357">
        <v>1</v>
      </c>
      <c r="G5357">
        <v>1</v>
      </c>
      <c r="H5357" s="6" t="str">
        <f t="shared" si="166"/>
        <v>4R11.1</v>
      </c>
      <c r="I5357" s="6" t="str">
        <f t="shared" si="167"/>
        <v>S4_VBAT_12V_OFF_LINE</v>
      </c>
    </row>
    <row r="5358" spans="1:9">
      <c r="A5358" t="s">
        <v>302</v>
      </c>
      <c r="B5358" t="s">
        <v>5513</v>
      </c>
      <c r="C5358" t="s">
        <v>5534</v>
      </c>
      <c r="D5358">
        <v>2</v>
      </c>
      <c r="E5358" t="s">
        <v>174</v>
      </c>
      <c r="F5358">
        <v>2</v>
      </c>
      <c r="G5358">
        <v>2</v>
      </c>
      <c r="H5358" s="6" t="str">
        <f t="shared" si="166"/>
        <v>4R11.2</v>
      </c>
      <c r="I5358" s="6" t="str">
        <f t="shared" si="167"/>
        <v>DGND</v>
      </c>
    </row>
    <row r="5359" spans="1:9">
      <c r="A5359" t="s">
        <v>302</v>
      </c>
      <c r="B5359" t="s">
        <v>5513</v>
      </c>
      <c r="C5359" t="s">
        <v>5535</v>
      </c>
      <c r="D5359">
        <v>1</v>
      </c>
      <c r="E5359" t="s">
        <v>3662</v>
      </c>
      <c r="F5359">
        <v>1</v>
      </c>
      <c r="G5359">
        <v>1</v>
      </c>
      <c r="H5359" s="6" t="str">
        <f t="shared" si="166"/>
        <v>4ST13.1</v>
      </c>
      <c r="I5359" s="6" t="str">
        <f t="shared" si="167"/>
        <v>S4_ADPS_05GS</v>
      </c>
    </row>
    <row r="5360" spans="1:9">
      <c r="A5360" t="s">
        <v>302</v>
      </c>
      <c r="B5360" t="s">
        <v>5513</v>
      </c>
      <c r="C5360" t="s">
        <v>5535</v>
      </c>
      <c r="D5360">
        <v>2</v>
      </c>
      <c r="E5360" t="s">
        <v>174</v>
      </c>
      <c r="F5360">
        <v>2</v>
      </c>
      <c r="G5360">
        <v>2</v>
      </c>
      <c r="H5360" s="6" t="str">
        <f t="shared" si="166"/>
        <v>4ST13.2</v>
      </c>
      <c r="I5360" s="6" t="str">
        <f t="shared" si="167"/>
        <v>DGND</v>
      </c>
    </row>
    <row r="5361" spans="1:9">
      <c r="A5361" t="s">
        <v>302</v>
      </c>
      <c r="B5361" t="s">
        <v>5513</v>
      </c>
      <c r="C5361" t="s">
        <v>5536</v>
      </c>
      <c r="D5361">
        <v>1</v>
      </c>
      <c r="E5361" t="s">
        <v>3663</v>
      </c>
      <c r="F5361">
        <v>1</v>
      </c>
      <c r="G5361">
        <v>1</v>
      </c>
      <c r="H5361" s="6" t="str">
        <f t="shared" si="166"/>
        <v>4ST14.1</v>
      </c>
      <c r="I5361" s="6" t="str">
        <f t="shared" si="167"/>
        <v>S4_ADPS_05S</v>
      </c>
    </row>
    <row r="5362" spans="1:9">
      <c r="A5362" t="s">
        <v>302</v>
      </c>
      <c r="B5362" t="s">
        <v>5513</v>
      </c>
      <c r="C5362" t="s">
        <v>5536</v>
      </c>
      <c r="D5362">
        <v>2</v>
      </c>
      <c r="E5362" t="s">
        <v>3621</v>
      </c>
      <c r="F5362">
        <v>2</v>
      </c>
      <c r="G5362">
        <v>2</v>
      </c>
      <c r="H5362" s="6" t="str">
        <f t="shared" si="166"/>
        <v>4ST14.2</v>
      </c>
      <c r="I5362" s="6" t="str">
        <f t="shared" si="167"/>
        <v>S4_DVDD33</v>
      </c>
    </row>
    <row r="5363" spans="1:9">
      <c r="A5363" t="s">
        <v>302</v>
      </c>
      <c r="B5363" t="s">
        <v>5513</v>
      </c>
      <c r="C5363" t="s">
        <v>3621</v>
      </c>
      <c r="D5363" t="s">
        <v>181</v>
      </c>
      <c r="E5363" t="s">
        <v>3621</v>
      </c>
      <c r="F5363">
        <v>1</v>
      </c>
      <c r="G5363" t="s">
        <v>181</v>
      </c>
      <c r="H5363" s="6" t="str">
        <f t="shared" si="166"/>
        <v>S4_DVDD33.1</v>
      </c>
      <c r="I5363" s="6" t="str">
        <f t="shared" si="167"/>
        <v>S4_DVDD33</v>
      </c>
    </row>
    <row r="5364" spans="1:9">
      <c r="A5364" t="s">
        <v>302</v>
      </c>
      <c r="B5364" t="s">
        <v>5513</v>
      </c>
      <c r="C5364" t="s">
        <v>3631</v>
      </c>
      <c r="D5364" t="s">
        <v>181</v>
      </c>
      <c r="E5364" t="s">
        <v>3631</v>
      </c>
      <c r="F5364">
        <v>1</v>
      </c>
      <c r="G5364" t="s">
        <v>181</v>
      </c>
      <c r="H5364" s="6" t="str">
        <f t="shared" si="166"/>
        <v>S4_VBAT.1</v>
      </c>
      <c r="I5364" s="6" t="str">
        <f t="shared" si="167"/>
        <v>S4_VBAT</v>
      </c>
    </row>
    <row r="5365" spans="1:9">
      <c r="A5365" t="s">
        <v>302</v>
      </c>
      <c r="B5365" t="s">
        <v>5537</v>
      </c>
      <c r="C5365" t="s">
        <v>5538</v>
      </c>
      <c r="D5365">
        <v>1</v>
      </c>
      <c r="E5365" t="s">
        <v>1981</v>
      </c>
      <c r="F5365">
        <v>1</v>
      </c>
      <c r="G5365">
        <v>1</v>
      </c>
      <c r="H5365" s="6" t="str">
        <f t="shared" si="166"/>
        <v>4C179.1</v>
      </c>
      <c r="I5365" s="6" t="str">
        <f t="shared" si="167"/>
        <v>SG4_1_MDI+</v>
      </c>
    </row>
    <row r="5366" spans="1:9">
      <c r="A5366" t="s">
        <v>302</v>
      </c>
      <c r="B5366" t="s">
        <v>5537</v>
      </c>
      <c r="C5366" t="s">
        <v>5538</v>
      </c>
      <c r="D5366">
        <v>2</v>
      </c>
      <c r="E5366" t="s">
        <v>1982</v>
      </c>
      <c r="F5366">
        <v>2</v>
      </c>
      <c r="G5366">
        <v>2</v>
      </c>
      <c r="H5366" s="6" t="str">
        <f t="shared" si="166"/>
        <v>4C179.2</v>
      </c>
      <c r="I5366" s="6" t="str">
        <f t="shared" si="167"/>
        <v>SG4_2_MDI+</v>
      </c>
    </row>
    <row r="5367" spans="1:9">
      <c r="A5367" t="s">
        <v>302</v>
      </c>
      <c r="B5367" t="s">
        <v>5537</v>
      </c>
      <c r="C5367" t="s">
        <v>5539</v>
      </c>
      <c r="D5367">
        <v>1</v>
      </c>
      <c r="E5367" t="s">
        <v>1983</v>
      </c>
      <c r="F5367">
        <v>1</v>
      </c>
      <c r="G5367">
        <v>1</v>
      </c>
      <c r="H5367" s="6" t="str">
        <f t="shared" si="166"/>
        <v>4C180.1</v>
      </c>
      <c r="I5367" s="6" t="str">
        <f t="shared" si="167"/>
        <v>SG4_1_MDI-</v>
      </c>
    </row>
    <row r="5368" spans="1:9">
      <c r="A5368" t="s">
        <v>302</v>
      </c>
      <c r="B5368" t="s">
        <v>5537</v>
      </c>
      <c r="C5368" t="s">
        <v>5539</v>
      </c>
      <c r="D5368">
        <v>2</v>
      </c>
      <c r="E5368" t="s">
        <v>1984</v>
      </c>
      <c r="F5368">
        <v>2</v>
      </c>
      <c r="G5368">
        <v>2</v>
      </c>
      <c r="H5368" s="6" t="str">
        <f t="shared" si="166"/>
        <v>4C180.2</v>
      </c>
      <c r="I5368" s="6" t="str">
        <f t="shared" si="167"/>
        <v>SG4_2_MDI-</v>
      </c>
    </row>
    <row r="5369" spans="1:9">
      <c r="A5369" t="s">
        <v>302</v>
      </c>
      <c r="B5369" t="s">
        <v>5537</v>
      </c>
      <c r="C5369" t="s">
        <v>5540</v>
      </c>
      <c r="D5369">
        <v>1</v>
      </c>
      <c r="E5369" t="s">
        <v>1985</v>
      </c>
      <c r="F5369">
        <v>1</v>
      </c>
      <c r="G5369">
        <v>1</v>
      </c>
      <c r="H5369" s="6" t="str">
        <f t="shared" si="166"/>
        <v>4C181.1</v>
      </c>
      <c r="I5369" s="6" t="str">
        <f t="shared" si="167"/>
        <v>SG4_2_MDI_RC</v>
      </c>
    </row>
    <row r="5370" spans="1:9">
      <c r="A5370" t="s">
        <v>302</v>
      </c>
      <c r="B5370" t="s">
        <v>5537</v>
      </c>
      <c r="C5370" t="s">
        <v>5540</v>
      </c>
      <c r="D5370">
        <v>2</v>
      </c>
      <c r="E5370" t="s">
        <v>174</v>
      </c>
      <c r="F5370">
        <v>2</v>
      </c>
      <c r="G5370">
        <v>2</v>
      </c>
      <c r="H5370" s="6" t="str">
        <f t="shared" si="166"/>
        <v>4C181.2</v>
      </c>
      <c r="I5370" s="6" t="str">
        <f t="shared" si="167"/>
        <v>DGND</v>
      </c>
    </row>
    <row r="5371" spans="1:9">
      <c r="A5371" t="s">
        <v>302</v>
      </c>
      <c r="B5371" t="s">
        <v>5537</v>
      </c>
      <c r="C5371" t="s">
        <v>5541</v>
      </c>
      <c r="D5371">
        <v>1</v>
      </c>
      <c r="E5371" t="s">
        <v>1986</v>
      </c>
      <c r="F5371">
        <v>1</v>
      </c>
      <c r="G5371">
        <v>1</v>
      </c>
      <c r="H5371" s="6" t="str">
        <f t="shared" si="166"/>
        <v>4C194.1</v>
      </c>
      <c r="I5371" s="6" t="str">
        <f t="shared" si="167"/>
        <v>S4_3_MDI_RC</v>
      </c>
    </row>
    <row r="5372" spans="1:9">
      <c r="A5372" t="s">
        <v>302</v>
      </c>
      <c r="B5372" t="s">
        <v>5537</v>
      </c>
      <c r="C5372" t="s">
        <v>5541</v>
      </c>
      <c r="D5372">
        <v>2</v>
      </c>
      <c r="E5372" t="s">
        <v>174</v>
      </c>
      <c r="F5372">
        <v>2</v>
      </c>
      <c r="G5372">
        <v>2</v>
      </c>
      <c r="H5372" s="6" t="str">
        <f t="shared" si="166"/>
        <v>4C194.2</v>
      </c>
      <c r="I5372" s="6" t="str">
        <f t="shared" si="167"/>
        <v>DGND</v>
      </c>
    </row>
    <row r="5373" spans="1:9">
      <c r="A5373" t="s">
        <v>302</v>
      </c>
      <c r="B5373" t="s">
        <v>5537</v>
      </c>
      <c r="C5373" t="s">
        <v>5542</v>
      </c>
      <c r="D5373">
        <v>1</v>
      </c>
      <c r="E5373" t="s">
        <v>1987</v>
      </c>
      <c r="F5373">
        <v>1</v>
      </c>
      <c r="G5373">
        <v>1</v>
      </c>
      <c r="H5373" s="6" t="str">
        <f t="shared" si="166"/>
        <v>4C195.1</v>
      </c>
      <c r="I5373" s="6" t="str">
        <f t="shared" si="167"/>
        <v>S4_2_MDI+</v>
      </c>
    </row>
    <row r="5374" spans="1:9">
      <c r="A5374" t="s">
        <v>302</v>
      </c>
      <c r="B5374" t="s">
        <v>5537</v>
      </c>
      <c r="C5374" t="s">
        <v>5542</v>
      </c>
      <c r="D5374">
        <v>2</v>
      </c>
      <c r="E5374" t="s">
        <v>1988</v>
      </c>
      <c r="F5374">
        <v>2</v>
      </c>
      <c r="G5374">
        <v>2</v>
      </c>
      <c r="H5374" s="6" t="str">
        <f t="shared" si="166"/>
        <v>4C195.2</v>
      </c>
      <c r="I5374" s="6" t="str">
        <f t="shared" si="167"/>
        <v>S4_3_MDI+</v>
      </c>
    </row>
    <row r="5375" spans="1:9">
      <c r="A5375" t="s">
        <v>302</v>
      </c>
      <c r="B5375" t="s">
        <v>5537</v>
      </c>
      <c r="C5375" t="s">
        <v>5543</v>
      </c>
      <c r="D5375">
        <v>1</v>
      </c>
      <c r="E5375" t="s">
        <v>1989</v>
      </c>
      <c r="F5375">
        <v>1</v>
      </c>
      <c r="G5375">
        <v>1</v>
      </c>
      <c r="H5375" s="6" t="str">
        <f t="shared" si="166"/>
        <v>4C196.1</v>
      </c>
      <c r="I5375" s="6" t="str">
        <f t="shared" si="167"/>
        <v>S4_2_MDI-</v>
      </c>
    </row>
    <row r="5376" spans="1:9">
      <c r="A5376" t="s">
        <v>302</v>
      </c>
      <c r="B5376" t="s">
        <v>5537</v>
      </c>
      <c r="C5376" t="s">
        <v>5543</v>
      </c>
      <c r="D5376">
        <v>2</v>
      </c>
      <c r="E5376" t="s">
        <v>1990</v>
      </c>
      <c r="F5376">
        <v>2</v>
      </c>
      <c r="G5376">
        <v>2</v>
      </c>
      <c r="H5376" s="6" t="str">
        <f t="shared" si="166"/>
        <v>4C196.2</v>
      </c>
      <c r="I5376" s="6" t="str">
        <f t="shared" si="167"/>
        <v>S4_3_MDI-</v>
      </c>
    </row>
    <row r="5377" spans="1:9">
      <c r="A5377" t="s">
        <v>302</v>
      </c>
      <c r="B5377" t="s">
        <v>5537</v>
      </c>
      <c r="C5377" t="s">
        <v>5544</v>
      </c>
      <c r="D5377">
        <v>1</v>
      </c>
      <c r="E5377" t="s">
        <v>3664</v>
      </c>
      <c r="F5377">
        <v>1</v>
      </c>
      <c r="G5377">
        <v>1</v>
      </c>
      <c r="H5377" s="6" t="str">
        <f t="shared" si="166"/>
        <v>4C363.1</v>
      </c>
      <c r="I5377" s="6" t="str">
        <f t="shared" si="167"/>
        <v>S4_1MDIC1_G1</v>
      </c>
    </row>
    <row r="5378" spans="1:9">
      <c r="A5378" t="s">
        <v>302</v>
      </c>
      <c r="B5378" t="s">
        <v>5537</v>
      </c>
      <c r="C5378" t="s">
        <v>5544</v>
      </c>
      <c r="D5378">
        <v>2</v>
      </c>
      <c r="E5378" t="s">
        <v>174</v>
      </c>
      <c r="F5378">
        <v>2</v>
      </c>
      <c r="G5378">
        <v>2</v>
      </c>
      <c r="H5378" s="6" t="str">
        <f t="shared" ref="H5378:H5441" si="168">CONCATENATE(C5378,".",F5378)</f>
        <v>4C363.2</v>
      </c>
      <c r="I5378" s="6" t="str">
        <f t="shared" ref="I5378:I5441" si="169">E5378</f>
        <v>DGND</v>
      </c>
    </row>
    <row r="5379" spans="1:9">
      <c r="A5379" t="s">
        <v>302</v>
      </c>
      <c r="B5379" t="s">
        <v>5537</v>
      </c>
      <c r="C5379" t="s">
        <v>5545</v>
      </c>
      <c r="D5379">
        <v>1</v>
      </c>
      <c r="E5379" t="s">
        <v>3665</v>
      </c>
      <c r="F5379">
        <v>1</v>
      </c>
      <c r="G5379">
        <v>1</v>
      </c>
      <c r="H5379" s="6" t="str">
        <f t="shared" si="168"/>
        <v>4C364.1</v>
      </c>
      <c r="I5379" s="6" t="str">
        <f t="shared" si="169"/>
        <v>S4_1MDIC1_G2</v>
      </c>
    </row>
    <row r="5380" spans="1:9">
      <c r="A5380" t="s">
        <v>302</v>
      </c>
      <c r="B5380" t="s">
        <v>5537</v>
      </c>
      <c r="C5380" t="s">
        <v>5545</v>
      </c>
      <c r="D5380">
        <v>2</v>
      </c>
      <c r="E5380" t="s">
        <v>174</v>
      </c>
      <c r="F5380">
        <v>2</v>
      </c>
      <c r="G5380">
        <v>2</v>
      </c>
      <c r="H5380" s="6" t="str">
        <f t="shared" si="168"/>
        <v>4C364.2</v>
      </c>
      <c r="I5380" s="6" t="str">
        <f t="shared" si="169"/>
        <v>DGND</v>
      </c>
    </row>
    <row r="5381" spans="1:9">
      <c r="A5381" t="s">
        <v>302</v>
      </c>
      <c r="B5381" t="s">
        <v>5537</v>
      </c>
      <c r="C5381" t="s">
        <v>5546</v>
      </c>
      <c r="D5381">
        <v>1</v>
      </c>
      <c r="E5381" t="s">
        <v>3666</v>
      </c>
      <c r="F5381">
        <v>1</v>
      </c>
      <c r="G5381">
        <v>1</v>
      </c>
      <c r="H5381" s="6" t="str">
        <f t="shared" si="168"/>
        <v>4C369.1</v>
      </c>
      <c r="I5381" s="6" t="str">
        <f t="shared" si="169"/>
        <v>SG4_1MDIC1_G2</v>
      </c>
    </row>
    <row r="5382" spans="1:9">
      <c r="A5382" t="s">
        <v>302</v>
      </c>
      <c r="B5382" t="s">
        <v>5537</v>
      </c>
      <c r="C5382" t="s">
        <v>5546</v>
      </c>
      <c r="D5382">
        <v>2</v>
      </c>
      <c r="E5382" t="s">
        <v>174</v>
      </c>
      <c r="F5382">
        <v>2</v>
      </c>
      <c r="G5382">
        <v>2</v>
      </c>
      <c r="H5382" s="6" t="str">
        <f t="shared" si="168"/>
        <v>4C369.2</v>
      </c>
      <c r="I5382" s="6" t="str">
        <f t="shared" si="169"/>
        <v>DGND</v>
      </c>
    </row>
    <row r="5383" spans="1:9">
      <c r="A5383" t="s">
        <v>302</v>
      </c>
      <c r="B5383" t="s">
        <v>5537</v>
      </c>
      <c r="C5383" t="s">
        <v>5547</v>
      </c>
      <c r="D5383">
        <v>1</v>
      </c>
      <c r="E5383" t="s">
        <v>3667</v>
      </c>
      <c r="F5383">
        <v>1</v>
      </c>
      <c r="G5383">
        <v>1</v>
      </c>
      <c r="H5383" s="6" t="str">
        <f t="shared" si="168"/>
        <v>4C370.1</v>
      </c>
      <c r="I5383" s="6" t="str">
        <f t="shared" si="169"/>
        <v>SG4_1MDIC1_G1</v>
      </c>
    </row>
    <row r="5384" spans="1:9">
      <c r="A5384" t="s">
        <v>302</v>
      </c>
      <c r="B5384" t="s">
        <v>5537</v>
      </c>
      <c r="C5384" t="s">
        <v>5547</v>
      </c>
      <c r="D5384">
        <v>2</v>
      </c>
      <c r="E5384" t="s">
        <v>174</v>
      </c>
      <c r="F5384">
        <v>2</v>
      </c>
      <c r="G5384">
        <v>2</v>
      </c>
      <c r="H5384" s="6" t="str">
        <f t="shared" si="168"/>
        <v>4C370.2</v>
      </c>
      <c r="I5384" s="6" t="str">
        <f t="shared" si="169"/>
        <v>DGND</v>
      </c>
    </row>
    <row r="5385" spans="1:9">
      <c r="A5385" t="s">
        <v>302</v>
      </c>
      <c r="B5385" t="s">
        <v>5537</v>
      </c>
      <c r="C5385" t="s">
        <v>5548</v>
      </c>
      <c r="D5385">
        <v>1</v>
      </c>
      <c r="E5385" t="s">
        <v>3668</v>
      </c>
      <c r="F5385">
        <v>1</v>
      </c>
      <c r="G5385">
        <v>1</v>
      </c>
      <c r="H5385" s="6" t="str">
        <f t="shared" si="168"/>
        <v>4CD1.1</v>
      </c>
      <c r="I5385" s="6" t="str">
        <f t="shared" si="169"/>
        <v>S4_7_MDI+</v>
      </c>
    </row>
    <row r="5386" spans="1:9">
      <c r="A5386" t="s">
        <v>302</v>
      </c>
      <c r="B5386" t="s">
        <v>5537</v>
      </c>
      <c r="C5386" t="s">
        <v>5548</v>
      </c>
      <c r="D5386">
        <v>2</v>
      </c>
      <c r="E5386" t="s">
        <v>3669</v>
      </c>
      <c r="F5386">
        <v>2</v>
      </c>
      <c r="G5386">
        <v>2</v>
      </c>
      <c r="H5386" s="6" t="str">
        <f t="shared" si="168"/>
        <v>4CD1.2</v>
      </c>
      <c r="I5386" s="6" t="str">
        <f t="shared" si="169"/>
        <v>S4_8_MDI+</v>
      </c>
    </row>
    <row r="5387" spans="1:9">
      <c r="A5387" t="s">
        <v>302</v>
      </c>
      <c r="B5387" t="s">
        <v>5537</v>
      </c>
      <c r="C5387" t="s">
        <v>5549</v>
      </c>
      <c r="D5387">
        <v>1</v>
      </c>
      <c r="E5387" t="s">
        <v>3670</v>
      </c>
      <c r="F5387">
        <v>1</v>
      </c>
      <c r="G5387">
        <v>1</v>
      </c>
      <c r="H5387" s="6" t="str">
        <f t="shared" si="168"/>
        <v>4CD2.1</v>
      </c>
      <c r="I5387" s="6" t="str">
        <f t="shared" si="169"/>
        <v>S4_7_MDI-</v>
      </c>
    </row>
    <row r="5388" spans="1:9">
      <c r="A5388" t="s">
        <v>302</v>
      </c>
      <c r="B5388" t="s">
        <v>5537</v>
      </c>
      <c r="C5388" t="s">
        <v>5549</v>
      </c>
      <c r="D5388">
        <v>2</v>
      </c>
      <c r="E5388" t="s">
        <v>3671</v>
      </c>
      <c r="F5388">
        <v>2</v>
      </c>
      <c r="G5388">
        <v>2</v>
      </c>
      <c r="H5388" s="6" t="str">
        <f t="shared" si="168"/>
        <v>4CD2.2</v>
      </c>
      <c r="I5388" s="6" t="str">
        <f t="shared" si="169"/>
        <v>S4_8_MDI-</v>
      </c>
    </row>
    <row r="5389" spans="1:9">
      <c r="A5389" t="s">
        <v>302</v>
      </c>
      <c r="B5389" t="s">
        <v>5537</v>
      </c>
      <c r="C5389" t="s">
        <v>5550</v>
      </c>
      <c r="D5389">
        <v>1</v>
      </c>
      <c r="E5389" t="s">
        <v>3672</v>
      </c>
      <c r="F5389">
        <v>1</v>
      </c>
      <c r="G5389">
        <v>1</v>
      </c>
      <c r="H5389" s="6" t="str">
        <f t="shared" si="168"/>
        <v>4CD3.1</v>
      </c>
      <c r="I5389" s="6" t="str">
        <f t="shared" si="169"/>
        <v>SD4_MDI_RC</v>
      </c>
    </row>
    <row r="5390" spans="1:9">
      <c r="A5390" t="s">
        <v>302</v>
      </c>
      <c r="B5390" t="s">
        <v>5537</v>
      </c>
      <c r="C5390" t="s">
        <v>5550</v>
      </c>
      <c r="D5390">
        <v>2</v>
      </c>
      <c r="E5390" t="s">
        <v>174</v>
      </c>
      <c r="F5390">
        <v>2</v>
      </c>
      <c r="G5390">
        <v>2</v>
      </c>
      <c r="H5390" s="6" t="str">
        <f t="shared" si="168"/>
        <v>4CD3.2</v>
      </c>
      <c r="I5390" s="6" t="str">
        <f t="shared" si="169"/>
        <v>DGND</v>
      </c>
    </row>
    <row r="5391" spans="1:9">
      <c r="A5391" t="s">
        <v>302</v>
      </c>
      <c r="B5391" t="s">
        <v>5537</v>
      </c>
      <c r="C5391" t="s">
        <v>5551</v>
      </c>
      <c r="D5391" t="s">
        <v>194</v>
      </c>
      <c r="F5391" t="s">
        <v>194</v>
      </c>
      <c r="G5391" t="s">
        <v>194</v>
      </c>
      <c r="H5391" s="6" t="str">
        <f t="shared" si="168"/>
        <v>4COVER1.NUT1</v>
      </c>
      <c r="I5391" s="6">
        <f t="shared" si="169"/>
        <v>0</v>
      </c>
    </row>
    <row r="5392" spans="1:9">
      <c r="A5392" t="s">
        <v>302</v>
      </c>
      <c r="B5392" t="s">
        <v>5537</v>
      </c>
      <c r="C5392" t="s">
        <v>5551</v>
      </c>
      <c r="D5392" t="s">
        <v>195</v>
      </c>
      <c r="F5392" t="s">
        <v>195</v>
      </c>
      <c r="G5392" t="s">
        <v>195</v>
      </c>
      <c r="H5392" s="6" t="str">
        <f t="shared" si="168"/>
        <v>4COVER1.NUT2</v>
      </c>
      <c r="I5392" s="6">
        <f t="shared" si="169"/>
        <v>0</v>
      </c>
    </row>
    <row r="5393" spans="1:9">
      <c r="A5393" t="s">
        <v>302</v>
      </c>
      <c r="B5393" t="s">
        <v>5537</v>
      </c>
      <c r="C5393" t="s">
        <v>5552</v>
      </c>
      <c r="D5393">
        <v>1</v>
      </c>
      <c r="E5393" t="s">
        <v>3673</v>
      </c>
      <c r="F5393">
        <v>1</v>
      </c>
      <c r="G5393">
        <v>1</v>
      </c>
      <c r="H5393" s="6" t="str">
        <f t="shared" si="168"/>
        <v>4JK4.1</v>
      </c>
      <c r="I5393" s="6" t="str">
        <f t="shared" si="169"/>
        <v>S4_K4</v>
      </c>
    </row>
    <row r="5394" spans="1:9">
      <c r="A5394" t="s">
        <v>302</v>
      </c>
      <c r="B5394" t="s">
        <v>5537</v>
      </c>
      <c r="C5394" t="s">
        <v>5552</v>
      </c>
      <c r="D5394">
        <v>2</v>
      </c>
      <c r="E5394" t="s">
        <v>174</v>
      </c>
      <c r="F5394">
        <v>2</v>
      </c>
      <c r="G5394">
        <v>2</v>
      </c>
      <c r="H5394" s="6" t="str">
        <f t="shared" si="168"/>
        <v>4JK4.2</v>
      </c>
      <c r="I5394" s="6" t="str">
        <f t="shared" si="169"/>
        <v>DGND</v>
      </c>
    </row>
    <row r="5395" spans="1:9">
      <c r="A5395" t="s">
        <v>302</v>
      </c>
      <c r="B5395" t="s">
        <v>5537</v>
      </c>
      <c r="C5395" t="s">
        <v>5553</v>
      </c>
      <c r="D5395">
        <v>1</v>
      </c>
      <c r="E5395" t="s">
        <v>1991</v>
      </c>
      <c r="F5395">
        <v>1</v>
      </c>
      <c r="G5395">
        <v>1</v>
      </c>
      <c r="H5395" s="6" t="str">
        <f t="shared" si="168"/>
        <v>4JK13.1</v>
      </c>
      <c r="I5395" s="6" t="str">
        <f t="shared" si="169"/>
        <v>S4_K13</v>
      </c>
    </row>
    <row r="5396" spans="1:9">
      <c r="A5396" t="s">
        <v>302</v>
      </c>
      <c r="B5396" t="s">
        <v>5537</v>
      </c>
      <c r="C5396" t="s">
        <v>5553</v>
      </c>
      <c r="D5396">
        <v>2</v>
      </c>
      <c r="E5396" t="s">
        <v>174</v>
      </c>
      <c r="F5396">
        <v>2</v>
      </c>
      <c r="G5396">
        <v>2</v>
      </c>
      <c r="H5396" s="6" t="str">
        <f t="shared" si="168"/>
        <v>4JK13.2</v>
      </c>
      <c r="I5396" s="6" t="str">
        <f t="shared" si="169"/>
        <v>DGND</v>
      </c>
    </row>
    <row r="5397" spans="1:9">
      <c r="A5397" t="s">
        <v>302</v>
      </c>
      <c r="B5397" t="s">
        <v>5537</v>
      </c>
      <c r="C5397" t="s">
        <v>5554</v>
      </c>
      <c r="D5397">
        <v>1</v>
      </c>
      <c r="E5397" t="s">
        <v>1992</v>
      </c>
      <c r="F5397">
        <v>1</v>
      </c>
      <c r="G5397">
        <v>1</v>
      </c>
      <c r="H5397" s="6" t="str">
        <f t="shared" si="168"/>
        <v>4JK14.1</v>
      </c>
      <c r="I5397" s="6" t="str">
        <f t="shared" si="169"/>
        <v>S4_K14</v>
      </c>
    </row>
    <row r="5398" spans="1:9">
      <c r="A5398" t="s">
        <v>302</v>
      </c>
      <c r="B5398" t="s">
        <v>5537</v>
      </c>
      <c r="C5398" t="s">
        <v>5554</v>
      </c>
      <c r="D5398">
        <v>2</v>
      </c>
      <c r="E5398" t="s">
        <v>174</v>
      </c>
      <c r="F5398">
        <v>2</v>
      </c>
      <c r="G5398">
        <v>2</v>
      </c>
      <c r="H5398" s="6" t="str">
        <f t="shared" si="168"/>
        <v>4JK14.2</v>
      </c>
      <c r="I5398" s="6" t="str">
        <f t="shared" si="169"/>
        <v>DGND</v>
      </c>
    </row>
    <row r="5399" spans="1:9">
      <c r="A5399" t="s">
        <v>302</v>
      </c>
      <c r="B5399" t="s">
        <v>5537</v>
      </c>
      <c r="C5399" t="s">
        <v>5555</v>
      </c>
      <c r="D5399">
        <v>1</v>
      </c>
      <c r="E5399" t="s">
        <v>1993</v>
      </c>
      <c r="F5399">
        <v>1</v>
      </c>
      <c r="G5399">
        <v>1</v>
      </c>
      <c r="H5399" s="6" t="str">
        <f t="shared" si="168"/>
        <v>4JK15.1</v>
      </c>
      <c r="I5399" s="6" t="str">
        <f t="shared" si="169"/>
        <v>S4_K15</v>
      </c>
    </row>
    <row r="5400" spans="1:9">
      <c r="A5400" t="s">
        <v>302</v>
      </c>
      <c r="B5400" t="s">
        <v>5537</v>
      </c>
      <c r="C5400" t="s">
        <v>5555</v>
      </c>
      <c r="D5400">
        <v>2</v>
      </c>
      <c r="E5400" t="s">
        <v>174</v>
      </c>
      <c r="F5400">
        <v>2</v>
      </c>
      <c r="G5400">
        <v>2</v>
      </c>
      <c r="H5400" s="6" t="str">
        <f t="shared" si="168"/>
        <v>4JK15.2</v>
      </c>
      <c r="I5400" s="6" t="str">
        <f t="shared" si="169"/>
        <v>DGND</v>
      </c>
    </row>
    <row r="5401" spans="1:9">
      <c r="A5401" t="s">
        <v>302</v>
      </c>
      <c r="B5401" t="s">
        <v>5537</v>
      </c>
      <c r="C5401" t="s">
        <v>5556</v>
      </c>
      <c r="D5401">
        <v>1</v>
      </c>
      <c r="E5401" t="s">
        <v>1994</v>
      </c>
      <c r="F5401">
        <v>1</v>
      </c>
      <c r="G5401">
        <v>1</v>
      </c>
      <c r="H5401" s="6" t="str">
        <f t="shared" si="168"/>
        <v>4JK17.1</v>
      </c>
      <c r="I5401" s="6" t="str">
        <f t="shared" si="169"/>
        <v>S4_K17</v>
      </c>
    </row>
    <row r="5402" spans="1:9">
      <c r="A5402" t="s">
        <v>302</v>
      </c>
      <c r="B5402" t="s">
        <v>5537</v>
      </c>
      <c r="C5402" t="s">
        <v>5556</v>
      </c>
      <c r="D5402">
        <v>2</v>
      </c>
      <c r="E5402" t="s">
        <v>174</v>
      </c>
      <c r="F5402">
        <v>2</v>
      </c>
      <c r="G5402">
        <v>2</v>
      </c>
      <c r="H5402" s="6" t="str">
        <f t="shared" si="168"/>
        <v>4JK17.2</v>
      </c>
      <c r="I5402" s="6" t="str">
        <f t="shared" si="169"/>
        <v>DGND</v>
      </c>
    </row>
    <row r="5403" spans="1:9">
      <c r="A5403" t="s">
        <v>302</v>
      </c>
      <c r="B5403" t="s">
        <v>5537</v>
      </c>
      <c r="C5403" t="s">
        <v>5557</v>
      </c>
      <c r="D5403">
        <v>1</v>
      </c>
      <c r="E5403" t="s">
        <v>1995</v>
      </c>
      <c r="F5403">
        <v>1</v>
      </c>
      <c r="G5403">
        <v>1</v>
      </c>
      <c r="H5403" s="6" t="str">
        <f t="shared" si="168"/>
        <v>4JK18.1</v>
      </c>
      <c r="I5403" s="6" t="str">
        <f t="shared" si="169"/>
        <v>S4_K18</v>
      </c>
    </row>
    <row r="5404" spans="1:9">
      <c r="A5404" t="s">
        <v>302</v>
      </c>
      <c r="B5404" t="s">
        <v>5537</v>
      </c>
      <c r="C5404" t="s">
        <v>5557</v>
      </c>
      <c r="D5404">
        <v>2</v>
      </c>
      <c r="E5404" t="s">
        <v>174</v>
      </c>
      <c r="F5404">
        <v>2</v>
      </c>
      <c r="G5404">
        <v>2</v>
      </c>
      <c r="H5404" s="6" t="str">
        <f t="shared" si="168"/>
        <v>4JK18.2</v>
      </c>
      <c r="I5404" s="6" t="str">
        <f t="shared" si="169"/>
        <v>DGND</v>
      </c>
    </row>
    <row r="5405" spans="1:9">
      <c r="A5405" t="s">
        <v>302</v>
      </c>
      <c r="B5405" t="s">
        <v>5537</v>
      </c>
      <c r="C5405" t="s">
        <v>5558</v>
      </c>
      <c r="D5405">
        <v>1</v>
      </c>
      <c r="E5405" t="s">
        <v>1996</v>
      </c>
      <c r="F5405">
        <v>1</v>
      </c>
      <c r="G5405">
        <v>1</v>
      </c>
      <c r="H5405" s="6" t="str">
        <f t="shared" si="168"/>
        <v>4JK35.1</v>
      </c>
      <c r="I5405" s="6" t="str">
        <f t="shared" si="169"/>
        <v>S4_K35</v>
      </c>
    </row>
    <row r="5406" spans="1:9">
      <c r="A5406" t="s">
        <v>302</v>
      </c>
      <c r="B5406" t="s">
        <v>5537</v>
      </c>
      <c r="C5406" t="s">
        <v>5558</v>
      </c>
      <c r="D5406">
        <v>2</v>
      </c>
      <c r="E5406" t="s">
        <v>174</v>
      </c>
      <c r="F5406">
        <v>2</v>
      </c>
      <c r="G5406">
        <v>2</v>
      </c>
      <c r="H5406" s="6" t="str">
        <f t="shared" si="168"/>
        <v>4JK35.2</v>
      </c>
      <c r="I5406" s="6" t="str">
        <f t="shared" si="169"/>
        <v>DGND</v>
      </c>
    </row>
    <row r="5407" spans="1:9">
      <c r="A5407" t="s">
        <v>302</v>
      </c>
      <c r="B5407" t="s">
        <v>5537</v>
      </c>
      <c r="C5407" t="s">
        <v>5559</v>
      </c>
      <c r="D5407">
        <v>2</v>
      </c>
      <c r="E5407" t="s">
        <v>1968</v>
      </c>
      <c r="F5407">
        <v>2</v>
      </c>
      <c r="G5407">
        <v>2</v>
      </c>
      <c r="H5407" s="6" t="str">
        <f t="shared" si="168"/>
        <v>4K4.2</v>
      </c>
      <c r="I5407" s="6" t="str">
        <f t="shared" si="169"/>
        <v>S4_MDI+</v>
      </c>
    </row>
    <row r="5408" spans="1:9">
      <c r="A5408" t="s">
        <v>302</v>
      </c>
      <c r="B5408" t="s">
        <v>5537</v>
      </c>
      <c r="C5408" t="s">
        <v>5559</v>
      </c>
      <c r="D5408">
        <v>3</v>
      </c>
      <c r="E5408" t="s">
        <v>3668</v>
      </c>
      <c r="F5408">
        <v>3</v>
      </c>
      <c r="G5408">
        <v>3</v>
      </c>
      <c r="H5408" s="6" t="str">
        <f t="shared" si="168"/>
        <v>4K4.3</v>
      </c>
      <c r="I5408" s="6" t="str">
        <f t="shared" si="169"/>
        <v>S4_7_MDI+</v>
      </c>
    </row>
    <row r="5409" spans="1:9">
      <c r="A5409" t="s">
        <v>302</v>
      </c>
      <c r="B5409" t="s">
        <v>5537</v>
      </c>
      <c r="C5409" t="s">
        <v>5559</v>
      </c>
      <c r="D5409">
        <v>4</v>
      </c>
      <c r="E5409" t="s">
        <v>3674</v>
      </c>
      <c r="F5409">
        <v>4</v>
      </c>
      <c r="G5409">
        <v>4</v>
      </c>
      <c r="H5409" s="6" t="str">
        <f t="shared" si="168"/>
        <v>4K4.4</v>
      </c>
      <c r="I5409" s="6" t="str">
        <f t="shared" si="169"/>
        <v>S4_0_MDI+</v>
      </c>
    </row>
    <row r="5410" spans="1:9">
      <c r="A5410" t="s">
        <v>302</v>
      </c>
      <c r="B5410" t="s">
        <v>5537</v>
      </c>
      <c r="C5410" t="s">
        <v>5559</v>
      </c>
      <c r="D5410">
        <v>6</v>
      </c>
      <c r="E5410" t="s">
        <v>3675</v>
      </c>
      <c r="F5410">
        <v>6</v>
      </c>
      <c r="G5410">
        <v>6</v>
      </c>
      <c r="H5410" s="6" t="str">
        <f t="shared" si="168"/>
        <v>4K4.6</v>
      </c>
      <c r="I5410" s="6" t="str">
        <f t="shared" si="169"/>
        <v>S4_0_MDI-</v>
      </c>
    </row>
    <row r="5411" spans="1:9">
      <c r="A5411" t="s">
        <v>302</v>
      </c>
      <c r="B5411" t="s">
        <v>5537</v>
      </c>
      <c r="C5411" t="s">
        <v>5559</v>
      </c>
      <c r="D5411">
        <v>7</v>
      </c>
      <c r="E5411" t="s">
        <v>3670</v>
      </c>
      <c r="F5411">
        <v>7</v>
      </c>
      <c r="G5411">
        <v>7</v>
      </c>
      <c r="H5411" s="6" t="str">
        <f t="shared" si="168"/>
        <v>4K4.7</v>
      </c>
      <c r="I5411" s="6" t="str">
        <f t="shared" si="169"/>
        <v>S4_7_MDI-</v>
      </c>
    </row>
    <row r="5412" spans="1:9">
      <c r="A5412" t="s">
        <v>302</v>
      </c>
      <c r="B5412" t="s">
        <v>5537</v>
      </c>
      <c r="C5412" t="s">
        <v>5559</v>
      </c>
      <c r="D5412">
        <v>8</v>
      </c>
      <c r="E5412" t="s">
        <v>1967</v>
      </c>
      <c r="F5412">
        <v>8</v>
      </c>
      <c r="G5412">
        <v>8</v>
      </c>
      <c r="H5412" s="6" t="str">
        <f t="shared" si="168"/>
        <v>4K4.8</v>
      </c>
      <c r="I5412" s="6" t="str">
        <f t="shared" si="169"/>
        <v>S4_MDI-</v>
      </c>
    </row>
    <row r="5413" spans="1:9">
      <c r="A5413" t="s">
        <v>302</v>
      </c>
      <c r="B5413" t="s">
        <v>5537</v>
      </c>
      <c r="C5413" t="s">
        <v>5559</v>
      </c>
      <c r="D5413" t="s">
        <v>175</v>
      </c>
      <c r="E5413" t="s">
        <v>429</v>
      </c>
      <c r="F5413">
        <v>1</v>
      </c>
      <c r="G5413" t="s">
        <v>175</v>
      </c>
      <c r="H5413" s="6" t="str">
        <f t="shared" si="168"/>
        <v>4K4.1</v>
      </c>
      <c r="I5413" s="6" t="str">
        <f t="shared" si="169"/>
        <v>VP12</v>
      </c>
    </row>
    <row r="5414" spans="1:9">
      <c r="A5414" t="s">
        <v>302</v>
      </c>
      <c r="B5414" t="s">
        <v>5537</v>
      </c>
      <c r="C5414" t="s">
        <v>5559</v>
      </c>
      <c r="D5414" t="s">
        <v>176</v>
      </c>
      <c r="E5414" t="s">
        <v>3673</v>
      </c>
      <c r="F5414">
        <v>9</v>
      </c>
      <c r="G5414" t="s">
        <v>176</v>
      </c>
      <c r="H5414" s="6" t="str">
        <f t="shared" si="168"/>
        <v>4K4.9</v>
      </c>
      <c r="I5414" s="6" t="str">
        <f t="shared" si="169"/>
        <v>S4_K4</v>
      </c>
    </row>
    <row r="5415" spans="1:9">
      <c r="A5415" t="s">
        <v>302</v>
      </c>
      <c r="B5415" t="s">
        <v>5537</v>
      </c>
      <c r="C5415" t="s">
        <v>5560</v>
      </c>
      <c r="D5415">
        <v>2</v>
      </c>
      <c r="E5415" t="s">
        <v>3674</v>
      </c>
      <c r="F5415">
        <v>2</v>
      </c>
      <c r="G5415">
        <v>2</v>
      </c>
      <c r="H5415" s="6" t="str">
        <f t="shared" si="168"/>
        <v>4K13.2</v>
      </c>
      <c r="I5415" s="6" t="str">
        <f t="shared" si="169"/>
        <v>S4_0_MDI+</v>
      </c>
    </row>
    <row r="5416" spans="1:9">
      <c r="A5416" t="s">
        <v>302</v>
      </c>
      <c r="B5416" t="s">
        <v>5537</v>
      </c>
      <c r="C5416" t="s">
        <v>5560</v>
      </c>
      <c r="D5416">
        <v>3</v>
      </c>
      <c r="E5416" t="s">
        <v>1998</v>
      </c>
      <c r="F5416">
        <v>3</v>
      </c>
      <c r="G5416">
        <v>3</v>
      </c>
      <c r="H5416" s="6" t="str">
        <f t="shared" si="168"/>
        <v>4K13.3</v>
      </c>
      <c r="I5416" s="6" t="str">
        <f t="shared" si="169"/>
        <v>S4_5_MDI+</v>
      </c>
    </row>
    <row r="5417" spans="1:9">
      <c r="A5417" t="s">
        <v>302</v>
      </c>
      <c r="B5417" t="s">
        <v>5537</v>
      </c>
      <c r="C5417" t="s">
        <v>5560</v>
      </c>
      <c r="D5417">
        <v>4</v>
      </c>
      <c r="E5417" t="s">
        <v>1997</v>
      </c>
      <c r="F5417">
        <v>4</v>
      </c>
      <c r="G5417">
        <v>4</v>
      </c>
      <c r="H5417" s="6" t="str">
        <f t="shared" si="168"/>
        <v>4K13.4</v>
      </c>
      <c r="I5417" s="6" t="str">
        <f t="shared" si="169"/>
        <v>S4_1_MDI+</v>
      </c>
    </row>
    <row r="5418" spans="1:9">
      <c r="A5418" t="s">
        <v>302</v>
      </c>
      <c r="B5418" t="s">
        <v>5537</v>
      </c>
      <c r="C5418" t="s">
        <v>5560</v>
      </c>
      <c r="D5418">
        <v>6</v>
      </c>
      <c r="E5418" t="s">
        <v>2000</v>
      </c>
      <c r="F5418">
        <v>6</v>
      </c>
      <c r="G5418">
        <v>6</v>
      </c>
      <c r="H5418" s="6" t="str">
        <f t="shared" si="168"/>
        <v>4K13.6</v>
      </c>
      <c r="I5418" s="6" t="str">
        <f t="shared" si="169"/>
        <v>S4_1_MDI-</v>
      </c>
    </row>
    <row r="5419" spans="1:9">
      <c r="A5419" t="s">
        <v>302</v>
      </c>
      <c r="B5419" t="s">
        <v>5537</v>
      </c>
      <c r="C5419" t="s">
        <v>5560</v>
      </c>
      <c r="D5419">
        <v>7</v>
      </c>
      <c r="E5419" t="s">
        <v>1999</v>
      </c>
      <c r="F5419">
        <v>7</v>
      </c>
      <c r="G5419">
        <v>7</v>
      </c>
      <c r="H5419" s="6" t="str">
        <f t="shared" si="168"/>
        <v>4K13.7</v>
      </c>
      <c r="I5419" s="6" t="str">
        <f t="shared" si="169"/>
        <v>S4_5_MDI-</v>
      </c>
    </row>
    <row r="5420" spans="1:9">
      <c r="A5420" t="s">
        <v>302</v>
      </c>
      <c r="B5420" t="s">
        <v>5537</v>
      </c>
      <c r="C5420" t="s">
        <v>5560</v>
      </c>
      <c r="D5420">
        <v>8</v>
      </c>
      <c r="E5420" t="s">
        <v>3675</v>
      </c>
      <c r="F5420">
        <v>8</v>
      </c>
      <c r="G5420">
        <v>8</v>
      </c>
      <c r="H5420" s="6" t="str">
        <f t="shared" si="168"/>
        <v>4K13.8</v>
      </c>
      <c r="I5420" s="6" t="str">
        <f t="shared" si="169"/>
        <v>S4_0_MDI-</v>
      </c>
    </row>
    <row r="5421" spans="1:9">
      <c r="A5421" t="s">
        <v>302</v>
      </c>
      <c r="B5421" t="s">
        <v>5537</v>
      </c>
      <c r="C5421" t="s">
        <v>5560</v>
      </c>
      <c r="D5421" t="s">
        <v>175</v>
      </c>
      <c r="E5421" t="s">
        <v>429</v>
      </c>
      <c r="F5421">
        <v>1</v>
      </c>
      <c r="G5421" t="s">
        <v>175</v>
      </c>
      <c r="H5421" s="6" t="str">
        <f t="shared" si="168"/>
        <v>4K13.1</v>
      </c>
      <c r="I5421" s="6" t="str">
        <f t="shared" si="169"/>
        <v>VP12</v>
      </c>
    </row>
    <row r="5422" spans="1:9">
      <c r="A5422" t="s">
        <v>302</v>
      </c>
      <c r="B5422" t="s">
        <v>5537</v>
      </c>
      <c r="C5422" t="s">
        <v>5560</v>
      </c>
      <c r="D5422" t="s">
        <v>176</v>
      </c>
      <c r="E5422" t="s">
        <v>1991</v>
      </c>
      <c r="F5422">
        <v>9</v>
      </c>
      <c r="G5422" t="s">
        <v>176</v>
      </c>
      <c r="H5422" s="6" t="str">
        <f t="shared" si="168"/>
        <v>4K13.9</v>
      </c>
      <c r="I5422" s="6" t="str">
        <f t="shared" si="169"/>
        <v>S4_K13</v>
      </c>
    </row>
    <row r="5423" spans="1:9">
      <c r="A5423" t="s">
        <v>302</v>
      </c>
      <c r="B5423" t="s">
        <v>5537</v>
      </c>
      <c r="C5423" t="s">
        <v>5561</v>
      </c>
      <c r="D5423">
        <v>2</v>
      </c>
      <c r="E5423" t="s">
        <v>1998</v>
      </c>
      <c r="F5423">
        <v>2</v>
      </c>
      <c r="G5423">
        <v>2</v>
      </c>
      <c r="H5423" s="6" t="str">
        <f t="shared" si="168"/>
        <v>4K14.2</v>
      </c>
      <c r="I5423" s="6" t="str">
        <f t="shared" si="169"/>
        <v>S4_5_MDI+</v>
      </c>
    </row>
    <row r="5424" spans="1:9">
      <c r="A5424" t="s">
        <v>302</v>
      </c>
      <c r="B5424" t="s">
        <v>5537</v>
      </c>
      <c r="C5424" t="s">
        <v>5561</v>
      </c>
      <c r="D5424">
        <v>3</v>
      </c>
      <c r="E5424" t="s">
        <v>2001</v>
      </c>
      <c r="F5424">
        <v>3</v>
      </c>
      <c r="G5424">
        <v>3</v>
      </c>
      <c r="H5424" s="6" t="str">
        <f t="shared" si="168"/>
        <v>4K14.3</v>
      </c>
      <c r="I5424" s="6" t="str">
        <f t="shared" si="169"/>
        <v>S4_6_MDI+</v>
      </c>
    </row>
    <row r="5425" spans="1:9">
      <c r="A5425" t="s">
        <v>302</v>
      </c>
      <c r="B5425" t="s">
        <v>5537</v>
      </c>
      <c r="C5425" t="s">
        <v>5561</v>
      </c>
      <c r="D5425">
        <v>4</v>
      </c>
      <c r="F5425">
        <v>4</v>
      </c>
      <c r="G5425">
        <v>4</v>
      </c>
      <c r="H5425" s="6" t="str">
        <f t="shared" si="168"/>
        <v>4K14.4</v>
      </c>
      <c r="I5425" s="6">
        <f t="shared" si="169"/>
        <v>0</v>
      </c>
    </row>
    <row r="5426" spans="1:9">
      <c r="A5426" t="s">
        <v>302</v>
      </c>
      <c r="B5426" t="s">
        <v>5537</v>
      </c>
      <c r="C5426" t="s">
        <v>5561</v>
      </c>
      <c r="D5426">
        <v>6</v>
      </c>
      <c r="F5426">
        <v>6</v>
      </c>
      <c r="G5426">
        <v>6</v>
      </c>
      <c r="H5426" s="6" t="str">
        <f t="shared" si="168"/>
        <v>4K14.6</v>
      </c>
      <c r="I5426" s="6">
        <f t="shared" si="169"/>
        <v>0</v>
      </c>
    </row>
    <row r="5427" spans="1:9">
      <c r="A5427" t="s">
        <v>302</v>
      </c>
      <c r="B5427" t="s">
        <v>5537</v>
      </c>
      <c r="C5427" t="s">
        <v>5561</v>
      </c>
      <c r="D5427">
        <v>7</v>
      </c>
      <c r="E5427" t="s">
        <v>2002</v>
      </c>
      <c r="F5427">
        <v>7</v>
      </c>
      <c r="G5427">
        <v>7</v>
      </c>
      <c r="H5427" s="6" t="str">
        <f t="shared" si="168"/>
        <v>4K14.7</v>
      </c>
      <c r="I5427" s="6" t="str">
        <f t="shared" si="169"/>
        <v>S4_6_MDI-</v>
      </c>
    </row>
    <row r="5428" spans="1:9">
      <c r="A5428" t="s">
        <v>302</v>
      </c>
      <c r="B5428" t="s">
        <v>5537</v>
      </c>
      <c r="C5428" t="s">
        <v>5561</v>
      </c>
      <c r="D5428">
        <v>8</v>
      </c>
      <c r="E5428" t="s">
        <v>1999</v>
      </c>
      <c r="F5428">
        <v>8</v>
      </c>
      <c r="G5428">
        <v>8</v>
      </c>
      <c r="H5428" s="6" t="str">
        <f t="shared" si="168"/>
        <v>4K14.8</v>
      </c>
      <c r="I5428" s="6" t="str">
        <f t="shared" si="169"/>
        <v>S4_5_MDI-</v>
      </c>
    </row>
    <row r="5429" spans="1:9">
      <c r="A5429" t="s">
        <v>302</v>
      </c>
      <c r="B5429" t="s">
        <v>5537</v>
      </c>
      <c r="C5429" t="s">
        <v>5561</v>
      </c>
      <c r="D5429" t="s">
        <v>175</v>
      </c>
      <c r="E5429" t="s">
        <v>429</v>
      </c>
      <c r="F5429">
        <v>1</v>
      </c>
      <c r="G5429" t="s">
        <v>175</v>
      </c>
      <c r="H5429" s="6" t="str">
        <f t="shared" si="168"/>
        <v>4K14.1</v>
      </c>
      <c r="I5429" s="6" t="str">
        <f t="shared" si="169"/>
        <v>VP12</v>
      </c>
    </row>
    <row r="5430" spans="1:9">
      <c r="A5430" t="s">
        <v>302</v>
      </c>
      <c r="B5430" t="s">
        <v>5537</v>
      </c>
      <c r="C5430" t="s">
        <v>5561</v>
      </c>
      <c r="D5430" t="s">
        <v>176</v>
      </c>
      <c r="E5430" t="s">
        <v>1992</v>
      </c>
      <c r="F5430">
        <v>9</v>
      </c>
      <c r="G5430" t="s">
        <v>176</v>
      </c>
      <c r="H5430" s="6" t="str">
        <f t="shared" si="168"/>
        <v>4K14.9</v>
      </c>
      <c r="I5430" s="6" t="str">
        <f t="shared" si="169"/>
        <v>S4_K14</v>
      </c>
    </row>
    <row r="5431" spans="1:9">
      <c r="A5431" t="s">
        <v>302</v>
      </c>
      <c r="B5431" t="s">
        <v>5537</v>
      </c>
      <c r="C5431" t="s">
        <v>5562</v>
      </c>
      <c r="D5431">
        <v>2</v>
      </c>
      <c r="E5431" t="s">
        <v>2001</v>
      </c>
      <c r="F5431">
        <v>2</v>
      </c>
      <c r="G5431">
        <v>2</v>
      </c>
      <c r="H5431" s="6" t="str">
        <f t="shared" si="168"/>
        <v>4K15.2</v>
      </c>
      <c r="I5431" s="6" t="str">
        <f t="shared" si="169"/>
        <v>S4_6_MDI+</v>
      </c>
    </row>
    <row r="5432" spans="1:9">
      <c r="A5432" t="s">
        <v>302</v>
      </c>
      <c r="B5432" t="s">
        <v>5537</v>
      </c>
      <c r="C5432" t="s">
        <v>5562</v>
      </c>
      <c r="D5432">
        <v>3</v>
      </c>
      <c r="E5432" t="s">
        <v>6841</v>
      </c>
      <c r="F5432">
        <v>3</v>
      </c>
      <c r="G5432">
        <v>3</v>
      </c>
      <c r="H5432" s="6" t="str">
        <f t="shared" si="168"/>
        <v>4K15.3</v>
      </c>
      <c r="I5432" s="6" t="str">
        <f t="shared" si="169"/>
        <v>S4_BR_HSD027+</v>
      </c>
    </row>
    <row r="5433" spans="1:9">
      <c r="A5433" t="s">
        <v>302</v>
      </c>
      <c r="B5433" t="s">
        <v>5537</v>
      </c>
      <c r="C5433" t="s">
        <v>5562</v>
      </c>
      <c r="D5433">
        <v>4</v>
      </c>
      <c r="E5433" t="s">
        <v>6842</v>
      </c>
      <c r="F5433">
        <v>4</v>
      </c>
      <c r="G5433">
        <v>4</v>
      </c>
      <c r="H5433" s="6" t="str">
        <f t="shared" si="168"/>
        <v>4K15.4</v>
      </c>
      <c r="I5433" s="6" t="str">
        <f t="shared" si="169"/>
        <v>S4_BR_HSD026+</v>
      </c>
    </row>
    <row r="5434" spans="1:9">
      <c r="A5434" t="s">
        <v>302</v>
      </c>
      <c r="B5434" t="s">
        <v>5537</v>
      </c>
      <c r="C5434" t="s">
        <v>5562</v>
      </c>
      <c r="D5434">
        <v>6</v>
      </c>
      <c r="E5434" t="s">
        <v>6843</v>
      </c>
      <c r="F5434">
        <v>6</v>
      </c>
      <c r="G5434">
        <v>6</v>
      </c>
      <c r="H5434" s="6" t="str">
        <f t="shared" si="168"/>
        <v>4K15.6</v>
      </c>
      <c r="I5434" s="6" t="str">
        <f t="shared" si="169"/>
        <v>S4_BR_HSD026-</v>
      </c>
    </row>
    <row r="5435" spans="1:9">
      <c r="A5435" t="s">
        <v>302</v>
      </c>
      <c r="B5435" t="s">
        <v>5537</v>
      </c>
      <c r="C5435" t="s">
        <v>5562</v>
      </c>
      <c r="D5435">
        <v>7</v>
      </c>
      <c r="E5435" t="s">
        <v>6844</v>
      </c>
      <c r="F5435">
        <v>7</v>
      </c>
      <c r="G5435">
        <v>7</v>
      </c>
      <c r="H5435" s="6" t="str">
        <f t="shared" si="168"/>
        <v>4K15.7</v>
      </c>
      <c r="I5435" s="6" t="str">
        <f t="shared" si="169"/>
        <v>S4_BR_HSD027-</v>
      </c>
    </row>
    <row r="5436" spans="1:9">
      <c r="A5436" t="s">
        <v>302</v>
      </c>
      <c r="B5436" t="s">
        <v>5537</v>
      </c>
      <c r="C5436" t="s">
        <v>5562</v>
      </c>
      <c r="D5436">
        <v>8</v>
      </c>
      <c r="E5436" t="s">
        <v>2002</v>
      </c>
      <c r="F5436">
        <v>8</v>
      </c>
      <c r="G5436">
        <v>8</v>
      </c>
      <c r="H5436" s="6" t="str">
        <f t="shared" si="168"/>
        <v>4K15.8</v>
      </c>
      <c r="I5436" s="6" t="str">
        <f t="shared" si="169"/>
        <v>S4_6_MDI-</v>
      </c>
    </row>
    <row r="5437" spans="1:9">
      <c r="A5437" t="s">
        <v>302</v>
      </c>
      <c r="B5437" t="s">
        <v>5537</v>
      </c>
      <c r="C5437" t="s">
        <v>5562</v>
      </c>
      <c r="D5437" t="s">
        <v>175</v>
      </c>
      <c r="E5437" t="s">
        <v>429</v>
      </c>
      <c r="F5437">
        <v>1</v>
      </c>
      <c r="G5437" t="s">
        <v>175</v>
      </c>
      <c r="H5437" s="6" t="str">
        <f t="shared" si="168"/>
        <v>4K15.1</v>
      </c>
      <c r="I5437" s="6" t="str">
        <f t="shared" si="169"/>
        <v>VP12</v>
      </c>
    </row>
    <row r="5438" spans="1:9">
      <c r="A5438" t="s">
        <v>302</v>
      </c>
      <c r="B5438" t="s">
        <v>5537</v>
      </c>
      <c r="C5438" t="s">
        <v>5562</v>
      </c>
      <c r="D5438" t="s">
        <v>176</v>
      </c>
      <c r="E5438" t="s">
        <v>1993</v>
      </c>
      <c r="F5438">
        <v>9</v>
      </c>
      <c r="G5438" t="s">
        <v>176</v>
      </c>
      <c r="H5438" s="6" t="str">
        <f t="shared" si="168"/>
        <v>4K15.9</v>
      </c>
      <c r="I5438" s="6" t="str">
        <f t="shared" si="169"/>
        <v>S4_K15</v>
      </c>
    </row>
    <row r="5439" spans="1:9">
      <c r="A5439" t="s">
        <v>302</v>
      </c>
      <c r="B5439" t="s">
        <v>5537</v>
      </c>
      <c r="C5439" t="s">
        <v>5563</v>
      </c>
      <c r="D5439">
        <v>2</v>
      </c>
      <c r="E5439" t="s">
        <v>2003</v>
      </c>
      <c r="F5439">
        <v>2</v>
      </c>
      <c r="G5439">
        <v>2</v>
      </c>
      <c r="H5439" s="6" t="str">
        <f t="shared" si="168"/>
        <v>4K17.2</v>
      </c>
      <c r="I5439" s="6" t="str">
        <f t="shared" si="169"/>
        <v>S4_4_MDI+</v>
      </c>
    </row>
    <row r="5440" spans="1:9">
      <c r="A5440" t="s">
        <v>302</v>
      </c>
      <c r="B5440" t="s">
        <v>5537</v>
      </c>
      <c r="C5440" t="s">
        <v>5563</v>
      </c>
      <c r="D5440">
        <v>3</v>
      </c>
      <c r="E5440" t="s">
        <v>2004</v>
      </c>
      <c r="F5440">
        <v>3</v>
      </c>
      <c r="G5440">
        <v>3</v>
      </c>
      <c r="H5440" s="6" t="str">
        <f t="shared" si="168"/>
        <v>4K17.3</v>
      </c>
      <c r="I5440" s="6" t="str">
        <f t="shared" si="169"/>
        <v>S4_AC_MDI+</v>
      </c>
    </row>
    <row r="5441" spans="1:9">
      <c r="A5441" t="s">
        <v>302</v>
      </c>
      <c r="B5441" t="s">
        <v>5537</v>
      </c>
      <c r="C5441" t="s">
        <v>5563</v>
      </c>
      <c r="D5441">
        <v>4</v>
      </c>
      <c r="E5441" t="s">
        <v>3676</v>
      </c>
      <c r="F5441">
        <v>4</v>
      </c>
      <c r="G5441">
        <v>4</v>
      </c>
      <c r="H5441" s="6" t="str">
        <f t="shared" si="168"/>
        <v>4K17.4</v>
      </c>
      <c r="I5441" s="6" t="str">
        <f t="shared" si="169"/>
        <v>S4_SG_LB_MDI+</v>
      </c>
    </row>
    <row r="5442" spans="1:9">
      <c r="A5442" t="s">
        <v>302</v>
      </c>
      <c r="B5442" t="s">
        <v>5537</v>
      </c>
      <c r="C5442" t="s">
        <v>5563</v>
      </c>
      <c r="D5442">
        <v>6</v>
      </c>
      <c r="E5442" t="s">
        <v>3677</v>
      </c>
      <c r="F5442">
        <v>6</v>
      </c>
      <c r="G5442">
        <v>6</v>
      </c>
      <c r="H5442" s="6" t="str">
        <f t="shared" ref="H5442:H5505" si="170">CONCATENATE(C5442,".",F5442)</f>
        <v>4K17.6</v>
      </c>
      <c r="I5442" s="6" t="str">
        <f t="shared" ref="I5442:I5505" si="171">E5442</f>
        <v>S4_SG_LB_MDI-</v>
      </c>
    </row>
    <row r="5443" spans="1:9">
      <c r="A5443" t="s">
        <v>302</v>
      </c>
      <c r="B5443" t="s">
        <v>5537</v>
      </c>
      <c r="C5443" t="s">
        <v>5563</v>
      </c>
      <c r="D5443">
        <v>7</v>
      </c>
      <c r="E5443" t="s">
        <v>2005</v>
      </c>
      <c r="F5443">
        <v>7</v>
      </c>
      <c r="G5443">
        <v>7</v>
      </c>
      <c r="H5443" s="6" t="str">
        <f t="shared" si="170"/>
        <v>4K17.7</v>
      </c>
      <c r="I5443" s="6" t="str">
        <f t="shared" si="171"/>
        <v>S4_AC_MDI-</v>
      </c>
    </row>
    <row r="5444" spans="1:9">
      <c r="A5444" t="s">
        <v>302</v>
      </c>
      <c r="B5444" t="s">
        <v>5537</v>
      </c>
      <c r="C5444" t="s">
        <v>5563</v>
      </c>
      <c r="D5444">
        <v>8</v>
      </c>
      <c r="E5444" t="s">
        <v>2006</v>
      </c>
      <c r="F5444">
        <v>8</v>
      </c>
      <c r="G5444">
        <v>8</v>
      </c>
      <c r="H5444" s="6" t="str">
        <f t="shared" si="170"/>
        <v>4K17.8</v>
      </c>
      <c r="I5444" s="6" t="str">
        <f t="shared" si="171"/>
        <v>S4_4_MDI-</v>
      </c>
    </row>
    <row r="5445" spans="1:9">
      <c r="A5445" t="s">
        <v>302</v>
      </c>
      <c r="B5445" t="s">
        <v>5537</v>
      </c>
      <c r="C5445" t="s">
        <v>5563</v>
      </c>
      <c r="D5445" t="s">
        <v>175</v>
      </c>
      <c r="E5445" t="s">
        <v>429</v>
      </c>
      <c r="F5445">
        <v>1</v>
      </c>
      <c r="G5445" t="s">
        <v>175</v>
      </c>
      <c r="H5445" s="6" t="str">
        <f t="shared" si="170"/>
        <v>4K17.1</v>
      </c>
      <c r="I5445" s="6" t="str">
        <f t="shared" si="171"/>
        <v>VP12</v>
      </c>
    </row>
    <row r="5446" spans="1:9">
      <c r="A5446" t="s">
        <v>302</v>
      </c>
      <c r="B5446" t="s">
        <v>5537</v>
      </c>
      <c r="C5446" t="s">
        <v>5563</v>
      </c>
      <c r="D5446" t="s">
        <v>176</v>
      </c>
      <c r="E5446" t="s">
        <v>1994</v>
      </c>
      <c r="F5446">
        <v>9</v>
      </c>
      <c r="G5446" t="s">
        <v>176</v>
      </c>
      <c r="H5446" s="6" t="str">
        <f t="shared" si="170"/>
        <v>4K17.9</v>
      </c>
      <c r="I5446" s="6" t="str">
        <f t="shared" si="171"/>
        <v>S4_K17</v>
      </c>
    </row>
    <row r="5447" spans="1:9">
      <c r="A5447" t="s">
        <v>302</v>
      </c>
      <c r="B5447" t="s">
        <v>5537</v>
      </c>
      <c r="C5447" t="s">
        <v>5564</v>
      </c>
      <c r="D5447">
        <v>2</v>
      </c>
      <c r="E5447" t="s">
        <v>1982</v>
      </c>
      <c r="F5447">
        <v>2</v>
      </c>
      <c r="G5447">
        <v>2</v>
      </c>
      <c r="H5447" s="6" t="str">
        <f t="shared" si="170"/>
        <v>4K18.2</v>
      </c>
      <c r="I5447" s="6" t="str">
        <f t="shared" si="171"/>
        <v>SG4_2_MDI+</v>
      </c>
    </row>
    <row r="5448" spans="1:9">
      <c r="A5448" t="s">
        <v>302</v>
      </c>
      <c r="B5448" t="s">
        <v>5537</v>
      </c>
      <c r="C5448" t="s">
        <v>5564</v>
      </c>
      <c r="D5448">
        <v>3</v>
      </c>
      <c r="E5448" t="s">
        <v>2007</v>
      </c>
      <c r="F5448">
        <v>3</v>
      </c>
      <c r="G5448">
        <v>3</v>
      </c>
      <c r="H5448" s="6" t="str">
        <f t="shared" si="170"/>
        <v>4K18.3</v>
      </c>
      <c r="I5448" s="6" t="str">
        <f t="shared" si="171"/>
        <v>SG4_AC_MDI+</v>
      </c>
    </row>
    <row r="5449" spans="1:9">
      <c r="A5449" t="s">
        <v>302</v>
      </c>
      <c r="B5449" t="s">
        <v>5537</v>
      </c>
      <c r="C5449" t="s">
        <v>5564</v>
      </c>
      <c r="D5449">
        <v>4</v>
      </c>
      <c r="E5449" t="s">
        <v>3676</v>
      </c>
      <c r="F5449">
        <v>4</v>
      </c>
      <c r="G5449">
        <v>4</v>
      </c>
      <c r="H5449" s="6" t="str">
        <f t="shared" si="170"/>
        <v>4K18.4</v>
      </c>
      <c r="I5449" s="6" t="str">
        <f t="shared" si="171"/>
        <v>S4_SG_LB_MDI+</v>
      </c>
    </row>
    <row r="5450" spans="1:9">
      <c r="A5450" t="s">
        <v>302</v>
      </c>
      <c r="B5450" t="s">
        <v>5537</v>
      </c>
      <c r="C5450" t="s">
        <v>5564</v>
      </c>
      <c r="D5450">
        <v>6</v>
      </c>
      <c r="E5450" t="s">
        <v>3677</v>
      </c>
      <c r="F5450">
        <v>6</v>
      </c>
      <c r="G5450">
        <v>6</v>
      </c>
      <c r="H5450" s="6" t="str">
        <f t="shared" si="170"/>
        <v>4K18.6</v>
      </c>
      <c r="I5450" s="6" t="str">
        <f t="shared" si="171"/>
        <v>S4_SG_LB_MDI-</v>
      </c>
    </row>
    <row r="5451" spans="1:9">
      <c r="A5451" t="s">
        <v>302</v>
      </c>
      <c r="B5451" t="s">
        <v>5537</v>
      </c>
      <c r="C5451" t="s">
        <v>5564</v>
      </c>
      <c r="D5451">
        <v>7</v>
      </c>
      <c r="E5451" t="s">
        <v>2008</v>
      </c>
      <c r="F5451">
        <v>7</v>
      </c>
      <c r="G5451">
        <v>7</v>
      </c>
      <c r="H5451" s="6" t="str">
        <f t="shared" si="170"/>
        <v>4K18.7</v>
      </c>
      <c r="I5451" s="6" t="str">
        <f t="shared" si="171"/>
        <v>SG4_AC_MDI-</v>
      </c>
    </row>
    <row r="5452" spans="1:9">
      <c r="A5452" t="s">
        <v>302</v>
      </c>
      <c r="B5452" t="s">
        <v>5537</v>
      </c>
      <c r="C5452" t="s">
        <v>5564</v>
      </c>
      <c r="D5452">
        <v>8</v>
      </c>
      <c r="E5452" t="s">
        <v>1984</v>
      </c>
      <c r="F5452">
        <v>8</v>
      </c>
      <c r="G5452">
        <v>8</v>
      </c>
      <c r="H5452" s="6" t="str">
        <f t="shared" si="170"/>
        <v>4K18.8</v>
      </c>
      <c r="I5452" s="6" t="str">
        <f t="shared" si="171"/>
        <v>SG4_2_MDI-</v>
      </c>
    </row>
    <row r="5453" spans="1:9">
      <c r="A5453" t="s">
        <v>302</v>
      </c>
      <c r="B5453" t="s">
        <v>5537</v>
      </c>
      <c r="C5453" t="s">
        <v>5564</v>
      </c>
      <c r="D5453" t="s">
        <v>175</v>
      </c>
      <c r="E5453" t="s">
        <v>429</v>
      </c>
      <c r="F5453">
        <v>1</v>
      </c>
      <c r="G5453" t="s">
        <v>175</v>
      </c>
      <c r="H5453" s="6" t="str">
        <f t="shared" si="170"/>
        <v>4K18.1</v>
      </c>
      <c r="I5453" s="6" t="str">
        <f t="shared" si="171"/>
        <v>VP12</v>
      </c>
    </row>
    <row r="5454" spans="1:9">
      <c r="A5454" t="s">
        <v>302</v>
      </c>
      <c r="B5454" t="s">
        <v>5537</v>
      </c>
      <c r="C5454" t="s">
        <v>5564</v>
      </c>
      <c r="D5454" t="s">
        <v>176</v>
      </c>
      <c r="E5454" t="s">
        <v>1995</v>
      </c>
      <c r="F5454">
        <v>9</v>
      </c>
      <c r="G5454" t="s">
        <v>176</v>
      </c>
      <c r="H5454" s="6" t="str">
        <f t="shared" si="170"/>
        <v>4K18.9</v>
      </c>
      <c r="I5454" s="6" t="str">
        <f t="shared" si="171"/>
        <v>S4_K18</v>
      </c>
    </row>
    <row r="5455" spans="1:9">
      <c r="A5455" t="s">
        <v>302</v>
      </c>
      <c r="B5455" t="s">
        <v>5537</v>
      </c>
      <c r="C5455" t="s">
        <v>5565</v>
      </c>
      <c r="D5455">
        <v>2</v>
      </c>
      <c r="E5455" t="s">
        <v>1988</v>
      </c>
      <c r="F5455">
        <v>2</v>
      </c>
      <c r="G5455">
        <v>2</v>
      </c>
      <c r="H5455" s="6" t="str">
        <f t="shared" si="170"/>
        <v>4K35.2</v>
      </c>
      <c r="I5455" s="6" t="str">
        <f t="shared" si="171"/>
        <v>S4_3_MDI+</v>
      </c>
    </row>
    <row r="5456" spans="1:9">
      <c r="A5456" t="s">
        <v>302</v>
      </c>
      <c r="B5456" t="s">
        <v>5537</v>
      </c>
      <c r="C5456" t="s">
        <v>5565</v>
      </c>
      <c r="D5456">
        <v>3</v>
      </c>
      <c r="E5456" t="s">
        <v>2003</v>
      </c>
      <c r="F5456">
        <v>3</v>
      </c>
      <c r="G5456">
        <v>3</v>
      </c>
      <c r="H5456" s="6" t="str">
        <f t="shared" si="170"/>
        <v>4K35.3</v>
      </c>
      <c r="I5456" s="6" t="str">
        <f t="shared" si="171"/>
        <v>S4_4_MDI+</v>
      </c>
    </row>
    <row r="5457" spans="1:9">
      <c r="A5457" t="s">
        <v>302</v>
      </c>
      <c r="B5457" t="s">
        <v>5537</v>
      </c>
      <c r="C5457" t="s">
        <v>5565</v>
      </c>
      <c r="D5457">
        <v>4</v>
      </c>
      <c r="E5457" t="s">
        <v>3678</v>
      </c>
      <c r="F5457">
        <v>4</v>
      </c>
      <c r="G5457">
        <v>4</v>
      </c>
      <c r="H5457" s="6" t="str">
        <f t="shared" si="170"/>
        <v>4K35.4</v>
      </c>
      <c r="I5457" s="6" t="str">
        <f t="shared" si="171"/>
        <v>S4_BR_HSD086+</v>
      </c>
    </row>
    <row r="5458" spans="1:9">
      <c r="A5458" t="s">
        <v>302</v>
      </c>
      <c r="B5458" t="s">
        <v>5537</v>
      </c>
      <c r="C5458" t="s">
        <v>5565</v>
      </c>
      <c r="D5458">
        <v>6</v>
      </c>
      <c r="E5458" t="s">
        <v>3679</v>
      </c>
      <c r="F5458">
        <v>6</v>
      </c>
      <c r="G5458">
        <v>6</v>
      </c>
      <c r="H5458" s="6" t="str">
        <f t="shared" si="170"/>
        <v>4K35.6</v>
      </c>
      <c r="I5458" s="6" t="str">
        <f t="shared" si="171"/>
        <v>S4_BR_HSD086-</v>
      </c>
    </row>
    <row r="5459" spans="1:9">
      <c r="A5459" t="s">
        <v>302</v>
      </c>
      <c r="B5459" t="s">
        <v>5537</v>
      </c>
      <c r="C5459" t="s">
        <v>5565</v>
      </c>
      <c r="D5459">
        <v>7</v>
      </c>
      <c r="E5459" t="s">
        <v>2006</v>
      </c>
      <c r="F5459">
        <v>7</v>
      </c>
      <c r="G5459">
        <v>7</v>
      </c>
      <c r="H5459" s="6" t="str">
        <f t="shared" si="170"/>
        <v>4K35.7</v>
      </c>
      <c r="I5459" s="6" t="str">
        <f t="shared" si="171"/>
        <v>S4_4_MDI-</v>
      </c>
    </row>
    <row r="5460" spans="1:9">
      <c r="A5460" t="s">
        <v>302</v>
      </c>
      <c r="B5460" t="s">
        <v>5537</v>
      </c>
      <c r="C5460" t="s">
        <v>5565</v>
      </c>
      <c r="D5460">
        <v>8</v>
      </c>
      <c r="E5460" t="s">
        <v>1990</v>
      </c>
      <c r="F5460">
        <v>8</v>
      </c>
      <c r="G5460">
        <v>8</v>
      </c>
      <c r="H5460" s="6" t="str">
        <f t="shared" si="170"/>
        <v>4K35.8</v>
      </c>
      <c r="I5460" s="6" t="str">
        <f t="shared" si="171"/>
        <v>S4_3_MDI-</v>
      </c>
    </row>
    <row r="5461" spans="1:9">
      <c r="A5461" t="s">
        <v>302</v>
      </c>
      <c r="B5461" t="s">
        <v>5537</v>
      </c>
      <c r="C5461" t="s">
        <v>5565</v>
      </c>
      <c r="D5461" t="s">
        <v>175</v>
      </c>
      <c r="E5461" t="s">
        <v>429</v>
      </c>
      <c r="F5461">
        <v>1</v>
      </c>
      <c r="G5461" t="s">
        <v>175</v>
      </c>
      <c r="H5461" s="6" t="str">
        <f t="shared" si="170"/>
        <v>4K35.1</v>
      </c>
      <c r="I5461" s="6" t="str">
        <f t="shared" si="171"/>
        <v>VP12</v>
      </c>
    </row>
    <row r="5462" spans="1:9">
      <c r="A5462" t="s">
        <v>302</v>
      </c>
      <c r="B5462" t="s">
        <v>5537</v>
      </c>
      <c r="C5462" t="s">
        <v>5565</v>
      </c>
      <c r="D5462" t="s">
        <v>176</v>
      </c>
      <c r="E5462" t="s">
        <v>1996</v>
      </c>
      <c r="F5462">
        <v>9</v>
      </c>
      <c r="G5462" t="s">
        <v>176</v>
      </c>
      <c r="H5462" s="6" t="str">
        <f t="shared" si="170"/>
        <v>4K35.9</v>
      </c>
      <c r="I5462" s="6" t="str">
        <f t="shared" si="171"/>
        <v>S4_K35</v>
      </c>
    </row>
    <row r="5463" spans="1:9">
      <c r="A5463" t="s">
        <v>302</v>
      </c>
      <c r="B5463" t="s">
        <v>5537</v>
      </c>
      <c r="C5463" t="s">
        <v>5566</v>
      </c>
      <c r="D5463">
        <v>1</v>
      </c>
      <c r="E5463" t="s">
        <v>2007</v>
      </c>
      <c r="F5463">
        <v>1</v>
      </c>
      <c r="G5463">
        <v>1</v>
      </c>
      <c r="H5463" s="6" t="str">
        <f t="shared" si="170"/>
        <v>4MDCG1.1</v>
      </c>
      <c r="I5463" s="6" t="str">
        <f t="shared" si="171"/>
        <v>SG4_AC_MDI+</v>
      </c>
    </row>
    <row r="5464" spans="1:9">
      <c r="A5464" t="s">
        <v>302</v>
      </c>
      <c r="B5464" t="s">
        <v>5537</v>
      </c>
      <c r="C5464" t="s">
        <v>5566</v>
      </c>
      <c r="D5464">
        <v>2</v>
      </c>
      <c r="E5464" t="s">
        <v>2008</v>
      </c>
      <c r="F5464">
        <v>2</v>
      </c>
      <c r="G5464">
        <v>2</v>
      </c>
      <c r="H5464" s="6" t="str">
        <f t="shared" si="170"/>
        <v>4MDCG1.2</v>
      </c>
      <c r="I5464" s="6" t="str">
        <f t="shared" si="171"/>
        <v>SG4_AC_MDI-</v>
      </c>
    </row>
    <row r="5465" spans="1:9">
      <c r="A5465" t="s">
        <v>302</v>
      </c>
      <c r="B5465" t="s">
        <v>5537</v>
      </c>
      <c r="C5465" t="s">
        <v>5566</v>
      </c>
      <c r="D5465" t="s">
        <v>183</v>
      </c>
      <c r="E5465" t="s">
        <v>3680</v>
      </c>
      <c r="F5465" t="s">
        <v>183</v>
      </c>
      <c r="G5465" t="s">
        <v>183</v>
      </c>
      <c r="H5465" s="6" t="str">
        <f t="shared" si="170"/>
        <v>4MDCG1.G1</v>
      </c>
      <c r="I5465" s="6" t="str">
        <f t="shared" si="171"/>
        <v>SG4_MDIC1_G1</v>
      </c>
    </row>
    <row r="5466" spans="1:9">
      <c r="A5466" t="s">
        <v>302</v>
      </c>
      <c r="B5466" t="s">
        <v>5537</v>
      </c>
      <c r="C5466" t="s">
        <v>5566</v>
      </c>
      <c r="D5466" t="s">
        <v>184</v>
      </c>
      <c r="E5466" t="s">
        <v>3680</v>
      </c>
      <c r="F5466" t="s">
        <v>184</v>
      </c>
      <c r="G5466" t="s">
        <v>184</v>
      </c>
      <c r="H5466" s="6" t="str">
        <f t="shared" si="170"/>
        <v>4MDCG1.G2</v>
      </c>
      <c r="I5466" s="6" t="str">
        <f t="shared" si="171"/>
        <v>SG4_MDIC1_G1</v>
      </c>
    </row>
    <row r="5467" spans="1:9">
      <c r="A5467" t="s">
        <v>302</v>
      </c>
      <c r="B5467" t="s">
        <v>5537</v>
      </c>
      <c r="C5467" t="s">
        <v>5566</v>
      </c>
      <c r="D5467" t="s">
        <v>185</v>
      </c>
      <c r="E5467" t="s">
        <v>3680</v>
      </c>
      <c r="F5467" t="s">
        <v>185</v>
      </c>
      <c r="G5467" t="s">
        <v>185</v>
      </c>
      <c r="H5467" s="6" t="str">
        <f t="shared" si="170"/>
        <v>4MDCG1.G3</v>
      </c>
      <c r="I5467" s="6" t="str">
        <f t="shared" si="171"/>
        <v>SG4_MDIC1_G1</v>
      </c>
    </row>
    <row r="5468" spans="1:9">
      <c r="A5468" t="s">
        <v>302</v>
      </c>
      <c r="B5468" t="s">
        <v>5537</v>
      </c>
      <c r="C5468" t="s">
        <v>5566</v>
      </c>
      <c r="D5468" t="s">
        <v>186</v>
      </c>
      <c r="E5468" t="s">
        <v>3681</v>
      </c>
      <c r="F5468" t="s">
        <v>186</v>
      </c>
      <c r="G5468" t="s">
        <v>186</v>
      </c>
      <c r="H5468" s="6" t="str">
        <f t="shared" si="170"/>
        <v>4MDCG1.G4</v>
      </c>
      <c r="I5468" s="6" t="str">
        <f t="shared" si="171"/>
        <v>SG4_MDIC1_G2</v>
      </c>
    </row>
    <row r="5469" spans="1:9">
      <c r="A5469" t="s">
        <v>302</v>
      </c>
      <c r="B5469" t="s">
        <v>5537</v>
      </c>
      <c r="C5469" t="s">
        <v>5566</v>
      </c>
      <c r="D5469" t="s">
        <v>187</v>
      </c>
      <c r="E5469" t="s">
        <v>3681</v>
      </c>
      <c r="F5469" t="s">
        <v>187</v>
      </c>
      <c r="G5469" t="s">
        <v>187</v>
      </c>
      <c r="H5469" s="6" t="str">
        <f t="shared" si="170"/>
        <v>4MDCG1.G5</v>
      </c>
      <c r="I5469" s="6" t="str">
        <f t="shared" si="171"/>
        <v>SG4_MDIC1_G2</v>
      </c>
    </row>
    <row r="5470" spans="1:9">
      <c r="A5470" t="s">
        <v>302</v>
      </c>
      <c r="B5470" t="s">
        <v>5537</v>
      </c>
      <c r="C5470" t="s">
        <v>5566</v>
      </c>
      <c r="D5470" t="s">
        <v>188</v>
      </c>
      <c r="E5470" t="s">
        <v>3681</v>
      </c>
      <c r="F5470" t="s">
        <v>188</v>
      </c>
      <c r="G5470" t="s">
        <v>188</v>
      </c>
      <c r="H5470" s="6" t="str">
        <f t="shared" si="170"/>
        <v>4MDCG1.G6</v>
      </c>
      <c r="I5470" s="6" t="str">
        <f t="shared" si="171"/>
        <v>SG4_MDIC1_G2</v>
      </c>
    </row>
    <row r="5471" spans="1:9">
      <c r="A5471" t="s">
        <v>302</v>
      </c>
      <c r="B5471" t="s">
        <v>5537</v>
      </c>
      <c r="C5471" t="s">
        <v>5566</v>
      </c>
      <c r="D5471" t="s">
        <v>190</v>
      </c>
      <c r="F5471" t="s">
        <v>190</v>
      </c>
      <c r="G5471" t="s">
        <v>190</v>
      </c>
      <c r="H5471" s="6" t="str">
        <f t="shared" si="170"/>
        <v>4MDCG1.GH1</v>
      </c>
      <c r="I5471" s="6">
        <f t="shared" si="171"/>
        <v>0</v>
      </c>
    </row>
    <row r="5472" spans="1:9">
      <c r="A5472" t="s">
        <v>302</v>
      </c>
      <c r="B5472" t="s">
        <v>5537</v>
      </c>
      <c r="C5472" t="s">
        <v>5566</v>
      </c>
      <c r="D5472" t="s">
        <v>191</v>
      </c>
      <c r="F5472" t="s">
        <v>191</v>
      </c>
      <c r="G5472" t="s">
        <v>191</v>
      </c>
      <c r="H5472" s="6" t="str">
        <f t="shared" si="170"/>
        <v>4MDCG1.GH2</v>
      </c>
      <c r="I5472" s="6">
        <f t="shared" si="171"/>
        <v>0</v>
      </c>
    </row>
    <row r="5473" spans="1:9">
      <c r="A5473" t="s">
        <v>302</v>
      </c>
      <c r="B5473" t="s">
        <v>5537</v>
      </c>
      <c r="C5473" t="s">
        <v>5567</v>
      </c>
      <c r="D5473">
        <v>1</v>
      </c>
      <c r="E5473" t="s">
        <v>2004</v>
      </c>
      <c r="F5473">
        <v>1</v>
      </c>
      <c r="G5473">
        <v>1</v>
      </c>
      <c r="H5473" s="6" t="str">
        <f t="shared" si="170"/>
        <v>4MDIC1.1</v>
      </c>
      <c r="I5473" s="6" t="str">
        <f t="shared" si="171"/>
        <v>S4_AC_MDI+</v>
      </c>
    </row>
    <row r="5474" spans="1:9">
      <c r="A5474" t="s">
        <v>302</v>
      </c>
      <c r="B5474" t="s">
        <v>5537</v>
      </c>
      <c r="C5474" t="s">
        <v>5567</v>
      </c>
      <c r="D5474">
        <v>2</v>
      </c>
      <c r="E5474" t="s">
        <v>2005</v>
      </c>
      <c r="F5474">
        <v>2</v>
      </c>
      <c r="G5474">
        <v>2</v>
      </c>
      <c r="H5474" s="6" t="str">
        <f t="shared" si="170"/>
        <v>4MDIC1.2</v>
      </c>
      <c r="I5474" s="6" t="str">
        <f t="shared" si="171"/>
        <v>S4_AC_MDI-</v>
      </c>
    </row>
    <row r="5475" spans="1:9">
      <c r="A5475" t="s">
        <v>302</v>
      </c>
      <c r="B5475" t="s">
        <v>5537</v>
      </c>
      <c r="C5475" t="s">
        <v>5567</v>
      </c>
      <c r="D5475" t="s">
        <v>183</v>
      </c>
      <c r="E5475" t="s">
        <v>3682</v>
      </c>
      <c r="F5475" t="s">
        <v>183</v>
      </c>
      <c r="G5475" t="s">
        <v>183</v>
      </c>
      <c r="H5475" s="6" t="str">
        <f t="shared" si="170"/>
        <v>4MDIC1.G1</v>
      </c>
      <c r="I5475" s="6" t="str">
        <f t="shared" si="171"/>
        <v>S4_MDIC1_G1</v>
      </c>
    </row>
    <row r="5476" spans="1:9">
      <c r="A5476" t="s">
        <v>302</v>
      </c>
      <c r="B5476" t="s">
        <v>5537</v>
      </c>
      <c r="C5476" t="s">
        <v>5567</v>
      </c>
      <c r="D5476" t="s">
        <v>184</v>
      </c>
      <c r="E5476" t="s">
        <v>3682</v>
      </c>
      <c r="F5476" t="s">
        <v>184</v>
      </c>
      <c r="G5476" t="s">
        <v>184</v>
      </c>
      <c r="H5476" s="6" t="str">
        <f t="shared" si="170"/>
        <v>4MDIC1.G2</v>
      </c>
      <c r="I5476" s="6" t="str">
        <f t="shared" si="171"/>
        <v>S4_MDIC1_G1</v>
      </c>
    </row>
    <row r="5477" spans="1:9">
      <c r="A5477" t="s">
        <v>302</v>
      </c>
      <c r="B5477" t="s">
        <v>5537</v>
      </c>
      <c r="C5477" t="s">
        <v>5567</v>
      </c>
      <c r="D5477" t="s">
        <v>185</v>
      </c>
      <c r="E5477" t="s">
        <v>3682</v>
      </c>
      <c r="F5477" t="s">
        <v>185</v>
      </c>
      <c r="G5477" t="s">
        <v>185</v>
      </c>
      <c r="H5477" s="6" t="str">
        <f t="shared" si="170"/>
        <v>4MDIC1.G3</v>
      </c>
      <c r="I5477" s="6" t="str">
        <f t="shared" si="171"/>
        <v>S4_MDIC1_G1</v>
      </c>
    </row>
    <row r="5478" spans="1:9">
      <c r="A5478" t="s">
        <v>302</v>
      </c>
      <c r="B5478" t="s">
        <v>5537</v>
      </c>
      <c r="C5478" t="s">
        <v>5567</v>
      </c>
      <c r="D5478" t="s">
        <v>186</v>
      </c>
      <c r="E5478" t="s">
        <v>3683</v>
      </c>
      <c r="F5478" t="s">
        <v>186</v>
      </c>
      <c r="G5478" t="s">
        <v>186</v>
      </c>
      <c r="H5478" s="6" t="str">
        <f t="shared" si="170"/>
        <v>4MDIC1.G4</v>
      </c>
      <c r="I5478" s="6" t="str">
        <f t="shared" si="171"/>
        <v>S4_MDIC1_G2</v>
      </c>
    </row>
    <row r="5479" spans="1:9">
      <c r="A5479" t="s">
        <v>302</v>
      </c>
      <c r="B5479" t="s">
        <v>5537</v>
      </c>
      <c r="C5479" t="s">
        <v>5567</v>
      </c>
      <c r="D5479" t="s">
        <v>187</v>
      </c>
      <c r="E5479" t="s">
        <v>3683</v>
      </c>
      <c r="F5479" t="s">
        <v>187</v>
      </c>
      <c r="G5479" t="s">
        <v>187</v>
      </c>
      <c r="H5479" s="6" t="str">
        <f t="shared" si="170"/>
        <v>4MDIC1.G5</v>
      </c>
      <c r="I5479" s="6" t="str">
        <f t="shared" si="171"/>
        <v>S4_MDIC1_G2</v>
      </c>
    </row>
    <row r="5480" spans="1:9">
      <c r="A5480" t="s">
        <v>302</v>
      </c>
      <c r="B5480" t="s">
        <v>5537</v>
      </c>
      <c r="C5480" t="s">
        <v>5567</v>
      </c>
      <c r="D5480" t="s">
        <v>188</v>
      </c>
      <c r="E5480" t="s">
        <v>3683</v>
      </c>
      <c r="F5480" t="s">
        <v>188</v>
      </c>
      <c r="G5480" t="s">
        <v>188</v>
      </c>
      <c r="H5480" s="6" t="str">
        <f t="shared" si="170"/>
        <v>4MDIC1.G6</v>
      </c>
      <c r="I5480" s="6" t="str">
        <f t="shared" si="171"/>
        <v>S4_MDIC1_G2</v>
      </c>
    </row>
    <row r="5481" spans="1:9">
      <c r="A5481" t="s">
        <v>302</v>
      </c>
      <c r="B5481" t="s">
        <v>5537</v>
      </c>
      <c r="C5481" t="s">
        <v>5567</v>
      </c>
      <c r="D5481" t="s">
        <v>190</v>
      </c>
      <c r="F5481" t="s">
        <v>190</v>
      </c>
      <c r="G5481" t="s">
        <v>190</v>
      </c>
      <c r="H5481" s="6" t="str">
        <f t="shared" si="170"/>
        <v>4MDIC1.GH1</v>
      </c>
      <c r="I5481" s="6">
        <f t="shared" si="171"/>
        <v>0</v>
      </c>
    </row>
    <row r="5482" spans="1:9">
      <c r="A5482" t="s">
        <v>302</v>
      </c>
      <c r="B5482" t="s">
        <v>5537</v>
      </c>
      <c r="C5482" t="s">
        <v>5567</v>
      </c>
      <c r="D5482" t="s">
        <v>191</v>
      </c>
      <c r="F5482" t="s">
        <v>191</v>
      </c>
      <c r="G5482" t="s">
        <v>191</v>
      </c>
      <c r="H5482" s="6" t="str">
        <f t="shared" si="170"/>
        <v>4MDIC1.GH2</v>
      </c>
      <c r="I5482" s="6">
        <f t="shared" si="171"/>
        <v>0</v>
      </c>
    </row>
    <row r="5483" spans="1:9">
      <c r="A5483" t="s">
        <v>302</v>
      </c>
      <c r="B5483" t="s">
        <v>5537</v>
      </c>
      <c r="C5483" t="s">
        <v>5568</v>
      </c>
      <c r="D5483" t="s">
        <v>178</v>
      </c>
      <c r="E5483" t="s">
        <v>3684</v>
      </c>
      <c r="F5483">
        <v>1</v>
      </c>
      <c r="G5483" t="s">
        <v>178</v>
      </c>
      <c r="H5483" s="6" t="str">
        <f t="shared" si="170"/>
        <v>4Q4.1</v>
      </c>
      <c r="I5483" s="6" t="str">
        <f t="shared" si="171"/>
        <v>S4_QB_K4</v>
      </c>
    </row>
    <row r="5484" spans="1:9">
      <c r="A5484" t="s">
        <v>302</v>
      </c>
      <c r="B5484" t="s">
        <v>5537</v>
      </c>
      <c r="C5484" t="s">
        <v>5568</v>
      </c>
      <c r="D5484" t="s">
        <v>246</v>
      </c>
      <c r="E5484" t="s">
        <v>3673</v>
      </c>
      <c r="F5484">
        <v>3</v>
      </c>
      <c r="G5484" t="s">
        <v>246</v>
      </c>
      <c r="H5484" s="6" t="str">
        <f t="shared" si="170"/>
        <v>4Q4.3</v>
      </c>
      <c r="I5484" s="6" t="str">
        <f t="shared" si="171"/>
        <v>S4_K4</v>
      </c>
    </row>
    <row r="5485" spans="1:9">
      <c r="A5485" t="s">
        <v>302</v>
      </c>
      <c r="B5485" t="s">
        <v>5537</v>
      </c>
      <c r="C5485" t="s">
        <v>5568</v>
      </c>
      <c r="D5485" t="s">
        <v>247</v>
      </c>
      <c r="E5485" t="s">
        <v>174</v>
      </c>
      <c r="F5485">
        <v>2</v>
      </c>
      <c r="G5485" t="s">
        <v>247</v>
      </c>
      <c r="H5485" s="6" t="str">
        <f t="shared" si="170"/>
        <v>4Q4.2</v>
      </c>
      <c r="I5485" s="6" t="str">
        <f t="shared" si="171"/>
        <v>DGND</v>
      </c>
    </row>
    <row r="5486" spans="1:9">
      <c r="A5486" t="s">
        <v>302</v>
      </c>
      <c r="B5486" t="s">
        <v>5537</v>
      </c>
      <c r="C5486" t="s">
        <v>5569</v>
      </c>
      <c r="D5486" t="s">
        <v>178</v>
      </c>
      <c r="E5486" t="s">
        <v>2011</v>
      </c>
      <c r="F5486">
        <v>1</v>
      </c>
      <c r="G5486" t="s">
        <v>178</v>
      </c>
      <c r="H5486" s="6" t="str">
        <f t="shared" si="170"/>
        <v>4Q13.1</v>
      </c>
      <c r="I5486" s="6" t="str">
        <f t="shared" si="171"/>
        <v>S4_QB_K13</v>
      </c>
    </row>
    <row r="5487" spans="1:9">
      <c r="A5487" t="s">
        <v>302</v>
      </c>
      <c r="B5487" t="s">
        <v>5537</v>
      </c>
      <c r="C5487" t="s">
        <v>5569</v>
      </c>
      <c r="D5487" t="s">
        <v>246</v>
      </c>
      <c r="E5487" t="s">
        <v>1991</v>
      </c>
      <c r="F5487">
        <v>3</v>
      </c>
      <c r="G5487" t="s">
        <v>246</v>
      </c>
      <c r="H5487" s="6" t="str">
        <f t="shared" si="170"/>
        <v>4Q13.3</v>
      </c>
      <c r="I5487" s="6" t="str">
        <f t="shared" si="171"/>
        <v>S4_K13</v>
      </c>
    </row>
    <row r="5488" spans="1:9">
      <c r="A5488" t="s">
        <v>302</v>
      </c>
      <c r="B5488" t="s">
        <v>5537</v>
      </c>
      <c r="C5488" t="s">
        <v>5569</v>
      </c>
      <c r="D5488" t="s">
        <v>247</v>
      </c>
      <c r="E5488" t="s">
        <v>174</v>
      </c>
      <c r="F5488">
        <v>2</v>
      </c>
      <c r="G5488" t="s">
        <v>247</v>
      </c>
      <c r="H5488" s="6" t="str">
        <f t="shared" si="170"/>
        <v>4Q13.2</v>
      </c>
      <c r="I5488" s="6" t="str">
        <f t="shared" si="171"/>
        <v>DGND</v>
      </c>
    </row>
    <row r="5489" spans="1:9">
      <c r="A5489" t="s">
        <v>302</v>
      </c>
      <c r="B5489" t="s">
        <v>5537</v>
      </c>
      <c r="C5489" t="s">
        <v>5570</v>
      </c>
      <c r="D5489" t="s">
        <v>178</v>
      </c>
      <c r="E5489" t="s">
        <v>2012</v>
      </c>
      <c r="F5489">
        <v>1</v>
      </c>
      <c r="G5489" t="s">
        <v>178</v>
      </c>
      <c r="H5489" s="6" t="str">
        <f t="shared" si="170"/>
        <v>4Q14.1</v>
      </c>
      <c r="I5489" s="6" t="str">
        <f t="shared" si="171"/>
        <v>S4_QB_K14</v>
      </c>
    </row>
    <row r="5490" spans="1:9">
      <c r="A5490" t="s">
        <v>302</v>
      </c>
      <c r="B5490" t="s">
        <v>5537</v>
      </c>
      <c r="C5490" t="s">
        <v>5570</v>
      </c>
      <c r="D5490" t="s">
        <v>246</v>
      </c>
      <c r="E5490" t="s">
        <v>1992</v>
      </c>
      <c r="F5490">
        <v>3</v>
      </c>
      <c r="G5490" t="s">
        <v>246</v>
      </c>
      <c r="H5490" s="6" t="str">
        <f t="shared" si="170"/>
        <v>4Q14.3</v>
      </c>
      <c r="I5490" s="6" t="str">
        <f t="shared" si="171"/>
        <v>S4_K14</v>
      </c>
    </row>
    <row r="5491" spans="1:9">
      <c r="A5491" t="s">
        <v>302</v>
      </c>
      <c r="B5491" t="s">
        <v>5537</v>
      </c>
      <c r="C5491" t="s">
        <v>5570</v>
      </c>
      <c r="D5491" t="s">
        <v>247</v>
      </c>
      <c r="E5491" t="s">
        <v>174</v>
      </c>
      <c r="F5491">
        <v>2</v>
      </c>
      <c r="G5491" t="s">
        <v>247</v>
      </c>
      <c r="H5491" s="6" t="str">
        <f t="shared" si="170"/>
        <v>4Q14.2</v>
      </c>
      <c r="I5491" s="6" t="str">
        <f t="shared" si="171"/>
        <v>DGND</v>
      </c>
    </row>
    <row r="5492" spans="1:9">
      <c r="A5492" t="s">
        <v>302</v>
      </c>
      <c r="B5492" t="s">
        <v>5537</v>
      </c>
      <c r="C5492" t="s">
        <v>5571</v>
      </c>
      <c r="D5492" t="s">
        <v>178</v>
      </c>
      <c r="E5492" t="s">
        <v>2013</v>
      </c>
      <c r="F5492">
        <v>1</v>
      </c>
      <c r="G5492" t="s">
        <v>178</v>
      </c>
      <c r="H5492" s="6" t="str">
        <f t="shared" si="170"/>
        <v>4Q15.1</v>
      </c>
      <c r="I5492" s="6" t="str">
        <f t="shared" si="171"/>
        <v>S4_QB_K15</v>
      </c>
    </row>
    <row r="5493" spans="1:9">
      <c r="A5493" t="s">
        <v>302</v>
      </c>
      <c r="B5493" t="s">
        <v>5537</v>
      </c>
      <c r="C5493" t="s">
        <v>5571</v>
      </c>
      <c r="D5493" t="s">
        <v>246</v>
      </c>
      <c r="E5493" t="s">
        <v>1993</v>
      </c>
      <c r="F5493">
        <v>3</v>
      </c>
      <c r="G5493" t="s">
        <v>246</v>
      </c>
      <c r="H5493" s="6" t="str">
        <f t="shared" si="170"/>
        <v>4Q15.3</v>
      </c>
      <c r="I5493" s="6" t="str">
        <f t="shared" si="171"/>
        <v>S4_K15</v>
      </c>
    </row>
    <row r="5494" spans="1:9">
      <c r="A5494" t="s">
        <v>302</v>
      </c>
      <c r="B5494" t="s">
        <v>5537</v>
      </c>
      <c r="C5494" t="s">
        <v>5571</v>
      </c>
      <c r="D5494" t="s">
        <v>247</v>
      </c>
      <c r="E5494" t="s">
        <v>174</v>
      </c>
      <c r="F5494">
        <v>2</v>
      </c>
      <c r="G5494" t="s">
        <v>247</v>
      </c>
      <c r="H5494" s="6" t="str">
        <f t="shared" si="170"/>
        <v>4Q15.2</v>
      </c>
      <c r="I5494" s="6" t="str">
        <f t="shared" si="171"/>
        <v>DGND</v>
      </c>
    </row>
    <row r="5495" spans="1:9">
      <c r="A5495" t="s">
        <v>302</v>
      </c>
      <c r="B5495" t="s">
        <v>5537</v>
      </c>
      <c r="C5495" t="s">
        <v>5572</v>
      </c>
      <c r="D5495" t="s">
        <v>178</v>
      </c>
      <c r="E5495" t="s">
        <v>2014</v>
      </c>
      <c r="F5495">
        <v>1</v>
      </c>
      <c r="G5495" t="s">
        <v>178</v>
      </c>
      <c r="H5495" s="6" t="str">
        <f t="shared" si="170"/>
        <v>4Q17.1</v>
      </c>
      <c r="I5495" s="6" t="str">
        <f t="shared" si="171"/>
        <v>S4_QB_K17</v>
      </c>
    </row>
    <row r="5496" spans="1:9">
      <c r="A5496" t="s">
        <v>302</v>
      </c>
      <c r="B5496" t="s">
        <v>5537</v>
      </c>
      <c r="C5496" t="s">
        <v>5572</v>
      </c>
      <c r="D5496" t="s">
        <v>246</v>
      </c>
      <c r="E5496" t="s">
        <v>1994</v>
      </c>
      <c r="F5496">
        <v>3</v>
      </c>
      <c r="G5496" t="s">
        <v>246</v>
      </c>
      <c r="H5496" s="6" t="str">
        <f t="shared" si="170"/>
        <v>4Q17.3</v>
      </c>
      <c r="I5496" s="6" t="str">
        <f t="shared" si="171"/>
        <v>S4_K17</v>
      </c>
    </row>
    <row r="5497" spans="1:9">
      <c r="A5497" t="s">
        <v>302</v>
      </c>
      <c r="B5497" t="s">
        <v>5537</v>
      </c>
      <c r="C5497" t="s">
        <v>5572</v>
      </c>
      <c r="D5497" t="s">
        <v>247</v>
      </c>
      <c r="E5497" t="s">
        <v>174</v>
      </c>
      <c r="F5497">
        <v>2</v>
      </c>
      <c r="G5497" t="s">
        <v>247</v>
      </c>
      <c r="H5497" s="6" t="str">
        <f t="shared" si="170"/>
        <v>4Q17.2</v>
      </c>
      <c r="I5497" s="6" t="str">
        <f t="shared" si="171"/>
        <v>DGND</v>
      </c>
    </row>
    <row r="5498" spans="1:9">
      <c r="A5498" t="s">
        <v>302</v>
      </c>
      <c r="B5498" t="s">
        <v>5537</v>
      </c>
      <c r="C5498" t="s">
        <v>5573</v>
      </c>
      <c r="D5498" t="s">
        <v>178</v>
      </c>
      <c r="E5498" t="s">
        <v>2015</v>
      </c>
      <c r="F5498">
        <v>1</v>
      </c>
      <c r="G5498" t="s">
        <v>178</v>
      </c>
      <c r="H5498" s="6" t="str">
        <f t="shared" si="170"/>
        <v>4Q18.1</v>
      </c>
      <c r="I5498" s="6" t="str">
        <f t="shared" si="171"/>
        <v>S4_QB_K18</v>
      </c>
    </row>
    <row r="5499" spans="1:9">
      <c r="A5499" t="s">
        <v>302</v>
      </c>
      <c r="B5499" t="s">
        <v>5537</v>
      </c>
      <c r="C5499" t="s">
        <v>5573</v>
      </c>
      <c r="D5499" t="s">
        <v>246</v>
      </c>
      <c r="E5499" t="s">
        <v>1995</v>
      </c>
      <c r="F5499">
        <v>3</v>
      </c>
      <c r="G5499" t="s">
        <v>246</v>
      </c>
      <c r="H5499" s="6" t="str">
        <f t="shared" si="170"/>
        <v>4Q18.3</v>
      </c>
      <c r="I5499" s="6" t="str">
        <f t="shared" si="171"/>
        <v>S4_K18</v>
      </c>
    </row>
    <row r="5500" spans="1:9">
      <c r="A5500" t="s">
        <v>302</v>
      </c>
      <c r="B5500" t="s">
        <v>5537</v>
      </c>
      <c r="C5500" t="s">
        <v>5573</v>
      </c>
      <c r="D5500" t="s">
        <v>247</v>
      </c>
      <c r="E5500" t="s">
        <v>174</v>
      </c>
      <c r="F5500">
        <v>2</v>
      </c>
      <c r="G5500" t="s">
        <v>247</v>
      </c>
      <c r="H5500" s="6" t="str">
        <f t="shared" si="170"/>
        <v>4Q18.2</v>
      </c>
      <c r="I5500" s="6" t="str">
        <f t="shared" si="171"/>
        <v>DGND</v>
      </c>
    </row>
    <row r="5501" spans="1:9">
      <c r="A5501" t="s">
        <v>302</v>
      </c>
      <c r="B5501" t="s">
        <v>5537</v>
      </c>
      <c r="C5501" t="s">
        <v>5574</v>
      </c>
      <c r="D5501" t="s">
        <v>178</v>
      </c>
      <c r="E5501" t="s">
        <v>2016</v>
      </c>
      <c r="F5501">
        <v>1</v>
      </c>
      <c r="G5501" t="s">
        <v>178</v>
      </c>
      <c r="H5501" s="6" t="str">
        <f t="shared" si="170"/>
        <v>4Q35.1</v>
      </c>
      <c r="I5501" s="6" t="str">
        <f t="shared" si="171"/>
        <v>S4_QB_K35</v>
      </c>
    </row>
    <row r="5502" spans="1:9">
      <c r="A5502" t="s">
        <v>302</v>
      </c>
      <c r="B5502" t="s">
        <v>5537</v>
      </c>
      <c r="C5502" t="s">
        <v>5574</v>
      </c>
      <c r="D5502" t="s">
        <v>246</v>
      </c>
      <c r="E5502" t="s">
        <v>1996</v>
      </c>
      <c r="F5502">
        <v>3</v>
      </c>
      <c r="G5502" t="s">
        <v>246</v>
      </c>
      <c r="H5502" s="6" t="str">
        <f t="shared" si="170"/>
        <v>4Q35.3</v>
      </c>
      <c r="I5502" s="6" t="str">
        <f t="shared" si="171"/>
        <v>S4_K35</v>
      </c>
    </row>
    <row r="5503" spans="1:9">
      <c r="A5503" t="s">
        <v>302</v>
      </c>
      <c r="B5503" t="s">
        <v>5537</v>
      </c>
      <c r="C5503" t="s">
        <v>5574</v>
      </c>
      <c r="D5503" t="s">
        <v>247</v>
      </c>
      <c r="E5503" t="s">
        <v>174</v>
      </c>
      <c r="F5503">
        <v>2</v>
      </c>
      <c r="G5503" t="s">
        <v>247</v>
      </c>
      <c r="H5503" s="6" t="str">
        <f t="shared" si="170"/>
        <v>4Q35.2</v>
      </c>
      <c r="I5503" s="6" t="str">
        <f t="shared" si="171"/>
        <v>DGND</v>
      </c>
    </row>
    <row r="5504" spans="1:9">
      <c r="A5504" t="s">
        <v>302</v>
      </c>
      <c r="B5504" t="s">
        <v>5537</v>
      </c>
      <c r="C5504" t="s">
        <v>5575</v>
      </c>
      <c r="D5504">
        <v>1</v>
      </c>
      <c r="E5504" t="s">
        <v>1982</v>
      </c>
      <c r="F5504">
        <v>1</v>
      </c>
      <c r="G5504">
        <v>1</v>
      </c>
      <c r="H5504" s="6" t="str">
        <f t="shared" si="170"/>
        <v>4R139.1</v>
      </c>
      <c r="I5504" s="6" t="str">
        <f t="shared" si="171"/>
        <v>SG4_2_MDI+</v>
      </c>
    </row>
    <row r="5505" spans="1:9">
      <c r="A5505" t="s">
        <v>302</v>
      </c>
      <c r="B5505" t="s">
        <v>5537</v>
      </c>
      <c r="C5505" t="s">
        <v>5575</v>
      </c>
      <c r="D5505">
        <v>2</v>
      </c>
      <c r="E5505" t="s">
        <v>1985</v>
      </c>
      <c r="F5505">
        <v>2</v>
      </c>
      <c r="G5505">
        <v>2</v>
      </c>
      <c r="H5505" s="6" t="str">
        <f t="shared" si="170"/>
        <v>4R139.2</v>
      </c>
      <c r="I5505" s="6" t="str">
        <f t="shared" si="171"/>
        <v>SG4_2_MDI_RC</v>
      </c>
    </row>
    <row r="5506" spans="1:9">
      <c r="A5506" t="s">
        <v>302</v>
      </c>
      <c r="B5506" t="s">
        <v>5537</v>
      </c>
      <c r="C5506" t="s">
        <v>5576</v>
      </c>
      <c r="D5506">
        <v>1</v>
      </c>
      <c r="E5506" t="s">
        <v>1984</v>
      </c>
      <c r="F5506">
        <v>1</v>
      </c>
      <c r="G5506">
        <v>1</v>
      </c>
      <c r="H5506" s="6" t="str">
        <f t="shared" ref="H5506:H5569" si="172">CONCATENATE(C5506,".",F5506)</f>
        <v>4R140.1</v>
      </c>
      <c r="I5506" s="6" t="str">
        <f t="shared" ref="I5506:I5569" si="173">E5506</f>
        <v>SG4_2_MDI-</v>
      </c>
    </row>
    <row r="5507" spans="1:9">
      <c r="A5507" t="s">
        <v>302</v>
      </c>
      <c r="B5507" t="s">
        <v>5537</v>
      </c>
      <c r="C5507" t="s">
        <v>5576</v>
      </c>
      <c r="D5507">
        <v>2</v>
      </c>
      <c r="E5507" t="s">
        <v>1985</v>
      </c>
      <c r="F5507">
        <v>2</v>
      </c>
      <c r="G5507">
        <v>2</v>
      </c>
      <c r="H5507" s="6" t="str">
        <f t="shared" si="172"/>
        <v>4R140.2</v>
      </c>
      <c r="I5507" s="6" t="str">
        <f t="shared" si="173"/>
        <v>SG4_2_MDI_RC</v>
      </c>
    </row>
    <row r="5508" spans="1:9">
      <c r="A5508" t="s">
        <v>302</v>
      </c>
      <c r="B5508" t="s">
        <v>5537</v>
      </c>
      <c r="C5508" t="s">
        <v>5577</v>
      </c>
      <c r="D5508">
        <v>1</v>
      </c>
      <c r="E5508" t="s">
        <v>2003</v>
      </c>
      <c r="F5508">
        <v>1</v>
      </c>
      <c r="G5508">
        <v>1</v>
      </c>
      <c r="H5508" s="6" t="str">
        <f t="shared" si="172"/>
        <v>4R149.1</v>
      </c>
      <c r="I5508" s="6" t="str">
        <f t="shared" si="173"/>
        <v>S4_4_MDI+</v>
      </c>
    </row>
    <row r="5509" spans="1:9">
      <c r="A5509" t="s">
        <v>302</v>
      </c>
      <c r="B5509" t="s">
        <v>5537</v>
      </c>
      <c r="C5509" t="s">
        <v>5577</v>
      </c>
      <c r="D5509">
        <v>2</v>
      </c>
      <c r="E5509" t="s">
        <v>1986</v>
      </c>
      <c r="F5509">
        <v>2</v>
      </c>
      <c r="G5509">
        <v>2</v>
      </c>
      <c r="H5509" s="6" t="str">
        <f t="shared" si="172"/>
        <v>4R149.2</v>
      </c>
      <c r="I5509" s="6" t="str">
        <f t="shared" si="173"/>
        <v>S4_3_MDI_RC</v>
      </c>
    </row>
    <row r="5510" spans="1:9">
      <c r="A5510" t="s">
        <v>302</v>
      </c>
      <c r="B5510" t="s">
        <v>5537</v>
      </c>
      <c r="C5510" t="s">
        <v>5578</v>
      </c>
      <c r="D5510">
        <v>1</v>
      </c>
      <c r="E5510" t="s">
        <v>2006</v>
      </c>
      <c r="F5510">
        <v>1</v>
      </c>
      <c r="G5510">
        <v>1</v>
      </c>
      <c r="H5510" s="6" t="str">
        <f t="shared" si="172"/>
        <v>4R150.1</v>
      </c>
      <c r="I5510" s="6" t="str">
        <f t="shared" si="173"/>
        <v>S4_4_MDI-</v>
      </c>
    </row>
    <row r="5511" spans="1:9">
      <c r="A5511" t="s">
        <v>302</v>
      </c>
      <c r="B5511" t="s">
        <v>5537</v>
      </c>
      <c r="C5511" t="s">
        <v>5578</v>
      </c>
      <c r="D5511">
        <v>2</v>
      </c>
      <c r="E5511" t="s">
        <v>1986</v>
      </c>
      <c r="F5511">
        <v>2</v>
      </c>
      <c r="G5511">
        <v>2</v>
      </c>
      <c r="H5511" s="6" t="str">
        <f t="shared" si="172"/>
        <v>4R150.2</v>
      </c>
      <c r="I5511" s="6" t="str">
        <f t="shared" si="173"/>
        <v>S4_3_MDI_RC</v>
      </c>
    </row>
    <row r="5512" spans="1:9">
      <c r="A5512" t="s">
        <v>302</v>
      </c>
      <c r="B5512" t="s">
        <v>5537</v>
      </c>
      <c r="C5512" t="s">
        <v>5579</v>
      </c>
      <c r="D5512">
        <v>1</v>
      </c>
      <c r="E5512" t="s">
        <v>6841</v>
      </c>
      <c r="F5512">
        <v>1</v>
      </c>
      <c r="G5512">
        <v>1</v>
      </c>
      <c r="H5512" s="6" t="str">
        <f t="shared" si="172"/>
        <v>4R152.1</v>
      </c>
      <c r="I5512" s="6" t="str">
        <f t="shared" si="173"/>
        <v>S4_BR_HSD027+</v>
      </c>
    </row>
    <row r="5513" spans="1:9">
      <c r="A5513" t="s">
        <v>302</v>
      </c>
      <c r="B5513" t="s">
        <v>5537</v>
      </c>
      <c r="C5513" t="s">
        <v>5579</v>
      </c>
      <c r="D5513">
        <v>2</v>
      </c>
      <c r="E5513" t="s">
        <v>6844</v>
      </c>
      <c r="F5513">
        <v>2</v>
      </c>
      <c r="G5513">
        <v>2</v>
      </c>
      <c r="H5513" s="6" t="str">
        <f t="shared" si="172"/>
        <v>4R152.2</v>
      </c>
      <c r="I5513" s="6" t="str">
        <f t="shared" si="173"/>
        <v>S4_BR_HSD027-</v>
      </c>
    </row>
    <row r="5514" spans="1:9">
      <c r="A5514" t="s">
        <v>302</v>
      </c>
      <c r="B5514" t="s">
        <v>5537</v>
      </c>
      <c r="C5514" t="s">
        <v>5580</v>
      </c>
      <c r="D5514">
        <v>1</v>
      </c>
      <c r="E5514" t="s">
        <v>2009</v>
      </c>
      <c r="F5514">
        <v>1</v>
      </c>
      <c r="G5514">
        <v>1</v>
      </c>
      <c r="H5514" s="6" t="str">
        <f t="shared" si="172"/>
        <v>4R320.1</v>
      </c>
      <c r="I5514" s="6" t="str">
        <f t="shared" si="173"/>
        <v>SD4_DSPCHIP_MDI+</v>
      </c>
    </row>
    <row r="5515" spans="1:9">
      <c r="A5515" t="s">
        <v>302</v>
      </c>
      <c r="B5515" t="s">
        <v>5537</v>
      </c>
      <c r="C5515" t="s">
        <v>5580</v>
      </c>
      <c r="D5515">
        <v>2</v>
      </c>
      <c r="E5515" t="s">
        <v>2010</v>
      </c>
      <c r="F5515">
        <v>2</v>
      </c>
      <c r="G5515">
        <v>2</v>
      </c>
      <c r="H5515" s="6" t="str">
        <f t="shared" si="172"/>
        <v>4R320.2</v>
      </c>
      <c r="I5515" s="6" t="str">
        <f t="shared" si="173"/>
        <v>SD4_DSPCHIP_MDI-</v>
      </c>
    </row>
    <row r="5516" spans="1:9">
      <c r="A5516" t="s">
        <v>302</v>
      </c>
      <c r="B5516" t="s">
        <v>5537</v>
      </c>
      <c r="C5516" t="s">
        <v>5581</v>
      </c>
      <c r="D5516">
        <v>1</v>
      </c>
      <c r="E5516" t="s">
        <v>1985</v>
      </c>
      <c r="F5516">
        <v>1</v>
      </c>
      <c r="G5516">
        <v>1</v>
      </c>
      <c r="H5516" s="6" t="str">
        <f t="shared" si="172"/>
        <v>4R569.1</v>
      </c>
      <c r="I5516" s="6" t="str">
        <f t="shared" si="173"/>
        <v>SG4_2_MDI_RC</v>
      </c>
    </row>
    <row r="5517" spans="1:9">
      <c r="A5517" t="s">
        <v>302</v>
      </c>
      <c r="B5517" t="s">
        <v>5537</v>
      </c>
      <c r="C5517" t="s">
        <v>5581</v>
      </c>
      <c r="D5517">
        <v>2</v>
      </c>
      <c r="E5517" t="s">
        <v>174</v>
      </c>
      <c r="F5517">
        <v>2</v>
      </c>
      <c r="G5517">
        <v>2</v>
      </c>
      <c r="H5517" s="6" t="str">
        <f t="shared" si="172"/>
        <v>4R569.2</v>
      </c>
      <c r="I5517" s="6" t="str">
        <f t="shared" si="173"/>
        <v>DGND</v>
      </c>
    </row>
    <row r="5518" spans="1:9">
      <c r="A5518" t="s">
        <v>302</v>
      </c>
      <c r="B5518" t="s">
        <v>5537</v>
      </c>
      <c r="C5518" t="s">
        <v>5582</v>
      </c>
      <c r="D5518">
        <v>1</v>
      </c>
      <c r="E5518" t="s">
        <v>3664</v>
      </c>
      <c r="F5518">
        <v>1</v>
      </c>
      <c r="G5518">
        <v>1</v>
      </c>
      <c r="H5518" s="6" t="str">
        <f t="shared" si="172"/>
        <v>4R570.1</v>
      </c>
      <c r="I5518" s="6" t="str">
        <f t="shared" si="173"/>
        <v>S4_1MDIC1_G1</v>
      </c>
    </row>
    <row r="5519" spans="1:9">
      <c r="A5519" t="s">
        <v>302</v>
      </c>
      <c r="B5519" t="s">
        <v>5537</v>
      </c>
      <c r="C5519" t="s">
        <v>5582</v>
      </c>
      <c r="D5519">
        <v>2</v>
      </c>
      <c r="E5519" t="s">
        <v>3682</v>
      </c>
      <c r="F5519">
        <v>2</v>
      </c>
      <c r="G5519">
        <v>2</v>
      </c>
      <c r="H5519" s="6" t="str">
        <f t="shared" si="172"/>
        <v>4R570.2</v>
      </c>
      <c r="I5519" s="6" t="str">
        <f t="shared" si="173"/>
        <v>S4_MDIC1_G1</v>
      </c>
    </row>
    <row r="5520" spans="1:9">
      <c r="A5520" t="s">
        <v>302</v>
      </c>
      <c r="B5520" t="s">
        <v>5537</v>
      </c>
      <c r="C5520" t="s">
        <v>5583</v>
      </c>
      <c r="D5520">
        <v>1</v>
      </c>
      <c r="E5520" t="s">
        <v>3683</v>
      </c>
      <c r="F5520">
        <v>1</v>
      </c>
      <c r="G5520">
        <v>1</v>
      </c>
      <c r="H5520" s="6" t="str">
        <f t="shared" si="172"/>
        <v>4R571.1</v>
      </c>
      <c r="I5520" s="6" t="str">
        <f t="shared" si="173"/>
        <v>S4_MDIC1_G2</v>
      </c>
    </row>
    <row r="5521" spans="1:9">
      <c r="A5521" t="s">
        <v>302</v>
      </c>
      <c r="B5521" t="s">
        <v>5537</v>
      </c>
      <c r="C5521" t="s">
        <v>5583</v>
      </c>
      <c r="D5521">
        <v>2</v>
      </c>
      <c r="E5521" t="s">
        <v>3665</v>
      </c>
      <c r="F5521">
        <v>2</v>
      </c>
      <c r="G5521">
        <v>2</v>
      </c>
      <c r="H5521" s="6" t="str">
        <f t="shared" si="172"/>
        <v>4R571.2</v>
      </c>
      <c r="I5521" s="6" t="str">
        <f t="shared" si="173"/>
        <v>S4_1MDIC1_G2</v>
      </c>
    </row>
    <row r="5522" spans="1:9">
      <c r="A5522" t="s">
        <v>302</v>
      </c>
      <c r="B5522" t="s">
        <v>5537</v>
      </c>
      <c r="C5522" t="s">
        <v>5584</v>
      </c>
      <c r="D5522">
        <v>1</v>
      </c>
      <c r="E5522" t="s">
        <v>1986</v>
      </c>
      <c r="F5522">
        <v>1</v>
      </c>
      <c r="G5522">
        <v>1</v>
      </c>
      <c r="H5522" s="6" t="str">
        <f t="shared" si="172"/>
        <v>4R574.1</v>
      </c>
      <c r="I5522" s="6" t="str">
        <f t="shared" si="173"/>
        <v>S4_3_MDI_RC</v>
      </c>
    </row>
    <row r="5523" spans="1:9">
      <c r="A5523" t="s">
        <v>302</v>
      </c>
      <c r="B5523" t="s">
        <v>5537</v>
      </c>
      <c r="C5523" t="s">
        <v>5584</v>
      </c>
      <c r="D5523">
        <v>2</v>
      </c>
      <c r="E5523" t="s">
        <v>174</v>
      </c>
      <c r="F5523">
        <v>2</v>
      </c>
      <c r="G5523">
        <v>2</v>
      </c>
      <c r="H5523" s="6" t="str">
        <f t="shared" si="172"/>
        <v>4R574.2</v>
      </c>
      <c r="I5523" s="6" t="str">
        <f t="shared" si="173"/>
        <v>DGND</v>
      </c>
    </row>
    <row r="5524" spans="1:9">
      <c r="A5524" t="s">
        <v>302</v>
      </c>
      <c r="B5524" t="s">
        <v>5537</v>
      </c>
      <c r="C5524" t="s">
        <v>5585</v>
      </c>
      <c r="D5524">
        <v>1</v>
      </c>
      <c r="E5524" t="s">
        <v>3681</v>
      </c>
      <c r="F5524">
        <v>1</v>
      </c>
      <c r="G5524">
        <v>1</v>
      </c>
      <c r="H5524" s="6" t="str">
        <f t="shared" si="172"/>
        <v>4R583.1</v>
      </c>
      <c r="I5524" s="6" t="str">
        <f t="shared" si="173"/>
        <v>SG4_MDIC1_G2</v>
      </c>
    </row>
    <row r="5525" spans="1:9">
      <c r="A5525" t="s">
        <v>302</v>
      </c>
      <c r="B5525" t="s">
        <v>5537</v>
      </c>
      <c r="C5525" t="s">
        <v>5585</v>
      </c>
      <c r="D5525">
        <v>2</v>
      </c>
      <c r="E5525" t="s">
        <v>3666</v>
      </c>
      <c r="F5525">
        <v>2</v>
      </c>
      <c r="G5525">
        <v>2</v>
      </c>
      <c r="H5525" s="6" t="str">
        <f t="shared" si="172"/>
        <v>4R583.2</v>
      </c>
      <c r="I5525" s="6" t="str">
        <f t="shared" si="173"/>
        <v>SG4_1MDIC1_G2</v>
      </c>
    </row>
    <row r="5526" spans="1:9">
      <c r="A5526" t="s">
        <v>302</v>
      </c>
      <c r="B5526" t="s">
        <v>5537</v>
      </c>
      <c r="C5526" t="s">
        <v>5586</v>
      </c>
      <c r="D5526">
        <v>1</v>
      </c>
      <c r="E5526" t="s">
        <v>3667</v>
      </c>
      <c r="F5526">
        <v>1</v>
      </c>
      <c r="G5526">
        <v>1</v>
      </c>
      <c r="H5526" s="6" t="str">
        <f t="shared" si="172"/>
        <v>4R584.1</v>
      </c>
      <c r="I5526" s="6" t="str">
        <f t="shared" si="173"/>
        <v>SG4_1MDIC1_G1</v>
      </c>
    </row>
    <row r="5527" spans="1:9">
      <c r="A5527" t="s">
        <v>302</v>
      </c>
      <c r="B5527" t="s">
        <v>5537</v>
      </c>
      <c r="C5527" t="s">
        <v>5586</v>
      </c>
      <c r="D5527">
        <v>2</v>
      </c>
      <c r="E5527" t="s">
        <v>3680</v>
      </c>
      <c r="F5527">
        <v>2</v>
      </c>
      <c r="G5527">
        <v>2</v>
      </c>
      <c r="H5527" s="6" t="str">
        <f t="shared" si="172"/>
        <v>4R584.2</v>
      </c>
      <c r="I5527" s="6" t="str">
        <f t="shared" si="173"/>
        <v>SG4_MDIC1_G1</v>
      </c>
    </row>
    <row r="5528" spans="1:9">
      <c r="A5528" t="s">
        <v>302</v>
      </c>
      <c r="B5528" t="s">
        <v>5537</v>
      </c>
      <c r="C5528" t="s">
        <v>5587</v>
      </c>
      <c r="D5528">
        <v>1</v>
      </c>
      <c r="E5528" t="s">
        <v>2009</v>
      </c>
      <c r="F5528">
        <v>1</v>
      </c>
      <c r="G5528">
        <v>1</v>
      </c>
      <c r="H5528" s="6" t="str">
        <f t="shared" si="172"/>
        <v>4RD1.1</v>
      </c>
      <c r="I5528" s="6" t="str">
        <f t="shared" si="173"/>
        <v>SD4_DSPCHIP_MDI+</v>
      </c>
    </row>
    <row r="5529" spans="1:9">
      <c r="A5529" t="s">
        <v>302</v>
      </c>
      <c r="B5529" t="s">
        <v>5537</v>
      </c>
      <c r="C5529" t="s">
        <v>5587</v>
      </c>
      <c r="D5529">
        <v>2</v>
      </c>
      <c r="E5529" t="s">
        <v>3672</v>
      </c>
      <c r="F5529">
        <v>2</v>
      </c>
      <c r="G5529">
        <v>2</v>
      </c>
      <c r="H5529" s="6" t="str">
        <f t="shared" si="172"/>
        <v>4RD1.2</v>
      </c>
      <c r="I5529" s="6" t="str">
        <f t="shared" si="173"/>
        <v>SD4_MDI_RC</v>
      </c>
    </row>
    <row r="5530" spans="1:9">
      <c r="A5530" t="s">
        <v>302</v>
      </c>
      <c r="B5530" t="s">
        <v>5537</v>
      </c>
      <c r="C5530" t="s">
        <v>5588</v>
      </c>
      <c r="D5530">
        <v>1</v>
      </c>
      <c r="E5530" t="s">
        <v>3672</v>
      </c>
      <c r="F5530">
        <v>1</v>
      </c>
      <c r="G5530">
        <v>1</v>
      </c>
      <c r="H5530" s="6" t="str">
        <f t="shared" si="172"/>
        <v>4RD2.1</v>
      </c>
      <c r="I5530" s="6" t="str">
        <f t="shared" si="173"/>
        <v>SD4_MDI_RC</v>
      </c>
    </row>
    <row r="5531" spans="1:9">
      <c r="A5531" t="s">
        <v>302</v>
      </c>
      <c r="B5531" t="s">
        <v>5537</v>
      </c>
      <c r="C5531" t="s">
        <v>5588</v>
      </c>
      <c r="D5531">
        <v>2</v>
      </c>
      <c r="E5531" t="s">
        <v>174</v>
      </c>
      <c r="F5531">
        <v>2</v>
      </c>
      <c r="G5531">
        <v>2</v>
      </c>
      <c r="H5531" s="6" t="str">
        <f t="shared" si="172"/>
        <v>4RD2.2</v>
      </c>
      <c r="I5531" s="6" t="str">
        <f t="shared" si="173"/>
        <v>DGND</v>
      </c>
    </row>
    <row r="5532" spans="1:9">
      <c r="A5532" t="s">
        <v>302</v>
      </c>
      <c r="B5532" t="s">
        <v>5537</v>
      </c>
      <c r="C5532" t="s">
        <v>5589</v>
      </c>
      <c r="D5532">
        <v>1</v>
      </c>
      <c r="E5532" t="s">
        <v>2010</v>
      </c>
      <c r="F5532">
        <v>1</v>
      </c>
      <c r="G5532">
        <v>1</v>
      </c>
      <c r="H5532" s="6" t="str">
        <f t="shared" si="172"/>
        <v>4RD3.1</v>
      </c>
      <c r="I5532" s="6" t="str">
        <f t="shared" si="173"/>
        <v>SD4_DSPCHIP_MDI-</v>
      </c>
    </row>
    <row r="5533" spans="1:9">
      <c r="A5533" t="s">
        <v>302</v>
      </c>
      <c r="B5533" t="s">
        <v>5537</v>
      </c>
      <c r="C5533" t="s">
        <v>5589</v>
      </c>
      <c r="D5533">
        <v>2</v>
      </c>
      <c r="E5533" t="s">
        <v>3672</v>
      </c>
      <c r="F5533">
        <v>2</v>
      </c>
      <c r="G5533">
        <v>2</v>
      </c>
      <c r="H5533" s="6" t="str">
        <f t="shared" si="172"/>
        <v>4RD3.2</v>
      </c>
      <c r="I5533" s="6" t="str">
        <f t="shared" si="173"/>
        <v>SD4_MDI_RC</v>
      </c>
    </row>
    <row r="5534" spans="1:9">
      <c r="A5534" t="s">
        <v>302</v>
      </c>
      <c r="B5534" t="s">
        <v>5537</v>
      </c>
      <c r="C5534" t="s">
        <v>5590</v>
      </c>
      <c r="D5534">
        <v>1</v>
      </c>
      <c r="E5534" t="s">
        <v>3684</v>
      </c>
      <c r="F5534">
        <v>1</v>
      </c>
      <c r="G5534">
        <v>1</v>
      </c>
      <c r="H5534" s="6" t="str">
        <f t="shared" si="172"/>
        <v>4RQ4.1</v>
      </c>
      <c r="I5534" s="6" t="str">
        <f t="shared" si="173"/>
        <v>S4_QB_K4</v>
      </c>
    </row>
    <row r="5535" spans="1:9">
      <c r="A5535" t="s">
        <v>302</v>
      </c>
      <c r="B5535" t="s">
        <v>5537</v>
      </c>
      <c r="C5535" t="s">
        <v>5590</v>
      </c>
      <c r="D5535">
        <v>2</v>
      </c>
      <c r="E5535" t="s">
        <v>6783</v>
      </c>
      <c r="F5535">
        <v>2</v>
      </c>
      <c r="G5535">
        <v>2</v>
      </c>
      <c r="H5535" s="6" t="str">
        <f t="shared" si="172"/>
        <v>4RQ4.2</v>
      </c>
      <c r="I5535" s="6" t="str">
        <f t="shared" si="173"/>
        <v>SC0145_HSD_K004</v>
      </c>
    </row>
    <row r="5536" spans="1:9">
      <c r="A5536" t="s">
        <v>302</v>
      </c>
      <c r="B5536" t="s">
        <v>5537</v>
      </c>
      <c r="C5536" t="s">
        <v>5591</v>
      </c>
      <c r="D5536">
        <v>1</v>
      </c>
      <c r="E5536" t="s">
        <v>2011</v>
      </c>
      <c r="F5536">
        <v>1</v>
      </c>
      <c r="G5536">
        <v>1</v>
      </c>
      <c r="H5536" s="6" t="str">
        <f t="shared" si="172"/>
        <v>4RQ13.1</v>
      </c>
      <c r="I5536" s="6" t="str">
        <f t="shared" si="173"/>
        <v>S4_QB_K13</v>
      </c>
    </row>
    <row r="5537" spans="1:9">
      <c r="A5537" t="s">
        <v>302</v>
      </c>
      <c r="B5537" t="s">
        <v>5537</v>
      </c>
      <c r="C5537" t="s">
        <v>5591</v>
      </c>
      <c r="D5537">
        <v>2</v>
      </c>
      <c r="E5537" t="s">
        <v>6784</v>
      </c>
      <c r="F5537">
        <v>2</v>
      </c>
      <c r="G5537">
        <v>2</v>
      </c>
      <c r="H5537" s="6" t="str">
        <f t="shared" si="172"/>
        <v>4RQ13.2</v>
      </c>
      <c r="I5537" s="6" t="str">
        <f t="shared" si="173"/>
        <v>SC0145_HSD_K013</v>
      </c>
    </row>
    <row r="5538" spans="1:9">
      <c r="A5538" t="s">
        <v>302</v>
      </c>
      <c r="B5538" t="s">
        <v>5537</v>
      </c>
      <c r="C5538" t="s">
        <v>5592</v>
      </c>
      <c r="D5538">
        <v>1</v>
      </c>
      <c r="E5538" t="s">
        <v>2012</v>
      </c>
      <c r="F5538">
        <v>1</v>
      </c>
      <c r="G5538">
        <v>1</v>
      </c>
      <c r="H5538" s="6" t="str">
        <f t="shared" si="172"/>
        <v>4RQ14.1</v>
      </c>
      <c r="I5538" s="6" t="str">
        <f t="shared" si="173"/>
        <v>S4_QB_K14</v>
      </c>
    </row>
    <row r="5539" spans="1:9">
      <c r="A5539" t="s">
        <v>302</v>
      </c>
      <c r="B5539" t="s">
        <v>5537</v>
      </c>
      <c r="C5539" t="s">
        <v>5592</v>
      </c>
      <c r="D5539">
        <v>2</v>
      </c>
      <c r="E5539" t="s">
        <v>6785</v>
      </c>
      <c r="F5539">
        <v>2</v>
      </c>
      <c r="G5539">
        <v>2</v>
      </c>
      <c r="H5539" s="6" t="str">
        <f t="shared" si="172"/>
        <v>4RQ14.2</v>
      </c>
      <c r="I5539" s="6" t="str">
        <f t="shared" si="173"/>
        <v>SC0145_HSD_K014</v>
      </c>
    </row>
    <row r="5540" spans="1:9">
      <c r="A5540" t="s">
        <v>302</v>
      </c>
      <c r="B5540" t="s">
        <v>5537</v>
      </c>
      <c r="C5540" t="s">
        <v>5593</v>
      </c>
      <c r="D5540">
        <v>1</v>
      </c>
      <c r="E5540" t="s">
        <v>2013</v>
      </c>
      <c r="F5540">
        <v>1</v>
      </c>
      <c r="G5540">
        <v>1</v>
      </c>
      <c r="H5540" s="6" t="str">
        <f t="shared" si="172"/>
        <v>4RQ15.1</v>
      </c>
      <c r="I5540" s="6" t="str">
        <f t="shared" si="173"/>
        <v>S4_QB_K15</v>
      </c>
    </row>
    <row r="5541" spans="1:9">
      <c r="A5541" t="s">
        <v>302</v>
      </c>
      <c r="B5541" t="s">
        <v>5537</v>
      </c>
      <c r="C5541" t="s">
        <v>5593</v>
      </c>
      <c r="D5541">
        <v>2</v>
      </c>
      <c r="E5541" t="s">
        <v>6786</v>
      </c>
      <c r="F5541">
        <v>2</v>
      </c>
      <c r="G5541">
        <v>2</v>
      </c>
      <c r="H5541" s="6" t="str">
        <f t="shared" si="172"/>
        <v>4RQ15.2</v>
      </c>
      <c r="I5541" s="6" t="str">
        <f t="shared" si="173"/>
        <v>SC0145_HSD_K015</v>
      </c>
    </row>
    <row r="5542" spans="1:9">
      <c r="A5542" t="s">
        <v>302</v>
      </c>
      <c r="B5542" t="s">
        <v>5537</v>
      </c>
      <c r="C5542" t="s">
        <v>5594</v>
      </c>
      <c r="D5542">
        <v>1</v>
      </c>
      <c r="E5542" t="s">
        <v>2014</v>
      </c>
      <c r="F5542">
        <v>1</v>
      </c>
      <c r="G5542">
        <v>1</v>
      </c>
      <c r="H5542" s="6" t="str">
        <f t="shared" si="172"/>
        <v>4RQ17.1</v>
      </c>
      <c r="I5542" s="6" t="str">
        <f t="shared" si="173"/>
        <v>S4_QB_K17</v>
      </c>
    </row>
    <row r="5543" spans="1:9">
      <c r="A5543" t="s">
        <v>302</v>
      </c>
      <c r="B5543" t="s">
        <v>5537</v>
      </c>
      <c r="C5543" t="s">
        <v>5594</v>
      </c>
      <c r="D5543">
        <v>2</v>
      </c>
      <c r="E5543" t="s">
        <v>6787</v>
      </c>
      <c r="F5543">
        <v>2</v>
      </c>
      <c r="G5543">
        <v>2</v>
      </c>
      <c r="H5543" s="6" t="str">
        <f t="shared" si="172"/>
        <v>4RQ17.2</v>
      </c>
      <c r="I5543" s="6" t="str">
        <f t="shared" si="173"/>
        <v>SC0145_HSD_K017</v>
      </c>
    </row>
    <row r="5544" spans="1:9">
      <c r="A5544" t="s">
        <v>302</v>
      </c>
      <c r="B5544" t="s">
        <v>5537</v>
      </c>
      <c r="C5544" t="s">
        <v>5595</v>
      </c>
      <c r="D5544">
        <v>1</v>
      </c>
      <c r="E5544" t="s">
        <v>2015</v>
      </c>
      <c r="F5544">
        <v>1</v>
      </c>
      <c r="G5544">
        <v>1</v>
      </c>
      <c r="H5544" s="6" t="str">
        <f t="shared" si="172"/>
        <v>4RQ18.1</v>
      </c>
      <c r="I5544" s="6" t="str">
        <f t="shared" si="173"/>
        <v>S4_QB_K18</v>
      </c>
    </row>
    <row r="5545" spans="1:9">
      <c r="A5545" t="s">
        <v>302</v>
      </c>
      <c r="B5545" t="s">
        <v>5537</v>
      </c>
      <c r="C5545" t="s">
        <v>5595</v>
      </c>
      <c r="D5545">
        <v>2</v>
      </c>
      <c r="E5545" t="s">
        <v>6788</v>
      </c>
      <c r="F5545">
        <v>2</v>
      </c>
      <c r="G5545">
        <v>2</v>
      </c>
      <c r="H5545" s="6" t="str">
        <f t="shared" si="172"/>
        <v>4RQ18.2</v>
      </c>
      <c r="I5545" s="6" t="str">
        <f t="shared" si="173"/>
        <v>SC0145_HSD_K018</v>
      </c>
    </row>
    <row r="5546" spans="1:9">
      <c r="A5546" t="s">
        <v>302</v>
      </c>
      <c r="B5546" t="s">
        <v>5537</v>
      </c>
      <c r="C5546" t="s">
        <v>5596</v>
      </c>
      <c r="D5546">
        <v>1</v>
      </c>
      <c r="E5546" t="s">
        <v>2016</v>
      </c>
      <c r="F5546">
        <v>1</v>
      </c>
      <c r="G5546">
        <v>1</v>
      </c>
      <c r="H5546" s="6" t="str">
        <f t="shared" si="172"/>
        <v>4RQ35.1</v>
      </c>
      <c r="I5546" s="6" t="str">
        <f t="shared" si="173"/>
        <v>S4_QB_K35</v>
      </c>
    </row>
    <row r="5547" spans="1:9">
      <c r="A5547" t="s">
        <v>302</v>
      </c>
      <c r="B5547" t="s">
        <v>5537</v>
      </c>
      <c r="C5547" t="s">
        <v>5596</v>
      </c>
      <c r="D5547">
        <v>2</v>
      </c>
      <c r="E5547" t="s">
        <v>6789</v>
      </c>
      <c r="F5547">
        <v>2</v>
      </c>
      <c r="G5547">
        <v>2</v>
      </c>
      <c r="H5547" s="6" t="str">
        <f t="shared" si="172"/>
        <v>4RQ35.2</v>
      </c>
      <c r="I5547" s="6" t="str">
        <f t="shared" si="173"/>
        <v>SC0145_HSD_K035</v>
      </c>
    </row>
    <row r="5548" spans="1:9">
      <c r="A5548" t="s">
        <v>302</v>
      </c>
      <c r="B5548" t="s">
        <v>5537</v>
      </c>
      <c r="C5548" t="s">
        <v>5597</v>
      </c>
      <c r="D5548">
        <v>1</v>
      </c>
      <c r="E5548" t="s">
        <v>1989</v>
      </c>
      <c r="F5548">
        <v>1</v>
      </c>
      <c r="G5548">
        <v>1</v>
      </c>
      <c r="H5548" s="6" t="str">
        <f t="shared" si="172"/>
        <v>4T9.1</v>
      </c>
      <c r="I5548" s="6" t="str">
        <f t="shared" si="173"/>
        <v>S4_2_MDI-</v>
      </c>
    </row>
    <row r="5549" spans="1:9">
      <c r="A5549" t="s">
        <v>302</v>
      </c>
      <c r="B5549" t="s">
        <v>5537</v>
      </c>
      <c r="C5549" t="s">
        <v>5597</v>
      </c>
      <c r="D5549">
        <v>2</v>
      </c>
      <c r="E5549" t="s">
        <v>1987</v>
      </c>
      <c r="F5549">
        <v>2</v>
      </c>
      <c r="G5549">
        <v>2</v>
      </c>
      <c r="H5549" s="6" t="str">
        <f t="shared" si="172"/>
        <v>4T9.2</v>
      </c>
      <c r="I5549" s="6" t="str">
        <f t="shared" si="173"/>
        <v>S4_2_MDI+</v>
      </c>
    </row>
    <row r="5550" spans="1:9">
      <c r="A5550" t="s">
        <v>302</v>
      </c>
      <c r="B5550" t="s">
        <v>5537</v>
      </c>
      <c r="C5550" t="s">
        <v>5597</v>
      </c>
      <c r="D5550">
        <v>3</v>
      </c>
      <c r="E5550" t="s">
        <v>1997</v>
      </c>
      <c r="F5550">
        <v>3</v>
      </c>
      <c r="G5550">
        <v>3</v>
      </c>
      <c r="H5550" s="6" t="str">
        <f t="shared" si="172"/>
        <v>4T9.3</v>
      </c>
      <c r="I5550" s="6" t="str">
        <f t="shared" si="173"/>
        <v>S4_1_MDI+</v>
      </c>
    </row>
    <row r="5551" spans="1:9">
      <c r="A5551" t="s">
        <v>302</v>
      </c>
      <c r="B5551" t="s">
        <v>5537</v>
      </c>
      <c r="C5551" t="s">
        <v>5597</v>
      </c>
      <c r="D5551">
        <v>4</v>
      </c>
      <c r="E5551" t="s">
        <v>2000</v>
      </c>
      <c r="F5551">
        <v>4</v>
      </c>
      <c r="G5551">
        <v>4</v>
      </c>
      <c r="H5551" s="6" t="str">
        <f t="shared" si="172"/>
        <v>4T9.4</v>
      </c>
      <c r="I5551" s="6" t="str">
        <f t="shared" si="173"/>
        <v>S4_1_MDI-</v>
      </c>
    </row>
    <row r="5552" spans="1:9">
      <c r="A5552" t="s">
        <v>302</v>
      </c>
      <c r="B5552" t="s">
        <v>5537</v>
      </c>
      <c r="C5552" t="s">
        <v>5598</v>
      </c>
      <c r="D5552">
        <v>1</v>
      </c>
      <c r="E5552" t="s">
        <v>1983</v>
      </c>
      <c r="F5552">
        <v>1</v>
      </c>
      <c r="G5552">
        <v>1</v>
      </c>
      <c r="H5552" s="6" t="str">
        <f t="shared" si="172"/>
        <v>4T11.1</v>
      </c>
      <c r="I5552" s="6" t="str">
        <f t="shared" si="173"/>
        <v>SG4_1_MDI-</v>
      </c>
    </row>
    <row r="5553" spans="1:9">
      <c r="A5553" t="s">
        <v>302</v>
      </c>
      <c r="B5553" t="s">
        <v>5537</v>
      </c>
      <c r="C5553" t="s">
        <v>5598</v>
      </c>
      <c r="D5553">
        <v>2</v>
      </c>
      <c r="E5553" t="s">
        <v>1981</v>
      </c>
      <c r="F5553">
        <v>2</v>
      </c>
      <c r="G5553">
        <v>2</v>
      </c>
      <c r="H5553" s="6" t="str">
        <f t="shared" si="172"/>
        <v>4T11.2</v>
      </c>
      <c r="I5553" s="6" t="str">
        <f t="shared" si="173"/>
        <v>SG4_1_MDI+</v>
      </c>
    </row>
    <row r="5554" spans="1:9">
      <c r="A5554" t="s">
        <v>302</v>
      </c>
      <c r="B5554" t="s">
        <v>5537</v>
      </c>
      <c r="C5554" t="s">
        <v>5598</v>
      </c>
      <c r="D5554">
        <v>3</v>
      </c>
      <c r="E5554" t="s">
        <v>2018</v>
      </c>
      <c r="F5554">
        <v>3</v>
      </c>
      <c r="G5554">
        <v>3</v>
      </c>
      <c r="H5554" s="6" t="str">
        <f t="shared" si="172"/>
        <v>4T11.3</v>
      </c>
      <c r="I5554" s="6" t="str">
        <f t="shared" si="173"/>
        <v>SG4_MDI+</v>
      </c>
    </row>
    <row r="5555" spans="1:9">
      <c r="A5555" t="s">
        <v>302</v>
      </c>
      <c r="B5555" t="s">
        <v>5537</v>
      </c>
      <c r="C5555" t="s">
        <v>5598</v>
      </c>
      <c r="D5555">
        <v>4</v>
      </c>
      <c r="E5555" t="s">
        <v>2017</v>
      </c>
      <c r="F5555">
        <v>4</v>
      </c>
      <c r="G5555">
        <v>4</v>
      </c>
      <c r="H5555" s="6" t="str">
        <f t="shared" si="172"/>
        <v>4T11.4</v>
      </c>
      <c r="I5555" s="6" t="str">
        <f t="shared" si="173"/>
        <v>SG4_MDI-</v>
      </c>
    </row>
    <row r="5556" spans="1:9">
      <c r="A5556" t="s">
        <v>302</v>
      </c>
      <c r="B5556" t="s">
        <v>5537</v>
      </c>
      <c r="C5556" t="s">
        <v>5599</v>
      </c>
      <c r="D5556">
        <v>1</v>
      </c>
      <c r="E5556" t="s">
        <v>2010</v>
      </c>
      <c r="F5556">
        <v>1</v>
      </c>
      <c r="G5556">
        <v>1</v>
      </c>
      <c r="H5556" s="6" t="str">
        <f t="shared" si="172"/>
        <v>4TD1.1</v>
      </c>
      <c r="I5556" s="6" t="str">
        <f t="shared" si="173"/>
        <v>SD4_DSPCHIP_MDI-</v>
      </c>
    </row>
    <row r="5557" spans="1:9">
      <c r="A5557" t="s">
        <v>302</v>
      </c>
      <c r="B5557" t="s">
        <v>5537</v>
      </c>
      <c r="C5557" t="s">
        <v>5599</v>
      </c>
      <c r="D5557">
        <v>2</v>
      </c>
      <c r="E5557" t="s">
        <v>2009</v>
      </c>
      <c r="F5557">
        <v>2</v>
      </c>
      <c r="G5557">
        <v>2</v>
      </c>
      <c r="H5557" s="6" t="str">
        <f t="shared" si="172"/>
        <v>4TD1.2</v>
      </c>
      <c r="I5557" s="6" t="str">
        <f t="shared" si="173"/>
        <v>SD4_DSPCHIP_MDI+</v>
      </c>
    </row>
    <row r="5558" spans="1:9">
      <c r="A5558" t="s">
        <v>302</v>
      </c>
      <c r="B5558" t="s">
        <v>5537</v>
      </c>
      <c r="C5558" t="s">
        <v>5599</v>
      </c>
      <c r="D5558">
        <v>3</v>
      </c>
      <c r="E5558" t="s">
        <v>3669</v>
      </c>
      <c r="F5558">
        <v>3</v>
      </c>
      <c r="G5558">
        <v>3</v>
      </c>
      <c r="H5558" s="6" t="str">
        <f t="shared" si="172"/>
        <v>4TD1.3</v>
      </c>
      <c r="I5558" s="6" t="str">
        <f t="shared" si="173"/>
        <v>S4_8_MDI+</v>
      </c>
    </row>
    <row r="5559" spans="1:9">
      <c r="A5559" t="s">
        <v>302</v>
      </c>
      <c r="B5559" t="s">
        <v>5537</v>
      </c>
      <c r="C5559" t="s">
        <v>5599</v>
      </c>
      <c r="D5559">
        <v>4</v>
      </c>
      <c r="E5559" t="s">
        <v>3671</v>
      </c>
      <c r="F5559">
        <v>4</v>
      </c>
      <c r="G5559">
        <v>4</v>
      </c>
      <c r="H5559" s="6" t="str">
        <f t="shared" si="172"/>
        <v>4TD1.4</v>
      </c>
      <c r="I5559" s="6" t="str">
        <f t="shared" si="173"/>
        <v>S4_8_MDI-</v>
      </c>
    </row>
    <row r="5560" spans="1:9">
      <c r="A5560" t="s">
        <v>302</v>
      </c>
      <c r="B5560" t="s">
        <v>5537</v>
      </c>
      <c r="C5560" t="s">
        <v>5600</v>
      </c>
      <c r="D5560">
        <v>1</v>
      </c>
      <c r="E5560" t="s">
        <v>2003</v>
      </c>
      <c r="F5560">
        <v>1</v>
      </c>
      <c r="G5560">
        <v>1</v>
      </c>
      <c r="H5560" s="6" t="str">
        <f t="shared" si="172"/>
        <v>S4_MDI.1</v>
      </c>
      <c r="I5560" s="6" t="str">
        <f t="shared" si="173"/>
        <v>S4_4_MDI+</v>
      </c>
    </row>
    <row r="5561" spans="1:9">
      <c r="A5561" t="s">
        <v>302</v>
      </c>
      <c r="B5561" t="s">
        <v>5537</v>
      </c>
      <c r="C5561" t="s">
        <v>5600</v>
      </c>
      <c r="D5561">
        <v>2</v>
      </c>
      <c r="E5561" t="s">
        <v>2006</v>
      </c>
      <c r="F5561">
        <v>2</v>
      </c>
      <c r="G5561">
        <v>2</v>
      </c>
      <c r="H5561" s="6" t="str">
        <f t="shared" si="172"/>
        <v>S4_MDI.2</v>
      </c>
      <c r="I5561" s="6" t="str">
        <f t="shared" si="173"/>
        <v>S4_4_MDI-</v>
      </c>
    </row>
    <row r="5562" spans="1:9">
      <c r="A5562" t="s">
        <v>302</v>
      </c>
      <c r="B5562" t="s">
        <v>5601</v>
      </c>
      <c r="C5562" t="s">
        <v>5602</v>
      </c>
      <c r="D5562">
        <v>1</v>
      </c>
      <c r="E5562" t="s">
        <v>174</v>
      </c>
      <c r="F5562">
        <v>1</v>
      </c>
      <c r="G5562">
        <v>1</v>
      </c>
      <c r="H5562" s="6" t="str">
        <f t="shared" si="172"/>
        <v>4C9.1</v>
      </c>
      <c r="I5562" s="6" t="str">
        <f t="shared" si="173"/>
        <v>DGND</v>
      </c>
    </row>
    <row r="5563" spans="1:9">
      <c r="A5563" t="s">
        <v>302</v>
      </c>
      <c r="B5563" t="s">
        <v>5601</v>
      </c>
      <c r="C5563" t="s">
        <v>5602</v>
      </c>
      <c r="D5563">
        <v>2</v>
      </c>
      <c r="E5563" t="s">
        <v>1957</v>
      </c>
      <c r="F5563">
        <v>2</v>
      </c>
      <c r="G5563">
        <v>2</v>
      </c>
      <c r="H5563" s="6" t="str">
        <f t="shared" si="172"/>
        <v>4C9.2</v>
      </c>
      <c r="I5563" s="6" t="str">
        <f t="shared" si="173"/>
        <v>S4_3_XO</v>
      </c>
    </row>
    <row r="5564" spans="1:9">
      <c r="A5564" t="s">
        <v>302</v>
      </c>
      <c r="B5564" t="s">
        <v>5601</v>
      </c>
      <c r="C5564" t="s">
        <v>5603</v>
      </c>
      <c r="D5564">
        <v>1</v>
      </c>
      <c r="E5564" t="s">
        <v>174</v>
      </c>
      <c r="F5564">
        <v>1</v>
      </c>
      <c r="G5564">
        <v>1</v>
      </c>
      <c r="H5564" s="6" t="str">
        <f t="shared" si="172"/>
        <v>4C10.1</v>
      </c>
      <c r="I5564" s="6" t="str">
        <f t="shared" si="173"/>
        <v>DGND</v>
      </c>
    </row>
    <row r="5565" spans="1:9">
      <c r="A5565" t="s">
        <v>302</v>
      </c>
      <c r="B5565" t="s">
        <v>5601</v>
      </c>
      <c r="C5565" t="s">
        <v>5603</v>
      </c>
      <c r="D5565">
        <v>2</v>
      </c>
      <c r="E5565" t="s">
        <v>1950</v>
      </c>
      <c r="F5565">
        <v>2</v>
      </c>
      <c r="G5565">
        <v>2</v>
      </c>
      <c r="H5565" s="6" t="str">
        <f t="shared" si="172"/>
        <v>4C10.2</v>
      </c>
      <c r="I5565" s="6" t="str">
        <f t="shared" si="173"/>
        <v>S4_2_XI</v>
      </c>
    </row>
    <row r="5566" spans="1:9">
      <c r="A5566" t="s">
        <v>302</v>
      </c>
      <c r="B5566" t="s">
        <v>5601</v>
      </c>
      <c r="C5566" t="s">
        <v>5604</v>
      </c>
      <c r="D5566">
        <v>1</v>
      </c>
      <c r="E5566" t="s">
        <v>3685</v>
      </c>
      <c r="F5566">
        <v>1</v>
      </c>
      <c r="G5566">
        <v>1</v>
      </c>
      <c r="H5566" s="6" t="str">
        <f t="shared" si="172"/>
        <v>4C333.1</v>
      </c>
      <c r="I5566" s="6" t="str">
        <f t="shared" si="173"/>
        <v>SG4_C_HSI+</v>
      </c>
    </row>
    <row r="5567" spans="1:9">
      <c r="A5567" t="s">
        <v>302</v>
      </c>
      <c r="B5567" t="s">
        <v>5601</v>
      </c>
      <c r="C5567" t="s">
        <v>5604</v>
      </c>
      <c r="D5567">
        <v>2</v>
      </c>
      <c r="E5567" t="s">
        <v>3686</v>
      </c>
      <c r="F5567">
        <v>2</v>
      </c>
      <c r="G5567">
        <v>2</v>
      </c>
      <c r="H5567" s="6" t="str">
        <f t="shared" si="172"/>
        <v>4C333.2</v>
      </c>
      <c r="I5567" s="6" t="str">
        <f t="shared" si="173"/>
        <v>SG4_HSI+</v>
      </c>
    </row>
    <row r="5568" spans="1:9">
      <c r="A5568" t="s">
        <v>302</v>
      </c>
      <c r="B5568" t="s">
        <v>5601</v>
      </c>
      <c r="C5568" t="s">
        <v>5605</v>
      </c>
      <c r="D5568">
        <v>1</v>
      </c>
      <c r="E5568" t="s">
        <v>3687</v>
      </c>
      <c r="F5568">
        <v>1</v>
      </c>
      <c r="G5568">
        <v>1</v>
      </c>
      <c r="H5568" s="6" t="str">
        <f t="shared" si="172"/>
        <v>4C334.1</v>
      </c>
      <c r="I5568" s="6" t="str">
        <f t="shared" si="173"/>
        <v>SG4_C_HSI-</v>
      </c>
    </row>
    <row r="5569" spans="1:9">
      <c r="A5569" t="s">
        <v>302</v>
      </c>
      <c r="B5569" t="s">
        <v>5601</v>
      </c>
      <c r="C5569" t="s">
        <v>5605</v>
      </c>
      <c r="D5569">
        <v>2</v>
      </c>
      <c r="E5569" t="s">
        <v>3688</v>
      </c>
      <c r="F5569">
        <v>2</v>
      </c>
      <c r="G5569">
        <v>2</v>
      </c>
      <c r="H5569" s="6" t="str">
        <f t="shared" si="172"/>
        <v>4C334.2</v>
      </c>
      <c r="I5569" s="6" t="str">
        <f t="shared" si="173"/>
        <v>SG4_HSI-</v>
      </c>
    </row>
    <row r="5570" spans="1:9">
      <c r="A5570" t="s">
        <v>302</v>
      </c>
      <c r="B5570" t="s">
        <v>5601</v>
      </c>
      <c r="C5570" t="s">
        <v>5606</v>
      </c>
      <c r="D5570">
        <v>1</v>
      </c>
      <c r="E5570" t="s">
        <v>3689</v>
      </c>
      <c r="F5570">
        <v>1</v>
      </c>
      <c r="G5570">
        <v>1</v>
      </c>
      <c r="H5570" s="6" t="str">
        <f t="shared" ref="H5570:H5633" si="174">CONCATENATE(C5570,".",F5570)</f>
        <v>4C335.1</v>
      </c>
      <c r="I5570" s="6" t="str">
        <f t="shared" ref="I5570:I5633" si="175">E5570</f>
        <v>SG4_HSO+</v>
      </c>
    </row>
    <row r="5571" spans="1:9">
      <c r="A5571" t="s">
        <v>302</v>
      </c>
      <c r="B5571" t="s">
        <v>5601</v>
      </c>
      <c r="C5571" t="s">
        <v>5606</v>
      </c>
      <c r="D5571">
        <v>2</v>
      </c>
      <c r="E5571" t="s">
        <v>3690</v>
      </c>
      <c r="F5571">
        <v>2</v>
      </c>
      <c r="G5571">
        <v>2</v>
      </c>
      <c r="H5571" s="6" t="str">
        <f t="shared" si="174"/>
        <v>4C335.2</v>
      </c>
      <c r="I5571" s="6" t="str">
        <f t="shared" si="175"/>
        <v>SG4_C_HSO+</v>
      </c>
    </row>
    <row r="5572" spans="1:9">
      <c r="A5572" t="s">
        <v>302</v>
      </c>
      <c r="B5572" t="s">
        <v>5601</v>
      </c>
      <c r="C5572" t="s">
        <v>5607</v>
      </c>
      <c r="D5572">
        <v>1</v>
      </c>
      <c r="E5572" t="s">
        <v>3691</v>
      </c>
      <c r="F5572">
        <v>1</v>
      </c>
      <c r="G5572">
        <v>1</v>
      </c>
      <c r="H5572" s="6" t="str">
        <f t="shared" si="174"/>
        <v>4C336.1</v>
      </c>
      <c r="I5572" s="6" t="str">
        <f t="shared" si="175"/>
        <v>SG4_HSO-</v>
      </c>
    </row>
    <row r="5573" spans="1:9">
      <c r="A5573" t="s">
        <v>302</v>
      </c>
      <c r="B5573" t="s">
        <v>5601</v>
      </c>
      <c r="C5573" t="s">
        <v>5607</v>
      </c>
      <c r="D5573">
        <v>2</v>
      </c>
      <c r="E5573" t="s">
        <v>3692</v>
      </c>
      <c r="F5573">
        <v>2</v>
      </c>
      <c r="G5573">
        <v>2</v>
      </c>
      <c r="H5573" s="6" t="str">
        <f t="shared" si="174"/>
        <v>4C336.2</v>
      </c>
      <c r="I5573" s="6" t="str">
        <f t="shared" si="175"/>
        <v>SG4_C_HSO-</v>
      </c>
    </row>
    <row r="5574" spans="1:9">
      <c r="A5574" t="s">
        <v>302</v>
      </c>
      <c r="B5574" t="s">
        <v>5601</v>
      </c>
      <c r="C5574" t="s">
        <v>5608</v>
      </c>
      <c r="D5574">
        <v>1</v>
      </c>
      <c r="E5574" t="s">
        <v>3072</v>
      </c>
      <c r="F5574">
        <v>1</v>
      </c>
      <c r="G5574">
        <v>1</v>
      </c>
      <c r="H5574" s="6" t="str">
        <f t="shared" si="174"/>
        <v>4C367.1</v>
      </c>
      <c r="I5574" s="6" t="str">
        <f t="shared" si="175"/>
        <v>SD4_DSPCHIP_TEST_+</v>
      </c>
    </row>
    <row r="5575" spans="1:9">
      <c r="A5575" t="s">
        <v>302</v>
      </c>
      <c r="B5575" t="s">
        <v>5601</v>
      </c>
      <c r="C5575" t="s">
        <v>5608</v>
      </c>
      <c r="D5575">
        <v>2</v>
      </c>
      <c r="E5575" t="s">
        <v>3693</v>
      </c>
      <c r="F5575">
        <v>2</v>
      </c>
      <c r="G5575">
        <v>2</v>
      </c>
      <c r="H5575" s="6" t="str">
        <f t="shared" si="174"/>
        <v>4C367.2</v>
      </c>
      <c r="I5575" s="6" t="str">
        <f t="shared" si="175"/>
        <v>S4_1TEST_+</v>
      </c>
    </row>
    <row r="5576" spans="1:9">
      <c r="A5576" t="s">
        <v>302</v>
      </c>
      <c r="B5576" t="s">
        <v>5601</v>
      </c>
      <c r="C5576" t="s">
        <v>5609</v>
      </c>
      <c r="D5576">
        <v>1</v>
      </c>
      <c r="E5576" t="s">
        <v>3074</v>
      </c>
      <c r="F5576">
        <v>1</v>
      </c>
      <c r="G5576">
        <v>1</v>
      </c>
      <c r="H5576" s="6" t="str">
        <f t="shared" si="174"/>
        <v>4C368.1</v>
      </c>
      <c r="I5576" s="6" t="str">
        <f t="shared" si="175"/>
        <v>SD4_DSPCHIP_TEST_-</v>
      </c>
    </row>
    <row r="5577" spans="1:9">
      <c r="A5577" t="s">
        <v>302</v>
      </c>
      <c r="B5577" t="s">
        <v>5601</v>
      </c>
      <c r="C5577" t="s">
        <v>5609</v>
      </c>
      <c r="D5577">
        <v>2</v>
      </c>
      <c r="E5577" t="s">
        <v>3694</v>
      </c>
      <c r="F5577">
        <v>2</v>
      </c>
      <c r="G5577">
        <v>2</v>
      </c>
      <c r="H5577" s="6" t="str">
        <f t="shared" si="174"/>
        <v>4C368.2</v>
      </c>
      <c r="I5577" s="6" t="str">
        <f t="shared" si="175"/>
        <v>S4_1TEST_-</v>
      </c>
    </row>
    <row r="5578" spans="1:9">
      <c r="A5578" t="s">
        <v>302</v>
      </c>
      <c r="B5578" t="s">
        <v>5601</v>
      </c>
      <c r="C5578" t="s">
        <v>5610</v>
      </c>
      <c r="D5578">
        <v>1</v>
      </c>
      <c r="E5578" t="s">
        <v>2268</v>
      </c>
      <c r="F5578">
        <v>1</v>
      </c>
      <c r="G5578">
        <v>1</v>
      </c>
      <c r="H5578" s="6" t="str">
        <f t="shared" si="174"/>
        <v>4JK2.1</v>
      </c>
      <c r="I5578" s="6" t="str">
        <f t="shared" si="175"/>
        <v>SC0145_RLY_K002</v>
      </c>
    </row>
    <row r="5579" spans="1:9">
      <c r="A5579" t="s">
        <v>302</v>
      </c>
      <c r="B5579" t="s">
        <v>5601</v>
      </c>
      <c r="C5579" t="s">
        <v>5610</v>
      </c>
      <c r="D5579">
        <v>2</v>
      </c>
      <c r="E5579" t="s">
        <v>174</v>
      </c>
      <c r="F5579">
        <v>2</v>
      </c>
      <c r="G5579">
        <v>2</v>
      </c>
      <c r="H5579" s="6" t="str">
        <f t="shared" si="174"/>
        <v>4JK2.2</v>
      </c>
      <c r="I5579" s="6" t="str">
        <f t="shared" si="175"/>
        <v>DGND</v>
      </c>
    </row>
    <row r="5580" spans="1:9">
      <c r="A5580" t="s">
        <v>302</v>
      </c>
      <c r="B5580" t="s">
        <v>5601</v>
      </c>
      <c r="C5580" t="s">
        <v>5611</v>
      </c>
      <c r="D5580">
        <v>1</v>
      </c>
      <c r="E5580" t="s">
        <v>2341</v>
      </c>
      <c r="F5580">
        <v>1</v>
      </c>
      <c r="G5580">
        <v>1</v>
      </c>
      <c r="H5580" s="6" t="str">
        <f t="shared" si="174"/>
        <v>4JK3.1</v>
      </c>
      <c r="I5580" s="6" t="str">
        <f t="shared" si="175"/>
        <v>SC0145_RLY_K003</v>
      </c>
    </row>
    <row r="5581" spans="1:9">
      <c r="A5581" t="s">
        <v>302</v>
      </c>
      <c r="B5581" t="s">
        <v>5601</v>
      </c>
      <c r="C5581" t="s">
        <v>5611</v>
      </c>
      <c r="D5581">
        <v>2</v>
      </c>
      <c r="E5581" t="s">
        <v>174</v>
      </c>
      <c r="F5581">
        <v>2</v>
      </c>
      <c r="G5581">
        <v>2</v>
      </c>
      <c r="H5581" s="6" t="str">
        <f t="shared" si="174"/>
        <v>4JK3.2</v>
      </c>
      <c r="I5581" s="6" t="str">
        <f t="shared" si="175"/>
        <v>DGND</v>
      </c>
    </row>
    <row r="5582" spans="1:9">
      <c r="A5582" t="s">
        <v>302</v>
      </c>
      <c r="B5582" t="s">
        <v>5601</v>
      </c>
      <c r="C5582" t="s">
        <v>5612</v>
      </c>
      <c r="D5582">
        <v>1</v>
      </c>
      <c r="E5582" t="s">
        <v>2636</v>
      </c>
      <c r="F5582">
        <v>1</v>
      </c>
      <c r="G5582">
        <v>1</v>
      </c>
      <c r="H5582" s="6" t="str">
        <f t="shared" si="174"/>
        <v>4JK7.1</v>
      </c>
      <c r="I5582" s="6" t="str">
        <f t="shared" si="175"/>
        <v>SC0145_RLY_K007</v>
      </c>
    </row>
    <row r="5583" spans="1:9">
      <c r="A5583" t="s">
        <v>302</v>
      </c>
      <c r="B5583" t="s">
        <v>5601</v>
      </c>
      <c r="C5583" t="s">
        <v>5612</v>
      </c>
      <c r="D5583">
        <v>2</v>
      </c>
      <c r="E5583" t="s">
        <v>174</v>
      </c>
      <c r="F5583">
        <v>2</v>
      </c>
      <c r="G5583">
        <v>2</v>
      </c>
      <c r="H5583" s="6" t="str">
        <f t="shared" si="174"/>
        <v>4JK7.2</v>
      </c>
      <c r="I5583" s="6" t="str">
        <f t="shared" si="175"/>
        <v>DGND</v>
      </c>
    </row>
    <row r="5584" spans="1:9">
      <c r="A5584" t="s">
        <v>302</v>
      </c>
      <c r="B5584" t="s">
        <v>5601</v>
      </c>
      <c r="C5584" t="s">
        <v>5613</v>
      </c>
      <c r="D5584">
        <v>1</v>
      </c>
      <c r="E5584" t="s">
        <v>2334</v>
      </c>
      <c r="F5584">
        <v>1</v>
      </c>
      <c r="G5584">
        <v>1</v>
      </c>
      <c r="H5584" s="6" t="str">
        <f t="shared" si="174"/>
        <v>4JK30.1</v>
      </c>
      <c r="I5584" s="6" t="str">
        <f t="shared" si="175"/>
        <v>SC0145_RLY_K030</v>
      </c>
    </row>
    <row r="5585" spans="1:9">
      <c r="A5585" t="s">
        <v>302</v>
      </c>
      <c r="B5585" t="s">
        <v>5601</v>
      </c>
      <c r="C5585" t="s">
        <v>5613</v>
      </c>
      <c r="D5585">
        <v>2</v>
      </c>
      <c r="E5585" t="s">
        <v>174</v>
      </c>
      <c r="F5585">
        <v>2</v>
      </c>
      <c r="G5585">
        <v>2</v>
      </c>
      <c r="H5585" s="6" t="str">
        <f t="shared" si="174"/>
        <v>4JK30.2</v>
      </c>
      <c r="I5585" s="6" t="str">
        <f t="shared" si="175"/>
        <v>DGND</v>
      </c>
    </row>
    <row r="5586" spans="1:9">
      <c r="A5586" t="s">
        <v>302</v>
      </c>
      <c r="B5586" t="s">
        <v>5601</v>
      </c>
      <c r="C5586" t="s">
        <v>5614</v>
      </c>
      <c r="D5586">
        <v>1</v>
      </c>
      <c r="E5586" t="s">
        <v>2344</v>
      </c>
      <c r="F5586">
        <v>1</v>
      </c>
      <c r="G5586">
        <v>1</v>
      </c>
      <c r="H5586" s="6" t="str">
        <f t="shared" si="174"/>
        <v>4JK32.1</v>
      </c>
      <c r="I5586" s="6" t="str">
        <f t="shared" si="175"/>
        <v>SC0145_RLY_K032</v>
      </c>
    </row>
    <row r="5587" spans="1:9">
      <c r="A5587" t="s">
        <v>302</v>
      </c>
      <c r="B5587" t="s">
        <v>5601</v>
      </c>
      <c r="C5587" t="s">
        <v>5614</v>
      </c>
      <c r="D5587">
        <v>2</v>
      </c>
      <c r="E5587" t="s">
        <v>174</v>
      </c>
      <c r="F5587">
        <v>2</v>
      </c>
      <c r="G5587">
        <v>2</v>
      </c>
      <c r="H5587" s="6" t="str">
        <f t="shared" si="174"/>
        <v>4JK32.2</v>
      </c>
      <c r="I5587" s="6" t="str">
        <f t="shared" si="175"/>
        <v>DGND</v>
      </c>
    </row>
    <row r="5588" spans="1:9">
      <c r="A5588" t="s">
        <v>302</v>
      </c>
      <c r="B5588" t="s">
        <v>5601</v>
      </c>
      <c r="C5588" t="s">
        <v>5615</v>
      </c>
      <c r="D5588">
        <v>1</v>
      </c>
      <c r="E5588" t="s">
        <v>2322</v>
      </c>
      <c r="F5588">
        <v>1</v>
      </c>
      <c r="G5588">
        <v>1</v>
      </c>
      <c r="H5588" s="6" t="str">
        <f t="shared" si="174"/>
        <v>4JK33.1</v>
      </c>
      <c r="I5588" s="6" t="str">
        <f t="shared" si="175"/>
        <v>SC0145_RLY_K033</v>
      </c>
    </row>
    <row r="5589" spans="1:9">
      <c r="A5589" t="s">
        <v>302</v>
      </c>
      <c r="B5589" t="s">
        <v>5601</v>
      </c>
      <c r="C5589" t="s">
        <v>5615</v>
      </c>
      <c r="D5589">
        <v>2</v>
      </c>
      <c r="E5589" t="s">
        <v>174</v>
      </c>
      <c r="F5589">
        <v>2</v>
      </c>
      <c r="G5589">
        <v>2</v>
      </c>
      <c r="H5589" s="6" t="str">
        <f t="shared" si="174"/>
        <v>4JK33.2</v>
      </c>
      <c r="I5589" s="6" t="str">
        <f t="shared" si="175"/>
        <v>DGND</v>
      </c>
    </row>
    <row r="5590" spans="1:9">
      <c r="A5590" t="s">
        <v>302</v>
      </c>
      <c r="B5590" t="s">
        <v>5601</v>
      </c>
      <c r="C5590" t="s">
        <v>5616</v>
      </c>
      <c r="D5590">
        <v>1</v>
      </c>
      <c r="E5590" t="s">
        <v>2637</v>
      </c>
      <c r="F5590">
        <v>1</v>
      </c>
      <c r="G5590">
        <v>1</v>
      </c>
      <c r="H5590" s="6" t="str">
        <f t="shared" si="174"/>
        <v>4JK34.1</v>
      </c>
      <c r="I5590" s="6" t="str">
        <f t="shared" si="175"/>
        <v>SC0145_RLY_K034</v>
      </c>
    </row>
    <row r="5591" spans="1:9">
      <c r="A5591" t="s">
        <v>302</v>
      </c>
      <c r="B5591" t="s">
        <v>5601</v>
      </c>
      <c r="C5591" t="s">
        <v>5616</v>
      </c>
      <c r="D5591">
        <v>2</v>
      </c>
      <c r="E5591" t="s">
        <v>174</v>
      </c>
      <c r="F5591">
        <v>2</v>
      </c>
      <c r="G5591">
        <v>2</v>
      </c>
      <c r="H5591" s="6" t="str">
        <f t="shared" si="174"/>
        <v>4JK34.2</v>
      </c>
      <c r="I5591" s="6" t="str">
        <f t="shared" si="175"/>
        <v>DGND</v>
      </c>
    </row>
    <row r="5592" spans="1:9">
      <c r="A5592" t="s">
        <v>302</v>
      </c>
      <c r="B5592" t="s">
        <v>5601</v>
      </c>
      <c r="C5592" t="s">
        <v>5617</v>
      </c>
      <c r="D5592">
        <v>1</v>
      </c>
      <c r="E5592" t="s">
        <v>2638</v>
      </c>
      <c r="F5592">
        <v>1</v>
      </c>
      <c r="G5592">
        <v>1</v>
      </c>
      <c r="H5592" s="6" t="str">
        <f t="shared" si="174"/>
        <v>4JK36.1</v>
      </c>
      <c r="I5592" s="6" t="str">
        <f t="shared" si="175"/>
        <v>SC0145_RLY_K036</v>
      </c>
    </row>
    <row r="5593" spans="1:9">
      <c r="A5593" t="s">
        <v>302</v>
      </c>
      <c r="B5593" t="s">
        <v>5601</v>
      </c>
      <c r="C5593" t="s">
        <v>5617</v>
      </c>
      <c r="D5593">
        <v>2</v>
      </c>
      <c r="E5593" t="s">
        <v>174</v>
      </c>
      <c r="F5593">
        <v>2</v>
      </c>
      <c r="G5593">
        <v>2</v>
      </c>
      <c r="H5593" s="6" t="str">
        <f t="shared" si="174"/>
        <v>4JK36.2</v>
      </c>
      <c r="I5593" s="6" t="str">
        <f t="shared" si="175"/>
        <v>DGND</v>
      </c>
    </row>
    <row r="5594" spans="1:9">
      <c r="A5594" t="s">
        <v>302</v>
      </c>
      <c r="B5594" t="s">
        <v>5601</v>
      </c>
      <c r="C5594" t="s">
        <v>5618</v>
      </c>
      <c r="D5594">
        <v>1</v>
      </c>
      <c r="E5594" t="s">
        <v>2639</v>
      </c>
      <c r="F5594">
        <v>1</v>
      </c>
      <c r="G5594">
        <v>1</v>
      </c>
      <c r="H5594" s="6" t="str">
        <f t="shared" si="174"/>
        <v>4JK37.1</v>
      </c>
      <c r="I5594" s="6" t="str">
        <f t="shared" si="175"/>
        <v>SC0145_RLY_K037</v>
      </c>
    </row>
    <row r="5595" spans="1:9">
      <c r="A5595" t="s">
        <v>302</v>
      </c>
      <c r="B5595" t="s">
        <v>5601</v>
      </c>
      <c r="C5595" t="s">
        <v>5618</v>
      </c>
      <c r="D5595">
        <v>2</v>
      </c>
      <c r="E5595" t="s">
        <v>174</v>
      </c>
      <c r="F5595">
        <v>2</v>
      </c>
      <c r="G5595">
        <v>2</v>
      </c>
      <c r="H5595" s="6" t="str">
        <f t="shared" si="174"/>
        <v>4JK37.2</v>
      </c>
      <c r="I5595" s="6" t="str">
        <f t="shared" si="175"/>
        <v>DGND</v>
      </c>
    </row>
    <row r="5596" spans="1:9">
      <c r="A5596" t="s">
        <v>302</v>
      </c>
      <c r="B5596" t="s">
        <v>5601</v>
      </c>
      <c r="C5596" t="s">
        <v>5619</v>
      </c>
      <c r="D5596">
        <v>1</v>
      </c>
      <c r="E5596" t="s">
        <v>2640</v>
      </c>
      <c r="F5596">
        <v>1</v>
      </c>
      <c r="G5596">
        <v>1</v>
      </c>
      <c r="H5596" s="6" t="str">
        <f t="shared" si="174"/>
        <v>4JK60.1</v>
      </c>
      <c r="I5596" s="6" t="str">
        <f t="shared" si="175"/>
        <v>SC0145_RLY_K060</v>
      </c>
    </row>
    <row r="5597" spans="1:9">
      <c r="A5597" t="s">
        <v>302</v>
      </c>
      <c r="B5597" t="s">
        <v>5601</v>
      </c>
      <c r="C5597" t="s">
        <v>5619</v>
      </c>
      <c r="D5597">
        <v>2</v>
      </c>
      <c r="E5597" t="s">
        <v>174</v>
      </c>
      <c r="F5597">
        <v>2</v>
      </c>
      <c r="G5597">
        <v>2</v>
      </c>
      <c r="H5597" s="6" t="str">
        <f t="shared" si="174"/>
        <v>4JK60.2</v>
      </c>
      <c r="I5597" s="6" t="str">
        <f t="shared" si="175"/>
        <v>DGND</v>
      </c>
    </row>
    <row r="5598" spans="1:9">
      <c r="A5598" t="s">
        <v>302</v>
      </c>
      <c r="B5598" t="s">
        <v>5601</v>
      </c>
      <c r="C5598" t="s">
        <v>5620</v>
      </c>
      <c r="D5598">
        <v>2</v>
      </c>
      <c r="E5598" t="s">
        <v>1949</v>
      </c>
      <c r="F5598">
        <v>2</v>
      </c>
      <c r="G5598">
        <v>2</v>
      </c>
      <c r="H5598" s="6" t="str">
        <f t="shared" si="174"/>
        <v>4K2.2</v>
      </c>
      <c r="I5598" s="6" t="str">
        <f t="shared" si="175"/>
        <v>S4_2_XO</v>
      </c>
    </row>
    <row r="5599" spans="1:9">
      <c r="A5599" t="s">
        <v>302</v>
      </c>
      <c r="B5599" t="s">
        <v>5601</v>
      </c>
      <c r="C5599" t="s">
        <v>5620</v>
      </c>
      <c r="D5599">
        <v>3</v>
      </c>
      <c r="E5599" t="s">
        <v>1956</v>
      </c>
      <c r="F5599">
        <v>3</v>
      </c>
      <c r="G5599">
        <v>3</v>
      </c>
      <c r="H5599" s="6" t="str">
        <f t="shared" si="174"/>
        <v>4K2.3</v>
      </c>
      <c r="I5599" s="6" t="str">
        <f t="shared" si="175"/>
        <v>S4_1_XO</v>
      </c>
    </row>
    <row r="5600" spans="1:9">
      <c r="A5600" t="s">
        <v>302</v>
      </c>
      <c r="B5600" t="s">
        <v>5601</v>
      </c>
      <c r="C5600" t="s">
        <v>5620</v>
      </c>
      <c r="D5600">
        <v>4</v>
      </c>
      <c r="F5600">
        <v>4</v>
      </c>
      <c r="G5600">
        <v>4</v>
      </c>
      <c r="H5600" s="6" t="str">
        <f t="shared" si="174"/>
        <v>4K2.4</v>
      </c>
      <c r="I5600" s="6">
        <f t="shared" si="175"/>
        <v>0</v>
      </c>
    </row>
    <row r="5601" spans="1:9">
      <c r="A5601" t="s">
        <v>302</v>
      </c>
      <c r="B5601" t="s">
        <v>5601</v>
      </c>
      <c r="C5601" t="s">
        <v>5620</v>
      </c>
      <c r="D5601">
        <v>5</v>
      </c>
      <c r="F5601">
        <v>5</v>
      </c>
      <c r="G5601">
        <v>5</v>
      </c>
      <c r="H5601" s="6" t="str">
        <f t="shared" si="174"/>
        <v>4K2.5</v>
      </c>
      <c r="I5601" s="6">
        <f t="shared" si="175"/>
        <v>0</v>
      </c>
    </row>
    <row r="5602" spans="1:9">
      <c r="A5602" t="s">
        <v>302</v>
      </c>
      <c r="B5602" t="s">
        <v>5601</v>
      </c>
      <c r="C5602" t="s">
        <v>5620</v>
      </c>
      <c r="D5602">
        <v>6</v>
      </c>
      <c r="F5602">
        <v>6</v>
      </c>
      <c r="G5602">
        <v>6</v>
      </c>
      <c r="H5602" s="6" t="str">
        <f t="shared" si="174"/>
        <v>4K2.6</v>
      </c>
      <c r="I5602" s="6">
        <f t="shared" si="175"/>
        <v>0</v>
      </c>
    </row>
    <row r="5603" spans="1:9">
      <c r="A5603" t="s">
        <v>302</v>
      </c>
      <c r="B5603" t="s">
        <v>5601</v>
      </c>
      <c r="C5603" t="s">
        <v>5620</v>
      </c>
      <c r="D5603">
        <v>7</v>
      </c>
      <c r="F5603">
        <v>7</v>
      </c>
      <c r="G5603">
        <v>7</v>
      </c>
      <c r="H5603" s="6" t="str">
        <f t="shared" si="174"/>
        <v>4K2.7</v>
      </c>
      <c r="I5603" s="6">
        <f t="shared" si="175"/>
        <v>0</v>
      </c>
    </row>
    <row r="5604" spans="1:9">
      <c r="A5604" t="s">
        <v>302</v>
      </c>
      <c r="B5604" t="s">
        <v>5601</v>
      </c>
      <c r="C5604" t="s">
        <v>5620</v>
      </c>
      <c r="D5604" t="s">
        <v>175</v>
      </c>
      <c r="E5604" t="s">
        <v>429</v>
      </c>
      <c r="F5604">
        <v>1</v>
      </c>
      <c r="G5604" t="s">
        <v>175</v>
      </c>
      <c r="H5604" s="6" t="str">
        <f t="shared" si="174"/>
        <v>4K2.1</v>
      </c>
      <c r="I5604" s="6" t="str">
        <f t="shared" si="175"/>
        <v>VP12</v>
      </c>
    </row>
    <row r="5605" spans="1:9">
      <c r="A5605" t="s">
        <v>302</v>
      </c>
      <c r="B5605" t="s">
        <v>5601</v>
      </c>
      <c r="C5605" t="s">
        <v>5620</v>
      </c>
      <c r="D5605" t="s">
        <v>176</v>
      </c>
      <c r="E5605" t="s">
        <v>2268</v>
      </c>
      <c r="F5605">
        <v>8</v>
      </c>
      <c r="G5605" t="s">
        <v>176</v>
      </c>
      <c r="H5605" s="6" t="str">
        <f t="shared" si="174"/>
        <v>4K2.8</v>
      </c>
      <c r="I5605" s="6" t="str">
        <f t="shared" si="175"/>
        <v>SC0145_RLY_K002</v>
      </c>
    </row>
    <row r="5606" spans="1:9">
      <c r="A5606" t="s">
        <v>302</v>
      </c>
      <c r="B5606" t="s">
        <v>5601</v>
      </c>
      <c r="C5606" t="s">
        <v>5621</v>
      </c>
      <c r="D5606">
        <v>2</v>
      </c>
      <c r="E5606" t="s">
        <v>1957</v>
      </c>
      <c r="F5606">
        <v>2</v>
      </c>
      <c r="G5606">
        <v>2</v>
      </c>
      <c r="H5606" s="6" t="str">
        <f t="shared" si="174"/>
        <v>4K3.2</v>
      </c>
      <c r="I5606" s="6" t="str">
        <f t="shared" si="175"/>
        <v>S4_3_XO</v>
      </c>
    </row>
    <row r="5607" spans="1:9">
      <c r="A5607" t="s">
        <v>302</v>
      </c>
      <c r="B5607" t="s">
        <v>5601</v>
      </c>
      <c r="C5607" t="s">
        <v>5621</v>
      </c>
      <c r="D5607">
        <v>3</v>
      </c>
      <c r="E5607" t="s">
        <v>1949</v>
      </c>
      <c r="F5607">
        <v>3</v>
      </c>
      <c r="G5607">
        <v>3</v>
      </c>
      <c r="H5607" s="6" t="str">
        <f t="shared" si="174"/>
        <v>4K3.3</v>
      </c>
      <c r="I5607" s="6" t="str">
        <f t="shared" si="175"/>
        <v>S4_2_XO</v>
      </c>
    </row>
    <row r="5608" spans="1:9">
      <c r="A5608" t="s">
        <v>302</v>
      </c>
      <c r="B5608" t="s">
        <v>5601</v>
      </c>
      <c r="C5608" t="s">
        <v>5621</v>
      </c>
      <c r="D5608">
        <v>4</v>
      </c>
      <c r="E5608" t="s">
        <v>3695</v>
      </c>
      <c r="F5608">
        <v>4</v>
      </c>
      <c r="G5608">
        <v>4</v>
      </c>
      <c r="H5608" s="6" t="str">
        <f t="shared" si="174"/>
        <v>4K3.4</v>
      </c>
      <c r="I5608" s="6" t="str">
        <f t="shared" si="175"/>
        <v>S4_4_XO</v>
      </c>
    </row>
    <row r="5609" spans="1:9">
      <c r="A5609" t="s">
        <v>302</v>
      </c>
      <c r="B5609" t="s">
        <v>5601</v>
      </c>
      <c r="C5609" t="s">
        <v>5621</v>
      </c>
      <c r="D5609">
        <v>5</v>
      </c>
      <c r="E5609" t="s">
        <v>1958</v>
      </c>
      <c r="F5609">
        <v>5</v>
      </c>
      <c r="G5609">
        <v>5</v>
      </c>
      <c r="H5609" s="6" t="str">
        <f t="shared" si="174"/>
        <v>4K3.5</v>
      </c>
      <c r="I5609" s="6" t="str">
        <f t="shared" si="175"/>
        <v>S4_3_XI</v>
      </c>
    </row>
    <row r="5610" spans="1:9">
      <c r="A5610" t="s">
        <v>302</v>
      </c>
      <c r="B5610" t="s">
        <v>5601</v>
      </c>
      <c r="C5610" t="s">
        <v>5621</v>
      </c>
      <c r="D5610">
        <v>6</v>
      </c>
      <c r="E5610" t="s">
        <v>1959</v>
      </c>
      <c r="F5610">
        <v>6</v>
      </c>
      <c r="G5610">
        <v>6</v>
      </c>
      <c r="H5610" s="6" t="str">
        <f t="shared" si="174"/>
        <v>4K3.6</v>
      </c>
      <c r="I5610" s="6" t="str">
        <f t="shared" si="175"/>
        <v>S4_1_XI</v>
      </c>
    </row>
    <row r="5611" spans="1:9">
      <c r="A5611" t="s">
        <v>302</v>
      </c>
      <c r="B5611" t="s">
        <v>5601</v>
      </c>
      <c r="C5611" t="s">
        <v>5621</v>
      </c>
      <c r="D5611">
        <v>7</v>
      </c>
      <c r="E5611" t="s">
        <v>1950</v>
      </c>
      <c r="F5611">
        <v>7</v>
      </c>
      <c r="G5611">
        <v>7</v>
      </c>
      <c r="H5611" s="6" t="str">
        <f t="shared" si="174"/>
        <v>4K3.7</v>
      </c>
      <c r="I5611" s="6" t="str">
        <f t="shared" si="175"/>
        <v>S4_2_XI</v>
      </c>
    </row>
    <row r="5612" spans="1:9">
      <c r="A5612" t="s">
        <v>302</v>
      </c>
      <c r="B5612" t="s">
        <v>5601</v>
      </c>
      <c r="C5612" t="s">
        <v>5621</v>
      </c>
      <c r="D5612" t="s">
        <v>175</v>
      </c>
      <c r="E5612" t="s">
        <v>429</v>
      </c>
      <c r="F5612">
        <v>1</v>
      </c>
      <c r="G5612" t="s">
        <v>175</v>
      </c>
      <c r="H5612" s="6" t="str">
        <f t="shared" si="174"/>
        <v>4K3.1</v>
      </c>
      <c r="I5612" s="6" t="str">
        <f t="shared" si="175"/>
        <v>VP12</v>
      </c>
    </row>
    <row r="5613" spans="1:9">
      <c r="A5613" t="s">
        <v>302</v>
      </c>
      <c r="B5613" t="s">
        <v>5601</v>
      </c>
      <c r="C5613" t="s">
        <v>5621</v>
      </c>
      <c r="D5613" t="s">
        <v>176</v>
      </c>
      <c r="E5613" t="s">
        <v>2341</v>
      </c>
      <c r="F5613">
        <v>8</v>
      </c>
      <c r="G5613" t="s">
        <v>176</v>
      </c>
      <c r="H5613" s="6" t="str">
        <f t="shared" si="174"/>
        <v>4K3.8</v>
      </c>
      <c r="I5613" s="6" t="str">
        <f t="shared" si="175"/>
        <v>SC0145_RLY_K003</v>
      </c>
    </row>
    <row r="5614" spans="1:9">
      <c r="A5614" t="s">
        <v>302</v>
      </c>
      <c r="B5614" t="s">
        <v>5601</v>
      </c>
      <c r="C5614" t="s">
        <v>5622</v>
      </c>
      <c r="D5614">
        <v>2</v>
      </c>
      <c r="E5614" t="s">
        <v>1952</v>
      </c>
      <c r="F5614">
        <v>2</v>
      </c>
      <c r="G5614">
        <v>2</v>
      </c>
      <c r="H5614" s="6" t="str">
        <f t="shared" si="174"/>
        <v>4K7.2</v>
      </c>
      <c r="I5614" s="6" t="str">
        <f t="shared" si="175"/>
        <v>S4_HSD013</v>
      </c>
    </row>
    <row r="5615" spans="1:9">
      <c r="A5615" t="s">
        <v>302</v>
      </c>
      <c r="B5615" t="s">
        <v>5601</v>
      </c>
      <c r="C5615" t="s">
        <v>5622</v>
      </c>
      <c r="D5615">
        <v>3</v>
      </c>
      <c r="E5615" t="s">
        <v>3695</v>
      </c>
      <c r="F5615">
        <v>3</v>
      </c>
      <c r="G5615">
        <v>3</v>
      </c>
      <c r="H5615" s="6" t="str">
        <f t="shared" si="174"/>
        <v>4K7.3</v>
      </c>
      <c r="I5615" s="6" t="str">
        <f t="shared" si="175"/>
        <v>S4_4_XO</v>
      </c>
    </row>
    <row r="5616" spans="1:9">
      <c r="A5616" t="s">
        <v>302</v>
      </c>
      <c r="B5616" t="s">
        <v>5601</v>
      </c>
      <c r="C5616" t="s">
        <v>5622</v>
      </c>
      <c r="D5616">
        <v>4</v>
      </c>
      <c r="F5616">
        <v>4</v>
      </c>
      <c r="G5616">
        <v>4</v>
      </c>
      <c r="H5616" s="6" t="str">
        <f t="shared" si="174"/>
        <v>4K7.4</v>
      </c>
      <c r="I5616" s="6">
        <f t="shared" si="175"/>
        <v>0</v>
      </c>
    </row>
    <row r="5617" spans="1:9">
      <c r="A5617" t="s">
        <v>302</v>
      </c>
      <c r="B5617" t="s">
        <v>5601</v>
      </c>
      <c r="C5617" t="s">
        <v>5622</v>
      </c>
      <c r="D5617">
        <v>5</v>
      </c>
      <c r="F5617">
        <v>5</v>
      </c>
      <c r="G5617">
        <v>5</v>
      </c>
      <c r="H5617" s="6" t="str">
        <f t="shared" si="174"/>
        <v>4K7.5</v>
      </c>
      <c r="I5617" s="6">
        <f t="shared" si="175"/>
        <v>0</v>
      </c>
    </row>
    <row r="5618" spans="1:9">
      <c r="A5618" t="s">
        <v>302</v>
      </c>
      <c r="B5618" t="s">
        <v>5601</v>
      </c>
      <c r="C5618" t="s">
        <v>5622</v>
      </c>
      <c r="D5618">
        <v>6</v>
      </c>
      <c r="E5618" t="s">
        <v>1958</v>
      </c>
      <c r="F5618">
        <v>6</v>
      </c>
      <c r="G5618">
        <v>6</v>
      </c>
      <c r="H5618" s="6" t="str">
        <f t="shared" si="174"/>
        <v>4K7.6</v>
      </c>
      <c r="I5618" s="6" t="str">
        <f t="shared" si="175"/>
        <v>S4_3_XI</v>
      </c>
    </row>
    <row r="5619" spans="1:9">
      <c r="A5619" t="s">
        <v>302</v>
      </c>
      <c r="B5619" t="s">
        <v>5601</v>
      </c>
      <c r="C5619" t="s">
        <v>5622</v>
      </c>
      <c r="D5619">
        <v>7</v>
      </c>
      <c r="E5619" t="s">
        <v>3696</v>
      </c>
      <c r="F5619">
        <v>7</v>
      </c>
      <c r="G5619">
        <v>7</v>
      </c>
      <c r="H5619" s="6" t="str">
        <f t="shared" si="174"/>
        <v>4K7.7</v>
      </c>
      <c r="I5619" s="6" t="str">
        <f t="shared" si="175"/>
        <v>S4_HSD014</v>
      </c>
    </row>
    <row r="5620" spans="1:9">
      <c r="A5620" t="s">
        <v>302</v>
      </c>
      <c r="B5620" t="s">
        <v>5601</v>
      </c>
      <c r="C5620" t="s">
        <v>5622</v>
      </c>
      <c r="D5620" t="s">
        <v>175</v>
      </c>
      <c r="E5620" t="s">
        <v>429</v>
      </c>
      <c r="F5620">
        <v>1</v>
      </c>
      <c r="G5620" t="s">
        <v>175</v>
      </c>
      <c r="H5620" s="6" t="str">
        <f t="shared" si="174"/>
        <v>4K7.1</v>
      </c>
      <c r="I5620" s="6" t="str">
        <f t="shared" si="175"/>
        <v>VP12</v>
      </c>
    </row>
    <row r="5621" spans="1:9">
      <c r="A5621" t="s">
        <v>302</v>
      </c>
      <c r="B5621" t="s">
        <v>5601</v>
      </c>
      <c r="C5621" t="s">
        <v>5622</v>
      </c>
      <c r="D5621" t="s">
        <v>176</v>
      </c>
      <c r="E5621" t="s">
        <v>2636</v>
      </c>
      <c r="F5621">
        <v>8</v>
      </c>
      <c r="G5621" t="s">
        <v>176</v>
      </c>
      <c r="H5621" s="6" t="str">
        <f t="shared" si="174"/>
        <v>4K7.8</v>
      </c>
      <c r="I5621" s="6" t="str">
        <f t="shared" si="175"/>
        <v>SC0145_RLY_K007</v>
      </c>
    </row>
    <row r="5622" spans="1:9">
      <c r="A5622" t="s">
        <v>302</v>
      </c>
      <c r="B5622" t="s">
        <v>5601</v>
      </c>
      <c r="C5622" t="s">
        <v>5623</v>
      </c>
      <c r="D5622">
        <v>2</v>
      </c>
      <c r="E5622" t="s">
        <v>3630</v>
      </c>
      <c r="F5622">
        <v>2</v>
      </c>
      <c r="G5622">
        <v>2</v>
      </c>
      <c r="H5622" s="6" t="str">
        <f t="shared" si="174"/>
        <v>4K30.2</v>
      </c>
      <c r="I5622" s="6" t="str">
        <f t="shared" si="175"/>
        <v>S4_TEST_+</v>
      </c>
    </row>
    <row r="5623" spans="1:9">
      <c r="A5623" t="s">
        <v>302</v>
      </c>
      <c r="B5623" t="s">
        <v>5601</v>
      </c>
      <c r="C5623" t="s">
        <v>5623</v>
      </c>
      <c r="D5623">
        <v>3</v>
      </c>
      <c r="E5623" t="s">
        <v>3693</v>
      </c>
      <c r="F5623">
        <v>3</v>
      </c>
      <c r="G5623">
        <v>3</v>
      </c>
      <c r="H5623" s="6" t="str">
        <f t="shared" si="174"/>
        <v>4K30.3</v>
      </c>
      <c r="I5623" s="6" t="str">
        <f t="shared" si="175"/>
        <v>S4_1TEST_+</v>
      </c>
    </row>
    <row r="5624" spans="1:9">
      <c r="A5624" t="s">
        <v>302</v>
      </c>
      <c r="B5624" t="s">
        <v>5601</v>
      </c>
      <c r="C5624" t="s">
        <v>5623</v>
      </c>
      <c r="D5624">
        <v>4</v>
      </c>
      <c r="E5624" t="s">
        <v>3697</v>
      </c>
      <c r="F5624">
        <v>4</v>
      </c>
      <c r="G5624">
        <v>4</v>
      </c>
      <c r="H5624" s="6" t="str">
        <f t="shared" si="174"/>
        <v>4K30.4</v>
      </c>
      <c r="I5624" s="6" t="str">
        <f t="shared" si="175"/>
        <v>S4_HSD004+</v>
      </c>
    </row>
    <row r="5625" spans="1:9">
      <c r="A5625" t="s">
        <v>302</v>
      </c>
      <c r="B5625" t="s">
        <v>5601</v>
      </c>
      <c r="C5625" t="s">
        <v>5623</v>
      </c>
      <c r="D5625">
        <v>6</v>
      </c>
      <c r="E5625" t="s">
        <v>3698</v>
      </c>
      <c r="F5625">
        <v>6</v>
      </c>
      <c r="G5625">
        <v>6</v>
      </c>
      <c r="H5625" s="6" t="str">
        <f t="shared" si="174"/>
        <v>4K30.6</v>
      </c>
      <c r="I5625" s="6" t="str">
        <f t="shared" si="175"/>
        <v>S4_HSD004-</v>
      </c>
    </row>
    <row r="5626" spans="1:9">
      <c r="A5626" t="s">
        <v>302</v>
      </c>
      <c r="B5626" t="s">
        <v>5601</v>
      </c>
      <c r="C5626" t="s">
        <v>5623</v>
      </c>
      <c r="D5626">
        <v>7</v>
      </c>
      <c r="E5626" t="s">
        <v>3694</v>
      </c>
      <c r="F5626">
        <v>7</v>
      </c>
      <c r="G5626">
        <v>7</v>
      </c>
      <c r="H5626" s="6" t="str">
        <f t="shared" si="174"/>
        <v>4K30.7</v>
      </c>
      <c r="I5626" s="6" t="str">
        <f t="shared" si="175"/>
        <v>S4_1TEST_-</v>
      </c>
    </row>
    <row r="5627" spans="1:9">
      <c r="A5627" t="s">
        <v>302</v>
      </c>
      <c r="B5627" t="s">
        <v>5601</v>
      </c>
      <c r="C5627" t="s">
        <v>5623</v>
      </c>
      <c r="D5627">
        <v>8</v>
      </c>
      <c r="E5627" t="s">
        <v>3629</v>
      </c>
      <c r="F5627">
        <v>8</v>
      </c>
      <c r="G5627">
        <v>8</v>
      </c>
      <c r="H5627" s="6" t="str">
        <f t="shared" si="174"/>
        <v>4K30.8</v>
      </c>
      <c r="I5627" s="6" t="str">
        <f t="shared" si="175"/>
        <v>S4_TEST_-</v>
      </c>
    </row>
    <row r="5628" spans="1:9">
      <c r="A5628" t="s">
        <v>302</v>
      </c>
      <c r="B5628" t="s">
        <v>5601</v>
      </c>
      <c r="C5628" t="s">
        <v>5623</v>
      </c>
      <c r="D5628" t="s">
        <v>175</v>
      </c>
      <c r="E5628" t="s">
        <v>429</v>
      </c>
      <c r="F5628">
        <v>1</v>
      </c>
      <c r="G5628" t="s">
        <v>175</v>
      </c>
      <c r="H5628" s="6" t="str">
        <f t="shared" si="174"/>
        <v>4K30.1</v>
      </c>
      <c r="I5628" s="6" t="str">
        <f t="shared" si="175"/>
        <v>VP12</v>
      </c>
    </row>
    <row r="5629" spans="1:9">
      <c r="A5629" t="s">
        <v>302</v>
      </c>
      <c r="B5629" t="s">
        <v>5601</v>
      </c>
      <c r="C5629" t="s">
        <v>5623</v>
      </c>
      <c r="D5629" t="s">
        <v>176</v>
      </c>
      <c r="E5629" t="s">
        <v>2334</v>
      </c>
      <c r="F5629">
        <v>9</v>
      </c>
      <c r="G5629" t="s">
        <v>176</v>
      </c>
      <c r="H5629" s="6" t="str">
        <f t="shared" si="174"/>
        <v>4K30.9</v>
      </c>
      <c r="I5629" s="6" t="str">
        <f t="shared" si="175"/>
        <v>SC0145_RLY_K030</v>
      </c>
    </row>
    <row r="5630" spans="1:9">
      <c r="A5630" t="s">
        <v>302</v>
      </c>
      <c r="B5630" t="s">
        <v>5601</v>
      </c>
      <c r="C5630" t="s">
        <v>5624</v>
      </c>
      <c r="D5630">
        <v>2</v>
      </c>
      <c r="E5630" t="s">
        <v>3625</v>
      </c>
      <c r="F5630">
        <v>2</v>
      </c>
      <c r="G5630">
        <v>2</v>
      </c>
      <c r="H5630" s="6" t="str">
        <f t="shared" si="174"/>
        <v>4K32.2</v>
      </c>
      <c r="I5630" s="6" t="str">
        <f t="shared" si="175"/>
        <v>S4_HSO+</v>
      </c>
    </row>
    <row r="5631" spans="1:9">
      <c r="A5631" t="s">
        <v>302</v>
      </c>
      <c r="B5631" t="s">
        <v>5601</v>
      </c>
      <c r="C5631" t="s">
        <v>5624</v>
      </c>
      <c r="D5631">
        <v>3</v>
      </c>
      <c r="E5631" t="s">
        <v>3699</v>
      </c>
      <c r="F5631">
        <v>3</v>
      </c>
      <c r="G5631">
        <v>3</v>
      </c>
      <c r="H5631" s="6" t="str">
        <f t="shared" si="174"/>
        <v>4K32.3</v>
      </c>
      <c r="I5631" s="6" t="str">
        <f t="shared" si="175"/>
        <v>S4_1_HSO+</v>
      </c>
    </row>
    <row r="5632" spans="1:9">
      <c r="A5632" t="s">
        <v>302</v>
      </c>
      <c r="B5632" t="s">
        <v>5601</v>
      </c>
      <c r="C5632" t="s">
        <v>5624</v>
      </c>
      <c r="D5632">
        <v>4</v>
      </c>
      <c r="E5632" t="s">
        <v>3685</v>
      </c>
      <c r="F5632">
        <v>4</v>
      </c>
      <c r="G5632">
        <v>4</v>
      </c>
      <c r="H5632" s="6" t="str">
        <f t="shared" si="174"/>
        <v>4K32.4</v>
      </c>
      <c r="I5632" s="6" t="str">
        <f t="shared" si="175"/>
        <v>SG4_C_HSI+</v>
      </c>
    </row>
    <row r="5633" spans="1:9">
      <c r="A5633" t="s">
        <v>302</v>
      </c>
      <c r="B5633" t="s">
        <v>5601</v>
      </c>
      <c r="C5633" t="s">
        <v>5624</v>
      </c>
      <c r="D5633">
        <v>6</v>
      </c>
      <c r="E5633" t="s">
        <v>3687</v>
      </c>
      <c r="F5633">
        <v>6</v>
      </c>
      <c r="G5633">
        <v>6</v>
      </c>
      <c r="H5633" s="6" t="str">
        <f t="shared" si="174"/>
        <v>4K32.6</v>
      </c>
      <c r="I5633" s="6" t="str">
        <f t="shared" si="175"/>
        <v>SG4_C_HSI-</v>
      </c>
    </row>
    <row r="5634" spans="1:9">
      <c r="A5634" t="s">
        <v>302</v>
      </c>
      <c r="B5634" t="s">
        <v>5601</v>
      </c>
      <c r="C5634" t="s">
        <v>5624</v>
      </c>
      <c r="D5634">
        <v>7</v>
      </c>
      <c r="E5634" t="s">
        <v>3700</v>
      </c>
      <c r="F5634">
        <v>7</v>
      </c>
      <c r="G5634">
        <v>7</v>
      </c>
      <c r="H5634" s="6" t="str">
        <f t="shared" ref="H5634:H5697" si="176">CONCATENATE(C5634,".",F5634)</f>
        <v>4K32.7</v>
      </c>
      <c r="I5634" s="6" t="str">
        <f t="shared" ref="I5634:I5697" si="177">E5634</f>
        <v>S4_1_HSO-</v>
      </c>
    </row>
    <row r="5635" spans="1:9">
      <c r="A5635" t="s">
        <v>302</v>
      </c>
      <c r="B5635" t="s">
        <v>5601</v>
      </c>
      <c r="C5635" t="s">
        <v>5624</v>
      </c>
      <c r="D5635">
        <v>8</v>
      </c>
      <c r="E5635" t="s">
        <v>3624</v>
      </c>
      <c r="F5635">
        <v>8</v>
      </c>
      <c r="G5635">
        <v>8</v>
      </c>
      <c r="H5635" s="6" t="str">
        <f t="shared" si="176"/>
        <v>4K32.8</v>
      </c>
      <c r="I5635" s="6" t="str">
        <f t="shared" si="177"/>
        <v>S4_HSO-</v>
      </c>
    </row>
    <row r="5636" spans="1:9">
      <c r="A5636" t="s">
        <v>302</v>
      </c>
      <c r="B5636" t="s">
        <v>5601</v>
      </c>
      <c r="C5636" t="s">
        <v>5624</v>
      </c>
      <c r="D5636" t="s">
        <v>175</v>
      </c>
      <c r="E5636" t="s">
        <v>429</v>
      </c>
      <c r="F5636">
        <v>1</v>
      </c>
      <c r="G5636" t="s">
        <v>175</v>
      </c>
      <c r="H5636" s="6" t="str">
        <f t="shared" si="176"/>
        <v>4K32.1</v>
      </c>
      <c r="I5636" s="6" t="str">
        <f t="shared" si="177"/>
        <v>VP12</v>
      </c>
    </row>
    <row r="5637" spans="1:9">
      <c r="A5637" t="s">
        <v>302</v>
      </c>
      <c r="B5637" t="s">
        <v>5601</v>
      </c>
      <c r="C5637" t="s">
        <v>5624</v>
      </c>
      <c r="D5637" t="s">
        <v>176</v>
      </c>
      <c r="E5637" t="s">
        <v>2344</v>
      </c>
      <c r="F5637">
        <v>9</v>
      </c>
      <c r="G5637" t="s">
        <v>176</v>
      </c>
      <c r="H5637" s="6" t="str">
        <f t="shared" si="176"/>
        <v>4K32.9</v>
      </c>
      <c r="I5637" s="6" t="str">
        <f t="shared" si="177"/>
        <v>SC0145_RLY_K032</v>
      </c>
    </row>
    <row r="5638" spans="1:9">
      <c r="A5638" t="s">
        <v>302</v>
      </c>
      <c r="B5638" t="s">
        <v>5601</v>
      </c>
      <c r="C5638" t="s">
        <v>5625</v>
      </c>
      <c r="D5638">
        <v>2</v>
      </c>
      <c r="E5638" t="s">
        <v>3699</v>
      </c>
      <c r="F5638">
        <v>2</v>
      </c>
      <c r="G5638">
        <v>2</v>
      </c>
      <c r="H5638" s="6" t="str">
        <f t="shared" si="176"/>
        <v>4K33.2</v>
      </c>
      <c r="I5638" s="6" t="str">
        <f t="shared" si="177"/>
        <v>S4_1_HSO+</v>
      </c>
    </row>
    <row r="5639" spans="1:9">
      <c r="A5639" t="s">
        <v>302</v>
      </c>
      <c r="B5639" t="s">
        <v>5601</v>
      </c>
      <c r="C5639" t="s">
        <v>5625</v>
      </c>
      <c r="D5639">
        <v>3</v>
      </c>
      <c r="E5639" t="s">
        <v>3080</v>
      </c>
      <c r="F5639">
        <v>3</v>
      </c>
      <c r="G5639">
        <v>3</v>
      </c>
      <c r="H5639" s="6" t="str">
        <f t="shared" si="176"/>
        <v>4K33.3</v>
      </c>
      <c r="I5639" s="6" t="str">
        <f t="shared" si="177"/>
        <v>SD4_DSPCHIP_HSO+</v>
      </c>
    </row>
    <row r="5640" spans="1:9">
      <c r="A5640" t="s">
        <v>302</v>
      </c>
      <c r="B5640" t="s">
        <v>5601</v>
      </c>
      <c r="C5640" t="s">
        <v>5625</v>
      </c>
      <c r="D5640">
        <v>4</v>
      </c>
      <c r="E5640" t="s">
        <v>3701</v>
      </c>
      <c r="F5640">
        <v>4</v>
      </c>
      <c r="G5640">
        <v>4</v>
      </c>
      <c r="H5640" s="6" t="str">
        <f t="shared" si="176"/>
        <v>4K33.4</v>
      </c>
      <c r="I5640" s="6" t="str">
        <f t="shared" si="177"/>
        <v>S4_HSD006+</v>
      </c>
    </row>
    <row r="5641" spans="1:9">
      <c r="A5641" t="s">
        <v>302</v>
      </c>
      <c r="B5641" t="s">
        <v>5601</v>
      </c>
      <c r="C5641" t="s">
        <v>5625</v>
      </c>
      <c r="D5641">
        <v>6</v>
      </c>
      <c r="E5641" t="s">
        <v>3702</v>
      </c>
      <c r="F5641">
        <v>6</v>
      </c>
      <c r="G5641">
        <v>6</v>
      </c>
      <c r="H5641" s="6" t="str">
        <f t="shared" si="176"/>
        <v>4K33.6</v>
      </c>
      <c r="I5641" s="6" t="str">
        <f t="shared" si="177"/>
        <v>S4_HSD006-</v>
      </c>
    </row>
    <row r="5642" spans="1:9">
      <c r="A5642" t="s">
        <v>302</v>
      </c>
      <c r="B5642" t="s">
        <v>5601</v>
      </c>
      <c r="C5642" t="s">
        <v>5625</v>
      </c>
      <c r="D5642">
        <v>7</v>
      </c>
      <c r="E5642" t="s">
        <v>3082</v>
      </c>
      <c r="F5642">
        <v>7</v>
      </c>
      <c r="G5642">
        <v>7</v>
      </c>
      <c r="H5642" s="6" t="str">
        <f t="shared" si="176"/>
        <v>4K33.7</v>
      </c>
      <c r="I5642" s="6" t="str">
        <f t="shared" si="177"/>
        <v>SD4_DSPCHIP_HSO-</v>
      </c>
    </row>
    <row r="5643" spans="1:9">
      <c r="A5643" t="s">
        <v>302</v>
      </c>
      <c r="B5643" t="s">
        <v>5601</v>
      </c>
      <c r="C5643" t="s">
        <v>5625</v>
      </c>
      <c r="D5643">
        <v>8</v>
      </c>
      <c r="E5643" t="s">
        <v>3700</v>
      </c>
      <c r="F5643">
        <v>8</v>
      </c>
      <c r="G5643">
        <v>8</v>
      </c>
      <c r="H5643" s="6" t="str">
        <f t="shared" si="176"/>
        <v>4K33.8</v>
      </c>
      <c r="I5643" s="6" t="str">
        <f t="shared" si="177"/>
        <v>S4_1_HSO-</v>
      </c>
    </row>
    <row r="5644" spans="1:9">
      <c r="A5644" t="s">
        <v>302</v>
      </c>
      <c r="B5644" t="s">
        <v>5601</v>
      </c>
      <c r="C5644" t="s">
        <v>5625</v>
      </c>
      <c r="D5644" t="s">
        <v>175</v>
      </c>
      <c r="E5644" t="s">
        <v>429</v>
      </c>
      <c r="F5644">
        <v>1</v>
      </c>
      <c r="G5644" t="s">
        <v>175</v>
      </c>
      <c r="H5644" s="6" t="str">
        <f t="shared" si="176"/>
        <v>4K33.1</v>
      </c>
      <c r="I5644" s="6" t="str">
        <f t="shared" si="177"/>
        <v>VP12</v>
      </c>
    </row>
    <row r="5645" spans="1:9">
      <c r="A5645" t="s">
        <v>302</v>
      </c>
      <c r="B5645" t="s">
        <v>5601</v>
      </c>
      <c r="C5645" t="s">
        <v>5625</v>
      </c>
      <c r="D5645" t="s">
        <v>176</v>
      </c>
      <c r="E5645" t="s">
        <v>2322</v>
      </c>
      <c r="F5645">
        <v>9</v>
      </c>
      <c r="G5645" t="s">
        <v>176</v>
      </c>
      <c r="H5645" s="6" t="str">
        <f t="shared" si="176"/>
        <v>4K33.9</v>
      </c>
      <c r="I5645" s="6" t="str">
        <f t="shared" si="177"/>
        <v>SC0145_RLY_K033</v>
      </c>
    </row>
    <row r="5646" spans="1:9">
      <c r="A5646" t="s">
        <v>302</v>
      </c>
      <c r="B5646" t="s">
        <v>5601</v>
      </c>
      <c r="C5646" t="s">
        <v>5626</v>
      </c>
      <c r="D5646">
        <v>2</v>
      </c>
      <c r="E5646" t="s">
        <v>3623</v>
      </c>
      <c r="F5646">
        <v>2</v>
      </c>
      <c r="G5646">
        <v>2</v>
      </c>
      <c r="H5646" s="6" t="str">
        <f t="shared" si="176"/>
        <v>4K34.2</v>
      </c>
      <c r="I5646" s="6" t="str">
        <f t="shared" si="177"/>
        <v>S4_HSI+</v>
      </c>
    </row>
    <row r="5647" spans="1:9">
      <c r="A5647" t="s">
        <v>302</v>
      </c>
      <c r="B5647" t="s">
        <v>5601</v>
      </c>
      <c r="C5647" t="s">
        <v>5626</v>
      </c>
      <c r="D5647">
        <v>3</v>
      </c>
      <c r="E5647" t="s">
        <v>3703</v>
      </c>
      <c r="F5647">
        <v>3</v>
      </c>
      <c r="G5647">
        <v>3</v>
      </c>
      <c r="H5647" s="6" t="str">
        <f t="shared" si="176"/>
        <v>4K34.3</v>
      </c>
      <c r="I5647" s="6" t="str">
        <f t="shared" si="177"/>
        <v>S4_1_HSI+</v>
      </c>
    </row>
    <row r="5648" spans="1:9">
      <c r="A5648" t="s">
        <v>302</v>
      </c>
      <c r="B5648" t="s">
        <v>5601</v>
      </c>
      <c r="C5648" t="s">
        <v>5626</v>
      </c>
      <c r="D5648">
        <v>4</v>
      </c>
      <c r="E5648" t="s">
        <v>3690</v>
      </c>
      <c r="F5648">
        <v>4</v>
      </c>
      <c r="G5648">
        <v>4</v>
      </c>
      <c r="H5648" s="6" t="str">
        <f t="shared" si="176"/>
        <v>4K34.4</v>
      </c>
      <c r="I5648" s="6" t="str">
        <f t="shared" si="177"/>
        <v>SG4_C_HSO+</v>
      </c>
    </row>
    <row r="5649" spans="1:9">
      <c r="A5649" t="s">
        <v>302</v>
      </c>
      <c r="B5649" t="s">
        <v>5601</v>
      </c>
      <c r="C5649" t="s">
        <v>5626</v>
      </c>
      <c r="D5649">
        <v>6</v>
      </c>
      <c r="E5649" t="s">
        <v>3692</v>
      </c>
      <c r="F5649">
        <v>6</v>
      </c>
      <c r="G5649">
        <v>6</v>
      </c>
      <c r="H5649" s="6" t="str">
        <f t="shared" si="176"/>
        <v>4K34.6</v>
      </c>
      <c r="I5649" s="6" t="str">
        <f t="shared" si="177"/>
        <v>SG4_C_HSO-</v>
      </c>
    </row>
    <row r="5650" spans="1:9">
      <c r="A5650" t="s">
        <v>302</v>
      </c>
      <c r="B5650" t="s">
        <v>5601</v>
      </c>
      <c r="C5650" t="s">
        <v>5626</v>
      </c>
      <c r="D5650">
        <v>7</v>
      </c>
      <c r="E5650" t="s">
        <v>3704</v>
      </c>
      <c r="F5650">
        <v>7</v>
      </c>
      <c r="G5650">
        <v>7</v>
      </c>
      <c r="H5650" s="6" t="str">
        <f t="shared" si="176"/>
        <v>4K34.7</v>
      </c>
      <c r="I5650" s="6" t="str">
        <f t="shared" si="177"/>
        <v>S4_1_HSI-</v>
      </c>
    </row>
    <row r="5651" spans="1:9">
      <c r="A5651" t="s">
        <v>302</v>
      </c>
      <c r="B5651" t="s">
        <v>5601</v>
      </c>
      <c r="C5651" t="s">
        <v>5626</v>
      </c>
      <c r="D5651">
        <v>8</v>
      </c>
      <c r="E5651" t="s">
        <v>3622</v>
      </c>
      <c r="F5651">
        <v>8</v>
      </c>
      <c r="G5651">
        <v>8</v>
      </c>
      <c r="H5651" s="6" t="str">
        <f t="shared" si="176"/>
        <v>4K34.8</v>
      </c>
      <c r="I5651" s="6" t="str">
        <f t="shared" si="177"/>
        <v>S4_HSI-</v>
      </c>
    </row>
    <row r="5652" spans="1:9">
      <c r="A5652" t="s">
        <v>302</v>
      </c>
      <c r="B5652" t="s">
        <v>5601</v>
      </c>
      <c r="C5652" t="s">
        <v>5626</v>
      </c>
      <c r="D5652" t="s">
        <v>175</v>
      </c>
      <c r="E5652" t="s">
        <v>429</v>
      </c>
      <c r="F5652">
        <v>1</v>
      </c>
      <c r="G5652" t="s">
        <v>175</v>
      </c>
      <c r="H5652" s="6" t="str">
        <f t="shared" si="176"/>
        <v>4K34.1</v>
      </c>
      <c r="I5652" s="6" t="str">
        <f t="shared" si="177"/>
        <v>VP12</v>
      </c>
    </row>
    <row r="5653" spans="1:9">
      <c r="A5653" t="s">
        <v>302</v>
      </c>
      <c r="B5653" t="s">
        <v>5601</v>
      </c>
      <c r="C5653" t="s">
        <v>5626</v>
      </c>
      <c r="D5653" t="s">
        <v>176</v>
      </c>
      <c r="E5653" t="s">
        <v>2637</v>
      </c>
      <c r="F5653">
        <v>9</v>
      </c>
      <c r="G5653" t="s">
        <v>176</v>
      </c>
      <c r="H5653" s="6" t="str">
        <f t="shared" si="176"/>
        <v>4K34.9</v>
      </c>
      <c r="I5653" s="6" t="str">
        <f t="shared" si="177"/>
        <v>SC0145_RLY_K034</v>
      </c>
    </row>
    <row r="5654" spans="1:9">
      <c r="A5654" t="s">
        <v>302</v>
      </c>
      <c r="B5654" t="s">
        <v>5601</v>
      </c>
      <c r="C5654" t="s">
        <v>5627</v>
      </c>
      <c r="D5654">
        <v>2</v>
      </c>
      <c r="F5654">
        <v>2</v>
      </c>
      <c r="G5654">
        <v>2</v>
      </c>
      <c r="H5654" s="6" t="str">
        <f t="shared" si="176"/>
        <v>4K36.2</v>
      </c>
      <c r="I5654" s="6">
        <f t="shared" si="177"/>
        <v>0</v>
      </c>
    </row>
    <row r="5655" spans="1:9">
      <c r="A5655" t="s">
        <v>302</v>
      </c>
      <c r="B5655" t="s">
        <v>5601</v>
      </c>
      <c r="C5655" t="s">
        <v>5627</v>
      </c>
      <c r="D5655">
        <v>3</v>
      </c>
      <c r="E5655" t="s">
        <v>6892</v>
      </c>
      <c r="F5655">
        <v>3</v>
      </c>
      <c r="G5655">
        <v>3</v>
      </c>
      <c r="H5655" s="6" t="str">
        <f t="shared" si="176"/>
        <v>4K36.3</v>
      </c>
      <c r="I5655" s="6" t="str">
        <f t="shared" si="177"/>
        <v>S4_ASCO_DS_MDIO_HSD001</v>
      </c>
    </row>
    <row r="5656" spans="1:9">
      <c r="A5656" t="s">
        <v>302</v>
      </c>
      <c r="B5656" t="s">
        <v>5601</v>
      </c>
      <c r="C5656" t="s">
        <v>5627</v>
      </c>
      <c r="D5656">
        <v>4</v>
      </c>
      <c r="E5656" t="s">
        <v>1961</v>
      </c>
      <c r="F5656">
        <v>4</v>
      </c>
      <c r="G5656">
        <v>4</v>
      </c>
      <c r="H5656" s="6" t="str">
        <f t="shared" si="176"/>
        <v>4K36.4</v>
      </c>
      <c r="I5656" s="6" t="str">
        <f t="shared" si="177"/>
        <v>S4_H_MDIO</v>
      </c>
    </row>
    <row r="5657" spans="1:9">
      <c r="A5657" t="s">
        <v>302</v>
      </c>
      <c r="B5657" t="s">
        <v>5601</v>
      </c>
      <c r="C5657" t="s">
        <v>5627</v>
      </c>
      <c r="D5657">
        <v>5</v>
      </c>
      <c r="E5657" t="s">
        <v>3705</v>
      </c>
      <c r="F5657">
        <v>5</v>
      </c>
      <c r="G5657">
        <v>5</v>
      </c>
      <c r="H5657" s="6" t="str">
        <f t="shared" si="176"/>
        <v>4K36.5</v>
      </c>
      <c r="I5657" s="6" t="str">
        <f t="shared" si="177"/>
        <v>S4_H_LED</v>
      </c>
    </row>
    <row r="5658" spans="1:9">
      <c r="A5658" t="s">
        <v>302</v>
      </c>
      <c r="B5658" t="s">
        <v>5601</v>
      </c>
      <c r="C5658" t="s">
        <v>5627</v>
      </c>
      <c r="D5658">
        <v>6</v>
      </c>
      <c r="E5658" t="s">
        <v>1962</v>
      </c>
      <c r="F5658">
        <v>6</v>
      </c>
      <c r="G5658">
        <v>6</v>
      </c>
      <c r="H5658" s="6" t="str">
        <f t="shared" si="176"/>
        <v>4K36.6</v>
      </c>
      <c r="I5658" s="6" t="str">
        <f t="shared" si="177"/>
        <v>S4_LED</v>
      </c>
    </row>
    <row r="5659" spans="1:9">
      <c r="A5659" t="s">
        <v>302</v>
      </c>
      <c r="B5659" t="s">
        <v>5601</v>
      </c>
      <c r="C5659" t="s">
        <v>5627</v>
      </c>
      <c r="D5659">
        <v>7</v>
      </c>
      <c r="E5659" t="s">
        <v>3706</v>
      </c>
      <c r="F5659">
        <v>7</v>
      </c>
      <c r="G5659">
        <v>7</v>
      </c>
      <c r="H5659" s="6" t="str">
        <f t="shared" si="176"/>
        <v>4K36.7</v>
      </c>
      <c r="I5659" s="6" t="str">
        <f t="shared" si="177"/>
        <v>S4_CH_LED</v>
      </c>
    </row>
    <row r="5660" spans="1:9">
      <c r="A5660" t="s">
        <v>302</v>
      </c>
      <c r="B5660" t="s">
        <v>5601</v>
      </c>
      <c r="C5660" t="s">
        <v>5627</v>
      </c>
      <c r="D5660" t="s">
        <v>175</v>
      </c>
      <c r="E5660" t="s">
        <v>429</v>
      </c>
      <c r="F5660">
        <v>1</v>
      </c>
      <c r="G5660" t="s">
        <v>175</v>
      </c>
      <c r="H5660" s="6" t="str">
        <f t="shared" si="176"/>
        <v>4K36.1</v>
      </c>
      <c r="I5660" s="6" t="str">
        <f t="shared" si="177"/>
        <v>VP12</v>
      </c>
    </row>
    <row r="5661" spans="1:9">
      <c r="A5661" t="s">
        <v>302</v>
      </c>
      <c r="B5661" t="s">
        <v>5601</v>
      </c>
      <c r="C5661" t="s">
        <v>5627</v>
      </c>
      <c r="D5661" t="s">
        <v>176</v>
      </c>
      <c r="E5661" t="s">
        <v>2638</v>
      </c>
      <c r="F5661">
        <v>8</v>
      </c>
      <c r="G5661" t="s">
        <v>176</v>
      </c>
      <c r="H5661" s="6" t="str">
        <f t="shared" si="176"/>
        <v>4K36.8</v>
      </c>
      <c r="I5661" s="6" t="str">
        <f t="shared" si="177"/>
        <v>SC0145_RLY_K036</v>
      </c>
    </row>
    <row r="5662" spans="1:9">
      <c r="A5662" t="s">
        <v>302</v>
      </c>
      <c r="B5662" t="s">
        <v>5601</v>
      </c>
      <c r="C5662" t="s">
        <v>5628</v>
      </c>
      <c r="D5662">
        <v>2</v>
      </c>
      <c r="F5662">
        <v>2</v>
      </c>
      <c r="G5662">
        <v>2</v>
      </c>
      <c r="H5662" s="6" t="str">
        <f t="shared" si="176"/>
        <v>4K37.2</v>
      </c>
      <c r="I5662" s="6">
        <f t="shared" si="177"/>
        <v>0</v>
      </c>
    </row>
    <row r="5663" spans="1:9">
      <c r="A5663" t="s">
        <v>302</v>
      </c>
      <c r="B5663" t="s">
        <v>5601</v>
      </c>
      <c r="C5663" t="s">
        <v>5628</v>
      </c>
      <c r="D5663">
        <v>3</v>
      </c>
      <c r="E5663" t="s">
        <v>6892</v>
      </c>
      <c r="F5663">
        <v>3</v>
      </c>
      <c r="G5663">
        <v>3</v>
      </c>
      <c r="H5663" s="6" t="str">
        <f t="shared" si="176"/>
        <v>4K37.3</v>
      </c>
      <c r="I5663" s="6" t="str">
        <f t="shared" si="177"/>
        <v>S4_ASCO_DS_MDIO_HSD001</v>
      </c>
    </row>
    <row r="5664" spans="1:9">
      <c r="A5664" t="s">
        <v>302</v>
      </c>
      <c r="B5664" t="s">
        <v>5601</v>
      </c>
      <c r="C5664" t="s">
        <v>5628</v>
      </c>
      <c r="D5664">
        <v>4</v>
      </c>
      <c r="E5664" t="s">
        <v>1953</v>
      </c>
      <c r="F5664">
        <v>4</v>
      </c>
      <c r="G5664">
        <v>4</v>
      </c>
      <c r="H5664" s="6" t="str">
        <f t="shared" si="176"/>
        <v>4K37.4</v>
      </c>
      <c r="I5664" s="6" t="str">
        <f t="shared" si="177"/>
        <v>SG4_MDIO</v>
      </c>
    </row>
    <row r="5665" spans="1:9">
      <c r="A5665" t="s">
        <v>302</v>
      </c>
      <c r="B5665" t="s">
        <v>5601</v>
      </c>
      <c r="C5665" t="s">
        <v>5628</v>
      </c>
      <c r="D5665">
        <v>5</v>
      </c>
      <c r="E5665" t="s">
        <v>1954</v>
      </c>
      <c r="F5665">
        <v>5</v>
      </c>
      <c r="G5665">
        <v>5</v>
      </c>
      <c r="H5665" s="6" t="str">
        <f t="shared" si="176"/>
        <v>4K37.5</v>
      </c>
      <c r="I5665" s="6" t="str">
        <f t="shared" si="177"/>
        <v>SG4_MDC</v>
      </c>
    </row>
    <row r="5666" spans="1:9">
      <c r="A5666" t="s">
        <v>302</v>
      </c>
      <c r="B5666" t="s">
        <v>5601</v>
      </c>
      <c r="C5666" t="s">
        <v>5628</v>
      </c>
      <c r="D5666">
        <v>6</v>
      </c>
      <c r="E5666" t="s">
        <v>6840</v>
      </c>
      <c r="F5666">
        <v>6</v>
      </c>
      <c r="G5666">
        <v>6</v>
      </c>
      <c r="H5666" s="6" t="str">
        <f t="shared" si="176"/>
        <v>4K37.6</v>
      </c>
      <c r="I5666" s="6" t="str">
        <f t="shared" si="177"/>
        <v>S4_ASCO_MDC_HSD012</v>
      </c>
    </row>
    <row r="5667" spans="1:9">
      <c r="A5667" t="s">
        <v>302</v>
      </c>
      <c r="B5667" t="s">
        <v>5601</v>
      </c>
      <c r="C5667" t="s">
        <v>5628</v>
      </c>
      <c r="D5667">
        <v>7</v>
      </c>
      <c r="F5667">
        <v>7</v>
      </c>
      <c r="G5667">
        <v>7</v>
      </c>
      <c r="H5667" s="6" t="str">
        <f t="shared" si="176"/>
        <v>4K37.7</v>
      </c>
      <c r="I5667" s="6">
        <f t="shared" si="177"/>
        <v>0</v>
      </c>
    </row>
    <row r="5668" spans="1:9">
      <c r="A5668" t="s">
        <v>302</v>
      </c>
      <c r="B5668" t="s">
        <v>5601</v>
      </c>
      <c r="C5668" t="s">
        <v>5628</v>
      </c>
      <c r="D5668" t="s">
        <v>175</v>
      </c>
      <c r="E5668" t="s">
        <v>429</v>
      </c>
      <c r="F5668">
        <v>1</v>
      </c>
      <c r="G5668" t="s">
        <v>175</v>
      </c>
      <c r="H5668" s="6" t="str">
        <f t="shared" si="176"/>
        <v>4K37.1</v>
      </c>
      <c r="I5668" s="6" t="str">
        <f t="shared" si="177"/>
        <v>VP12</v>
      </c>
    </row>
    <row r="5669" spans="1:9">
      <c r="A5669" t="s">
        <v>302</v>
      </c>
      <c r="B5669" t="s">
        <v>5601</v>
      </c>
      <c r="C5669" t="s">
        <v>5628</v>
      </c>
      <c r="D5669" t="s">
        <v>176</v>
      </c>
      <c r="E5669" t="s">
        <v>2639</v>
      </c>
      <c r="F5669">
        <v>8</v>
      </c>
      <c r="G5669" t="s">
        <v>176</v>
      </c>
      <c r="H5669" s="6" t="str">
        <f t="shared" si="176"/>
        <v>4K37.8</v>
      </c>
      <c r="I5669" s="6" t="str">
        <f t="shared" si="177"/>
        <v>SC0145_RLY_K037</v>
      </c>
    </row>
    <row r="5670" spans="1:9">
      <c r="A5670" t="s">
        <v>302</v>
      </c>
      <c r="B5670" t="s">
        <v>5601</v>
      </c>
      <c r="C5670" t="s">
        <v>5629</v>
      </c>
      <c r="D5670">
        <v>2</v>
      </c>
      <c r="E5670" t="s">
        <v>3703</v>
      </c>
      <c r="F5670">
        <v>2</v>
      </c>
      <c r="G5670">
        <v>2</v>
      </c>
      <c r="H5670" s="6" t="str">
        <f t="shared" si="176"/>
        <v>4K60.2</v>
      </c>
      <c r="I5670" s="6" t="str">
        <f t="shared" si="177"/>
        <v>S4_1_HSI+</v>
      </c>
    </row>
    <row r="5671" spans="1:9">
      <c r="A5671" t="s">
        <v>302</v>
      </c>
      <c r="B5671" t="s">
        <v>5601</v>
      </c>
      <c r="C5671" t="s">
        <v>5629</v>
      </c>
      <c r="D5671">
        <v>3</v>
      </c>
      <c r="E5671" t="s">
        <v>3076</v>
      </c>
      <c r="F5671">
        <v>3</v>
      </c>
      <c r="G5671">
        <v>3</v>
      </c>
      <c r="H5671" s="6" t="str">
        <f t="shared" si="176"/>
        <v>4K60.3</v>
      </c>
      <c r="I5671" s="6" t="str">
        <f t="shared" si="177"/>
        <v>SD4_DSPCHIP_HSI+</v>
      </c>
    </row>
    <row r="5672" spans="1:9">
      <c r="A5672" t="s">
        <v>302</v>
      </c>
      <c r="B5672" t="s">
        <v>5601</v>
      </c>
      <c r="C5672" t="s">
        <v>5629</v>
      </c>
      <c r="D5672">
        <v>4</v>
      </c>
      <c r="E5672" t="s">
        <v>3707</v>
      </c>
      <c r="F5672">
        <v>4</v>
      </c>
      <c r="G5672">
        <v>4</v>
      </c>
      <c r="H5672" s="6" t="str">
        <f t="shared" si="176"/>
        <v>4K60.4</v>
      </c>
      <c r="I5672" s="6" t="str">
        <f t="shared" si="177"/>
        <v>S4_HSD008+</v>
      </c>
    </row>
    <row r="5673" spans="1:9">
      <c r="A5673" t="s">
        <v>302</v>
      </c>
      <c r="B5673" t="s">
        <v>5601</v>
      </c>
      <c r="C5673" t="s">
        <v>5629</v>
      </c>
      <c r="D5673">
        <v>6</v>
      </c>
      <c r="E5673" t="s">
        <v>3708</v>
      </c>
      <c r="F5673">
        <v>6</v>
      </c>
      <c r="G5673">
        <v>6</v>
      </c>
      <c r="H5673" s="6" t="str">
        <f t="shared" si="176"/>
        <v>4K60.6</v>
      </c>
      <c r="I5673" s="6" t="str">
        <f t="shared" si="177"/>
        <v>S4_HSD008-</v>
      </c>
    </row>
    <row r="5674" spans="1:9">
      <c r="A5674" t="s">
        <v>302</v>
      </c>
      <c r="B5674" t="s">
        <v>5601</v>
      </c>
      <c r="C5674" t="s">
        <v>5629</v>
      </c>
      <c r="D5674">
        <v>7</v>
      </c>
      <c r="E5674" t="s">
        <v>3078</v>
      </c>
      <c r="F5674">
        <v>7</v>
      </c>
      <c r="G5674">
        <v>7</v>
      </c>
      <c r="H5674" s="6" t="str">
        <f t="shared" si="176"/>
        <v>4K60.7</v>
      </c>
      <c r="I5674" s="6" t="str">
        <f t="shared" si="177"/>
        <v>SD4_DSPCHIP_HSI-</v>
      </c>
    </row>
    <row r="5675" spans="1:9">
      <c r="A5675" t="s">
        <v>302</v>
      </c>
      <c r="B5675" t="s">
        <v>5601</v>
      </c>
      <c r="C5675" t="s">
        <v>5629</v>
      </c>
      <c r="D5675">
        <v>8</v>
      </c>
      <c r="E5675" t="s">
        <v>3704</v>
      </c>
      <c r="F5675">
        <v>8</v>
      </c>
      <c r="G5675">
        <v>8</v>
      </c>
      <c r="H5675" s="6" t="str">
        <f t="shared" si="176"/>
        <v>4K60.8</v>
      </c>
      <c r="I5675" s="6" t="str">
        <f t="shared" si="177"/>
        <v>S4_1_HSI-</v>
      </c>
    </row>
    <row r="5676" spans="1:9">
      <c r="A5676" t="s">
        <v>302</v>
      </c>
      <c r="B5676" t="s">
        <v>5601</v>
      </c>
      <c r="C5676" t="s">
        <v>5629</v>
      </c>
      <c r="D5676" t="s">
        <v>175</v>
      </c>
      <c r="E5676" t="s">
        <v>429</v>
      </c>
      <c r="F5676">
        <v>1</v>
      </c>
      <c r="G5676" t="s">
        <v>175</v>
      </c>
      <c r="H5676" s="6" t="str">
        <f t="shared" si="176"/>
        <v>4K60.1</v>
      </c>
      <c r="I5676" s="6" t="str">
        <f t="shared" si="177"/>
        <v>VP12</v>
      </c>
    </row>
    <row r="5677" spans="1:9">
      <c r="A5677" t="s">
        <v>302</v>
      </c>
      <c r="B5677" t="s">
        <v>5601</v>
      </c>
      <c r="C5677" t="s">
        <v>5629</v>
      </c>
      <c r="D5677" t="s">
        <v>176</v>
      </c>
      <c r="E5677" t="s">
        <v>2640</v>
      </c>
      <c r="F5677">
        <v>9</v>
      </c>
      <c r="G5677" t="s">
        <v>176</v>
      </c>
      <c r="H5677" s="6" t="str">
        <f t="shared" si="176"/>
        <v>4K60.9</v>
      </c>
      <c r="I5677" s="6" t="str">
        <f t="shared" si="177"/>
        <v>SC0145_RLY_K060</v>
      </c>
    </row>
    <row r="5678" spans="1:9">
      <c r="A5678" t="s">
        <v>302</v>
      </c>
      <c r="B5678" t="s">
        <v>5601</v>
      </c>
      <c r="C5678" t="s">
        <v>5630</v>
      </c>
      <c r="D5678" t="s">
        <v>177</v>
      </c>
      <c r="E5678" t="s">
        <v>3709</v>
      </c>
      <c r="F5678">
        <v>1</v>
      </c>
      <c r="G5678" t="s">
        <v>177</v>
      </c>
      <c r="H5678" s="6" t="str">
        <f t="shared" si="176"/>
        <v>4LD3.1</v>
      </c>
      <c r="I5678" s="6" t="str">
        <f t="shared" si="177"/>
        <v>S4_1H_LED</v>
      </c>
    </row>
    <row r="5679" spans="1:9">
      <c r="A5679" t="s">
        <v>302</v>
      </c>
      <c r="B5679" t="s">
        <v>5601</v>
      </c>
      <c r="C5679" t="s">
        <v>5630</v>
      </c>
      <c r="D5679" t="s">
        <v>178</v>
      </c>
      <c r="E5679" t="s">
        <v>3705</v>
      </c>
      <c r="F5679">
        <v>2</v>
      </c>
      <c r="G5679" t="s">
        <v>178</v>
      </c>
      <c r="H5679" s="6" t="str">
        <f t="shared" si="176"/>
        <v>4LD3.2</v>
      </c>
      <c r="I5679" s="6" t="str">
        <f t="shared" si="177"/>
        <v>S4_H_LED</v>
      </c>
    </row>
    <row r="5680" spans="1:9">
      <c r="A5680" t="s">
        <v>302</v>
      </c>
      <c r="B5680" t="s">
        <v>5601</v>
      </c>
      <c r="C5680" t="s">
        <v>5631</v>
      </c>
      <c r="D5680">
        <v>1</v>
      </c>
      <c r="E5680" t="s">
        <v>1956</v>
      </c>
      <c r="F5680">
        <v>1</v>
      </c>
      <c r="G5680">
        <v>1</v>
      </c>
      <c r="H5680" s="6" t="str">
        <f t="shared" si="176"/>
        <v>4R3.1</v>
      </c>
      <c r="I5680" s="6" t="str">
        <f t="shared" si="177"/>
        <v>S4_1_XO</v>
      </c>
    </row>
    <row r="5681" spans="1:9">
      <c r="A5681" t="s">
        <v>302</v>
      </c>
      <c r="B5681" t="s">
        <v>5601</v>
      </c>
      <c r="C5681" t="s">
        <v>5631</v>
      </c>
      <c r="D5681">
        <v>2</v>
      </c>
      <c r="E5681" t="s">
        <v>1963</v>
      </c>
      <c r="F5681">
        <v>2</v>
      </c>
      <c r="G5681">
        <v>2</v>
      </c>
      <c r="H5681" s="6" t="str">
        <f t="shared" si="176"/>
        <v>4R3.2</v>
      </c>
      <c r="I5681" s="6" t="str">
        <f t="shared" si="177"/>
        <v>S4_XO</v>
      </c>
    </row>
    <row r="5682" spans="1:9">
      <c r="A5682" t="s">
        <v>302</v>
      </c>
      <c r="B5682" t="s">
        <v>5601</v>
      </c>
      <c r="C5682" t="s">
        <v>5632</v>
      </c>
      <c r="D5682">
        <v>1</v>
      </c>
      <c r="E5682" t="s">
        <v>1959</v>
      </c>
      <c r="F5682">
        <v>1</v>
      </c>
      <c r="G5682">
        <v>1</v>
      </c>
      <c r="H5682" s="6" t="str">
        <f t="shared" si="176"/>
        <v>4R4.1</v>
      </c>
      <c r="I5682" s="6" t="str">
        <f t="shared" si="177"/>
        <v>S4_1_XI</v>
      </c>
    </row>
    <row r="5683" spans="1:9">
      <c r="A5683" t="s">
        <v>302</v>
      </c>
      <c r="B5683" t="s">
        <v>5601</v>
      </c>
      <c r="C5683" t="s">
        <v>5632</v>
      </c>
      <c r="D5683">
        <v>2</v>
      </c>
      <c r="E5683" t="s">
        <v>1964</v>
      </c>
      <c r="F5683">
        <v>2</v>
      </c>
      <c r="G5683">
        <v>2</v>
      </c>
      <c r="H5683" s="6" t="str">
        <f t="shared" si="176"/>
        <v>4R4.2</v>
      </c>
      <c r="I5683" s="6" t="str">
        <f t="shared" si="177"/>
        <v>S4_XI</v>
      </c>
    </row>
    <row r="5684" spans="1:9">
      <c r="A5684" t="s">
        <v>302</v>
      </c>
      <c r="B5684" t="s">
        <v>5601</v>
      </c>
      <c r="C5684" t="s">
        <v>5633</v>
      </c>
      <c r="D5684">
        <v>1</v>
      </c>
      <c r="E5684" t="s">
        <v>3621</v>
      </c>
      <c r="F5684">
        <v>1</v>
      </c>
      <c r="G5684">
        <v>1</v>
      </c>
      <c r="H5684" s="6" t="str">
        <f t="shared" si="176"/>
        <v>4R45.1</v>
      </c>
      <c r="I5684" s="6" t="str">
        <f t="shared" si="177"/>
        <v>S4_DVDD33</v>
      </c>
    </row>
    <row r="5685" spans="1:9">
      <c r="A5685" t="s">
        <v>302</v>
      </c>
      <c r="B5685" t="s">
        <v>5601</v>
      </c>
      <c r="C5685" t="s">
        <v>5633</v>
      </c>
      <c r="D5685">
        <v>2</v>
      </c>
      <c r="E5685" t="s">
        <v>1961</v>
      </c>
      <c r="F5685">
        <v>2</v>
      </c>
      <c r="G5685">
        <v>2</v>
      </c>
      <c r="H5685" s="6" t="str">
        <f t="shared" si="176"/>
        <v>4R45.2</v>
      </c>
      <c r="I5685" s="6" t="str">
        <f t="shared" si="177"/>
        <v>S4_H_MDIO</v>
      </c>
    </row>
    <row r="5686" spans="1:9">
      <c r="A5686" t="s">
        <v>302</v>
      </c>
      <c r="B5686" t="s">
        <v>5601</v>
      </c>
      <c r="C5686" t="s">
        <v>5634</v>
      </c>
      <c r="D5686">
        <v>1</v>
      </c>
      <c r="E5686" t="s">
        <v>2774</v>
      </c>
      <c r="F5686">
        <v>1</v>
      </c>
      <c r="G5686">
        <v>1</v>
      </c>
      <c r="H5686" s="6" t="str">
        <f t="shared" si="176"/>
        <v>4R575.1</v>
      </c>
      <c r="I5686" s="6" t="str">
        <f t="shared" si="177"/>
        <v>S4_ADPS_04F</v>
      </c>
    </row>
    <row r="5687" spans="1:9">
      <c r="A5687" t="s">
        <v>302</v>
      </c>
      <c r="B5687" t="s">
        <v>5601</v>
      </c>
      <c r="C5687" t="s">
        <v>5634</v>
      </c>
      <c r="D5687">
        <v>2</v>
      </c>
      <c r="E5687" t="s">
        <v>3694</v>
      </c>
      <c r="F5687">
        <v>2</v>
      </c>
      <c r="G5687">
        <v>2</v>
      </c>
      <c r="H5687" s="6" t="str">
        <f t="shared" si="176"/>
        <v>4R575.2</v>
      </c>
      <c r="I5687" s="6" t="str">
        <f t="shared" si="177"/>
        <v>S4_1TEST_-</v>
      </c>
    </row>
    <row r="5688" spans="1:9">
      <c r="A5688" t="s">
        <v>302</v>
      </c>
      <c r="B5688" t="s">
        <v>5601</v>
      </c>
      <c r="C5688" t="s">
        <v>5635</v>
      </c>
      <c r="D5688">
        <v>1</v>
      </c>
      <c r="E5688" t="s">
        <v>3621</v>
      </c>
      <c r="F5688">
        <v>1</v>
      </c>
      <c r="G5688">
        <v>1</v>
      </c>
      <c r="H5688" s="6" t="str">
        <f t="shared" si="176"/>
        <v>4R580.1</v>
      </c>
      <c r="I5688" s="6" t="str">
        <f t="shared" si="177"/>
        <v>S4_DVDD33</v>
      </c>
    </row>
    <row r="5689" spans="1:9">
      <c r="A5689" t="s">
        <v>302</v>
      </c>
      <c r="B5689" t="s">
        <v>5601</v>
      </c>
      <c r="C5689" t="s">
        <v>5635</v>
      </c>
      <c r="D5689">
        <v>2</v>
      </c>
      <c r="E5689" t="s">
        <v>3709</v>
      </c>
      <c r="F5689">
        <v>2</v>
      </c>
      <c r="G5689">
        <v>2</v>
      </c>
      <c r="H5689" s="6" t="str">
        <f t="shared" si="176"/>
        <v>4R580.2</v>
      </c>
      <c r="I5689" s="6" t="str">
        <f t="shared" si="177"/>
        <v>S4_1H_LED</v>
      </c>
    </row>
    <row r="5690" spans="1:9">
      <c r="A5690" t="s">
        <v>302</v>
      </c>
      <c r="B5690" t="s">
        <v>5601</v>
      </c>
      <c r="C5690" t="s">
        <v>5636</v>
      </c>
      <c r="D5690">
        <v>1</v>
      </c>
      <c r="E5690" t="s">
        <v>2774</v>
      </c>
      <c r="F5690">
        <v>1</v>
      </c>
      <c r="G5690">
        <v>1</v>
      </c>
      <c r="H5690" s="6" t="str">
        <f t="shared" si="176"/>
        <v>4R582.1</v>
      </c>
      <c r="I5690" s="6" t="str">
        <f t="shared" si="177"/>
        <v>S4_ADPS_04F</v>
      </c>
    </row>
    <row r="5691" spans="1:9">
      <c r="A5691" t="s">
        <v>302</v>
      </c>
      <c r="B5691" t="s">
        <v>5601</v>
      </c>
      <c r="C5691" t="s">
        <v>5636</v>
      </c>
      <c r="D5691">
        <v>2</v>
      </c>
      <c r="E5691" t="s">
        <v>3693</v>
      </c>
      <c r="F5691">
        <v>2</v>
      </c>
      <c r="G5691">
        <v>2</v>
      </c>
      <c r="H5691" s="6" t="str">
        <f t="shared" si="176"/>
        <v>4R582.2</v>
      </c>
      <c r="I5691" s="6" t="str">
        <f t="shared" si="177"/>
        <v>S4_1TEST_+</v>
      </c>
    </row>
    <row r="5692" spans="1:9">
      <c r="A5692" t="s">
        <v>302</v>
      </c>
      <c r="B5692" t="s">
        <v>5601</v>
      </c>
      <c r="C5692" t="s">
        <v>5637</v>
      </c>
      <c r="D5692">
        <v>1</v>
      </c>
      <c r="E5692" t="s">
        <v>3710</v>
      </c>
      <c r="F5692">
        <v>1</v>
      </c>
      <c r="G5692">
        <v>1</v>
      </c>
      <c r="H5692" s="6" t="str">
        <f t="shared" si="176"/>
        <v>4R585.1</v>
      </c>
      <c r="I5692" s="6" t="str">
        <f t="shared" si="177"/>
        <v>S4_SCI_LED_HSD011</v>
      </c>
    </row>
    <row r="5693" spans="1:9">
      <c r="A5693" t="s">
        <v>302</v>
      </c>
      <c r="B5693" t="s">
        <v>5601</v>
      </c>
      <c r="C5693" t="s">
        <v>5637</v>
      </c>
      <c r="D5693">
        <v>2</v>
      </c>
      <c r="E5693" t="s">
        <v>3706</v>
      </c>
      <c r="F5693">
        <v>2</v>
      </c>
      <c r="G5693">
        <v>2</v>
      </c>
      <c r="H5693" s="6" t="str">
        <f t="shared" si="176"/>
        <v>4R585.2</v>
      </c>
      <c r="I5693" s="6" t="str">
        <f t="shared" si="177"/>
        <v>S4_CH_LED</v>
      </c>
    </row>
    <row r="5694" spans="1:9">
      <c r="A5694" t="s">
        <v>302</v>
      </c>
      <c r="B5694" t="s">
        <v>5601</v>
      </c>
      <c r="C5694" t="s">
        <v>5638</v>
      </c>
      <c r="D5694">
        <v>1</v>
      </c>
      <c r="E5694" t="s">
        <v>6904</v>
      </c>
      <c r="F5694">
        <v>1</v>
      </c>
      <c r="G5694">
        <v>1</v>
      </c>
      <c r="H5694" s="6" t="str">
        <f t="shared" si="176"/>
        <v>4R594.1</v>
      </c>
      <c r="I5694" s="6" t="str">
        <f t="shared" si="177"/>
        <v>S4_R_MDIO</v>
      </c>
    </row>
    <row r="5695" spans="1:9">
      <c r="A5695" t="s">
        <v>302</v>
      </c>
      <c r="B5695" t="s">
        <v>5601</v>
      </c>
      <c r="C5695" t="s">
        <v>5638</v>
      </c>
      <c r="D5695">
        <v>2</v>
      </c>
      <c r="E5695" t="s">
        <v>6892</v>
      </c>
      <c r="F5695">
        <v>2</v>
      </c>
      <c r="G5695">
        <v>2</v>
      </c>
      <c r="H5695" s="6" t="str">
        <f t="shared" si="176"/>
        <v>4R594.2</v>
      </c>
      <c r="I5695" s="6" t="str">
        <f t="shared" si="177"/>
        <v>S4_ASCO_DS_MDIO_HSD001</v>
      </c>
    </row>
    <row r="5696" spans="1:9">
      <c r="A5696" t="s">
        <v>302</v>
      </c>
      <c r="B5696" t="s">
        <v>5601</v>
      </c>
      <c r="C5696" t="s">
        <v>6916</v>
      </c>
      <c r="D5696">
        <v>1</v>
      </c>
      <c r="E5696" t="s">
        <v>6905</v>
      </c>
      <c r="F5696">
        <v>1</v>
      </c>
      <c r="G5696">
        <v>1</v>
      </c>
      <c r="H5696" s="6" t="str">
        <f t="shared" si="176"/>
        <v>4R595.1</v>
      </c>
      <c r="I5696" s="6" t="str">
        <f t="shared" si="177"/>
        <v>S4_R_MDC</v>
      </c>
    </row>
    <row r="5697" spans="1:9">
      <c r="A5697" t="s">
        <v>302</v>
      </c>
      <c r="B5697" t="s">
        <v>5601</v>
      </c>
      <c r="C5697" t="s">
        <v>6916</v>
      </c>
      <c r="D5697">
        <v>2</v>
      </c>
      <c r="E5697" t="s">
        <v>6840</v>
      </c>
      <c r="F5697">
        <v>2</v>
      </c>
      <c r="G5697">
        <v>2</v>
      </c>
      <c r="H5697" s="6" t="str">
        <f t="shared" si="176"/>
        <v>4R595.2</v>
      </c>
      <c r="I5697" s="6" t="str">
        <f t="shared" si="177"/>
        <v>S4_ASCO_MDC_HSD012</v>
      </c>
    </row>
    <row r="5698" spans="1:9">
      <c r="A5698" t="s">
        <v>302</v>
      </c>
      <c r="B5698" t="s">
        <v>5601</v>
      </c>
      <c r="C5698" t="s">
        <v>5639</v>
      </c>
      <c r="D5698">
        <v>1</v>
      </c>
      <c r="E5698" t="s">
        <v>1950</v>
      </c>
      <c r="F5698">
        <v>1</v>
      </c>
      <c r="G5698">
        <v>1</v>
      </c>
      <c r="H5698" s="6" t="str">
        <f t="shared" ref="H5698:H5761" si="178">CONCATENATE(C5698,".",F5698)</f>
        <v>4Y5.1</v>
      </c>
      <c r="I5698" s="6" t="str">
        <f t="shared" ref="I5698:I5761" si="179">E5698</f>
        <v>S4_2_XI</v>
      </c>
    </row>
    <row r="5699" spans="1:9">
      <c r="A5699" t="s">
        <v>302</v>
      </c>
      <c r="B5699" t="s">
        <v>5601</v>
      </c>
      <c r="C5699" t="s">
        <v>5639</v>
      </c>
      <c r="D5699">
        <v>2</v>
      </c>
      <c r="E5699" t="s">
        <v>174</v>
      </c>
      <c r="F5699">
        <v>2</v>
      </c>
      <c r="G5699">
        <v>2</v>
      </c>
      <c r="H5699" s="6" t="str">
        <f t="shared" si="178"/>
        <v>4Y5.2</v>
      </c>
      <c r="I5699" s="6" t="str">
        <f t="shared" si="179"/>
        <v>DGND</v>
      </c>
    </row>
    <row r="5700" spans="1:9">
      <c r="A5700" t="s">
        <v>302</v>
      </c>
      <c r="B5700" t="s">
        <v>5601</v>
      </c>
      <c r="C5700" t="s">
        <v>5639</v>
      </c>
      <c r="D5700">
        <v>3</v>
      </c>
      <c r="E5700" t="s">
        <v>1957</v>
      </c>
      <c r="F5700">
        <v>3</v>
      </c>
      <c r="G5700">
        <v>3</v>
      </c>
      <c r="H5700" s="6" t="str">
        <f t="shared" si="178"/>
        <v>4Y5.3</v>
      </c>
      <c r="I5700" s="6" t="str">
        <f t="shared" si="179"/>
        <v>S4_3_XO</v>
      </c>
    </row>
    <row r="5701" spans="1:9">
      <c r="A5701" t="s">
        <v>302</v>
      </c>
      <c r="B5701" t="s">
        <v>5601</v>
      </c>
      <c r="C5701" t="s">
        <v>5639</v>
      </c>
      <c r="D5701">
        <v>4</v>
      </c>
      <c r="E5701" t="s">
        <v>174</v>
      </c>
      <c r="F5701">
        <v>4</v>
      </c>
      <c r="G5701">
        <v>4</v>
      </c>
      <c r="H5701" s="6" t="str">
        <f t="shared" si="178"/>
        <v>4Y5.4</v>
      </c>
      <c r="I5701" s="6" t="str">
        <f t="shared" si="179"/>
        <v>DGND</v>
      </c>
    </row>
    <row r="5702" spans="1:9">
      <c r="A5702" t="s">
        <v>302</v>
      </c>
      <c r="B5702" t="s">
        <v>5601</v>
      </c>
      <c r="C5702" t="s">
        <v>1962</v>
      </c>
      <c r="D5702" t="s">
        <v>181</v>
      </c>
      <c r="E5702" t="s">
        <v>1962</v>
      </c>
      <c r="F5702">
        <v>1</v>
      </c>
      <c r="G5702" t="s">
        <v>181</v>
      </c>
      <c r="H5702" s="6" t="str">
        <f t="shared" si="178"/>
        <v>S4_LED.1</v>
      </c>
      <c r="I5702" s="6" t="str">
        <f t="shared" si="179"/>
        <v>S4_LED</v>
      </c>
    </row>
    <row r="5703" spans="1:9">
      <c r="A5703" t="s">
        <v>302</v>
      </c>
      <c r="B5703" t="s">
        <v>5601</v>
      </c>
      <c r="C5703" t="s">
        <v>3626</v>
      </c>
      <c r="D5703" t="s">
        <v>181</v>
      </c>
      <c r="E5703" t="s">
        <v>6840</v>
      </c>
      <c r="F5703">
        <v>1</v>
      </c>
      <c r="G5703" t="s">
        <v>181</v>
      </c>
      <c r="H5703" s="6" t="str">
        <f t="shared" si="178"/>
        <v>S4_MDC.1</v>
      </c>
      <c r="I5703" s="6" t="str">
        <f t="shared" si="179"/>
        <v>S4_ASCO_MDC_HSD012</v>
      </c>
    </row>
    <row r="5704" spans="1:9">
      <c r="A5704" t="s">
        <v>302</v>
      </c>
      <c r="B5704" t="s">
        <v>5601</v>
      </c>
      <c r="C5704" t="s">
        <v>5640</v>
      </c>
      <c r="D5704">
        <v>1</v>
      </c>
      <c r="E5704" t="s">
        <v>6904</v>
      </c>
      <c r="F5704">
        <v>1</v>
      </c>
      <c r="G5704">
        <v>1</v>
      </c>
      <c r="H5704" s="6" t="str">
        <f t="shared" si="178"/>
        <v>S4_MDC_PH.1</v>
      </c>
      <c r="I5704" s="6" t="str">
        <f t="shared" si="179"/>
        <v>S4_R_MDIO</v>
      </c>
    </row>
    <row r="5705" spans="1:9">
      <c r="A5705" t="s">
        <v>302</v>
      </c>
      <c r="B5705" t="s">
        <v>5601</v>
      </c>
      <c r="C5705" t="s">
        <v>5640</v>
      </c>
      <c r="D5705">
        <v>2</v>
      </c>
      <c r="E5705" t="s">
        <v>6905</v>
      </c>
      <c r="F5705">
        <v>2</v>
      </c>
      <c r="G5705">
        <v>2</v>
      </c>
      <c r="H5705" s="6" t="str">
        <f t="shared" si="178"/>
        <v>S4_MDC_PH.2</v>
      </c>
      <c r="I5705" s="6" t="str">
        <f t="shared" si="179"/>
        <v>S4_R_MDC</v>
      </c>
    </row>
    <row r="5706" spans="1:9">
      <c r="A5706" t="s">
        <v>302</v>
      </c>
      <c r="B5706" t="s">
        <v>5601</v>
      </c>
      <c r="C5706" t="s">
        <v>5640</v>
      </c>
      <c r="D5706">
        <v>3</v>
      </c>
      <c r="E5706" t="s">
        <v>174</v>
      </c>
      <c r="F5706">
        <v>3</v>
      </c>
      <c r="G5706">
        <v>3</v>
      </c>
      <c r="H5706" s="6" t="str">
        <f t="shared" si="178"/>
        <v>S4_MDC_PH.3</v>
      </c>
      <c r="I5706" s="6" t="str">
        <f t="shared" si="179"/>
        <v>DGND</v>
      </c>
    </row>
    <row r="5707" spans="1:9">
      <c r="A5707" t="s">
        <v>302</v>
      </c>
      <c r="B5707" t="s">
        <v>5601</v>
      </c>
      <c r="C5707" t="s">
        <v>3627</v>
      </c>
      <c r="D5707" t="s">
        <v>181</v>
      </c>
      <c r="E5707" t="s">
        <v>6892</v>
      </c>
      <c r="F5707">
        <v>1</v>
      </c>
      <c r="G5707" t="s">
        <v>181</v>
      </c>
      <c r="H5707" s="6" t="str">
        <f t="shared" si="178"/>
        <v>S4_MDIO.1</v>
      </c>
      <c r="I5707" s="6" t="str">
        <f t="shared" si="179"/>
        <v>S4_ASCO_DS_MDIO_HSD001</v>
      </c>
    </row>
    <row r="5708" spans="1:9">
      <c r="A5708" t="s">
        <v>302</v>
      </c>
      <c r="B5708" t="s">
        <v>5601</v>
      </c>
      <c r="C5708" t="s">
        <v>1964</v>
      </c>
      <c r="D5708" t="s">
        <v>181</v>
      </c>
      <c r="E5708" t="s">
        <v>1964</v>
      </c>
      <c r="F5708">
        <v>1</v>
      </c>
      <c r="G5708" t="s">
        <v>181</v>
      </c>
      <c r="H5708" s="6" t="str">
        <f t="shared" si="178"/>
        <v>S4_XI.1</v>
      </c>
      <c r="I5708" s="6" t="str">
        <f t="shared" si="179"/>
        <v>S4_XI</v>
      </c>
    </row>
    <row r="5709" spans="1:9">
      <c r="A5709" t="s">
        <v>302</v>
      </c>
      <c r="B5709" t="s">
        <v>5601</v>
      </c>
      <c r="C5709" t="s">
        <v>1963</v>
      </c>
      <c r="D5709" t="s">
        <v>181</v>
      </c>
      <c r="E5709" t="s">
        <v>1963</v>
      </c>
      <c r="F5709">
        <v>1</v>
      </c>
      <c r="G5709" t="s">
        <v>181</v>
      </c>
      <c r="H5709" s="6" t="str">
        <f t="shared" si="178"/>
        <v>S4_XO.1</v>
      </c>
      <c r="I5709" s="6" t="str">
        <f t="shared" si="179"/>
        <v>S4_XO</v>
      </c>
    </row>
    <row r="5710" spans="1:9">
      <c r="A5710" t="s">
        <v>302</v>
      </c>
      <c r="B5710" t="s">
        <v>5641</v>
      </c>
      <c r="C5710" t="s">
        <v>5642</v>
      </c>
      <c r="D5710">
        <v>1</v>
      </c>
      <c r="E5710" t="s">
        <v>2323</v>
      </c>
      <c r="F5710">
        <v>1</v>
      </c>
      <c r="G5710">
        <v>1</v>
      </c>
      <c r="H5710" s="6" t="str">
        <f t="shared" si="178"/>
        <v>4JK19.1</v>
      </c>
      <c r="I5710" s="6" t="str">
        <f t="shared" si="179"/>
        <v>SC0145_RLY_K019</v>
      </c>
    </row>
    <row r="5711" spans="1:9">
      <c r="A5711" t="s">
        <v>302</v>
      </c>
      <c r="B5711" t="s">
        <v>5641</v>
      </c>
      <c r="C5711" t="s">
        <v>5642</v>
      </c>
      <c r="D5711">
        <v>2</v>
      </c>
      <c r="E5711" t="s">
        <v>174</v>
      </c>
      <c r="F5711">
        <v>2</v>
      </c>
      <c r="G5711">
        <v>2</v>
      </c>
      <c r="H5711" s="6" t="str">
        <f t="shared" si="178"/>
        <v>4JK19.2</v>
      </c>
      <c r="I5711" s="6" t="str">
        <f t="shared" si="179"/>
        <v>DGND</v>
      </c>
    </row>
    <row r="5712" spans="1:9">
      <c r="A5712" t="s">
        <v>302</v>
      </c>
      <c r="B5712" t="s">
        <v>5641</v>
      </c>
      <c r="C5712" t="s">
        <v>5643</v>
      </c>
      <c r="D5712">
        <v>1</v>
      </c>
      <c r="E5712" t="s">
        <v>2324</v>
      </c>
      <c r="F5712">
        <v>1</v>
      </c>
      <c r="G5712">
        <v>1</v>
      </c>
      <c r="H5712" s="6" t="str">
        <f t="shared" si="178"/>
        <v>4JK20.1</v>
      </c>
      <c r="I5712" s="6" t="str">
        <f t="shared" si="179"/>
        <v>SC0145_RLY_K020</v>
      </c>
    </row>
    <row r="5713" spans="1:9">
      <c r="A5713" t="s">
        <v>302</v>
      </c>
      <c r="B5713" t="s">
        <v>5641</v>
      </c>
      <c r="C5713" t="s">
        <v>5643</v>
      </c>
      <c r="D5713">
        <v>2</v>
      </c>
      <c r="E5713" t="s">
        <v>174</v>
      </c>
      <c r="F5713">
        <v>2</v>
      </c>
      <c r="G5713">
        <v>2</v>
      </c>
      <c r="H5713" s="6" t="str">
        <f t="shared" si="178"/>
        <v>4JK20.2</v>
      </c>
      <c r="I5713" s="6" t="str">
        <f t="shared" si="179"/>
        <v>DGND</v>
      </c>
    </row>
    <row r="5714" spans="1:9">
      <c r="A5714" t="s">
        <v>302</v>
      </c>
      <c r="B5714" t="s">
        <v>5641</v>
      </c>
      <c r="C5714" t="s">
        <v>5644</v>
      </c>
      <c r="D5714">
        <v>1</v>
      </c>
      <c r="E5714" t="s">
        <v>2325</v>
      </c>
      <c r="F5714">
        <v>1</v>
      </c>
      <c r="G5714">
        <v>1</v>
      </c>
      <c r="H5714" s="6" t="str">
        <f t="shared" si="178"/>
        <v>4JK21.1</v>
      </c>
      <c r="I5714" s="6" t="str">
        <f t="shared" si="179"/>
        <v>SC0145_RLY_K021</v>
      </c>
    </row>
    <row r="5715" spans="1:9">
      <c r="A5715" t="s">
        <v>302</v>
      </c>
      <c r="B5715" t="s">
        <v>5641</v>
      </c>
      <c r="C5715" t="s">
        <v>5644</v>
      </c>
      <c r="D5715">
        <v>2</v>
      </c>
      <c r="E5715" t="s">
        <v>174</v>
      </c>
      <c r="F5715">
        <v>2</v>
      </c>
      <c r="G5715">
        <v>2</v>
      </c>
      <c r="H5715" s="6" t="str">
        <f t="shared" si="178"/>
        <v>4JK21.2</v>
      </c>
      <c r="I5715" s="6" t="str">
        <f t="shared" si="179"/>
        <v>DGND</v>
      </c>
    </row>
    <row r="5716" spans="1:9">
      <c r="A5716" t="s">
        <v>302</v>
      </c>
      <c r="B5716" t="s">
        <v>5641</v>
      </c>
      <c r="C5716" t="s">
        <v>5645</v>
      </c>
      <c r="D5716">
        <v>1</v>
      </c>
      <c r="E5716" t="s">
        <v>2326</v>
      </c>
      <c r="F5716">
        <v>1</v>
      </c>
      <c r="G5716">
        <v>1</v>
      </c>
      <c r="H5716" s="6" t="str">
        <f t="shared" si="178"/>
        <v>4JK22.1</v>
      </c>
      <c r="I5716" s="6" t="str">
        <f t="shared" si="179"/>
        <v>SC0145_RLY_K022</v>
      </c>
    </row>
    <row r="5717" spans="1:9">
      <c r="A5717" t="s">
        <v>302</v>
      </c>
      <c r="B5717" t="s">
        <v>5641</v>
      </c>
      <c r="C5717" t="s">
        <v>5645</v>
      </c>
      <c r="D5717">
        <v>2</v>
      </c>
      <c r="E5717" t="s">
        <v>174</v>
      </c>
      <c r="F5717">
        <v>2</v>
      </c>
      <c r="G5717">
        <v>2</v>
      </c>
      <c r="H5717" s="6" t="str">
        <f t="shared" si="178"/>
        <v>4JK22.2</v>
      </c>
      <c r="I5717" s="6" t="str">
        <f t="shared" si="179"/>
        <v>DGND</v>
      </c>
    </row>
    <row r="5718" spans="1:9">
      <c r="A5718" t="s">
        <v>302</v>
      </c>
      <c r="B5718" t="s">
        <v>5641</v>
      </c>
      <c r="C5718" t="s">
        <v>5646</v>
      </c>
      <c r="D5718">
        <v>1</v>
      </c>
      <c r="E5718" t="s">
        <v>2327</v>
      </c>
      <c r="F5718">
        <v>1</v>
      </c>
      <c r="G5718">
        <v>1</v>
      </c>
      <c r="H5718" s="6" t="str">
        <f t="shared" si="178"/>
        <v>4JK23.1</v>
      </c>
      <c r="I5718" s="6" t="str">
        <f t="shared" si="179"/>
        <v>SC0145_RLY_K023</v>
      </c>
    </row>
    <row r="5719" spans="1:9">
      <c r="A5719" t="s">
        <v>302</v>
      </c>
      <c r="B5719" t="s">
        <v>5641</v>
      </c>
      <c r="C5719" t="s">
        <v>5646</v>
      </c>
      <c r="D5719">
        <v>2</v>
      </c>
      <c r="E5719" t="s">
        <v>174</v>
      </c>
      <c r="F5719">
        <v>2</v>
      </c>
      <c r="G5719">
        <v>2</v>
      </c>
      <c r="H5719" s="6" t="str">
        <f t="shared" si="178"/>
        <v>4JK23.2</v>
      </c>
      <c r="I5719" s="6" t="str">
        <f t="shared" si="179"/>
        <v>DGND</v>
      </c>
    </row>
    <row r="5720" spans="1:9">
      <c r="A5720" t="s">
        <v>302</v>
      </c>
      <c r="B5720" t="s">
        <v>5641</v>
      </c>
      <c r="C5720" t="s">
        <v>5647</v>
      </c>
      <c r="D5720">
        <v>1</v>
      </c>
      <c r="E5720" t="s">
        <v>2328</v>
      </c>
      <c r="F5720">
        <v>1</v>
      </c>
      <c r="G5720">
        <v>1</v>
      </c>
      <c r="H5720" s="6" t="str">
        <f t="shared" si="178"/>
        <v>4JK24.1</v>
      </c>
      <c r="I5720" s="6" t="str">
        <f t="shared" si="179"/>
        <v>SC0145_RLY_K024</v>
      </c>
    </row>
    <row r="5721" spans="1:9">
      <c r="A5721" t="s">
        <v>302</v>
      </c>
      <c r="B5721" t="s">
        <v>5641</v>
      </c>
      <c r="C5721" t="s">
        <v>5647</v>
      </c>
      <c r="D5721">
        <v>2</v>
      </c>
      <c r="E5721" t="s">
        <v>174</v>
      </c>
      <c r="F5721">
        <v>2</v>
      </c>
      <c r="G5721">
        <v>2</v>
      </c>
      <c r="H5721" s="6" t="str">
        <f t="shared" si="178"/>
        <v>4JK24.2</v>
      </c>
      <c r="I5721" s="6" t="str">
        <f t="shared" si="179"/>
        <v>DGND</v>
      </c>
    </row>
    <row r="5722" spans="1:9">
      <c r="A5722" t="s">
        <v>302</v>
      </c>
      <c r="B5722" t="s">
        <v>5641</v>
      </c>
      <c r="C5722" t="s">
        <v>5648</v>
      </c>
      <c r="D5722">
        <v>1</v>
      </c>
      <c r="E5722" t="s">
        <v>2329</v>
      </c>
      <c r="F5722">
        <v>1</v>
      </c>
      <c r="G5722">
        <v>1</v>
      </c>
      <c r="H5722" s="6" t="str">
        <f t="shared" si="178"/>
        <v>4JK25.1</v>
      </c>
      <c r="I5722" s="6" t="str">
        <f t="shared" si="179"/>
        <v>SC0145_RLY_K025</v>
      </c>
    </row>
    <row r="5723" spans="1:9">
      <c r="A5723" t="s">
        <v>302</v>
      </c>
      <c r="B5723" t="s">
        <v>5641</v>
      </c>
      <c r="C5723" t="s">
        <v>5648</v>
      </c>
      <c r="D5723">
        <v>2</v>
      </c>
      <c r="E5723" t="s">
        <v>174</v>
      </c>
      <c r="F5723">
        <v>2</v>
      </c>
      <c r="G5723">
        <v>2</v>
      </c>
      <c r="H5723" s="6" t="str">
        <f t="shared" si="178"/>
        <v>4JK25.2</v>
      </c>
      <c r="I5723" s="6" t="str">
        <f t="shared" si="179"/>
        <v>DGND</v>
      </c>
    </row>
    <row r="5724" spans="1:9">
      <c r="A5724" t="s">
        <v>302</v>
      </c>
      <c r="B5724" t="s">
        <v>5641</v>
      </c>
      <c r="C5724" t="s">
        <v>5649</v>
      </c>
      <c r="D5724">
        <v>1</v>
      </c>
      <c r="E5724" t="s">
        <v>2330</v>
      </c>
      <c r="F5724">
        <v>1</v>
      </c>
      <c r="G5724">
        <v>1</v>
      </c>
      <c r="H5724" s="6" t="str">
        <f t="shared" si="178"/>
        <v>4JK26.1</v>
      </c>
      <c r="I5724" s="6" t="str">
        <f t="shared" si="179"/>
        <v>SC0145_RLY_K026</v>
      </c>
    </row>
    <row r="5725" spans="1:9">
      <c r="A5725" t="s">
        <v>302</v>
      </c>
      <c r="B5725" t="s">
        <v>5641</v>
      </c>
      <c r="C5725" t="s">
        <v>5649</v>
      </c>
      <c r="D5725">
        <v>2</v>
      </c>
      <c r="E5725" t="s">
        <v>174</v>
      </c>
      <c r="F5725">
        <v>2</v>
      </c>
      <c r="G5725">
        <v>2</v>
      </c>
      <c r="H5725" s="6" t="str">
        <f t="shared" si="178"/>
        <v>4JK26.2</v>
      </c>
      <c r="I5725" s="6" t="str">
        <f t="shared" si="179"/>
        <v>DGND</v>
      </c>
    </row>
    <row r="5726" spans="1:9">
      <c r="A5726" t="s">
        <v>302</v>
      </c>
      <c r="B5726" t="s">
        <v>5641</v>
      </c>
      <c r="C5726" t="s">
        <v>5650</v>
      </c>
      <c r="D5726">
        <v>1</v>
      </c>
      <c r="E5726" t="s">
        <v>2331</v>
      </c>
      <c r="F5726">
        <v>1</v>
      </c>
      <c r="G5726">
        <v>1</v>
      </c>
      <c r="H5726" s="6" t="str">
        <f t="shared" si="178"/>
        <v>4JK27.1</v>
      </c>
      <c r="I5726" s="6" t="str">
        <f t="shared" si="179"/>
        <v>SC0145_RLY_K027</v>
      </c>
    </row>
    <row r="5727" spans="1:9">
      <c r="A5727" t="s">
        <v>302</v>
      </c>
      <c r="B5727" t="s">
        <v>5641</v>
      </c>
      <c r="C5727" t="s">
        <v>5650</v>
      </c>
      <c r="D5727">
        <v>2</v>
      </c>
      <c r="E5727" t="s">
        <v>174</v>
      </c>
      <c r="F5727">
        <v>2</v>
      </c>
      <c r="G5727">
        <v>2</v>
      </c>
      <c r="H5727" s="6" t="str">
        <f t="shared" si="178"/>
        <v>4JK27.2</v>
      </c>
      <c r="I5727" s="6" t="str">
        <f t="shared" si="179"/>
        <v>DGND</v>
      </c>
    </row>
    <row r="5728" spans="1:9">
      <c r="A5728" t="s">
        <v>302</v>
      </c>
      <c r="B5728" t="s">
        <v>5641</v>
      </c>
      <c r="C5728" t="s">
        <v>5651</v>
      </c>
      <c r="D5728">
        <v>1</v>
      </c>
      <c r="E5728" t="s">
        <v>2332</v>
      </c>
      <c r="F5728">
        <v>1</v>
      </c>
      <c r="G5728">
        <v>1</v>
      </c>
      <c r="H5728" s="6" t="str">
        <f t="shared" si="178"/>
        <v>4JK28.1</v>
      </c>
      <c r="I5728" s="6" t="str">
        <f t="shared" si="179"/>
        <v>SC0145_RLY_K028</v>
      </c>
    </row>
    <row r="5729" spans="1:9">
      <c r="A5729" t="s">
        <v>302</v>
      </c>
      <c r="B5729" t="s">
        <v>5641</v>
      </c>
      <c r="C5729" t="s">
        <v>5651</v>
      </c>
      <c r="D5729">
        <v>2</v>
      </c>
      <c r="E5729" t="s">
        <v>174</v>
      </c>
      <c r="F5729">
        <v>2</v>
      </c>
      <c r="G5729">
        <v>2</v>
      </c>
      <c r="H5729" s="6" t="str">
        <f t="shared" si="178"/>
        <v>4JK28.2</v>
      </c>
      <c r="I5729" s="6" t="str">
        <f t="shared" si="179"/>
        <v>DGND</v>
      </c>
    </row>
    <row r="5730" spans="1:9">
      <c r="A5730" t="s">
        <v>302</v>
      </c>
      <c r="B5730" t="s">
        <v>5641</v>
      </c>
      <c r="C5730" t="s">
        <v>5652</v>
      </c>
      <c r="D5730">
        <v>1</v>
      </c>
      <c r="E5730" t="s">
        <v>2333</v>
      </c>
      <c r="F5730">
        <v>1</v>
      </c>
      <c r="G5730">
        <v>1</v>
      </c>
      <c r="H5730" s="6" t="str">
        <f t="shared" si="178"/>
        <v>4JK29.1</v>
      </c>
      <c r="I5730" s="6" t="str">
        <f t="shared" si="179"/>
        <v>SC0145_RLY_K029</v>
      </c>
    </row>
    <row r="5731" spans="1:9">
      <c r="A5731" t="s">
        <v>302</v>
      </c>
      <c r="B5731" t="s">
        <v>5641</v>
      </c>
      <c r="C5731" t="s">
        <v>5652</v>
      </c>
      <c r="D5731">
        <v>2</v>
      </c>
      <c r="E5731" t="s">
        <v>174</v>
      </c>
      <c r="F5731">
        <v>2</v>
      </c>
      <c r="G5731">
        <v>2</v>
      </c>
      <c r="H5731" s="6" t="str">
        <f t="shared" si="178"/>
        <v>4JK29.2</v>
      </c>
      <c r="I5731" s="6" t="str">
        <f t="shared" si="179"/>
        <v>DGND</v>
      </c>
    </row>
    <row r="5732" spans="1:9">
      <c r="A5732" t="s">
        <v>302</v>
      </c>
      <c r="B5732" t="s">
        <v>5641</v>
      </c>
      <c r="C5732" t="s">
        <v>5653</v>
      </c>
      <c r="D5732">
        <v>1</v>
      </c>
      <c r="E5732" t="s">
        <v>2652</v>
      </c>
      <c r="F5732">
        <v>1</v>
      </c>
      <c r="G5732">
        <v>1</v>
      </c>
      <c r="H5732" s="6" t="str">
        <f t="shared" si="178"/>
        <v>4JK53.1</v>
      </c>
      <c r="I5732" s="6" t="str">
        <f t="shared" si="179"/>
        <v>SC0145_RLY_K053</v>
      </c>
    </row>
    <row r="5733" spans="1:9">
      <c r="A5733" t="s">
        <v>302</v>
      </c>
      <c r="B5733" t="s">
        <v>5641</v>
      </c>
      <c r="C5733" t="s">
        <v>5653</v>
      </c>
      <c r="D5733">
        <v>2</v>
      </c>
      <c r="E5733" t="s">
        <v>174</v>
      </c>
      <c r="F5733">
        <v>2</v>
      </c>
      <c r="G5733">
        <v>2</v>
      </c>
      <c r="H5733" s="6" t="str">
        <f t="shared" si="178"/>
        <v>4JK53.2</v>
      </c>
      <c r="I5733" s="6" t="str">
        <f t="shared" si="179"/>
        <v>DGND</v>
      </c>
    </row>
    <row r="5734" spans="1:9">
      <c r="A5734" t="s">
        <v>302</v>
      </c>
      <c r="B5734" t="s">
        <v>5641</v>
      </c>
      <c r="C5734" t="s">
        <v>5654</v>
      </c>
      <c r="D5734">
        <v>2</v>
      </c>
      <c r="E5734" t="s">
        <v>3711</v>
      </c>
      <c r="F5734">
        <v>2</v>
      </c>
      <c r="G5734">
        <v>2</v>
      </c>
      <c r="H5734" s="6" t="str">
        <f t="shared" si="178"/>
        <v>4K19.2</v>
      </c>
      <c r="I5734" s="6" t="str">
        <f t="shared" si="179"/>
        <v>S4_TXD0_SG_RXD0</v>
      </c>
    </row>
    <row r="5735" spans="1:9">
      <c r="A5735" t="s">
        <v>302</v>
      </c>
      <c r="B5735" t="s">
        <v>5641</v>
      </c>
      <c r="C5735" t="s">
        <v>5654</v>
      </c>
      <c r="D5735">
        <v>3</v>
      </c>
      <c r="E5735" t="s">
        <v>1976</v>
      </c>
      <c r="F5735">
        <v>3</v>
      </c>
      <c r="G5735">
        <v>3</v>
      </c>
      <c r="H5735" s="6" t="str">
        <f t="shared" si="178"/>
        <v>4K19.3</v>
      </c>
      <c r="I5735" s="6" t="str">
        <f t="shared" si="179"/>
        <v>S4_TXD0</v>
      </c>
    </row>
    <row r="5736" spans="1:9">
      <c r="A5736" t="s">
        <v>302</v>
      </c>
      <c r="B5736" t="s">
        <v>5641</v>
      </c>
      <c r="C5736" t="s">
        <v>5654</v>
      </c>
      <c r="D5736">
        <v>4</v>
      </c>
      <c r="F5736">
        <v>4</v>
      </c>
      <c r="G5736">
        <v>4</v>
      </c>
      <c r="H5736" s="6" t="str">
        <f t="shared" si="178"/>
        <v>4K19.4</v>
      </c>
      <c r="I5736" s="6">
        <f t="shared" si="179"/>
        <v>0</v>
      </c>
    </row>
    <row r="5737" spans="1:9">
      <c r="A5737" t="s">
        <v>302</v>
      </c>
      <c r="B5737" t="s">
        <v>5641</v>
      </c>
      <c r="C5737" t="s">
        <v>5654</v>
      </c>
      <c r="D5737">
        <v>5</v>
      </c>
      <c r="F5737">
        <v>5</v>
      </c>
      <c r="G5737">
        <v>5</v>
      </c>
      <c r="H5737" s="6" t="str">
        <f t="shared" si="178"/>
        <v>4K19.5</v>
      </c>
      <c r="I5737" s="6">
        <f t="shared" si="179"/>
        <v>0</v>
      </c>
    </row>
    <row r="5738" spans="1:9">
      <c r="A5738" t="s">
        <v>302</v>
      </c>
      <c r="B5738" t="s">
        <v>5641</v>
      </c>
      <c r="C5738" t="s">
        <v>5654</v>
      </c>
      <c r="D5738">
        <v>6</v>
      </c>
      <c r="E5738" t="s">
        <v>1977</v>
      </c>
      <c r="F5738">
        <v>6</v>
      </c>
      <c r="G5738">
        <v>6</v>
      </c>
      <c r="H5738" s="6" t="str">
        <f t="shared" si="178"/>
        <v>4K19.6</v>
      </c>
      <c r="I5738" s="6" t="str">
        <f t="shared" si="179"/>
        <v>S4_TXD1</v>
      </c>
    </row>
    <row r="5739" spans="1:9">
      <c r="A5739" t="s">
        <v>302</v>
      </c>
      <c r="B5739" t="s">
        <v>5641</v>
      </c>
      <c r="C5739" t="s">
        <v>5654</v>
      </c>
      <c r="D5739">
        <v>7</v>
      </c>
      <c r="E5739" t="s">
        <v>3712</v>
      </c>
      <c r="F5739">
        <v>7</v>
      </c>
      <c r="G5739">
        <v>7</v>
      </c>
      <c r="H5739" s="6" t="str">
        <f t="shared" si="178"/>
        <v>4K19.7</v>
      </c>
      <c r="I5739" s="6" t="str">
        <f t="shared" si="179"/>
        <v>S4_TXD1_SG_RXD1</v>
      </c>
    </row>
    <row r="5740" spans="1:9">
      <c r="A5740" t="s">
        <v>302</v>
      </c>
      <c r="B5740" t="s">
        <v>5641</v>
      </c>
      <c r="C5740" t="s">
        <v>5654</v>
      </c>
      <c r="D5740" t="s">
        <v>175</v>
      </c>
      <c r="E5740" t="s">
        <v>429</v>
      </c>
      <c r="F5740">
        <v>1</v>
      </c>
      <c r="G5740" t="s">
        <v>175</v>
      </c>
      <c r="H5740" s="6" t="str">
        <f t="shared" si="178"/>
        <v>4K19.1</v>
      </c>
      <c r="I5740" s="6" t="str">
        <f t="shared" si="179"/>
        <v>VP12</v>
      </c>
    </row>
    <row r="5741" spans="1:9">
      <c r="A5741" t="s">
        <v>302</v>
      </c>
      <c r="B5741" t="s">
        <v>5641</v>
      </c>
      <c r="C5741" t="s">
        <v>5654</v>
      </c>
      <c r="D5741" t="s">
        <v>176</v>
      </c>
      <c r="E5741" t="s">
        <v>2323</v>
      </c>
      <c r="F5741">
        <v>8</v>
      </c>
      <c r="G5741" t="s">
        <v>176</v>
      </c>
      <c r="H5741" s="6" t="str">
        <f t="shared" si="178"/>
        <v>4K19.8</v>
      </c>
      <c r="I5741" s="6" t="str">
        <f t="shared" si="179"/>
        <v>SC0145_RLY_K019</v>
      </c>
    </row>
    <row r="5742" spans="1:9">
      <c r="A5742" t="s">
        <v>302</v>
      </c>
      <c r="B5742" t="s">
        <v>5641</v>
      </c>
      <c r="C5742" t="s">
        <v>5655</v>
      </c>
      <c r="D5742">
        <v>2</v>
      </c>
      <c r="E5742" t="s">
        <v>2019</v>
      </c>
      <c r="F5742">
        <v>2</v>
      </c>
      <c r="G5742">
        <v>2</v>
      </c>
      <c r="H5742" s="6" t="str">
        <f t="shared" si="178"/>
        <v>4K20.2</v>
      </c>
      <c r="I5742" s="6" t="str">
        <f t="shared" si="179"/>
        <v>SG4_RXD1</v>
      </c>
    </row>
    <row r="5743" spans="1:9">
      <c r="A5743" t="s">
        <v>302</v>
      </c>
      <c r="B5743" t="s">
        <v>5641</v>
      </c>
      <c r="C5743" t="s">
        <v>5655</v>
      </c>
      <c r="D5743">
        <v>3</v>
      </c>
      <c r="E5743" t="s">
        <v>3712</v>
      </c>
      <c r="F5743">
        <v>3</v>
      </c>
      <c r="G5743">
        <v>3</v>
      </c>
      <c r="H5743" s="6" t="str">
        <f t="shared" si="178"/>
        <v>4K20.3</v>
      </c>
      <c r="I5743" s="6" t="str">
        <f t="shared" si="179"/>
        <v>S4_TXD1_SG_RXD1</v>
      </c>
    </row>
    <row r="5744" spans="1:9">
      <c r="A5744" t="s">
        <v>302</v>
      </c>
      <c r="B5744" t="s">
        <v>5641</v>
      </c>
      <c r="C5744" t="s">
        <v>5655</v>
      </c>
      <c r="D5744">
        <v>4</v>
      </c>
      <c r="E5744" t="s">
        <v>3713</v>
      </c>
      <c r="F5744">
        <v>4</v>
      </c>
      <c r="G5744">
        <v>4</v>
      </c>
      <c r="H5744" s="6" t="str">
        <f t="shared" si="178"/>
        <v>4K20.4</v>
      </c>
      <c r="I5744" s="6" t="str">
        <f t="shared" si="179"/>
        <v>S4_CH_TXD1</v>
      </c>
    </row>
    <row r="5745" spans="1:9">
      <c r="A5745" t="s">
        <v>302</v>
      </c>
      <c r="B5745" t="s">
        <v>5641</v>
      </c>
      <c r="C5745" t="s">
        <v>5655</v>
      </c>
      <c r="D5745">
        <v>5</v>
      </c>
      <c r="E5745" t="s">
        <v>3714</v>
      </c>
      <c r="F5745">
        <v>5</v>
      </c>
      <c r="G5745">
        <v>5</v>
      </c>
      <c r="H5745" s="6" t="str">
        <f t="shared" si="178"/>
        <v>4K20.5</v>
      </c>
      <c r="I5745" s="6" t="str">
        <f t="shared" si="179"/>
        <v>S4_CH_TXD2</v>
      </c>
    </row>
    <row r="5746" spans="1:9">
      <c r="A5746" t="s">
        <v>302</v>
      </c>
      <c r="B5746" t="s">
        <v>5641</v>
      </c>
      <c r="C5746" t="s">
        <v>5655</v>
      </c>
      <c r="D5746">
        <v>6</v>
      </c>
      <c r="E5746" t="s">
        <v>3715</v>
      </c>
      <c r="F5746">
        <v>6</v>
      </c>
      <c r="G5746">
        <v>6</v>
      </c>
      <c r="H5746" s="6" t="str">
        <f t="shared" si="178"/>
        <v>4K20.6</v>
      </c>
      <c r="I5746" s="6" t="str">
        <f t="shared" si="179"/>
        <v>S4_TXD2_SG_RXD2</v>
      </c>
    </row>
    <row r="5747" spans="1:9">
      <c r="A5747" t="s">
        <v>302</v>
      </c>
      <c r="B5747" t="s">
        <v>5641</v>
      </c>
      <c r="C5747" t="s">
        <v>5655</v>
      </c>
      <c r="D5747">
        <v>7</v>
      </c>
      <c r="E5747" t="s">
        <v>2020</v>
      </c>
      <c r="F5747">
        <v>7</v>
      </c>
      <c r="G5747">
        <v>7</v>
      </c>
      <c r="H5747" s="6" t="str">
        <f t="shared" si="178"/>
        <v>4K20.7</v>
      </c>
      <c r="I5747" s="6" t="str">
        <f t="shared" si="179"/>
        <v>SG4_RXD2</v>
      </c>
    </row>
    <row r="5748" spans="1:9">
      <c r="A5748" t="s">
        <v>302</v>
      </c>
      <c r="B5748" t="s">
        <v>5641</v>
      </c>
      <c r="C5748" t="s">
        <v>5655</v>
      </c>
      <c r="D5748" t="s">
        <v>175</v>
      </c>
      <c r="E5748" t="s">
        <v>429</v>
      </c>
      <c r="F5748">
        <v>1</v>
      </c>
      <c r="G5748" t="s">
        <v>175</v>
      </c>
      <c r="H5748" s="6" t="str">
        <f t="shared" si="178"/>
        <v>4K20.1</v>
      </c>
      <c r="I5748" s="6" t="str">
        <f t="shared" si="179"/>
        <v>VP12</v>
      </c>
    </row>
    <row r="5749" spans="1:9">
      <c r="A5749" t="s">
        <v>302</v>
      </c>
      <c r="B5749" t="s">
        <v>5641</v>
      </c>
      <c r="C5749" t="s">
        <v>5655</v>
      </c>
      <c r="D5749" t="s">
        <v>176</v>
      </c>
      <c r="E5749" t="s">
        <v>2324</v>
      </c>
      <c r="F5749">
        <v>8</v>
      </c>
      <c r="G5749" t="s">
        <v>176</v>
      </c>
      <c r="H5749" s="6" t="str">
        <f t="shared" si="178"/>
        <v>4K20.8</v>
      </c>
      <c r="I5749" s="6" t="str">
        <f t="shared" si="179"/>
        <v>SC0145_RLY_K020</v>
      </c>
    </row>
    <row r="5750" spans="1:9">
      <c r="A5750" t="s">
        <v>302</v>
      </c>
      <c r="B5750" t="s">
        <v>5641</v>
      </c>
      <c r="C5750" t="s">
        <v>5656</v>
      </c>
      <c r="D5750">
        <v>2</v>
      </c>
      <c r="E5750" t="s">
        <v>3715</v>
      </c>
      <c r="F5750">
        <v>2</v>
      </c>
      <c r="G5750">
        <v>2</v>
      </c>
      <c r="H5750" s="6" t="str">
        <f t="shared" si="178"/>
        <v>4K21.2</v>
      </c>
      <c r="I5750" s="6" t="str">
        <f t="shared" si="179"/>
        <v>S4_TXD2_SG_RXD2</v>
      </c>
    </row>
    <row r="5751" spans="1:9">
      <c r="A5751" t="s">
        <v>302</v>
      </c>
      <c r="B5751" t="s">
        <v>5641</v>
      </c>
      <c r="C5751" t="s">
        <v>5656</v>
      </c>
      <c r="D5751">
        <v>3</v>
      </c>
      <c r="E5751" t="s">
        <v>1978</v>
      </c>
      <c r="F5751">
        <v>3</v>
      </c>
      <c r="G5751">
        <v>3</v>
      </c>
      <c r="H5751" s="6" t="str">
        <f t="shared" si="178"/>
        <v>4K21.3</v>
      </c>
      <c r="I5751" s="6" t="str">
        <f t="shared" si="179"/>
        <v>S4_TXD2</v>
      </c>
    </row>
    <row r="5752" spans="1:9">
      <c r="A5752" t="s">
        <v>302</v>
      </c>
      <c r="B5752" t="s">
        <v>5641</v>
      </c>
      <c r="C5752" t="s">
        <v>5656</v>
      </c>
      <c r="D5752">
        <v>4</v>
      </c>
      <c r="F5752">
        <v>4</v>
      </c>
      <c r="G5752">
        <v>4</v>
      </c>
      <c r="H5752" s="6" t="str">
        <f t="shared" si="178"/>
        <v>4K21.4</v>
      </c>
      <c r="I5752" s="6">
        <f t="shared" si="179"/>
        <v>0</v>
      </c>
    </row>
    <row r="5753" spans="1:9">
      <c r="A5753" t="s">
        <v>302</v>
      </c>
      <c r="B5753" t="s">
        <v>5641</v>
      </c>
      <c r="C5753" t="s">
        <v>5656</v>
      </c>
      <c r="D5753">
        <v>5</v>
      </c>
      <c r="F5753">
        <v>5</v>
      </c>
      <c r="G5753">
        <v>5</v>
      </c>
      <c r="H5753" s="6" t="str">
        <f t="shared" si="178"/>
        <v>4K21.5</v>
      </c>
      <c r="I5753" s="6">
        <f t="shared" si="179"/>
        <v>0</v>
      </c>
    </row>
    <row r="5754" spans="1:9">
      <c r="A5754" t="s">
        <v>302</v>
      </c>
      <c r="B5754" t="s">
        <v>5641</v>
      </c>
      <c r="C5754" t="s">
        <v>5656</v>
      </c>
      <c r="D5754">
        <v>6</v>
      </c>
      <c r="E5754" t="s">
        <v>1979</v>
      </c>
      <c r="F5754">
        <v>6</v>
      </c>
      <c r="G5754">
        <v>6</v>
      </c>
      <c r="H5754" s="6" t="str">
        <f t="shared" si="178"/>
        <v>4K21.6</v>
      </c>
      <c r="I5754" s="6" t="str">
        <f t="shared" si="179"/>
        <v>S4_TXD3</v>
      </c>
    </row>
    <row r="5755" spans="1:9">
      <c r="A5755" t="s">
        <v>302</v>
      </c>
      <c r="B5755" t="s">
        <v>5641</v>
      </c>
      <c r="C5755" t="s">
        <v>5656</v>
      </c>
      <c r="D5755">
        <v>7</v>
      </c>
      <c r="E5755" t="s">
        <v>3716</v>
      </c>
      <c r="F5755">
        <v>7</v>
      </c>
      <c r="G5755">
        <v>7</v>
      </c>
      <c r="H5755" s="6" t="str">
        <f t="shared" si="178"/>
        <v>4K21.7</v>
      </c>
      <c r="I5755" s="6" t="str">
        <f t="shared" si="179"/>
        <v>S4_TXD3_SG_RXD3</v>
      </c>
    </row>
    <row r="5756" spans="1:9">
      <c r="A5756" t="s">
        <v>302</v>
      </c>
      <c r="B5756" t="s">
        <v>5641</v>
      </c>
      <c r="C5756" t="s">
        <v>5656</v>
      </c>
      <c r="D5756" t="s">
        <v>175</v>
      </c>
      <c r="E5756" t="s">
        <v>429</v>
      </c>
      <c r="F5756">
        <v>1</v>
      </c>
      <c r="G5756" t="s">
        <v>175</v>
      </c>
      <c r="H5756" s="6" t="str">
        <f t="shared" si="178"/>
        <v>4K21.1</v>
      </c>
      <c r="I5756" s="6" t="str">
        <f t="shared" si="179"/>
        <v>VP12</v>
      </c>
    </row>
    <row r="5757" spans="1:9">
      <c r="A5757" t="s">
        <v>302</v>
      </c>
      <c r="B5757" t="s">
        <v>5641</v>
      </c>
      <c r="C5757" t="s">
        <v>5656</v>
      </c>
      <c r="D5757" t="s">
        <v>176</v>
      </c>
      <c r="E5757" t="s">
        <v>2325</v>
      </c>
      <c r="F5757">
        <v>8</v>
      </c>
      <c r="G5757" t="s">
        <v>176</v>
      </c>
      <c r="H5757" s="6" t="str">
        <f t="shared" si="178"/>
        <v>4K21.8</v>
      </c>
      <c r="I5757" s="6" t="str">
        <f t="shared" si="179"/>
        <v>SC0145_RLY_K021</v>
      </c>
    </row>
    <row r="5758" spans="1:9">
      <c r="A5758" t="s">
        <v>302</v>
      </c>
      <c r="B5758" t="s">
        <v>5641</v>
      </c>
      <c r="C5758" t="s">
        <v>5657</v>
      </c>
      <c r="D5758">
        <v>2</v>
      </c>
      <c r="E5758" t="s">
        <v>2021</v>
      </c>
      <c r="F5758">
        <v>2</v>
      </c>
      <c r="G5758">
        <v>2</v>
      </c>
      <c r="H5758" s="6" t="str">
        <f t="shared" si="178"/>
        <v>4K22.2</v>
      </c>
      <c r="I5758" s="6" t="str">
        <f t="shared" si="179"/>
        <v>SG4_RXD3</v>
      </c>
    </row>
    <row r="5759" spans="1:9">
      <c r="A5759" t="s">
        <v>302</v>
      </c>
      <c r="B5759" t="s">
        <v>5641</v>
      </c>
      <c r="C5759" t="s">
        <v>5657</v>
      </c>
      <c r="D5759">
        <v>3</v>
      </c>
      <c r="E5759" t="s">
        <v>3716</v>
      </c>
      <c r="F5759">
        <v>3</v>
      </c>
      <c r="G5759">
        <v>3</v>
      </c>
      <c r="H5759" s="6" t="str">
        <f t="shared" si="178"/>
        <v>4K22.3</v>
      </c>
      <c r="I5759" s="6" t="str">
        <f t="shared" si="179"/>
        <v>S4_TXD3_SG_RXD3</v>
      </c>
    </row>
    <row r="5760" spans="1:9">
      <c r="A5760" t="s">
        <v>302</v>
      </c>
      <c r="B5760" t="s">
        <v>5641</v>
      </c>
      <c r="C5760" t="s">
        <v>5657</v>
      </c>
      <c r="D5760">
        <v>4</v>
      </c>
      <c r="E5760" t="s">
        <v>3717</v>
      </c>
      <c r="F5760">
        <v>4</v>
      </c>
      <c r="G5760">
        <v>4</v>
      </c>
      <c r="H5760" s="6" t="str">
        <f t="shared" si="178"/>
        <v>4K22.4</v>
      </c>
      <c r="I5760" s="6" t="str">
        <f t="shared" si="179"/>
        <v>S4_CH_TXD3</v>
      </c>
    </row>
    <row r="5761" spans="1:9">
      <c r="A5761" t="s">
        <v>302</v>
      </c>
      <c r="B5761" t="s">
        <v>5641</v>
      </c>
      <c r="C5761" t="s">
        <v>5657</v>
      </c>
      <c r="D5761">
        <v>5</v>
      </c>
      <c r="E5761" t="s">
        <v>3718</v>
      </c>
      <c r="F5761">
        <v>5</v>
      </c>
      <c r="G5761">
        <v>5</v>
      </c>
      <c r="H5761" s="6" t="str">
        <f t="shared" si="178"/>
        <v>4K22.5</v>
      </c>
      <c r="I5761" s="6" t="str">
        <f t="shared" si="179"/>
        <v>S4_CH_TXD0</v>
      </c>
    </row>
    <row r="5762" spans="1:9">
      <c r="A5762" t="s">
        <v>302</v>
      </c>
      <c r="B5762" t="s">
        <v>5641</v>
      </c>
      <c r="C5762" t="s">
        <v>5657</v>
      </c>
      <c r="D5762">
        <v>6</v>
      </c>
      <c r="E5762" t="s">
        <v>3711</v>
      </c>
      <c r="F5762">
        <v>6</v>
      </c>
      <c r="G5762">
        <v>6</v>
      </c>
      <c r="H5762" s="6" t="str">
        <f t="shared" ref="H5762:H5825" si="180">CONCATENATE(C5762,".",F5762)</f>
        <v>4K22.6</v>
      </c>
      <c r="I5762" s="6" t="str">
        <f t="shared" ref="I5762:I5825" si="181">E5762</f>
        <v>S4_TXD0_SG_RXD0</v>
      </c>
    </row>
    <row r="5763" spans="1:9">
      <c r="A5763" t="s">
        <v>302</v>
      </c>
      <c r="B5763" t="s">
        <v>5641</v>
      </c>
      <c r="C5763" t="s">
        <v>5657</v>
      </c>
      <c r="D5763">
        <v>7</v>
      </c>
      <c r="E5763" t="s">
        <v>2022</v>
      </c>
      <c r="F5763">
        <v>7</v>
      </c>
      <c r="G5763">
        <v>7</v>
      </c>
      <c r="H5763" s="6" t="str">
        <f t="shared" si="180"/>
        <v>4K22.7</v>
      </c>
      <c r="I5763" s="6" t="str">
        <f t="shared" si="181"/>
        <v>SG4_RXD0</v>
      </c>
    </row>
    <row r="5764" spans="1:9">
      <c r="A5764" t="s">
        <v>302</v>
      </c>
      <c r="B5764" t="s">
        <v>5641</v>
      </c>
      <c r="C5764" t="s">
        <v>5657</v>
      </c>
      <c r="D5764" t="s">
        <v>175</v>
      </c>
      <c r="E5764" t="s">
        <v>429</v>
      </c>
      <c r="F5764">
        <v>1</v>
      </c>
      <c r="G5764" t="s">
        <v>175</v>
      </c>
      <c r="H5764" s="6" t="str">
        <f t="shared" si="180"/>
        <v>4K22.1</v>
      </c>
      <c r="I5764" s="6" t="str">
        <f t="shared" si="181"/>
        <v>VP12</v>
      </c>
    </row>
    <row r="5765" spans="1:9">
      <c r="A5765" t="s">
        <v>302</v>
      </c>
      <c r="B5765" t="s">
        <v>5641</v>
      </c>
      <c r="C5765" t="s">
        <v>5657</v>
      </c>
      <c r="D5765" t="s">
        <v>176</v>
      </c>
      <c r="E5765" t="s">
        <v>2326</v>
      </c>
      <c r="F5765">
        <v>8</v>
      </c>
      <c r="G5765" t="s">
        <v>176</v>
      </c>
      <c r="H5765" s="6" t="str">
        <f t="shared" si="180"/>
        <v>4K22.8</v>
      </c>
      <c r="I5765" s="6" t="str">
        <f t="shared" si="181"/>
        <v>SC0145_RLY_K022</v>
      </c>
    </row>
    <row r="5766" spans="1:9">
      <c r="A5766" t="s">
        <v>302</v>
      </c>
      <c r="B5766" t="s">
        <v>5641</v>
      </c>
      <c r="C5766" t="s">
        <v>5658</v>
      </c>
      <c r="D5766">
        <v>2</v>
      </c>
      <c r="E5766" t="s">
        <v>3719</v>
      </c>
      <c r="F5766">
        <v>2</v>
      </c>
      <c r="G5766">
        <v>2</v>
      </c>
      <c r="H5766" s="6" t="str">
        <f t="shared" si="180"/>
        <v>4K23.2</v>
      </c>
      <c r="I5766" s="6" t="str">
        <f t="shared" si="181"/>
        <v>S4_TXC_SG_RXC</v>
      </c>
    </row>
    <row r="5767" spans="1:9">
      <c r="A5767" t="s">
        <v>302</v>
      </c>
      <c r="B5767" t="s">
        <v>5641</v>
      </c>
      <c r="C5767" t="s">
        <v>5658</v>
      </c>
      <c r="D5767">
        <v>3</v>
      </c>
      <c r="E5767" t="s">
        <v>1975</v>
      </c>
      <c r="F5767">
        <v>3</v>
      </c>
      <c r="G5767">
        <v>3</v>
      </c>
      <c r="H5767" s="6" t="str">
        <f t="shared" si="180"/>
        <v>4K23.3</v>
      </c>
      <c r="I5767" s="6" t="str">
        <f t="shared" si="181"/>
        <v>S4_TXC</v>
      </c>
    </row>
    <row r="5768" spans="1:9">
      <c r="A5768" t="s">
        <v>302</v>
      </c>
      <c r="B5768" t="s">
        <v>5641</v>
      </c>
      <c r="C5768" t="s">
        <v>5658</v>
      </c>
      <c r="D5768">
        <v>4</v>
      </c>
      <c r="E5768" t="s">
        <v>2023</v>
      </c>
      <c r="F5768">
        <v>4</v>
      </c>
      <c r="G5768">
        <v>4</v>
      </c>
      <c r="H5768" s="6" t="str">
        <f t="shared" si="180"/>
        <v>4K23.4</v>
      </c>
      <c r="I5768" s="6" t="str">
        <f t="shared" si="181"/>
        <v>SD4_DSPCHIP_TXC</v>
      </c>
    </row>
    <row r="5769" spans="1:9">
      <c r="A5769" t="s">
        <v>302</v>
      </c>
      <c r="B5769" t="s">
        <v>5641</v>
      </c>
      <c r="C5769" t="s">
        <v>5658</v>
      </c>
      <c r="D5769">
        <v>5</v>
      </c>
      <c r="F5769">
        <v>5</v>
      </c>
      <c r="G5769">
        <v>5</v>
      </c>
      <c r="H5769" s="6" t="str">
        <f t="shared" si="180"/>
        <v>4K23.5</v>
      </c>
      <c r="I5769" s="6">
        <f t="shared" si="181"/>
        <v>0</v>
      </c>
    </row>
    <row r="5770" spans="1:9">
      <c r="A5770" t="s">
        <v>302</v>
      </c>
      <c r="B5770" t="s">
        <v>5641</v>
      </c>
      <c r="C5770" t="s">
        <v>5658</v>
      </c>
      <c r="D5770">
        <v>6</v>
      </c>
      <c r="E5770" t="s">
        <v>1980</v>
      </c>
      <c r="F5770">
        <v>6</v>
      </c>
      <c r="G5770">
        <v>6</v>
      </c>
      <c r="H5770" s="6" t="str">
        <f t="shared" si="180"/>
        <v>4K23.6</v>
      </c>
      <c r="I5770" s="6" t="str">
        <f t="shared" si="181"/>
        <v>S4_TXEN</v>
      </c>
    </row>
    <row r="5771" spans="1:9">
      <c r="A5771" t="s">
        <v>302</v>
      </c>
      <c r="B5771" t="s">
        <v>5641</v>
      </c>
      <c r="C5771" t="s">
        <v>5658</v>
      </c>
      <c r="D5771">
        <v>7</v>
      </c>
      <c r="E5771" t="s">
        <v>3720</v>
      </c>
      <c r="F5771">
        <v>7</v>
      </c>
      <c r="G5771">
        <v>7</v>
      </c>
      <c r="H5771" s="6" t="str">
        <f t="shared" si="180"/>
        <v>4K23.7</v>
      </c>
      <c r="I5771" s="6" t="str">
        <f t="shared" si="181"/>
        <v>S4_TXEN_SG_RXDV</v>
      </c>
    </row>
    <row r="5772" spans="1:9">
      <c r="A5772" t="s">
        <v>302</v>
      </c>
      <c r="B5772" t="s">
        <v>5641</v>
      </c>
      <c r="C5772" t="s">
        <v>5658</v>
      </c>
      <c r="D5772" t="s">
        <v>175</v>
      </c>
      <c r="E5772" t="s">
        <v>429</v>
      </c>
      <c r="F5772">
        <v>1</v>
      </c>
      <c r="G5772" t="s">
        <v>175</v>
      </c>
      <c r="H5772" s="6" t="str">
        <f t="shared" si="180"/>
        <v>4K23.1</v>
      </c>
      <c r="I5772" s="6" t="str">
        <f t="shared" si="181"/>
        <v>VP12</v>
      </c>
    </row>
    <row r="5773" spans="1:9">
      <c r="A5773" t="s">
        <v>302</v>
      </c>
      <c r="B5773" t="s">
        <v>5641</v>
      </c>
      <c r="C5773" t="s">
        <v>5658</v>
      </c>
      <c r="D5773" t="s">
        <v>176</v>
      </c>
      <c r="E5773" t="s">
        <v>2327</v>
      </c>
      <c r="F5773">
        <v>8</v>
      </c>
      <c r="G5773" t="s">
        <v>176</v>
      </c>
      <c r="H5773" s="6" t="str">
        <f t="shared" si="180"/>
        <v>4K23.8</v>
      </c>
      <c r="I5773" s="6" t="str">
        <f t="shared" si="181"/>
        <v>SC0145_RLY_K023</v>
      </c>
    </row>
    <row r="5774" spans="1:9">
      <c r="A5774" t="s">
        <v>302</v>
      </c>
      <c r="B5774" t="s">
        <v>5641</v>
      </c>
      <c r="C5774" t="s">
        <v>5659</v>
      </c>
      <c r="D5774">
        <v>2</v>
      </c>
      <c r="E5774" t="s">
        <v>2024</v>
      </c>
      <c r="F5774">
        <v>2</v>
      </c>
      <c r="G5774">
        <v>2</v>
      </c>
      <c r="H5774" s="6" t="str">
        <f t="shared" si="180"/>
        <v>4K24.2</v>
      </c>
      <c r="I5774" s="6" t="str">
        <f t="shared" si="181"/>
        <v>SG4_RXC</v>
      </c>
    </row>
    <row r="5775" spans="1:9">
      <c r="A5775" t="s">
        <v>302</v>
      </c>
      <c r="B5775" t="s">
        <v>5641</v>
      </c>
      <c r="C5775" t="s">
        <v>5659</v>
      </c>
      <c r="D5775">
        <v>3</v>
      </c>
      <c r="E5775" t="s">
        <v>3719</v>
      </c>
      <c r="F5775">
        <v>3</v>
      </c>
      <c r="G5775">
        <v>3</v>
      </c>
      <c r="H5775" s="6" t="str">
        <f t="shared" si="180"/>
        <v>4K24.3</v>
      </c>
      <c r="I5775" s="6" t="str">
        <f t="shared" si="181"/>
        <v>S4_TXC_SG_RXC</v>
      </c>
    </row>
    <row r="5776" spans="1:9">
      <c r="A5776" t="s">
        <v>302</v>
      </c>
      <c r="B5776" t="s">
        <v>5641</v>
      </c>
      <c r="C5776" t="s">
        <v>5659</v>
      </c>
      <c r="D5776">
        <v>4</v>
      </c>
      <c r="E5776" t="s">
        <v>3721</v>
      </c>
      <c r="F5776">
        <v>4</v>
      </c>
      <c r="G5776">
        <v>4</v>
      </c>
      <c r="H5776" s="6" t="str">
        <f t="shared" si="180"/>
        <v>4K24.4</v>
      </c>
      <c r="I5776" s="6" t="str">
        <f t="shared" si="181"/>
        <v>S4_CH_TXC</v>
      </c>
    </row>
    <row r="5777" spans="1:9">
      <c r="A5777" t="s">
        <v>302</v>
      </c>
      <c r="B5777" t="s">
        <v>5641</v>
      </c>
      <c r="C5777" t="s">
        <v>5659</v>
      </c>
      <c r="D5777">
        <v>5</v>
      </c>
      <c r="E5777" t="s">
        <v>3722</v>
      </c>
      <c r="F5777">
        <v>5</v>
      </c>
      <c r="G5777">
        <v>5</v>
      </c>
      <c r="H5777" s="6" t="str">
        <f t="shared" si="180"/>
        <v>4K24.5</v>
      </c>
      <c r="I5777" s="6" t="str">
        <f t="shared" si="181"/>
        <v>S4_CH_TXEN</v>
      </c>
    </row>
    <row r="5778" spans="1:9">
      <c r="A5778" t="s">
        <v>302</v>
      </c>
      <c r="B5778" t="s">
        <v>5641</v>
      </c>
      <c r="C5778" t="s">
        <v>5659</v>
      </c>
      <c r="D5778">
        <v>6</v>
      </c>
      <c r="E5778" t="s">
        <v>3720</v>
      </c>
      <c r="F5778">
        <v>6</v>
      </c>
      <c r="G5778">
        <v>6</v>
      </c>
      <c r="H5778" s="6" t="str">
        <f t="shared" si="180"/>
        <v>4K24.6</v>
      </c>
      <c r="I5778" s="6" t="str">
        <f t="shared" si="181"/>
        <v>S4_TXEN_SG_RXDV</v>
      </c>
    </row>
    <row r="5779" spans="1:9">
      <c r="A5779" t="s">
        <v>302</v>
      </c>
      <c r="B5779" t="s">
        <v>5641</v>
      </c>
      <c r="C5779" t="s">
        <v>5659</v>
      </c>
      <c r="D5779">
        <v>7</v>
      </c>
      <c r="E5779" t="s">
        <v>2025</v>
      </c>
      <c r="F5779">
        <v>7</v>
      </c>
      <c r="G5779">
        <v>7</v>
      </c>
      <c r="H5779" s="6" t="str">
        <f t="shared" si="180"/>
        <v>4K24.7</v>
      </c>
      <c r="I5779" s="6" t="str">
        <f t="shared" si="181"/>
        <v>SG4_RXDV</v>
      </c>
    </row>
    <row r="5780" spans="1:9">
      <c r="A5780" t="s">
        <v>302</v>
      </c>
      <c r="B5780" t="s">
        <v>5641</v>
      </c>
      <c r="C5780" t="s">
        <v>5659</v>
      </c>
      <c r="D5780" t="s">
        <v>175</v>
      </c>
      <c r="E5780" t="s">
        <v>429</v>
      </c>
      <c r="F5780">
        <v>1</v>
      </c>
      <c r="G5780" t="s">
        <v>175</v>
      </c>
      <c r="H5780" s="6" t="str">
        <f t="shared" si="180"/>
        <v>4K24.1</v>
      </c>
      <c r="I5780" s="6" t="str">
        <f t="shared" si="181"/>
        <v>VP12</v>
      </c>
    </row>
    <row r="5781" spans="1:9">
      <c r="A5781" t="s">
        <v>302</v>
      </c>
      <c r="B5781" t="s">
        <v>5641</v>
      </c>
      <c r="C5781" t="s">
        <v>5659</v>
      </c>
      <c r="D5781" t="s">
        <v>176</v>
      </c>
      <c r="E5781" t="s">
        <v>2328</v>
      </c>
      <c r="F5781">
        <v>8</v>
      </c>
      <c r="G5781" t="s">
        <v>176</v>
      </c>
      <c r="H5781" s="6" t="str">
        <f t="shared" si="180"/>
        <v>4K24.8</v>
      </c>
      <c r="I5781" s="6" t="str">
        <f t="shared" si="181"/>
        <v>SC0145_RLY_K024</v>
      </c>
    </row>
    <row r="5782" spans="1:9">
      <c r="A5782" t="s">
        <v>302</v>
      </c>
      <c r="B5782" t="s">
        <v>5641</v>
      </c>
      <c r="C5782" t="s">
        <v>5660</v>
      </c>
      <c r="D5782">
        <v>2</v>
      </c>
      <c r="E5782" t="s">
        <v>3723</v>
      </c>
      <c r="F5782">
        <v>2</v>
      </c>
      <c r="G5782">
        <v>2</v>
      </c>
      <c r="H5782" s="6" t="str">
        <f t="shared" si="180"/>
        <v>4K25.2</v>
      </c>
      <c r="I5782" s="6" t="str">
        <f t="shared" si="181"/>
        <v>S4_RXC_SG_TXC</v>
      </c>
    </row>
    <row r="5783" spans="1:9">
      <c r="A5783" t="s">
        <v>302</v>
      </c>
      <c r="B5783" t="s">
        <v>5641</v>
      </c>
      <c r="C5783" t="s">
        <v>5660</v>
      </c>
      <c r="D5783">
        <v>3</v>
      </c>
      <c r="E5783" t="s">
        <v>1969</v>
      </c>
      <c r="F5783">
        <v>3</v>
      </c>
      <c r="G5783">
        <v>3</v>
      </c>
      <c r="H5783" s="6" t="str">
        <f t="shared" si="180"/>
        <v>4K25.3</v>
      </c>
      <c r="I5783" s="6" t="str">
        <f t="shared" si="181"/>
        <v>S4_RXC</v>
      </c>
    </row>
    <row r="5784" spans="1:9">
      <c r="A5784" t="s">
        <v>302</v>
      </c>
      <c r="B5784" t="s">
        <v>5641</v>
      </c>
      <c r="C5784" t="s">
        <v>5660</v>
      </c>
      <c r="D5784">
        <v>4</v>
      </c>
      <c r="E5784" t="s">
        <v>2026</v>
      </c>
      <c r="F5784">
        <v>4</v>
      </c>
      <c r="G5784">
        <v>4</v>
      </c>
      <c r="H5784" s="6" t="str">
        <f t="shared" si="180"/>
        <v>4K25.4</v>
      </c>
      <c r="I5784" s="6" t="str">
        <f t="shared" si="181"/>
        <v>SD4_DSPCHIP_RXC</v>
      </c>
    </row>
    <row r="5785" spans="1:9">
      <c r="A5785" t="s">
        <v>302</v>
      </c>
      <c r="B5785" t="s">
        <v>5641</v>
      </c>
      <c r="C5785" t="s">
        <v>5660</v>
      </c>
      <c r="D5785">
        <v>5</v>
      </c>
      <c r="E5785" t="s">
        <v>2027</v>
      </c>
      <c r="F5785">
        <v>5</v>
      </c>
      <c r="G5785">
        <v>5</v>
      </c>
      <c r="H5785" s="6" t="str">
        <f t="shared" si="180"/>
        <v>4K25.5</v>
      </c>
      <c r="I5785" s="6" t="str">
        <f t="shared" si="181"/>
        <v>SD4_DSPCHIP_RXD0</v>
      </c>
    </row>
    <row r="5786" spans="1:9">
      <c r="A5786" t="s">
        <v>302</v>
      </c>
      <c r="B5786" t="s">
        <v>5641</v>
      </c>
      <c r="C5786" t="s">
        <v>5660</v>
      </c>
      <c r="D5786">
        <v>6</v>
      </c>
      <c r="E5786" t="s">
        <v>1970</v>
      </c>
      <c r="F5786">
        <v>6</v>
      </c>
      <c r="G5786">
        <v>6</v>
      </c>
      <c r="H5786" s="6" t="str">
        <f t="shared" si="180"/>
        <v>4K25.6</v>
      </c>
      <c r="I5786" s="6" t="str">
        <f t="shared" si="181"/>
        <v>S4_RXD0</v>
      </c>
    </row>
    <row r="5787" spans="1:9">
      <c r="A5787" t="s">
        <v>302</v>
      </c>
      <c r="B5787" t="s">
        <v>5641</v>
      </c>
      <c r="C5787" t="s">
        <v>5660</v>
      </c>
      <c r="D5787">
        <v>7</v>
      </c>
      <c r="E5787" t="s">
        <v>3724</v>
      </c>
      <c r="F5787">
        <v>7</v>
      </c>
      <c r="G5787">
        <v>7</v>
      </c>
      <c r="H5787" s="6" t="str">
        <f t="shared" si="180"/>
        <v>4K25.7</v>
      </c>
      <c r="I5787" s="6" t="str">
        <f t="shared" si="181"/>
        <v>S4_RXD0_SG_TXD0</v>
      </c>
    </row>
    <row r="5788" spans="1:9">
      <c r="A5788" t="s">
        <v>302</v>
      </c>
      <c r="B5788" t="s">
        <v>5641</v>
      </c>
      <c r="C5788" t="s">
        <v>5660</v>
      </c>
      <c r="D5788" t="s">
        <v>175</v>
      </c>
      <c r="E5788" t="s">
        <v>429</v>
      </c>
      <c r="F5788">
        <v>1</v>
      </c>
      <c r="G5788" t="s">
        <v>175</v>
      </c>
      <c r="H5788" s="6" t="str">
        <f t="shared" si="180"/>
        <v>4K25.1</v>
      </c>
      <c r="I5788" s="6" t="str">
        <f t="shared" si="181"/>
        <v>VP12</v>
      </c>
    </row>
    <row r="5789" spans="1:9">
      <c r="A5789" t="s">
        <v>302</v>
      </c>
      <c r="B5789" t="s">
        <v>5641</v>
      </c>
      <c r="C5789" t="s">
        <v>5660</v>
      </c>
      <c r="D5789" t="s">
        <v>176</v>
      </c>
      <c r="E5789" t="s">
        <v>2329</v>
      </c>
      <c r="F5789">
        <v>8</v>
      </c>
      <c r="G5789" t="s">
        <v>176</v>
      </c>
      <c r="H5789" s="6" t="str">
        <f t="shared" si="180"/>
        <v>4K25.8</v>
      </c>
      <c r="I5789" s="6" t="str">
        <f t="shared" si="181"/>
        <v>SC0145_RLY_K025</v>
      </c>
    </row>
    <row r="5790" spans="1:9">
      <c r="A5790" t="s">
        <v>302</v>
      </c>
      <c r="B5790" t="s">
        <v>5641</v>
      </c>
      <c r="C5790" t="s">
        <v>5661</v>
      </c>
      <c r="D5790">
        <v>2</v>
      </c>
      <c r="E5790" t="s">
        <v>2028</v>
      </c>
      <c r="F5790">
        <v>2</v>
      </c>
      <c r="G5790">
        <v>2</v>
      </c>
      <c r="H5790" s="6" t="str">
        <f t="shared" si="180"/>
        <v>4K26.2</v>
      </c>
      <c r="I5790" s="6" t="str">
        <f t="shared" si="181"/>
        <v>SG4_TXEN</v>
      </c>
    </row>
    <row r="5791" spans="1:9">
      <c r="A5791" t="s">
        <v>302</v>
      </c>
      <c r="B5791" t="s">
        <v>5641</v>
      </c>
      <c r="C5791" t="s">
        <v>5661</v>
      </c>
      <c r="D5791">
        <v>3</v>
      </c>
      <c r="E5791" t="s">
        <v>3725</v>
      </c>
      <c r="F5791">
        <v>3</v>
      </c>
      <c r="G5791">
        <v>3</v>
      </c>
      <c r="H5791" s="6" t="str">
        <f t="shared" si="180"/>
        <v>4K26.3</v>
      </c>
      <c r="I5791" s="6" t="str">
        <f t="shared" si="181"/>
        <v>S4_RXDV_SG_TXEN</v>
      </c>
    </row>
    <row r="5792" spans="1:9">
      <c r="A5792" t="s">
        <v>302</v>
      </c>
      <c r="B5792" t="s">
        <v>5641</v>
      </c>
      <c r="C5792" t="s">
        <v>5661</v>
      </c>
      <c r="D5792">
        <v>4</v>
      </c>
      <c r="E5792" t="s">
        <v>3726</v>
      </c>
      <c r="F5792">
        <v>4</v>
      </c>
      <c r="G5792">
        <v>4</v>
      </c>
      <c r="H5792" s="6" t="str">
        <f t="shared" si="180"/>
        <v>4K26.4</v>
      </c>
      <c r="I5792" s="6" t="str">
        <f t="shared" si="181"/>
        <v>S4_CH_RXDV</v>
      </c>
    </row>
    <row r="5793" spans="1:9">
      <c r="A5793" t="s">
        <v>302</v>
      </c>
      <c r="B5793" t="s">
        <v>5641</v>
      </c>
      <c r="C5793" t="s">
        <v>5661</v>
      </c>
      <c r="D5793">
        <v>5</v>
      </c>
      <c r="E5793" t="s">
        <v>3727</v>
      </c>
      <c r="F5793">
        <v>5</v>
      </c>
      <c r="G5793">
        <v>5</v>
      </c>
      <c r="H5793" s="6" t="str">
        <f t="shared" si="180"/>
        <v>4K26.5</v>
      </c>
      <c r="I5793" s="6" t="str">
        <f t="shared" si="181"/>
        <v>S4_CH_RXC</v>
      </c>
    </row>
    <row r="5794" spans="1:9">
      <c r="A5794" t="s">
        <v>302</v>
      </c>
      <c r="B5794" t="s">
        <v>5641</v>
      </c>
      <c r="C5794" t="s">
        <v>5661</v>
      </c>
      <c r="D5794">
        <v>6</v>
      </c>
      <c r="E5794" t="s">
        <v>3723</v>
      </c>
      <c r="F5794">
        <v>6</v>
      </c>
      <c r="G5794">
        <v>6</v>
      </c>
      <c r="H5794" s="6" t="str">
        <f t="shared" si="180"/>
        <v>4K26.6</v>
      </c>
      <c r="I5794" s="6" t="str">
        <f t="shared" si="181"/>
        <v>S4_RXC_SG_TXC</v>
      </c>
    </row>
    <row r="5795" spans="1:9">
      <c r="A5795" t="s">
        <v>302</v>
      </c>
      <c r="B5795" t="s">
        <v>5641</v>
      </c>
      <c r="C5795" t="s">
        <v>5661</v>
      </c>
      <c r="D5795">
        <v>7</v>
      </c>
      <c r="E5795" t="s">
        <v>2029</v>
      </c>
      <c r="F5795">
        <v>7</v>
      </c>
      <c r="G5795">
        <v>7</v>
      </c>
      <c r="H5795" s="6" t="str">
        <f t="shared" si="180"/>
        <v>4K26.7</v>
      </c>
      <c r="I5795" s="6" t="str">
        <f t="shared" si="181"/>
        <v>SG4_TXC</v>
      </c>
    </row>
    <row r="5796" spans="1:9">
      <c r="A5796" t="s">
        <v>302</v>
      </c>
      <c r="B5796" t="s">
        <v>5641</v>
      </c>
      <c r="C5796" t="s">
        <v>5661</v>
      </c>
      <c r="D5796" t="s">
        <v>175</v>
      </c>
      <c r="E5796" t="s">
        <v>429</v>
      </c>
      <c r="F5796">
        <v>1</v>
      </c>
      <c r="G5796" t="s">
        <v>175</v>
      </c>
      <c r="H5796" s="6" t="str">
        <f t="shared" si="180"/>
        <v>4K26.1</v>
      </c>
      <c r="I5796" s="6" t="str">
        <f t="shared" si="181"/>
        <v>VP12</v>
      </c>
    </row>
    <row r="5797" spans="1:9">
      <c r="A5797" t="s">
        <v>302</v>
      </c>
      <c r="B5797" t="s">
        <v>5641</v>
      </c>
      <c r="C5797" t="s">
        <v>5661</v>
      </c>
      <c r="D5797" t="s">
        <v>176</v>
      </c>
      <c r="E5797" t="s">
        <v>2330</v>
      </c>
      <c r="F5797">
        <v>8</v>
      </c>
      <c r="G5797" t="s">
        <v>176</v>
      </c>
      <c r="H5797" s="6" t="str">
        <f t="shared" si="180"/>
        <v>4K26.8</v>
      </c>
      <c r="I5797" s="6" t="str">
        <f t="shared" si="181"/>
        <v>SC0145_RLY_K026</v>
      </c>
    </row>
    <row r="5798" spans="1:9">
      <c r="A5798" t="s">
        <v>302</v>
      </c>
      <c r="B5798" t="s">
        <v>5641</v>
      </c>
      <c r="C5798" t="s">
        <v>5662</v>
      </c>
      <c r="D5798">
        <v>2</v>
      </c>
      <c r="E5798" t="s">
        <v>3728</v>
      </c>
      <c r="F5798">
        <v>2</v>
      </c>
      <c r="G5798">
        <v>2</v>
      </c>
      <c r="H5798" s="6" t="str">
        <f t="shared" si="180"/>
        <v>4K27.2</v>
      </c>
      <c r="I5798" s="6" t="str">
        <f t="shared" si="181"/>
        <v>S4_RXD1_SG_TXD1</v>
      </c>
    </row>
    <row r="5799" spans="1:9">
      <c r="A5799" t="s">
        <v>302</v>
      </c>
      <c r="B5799" t="s">
        <v>5641</v>
      </c>
      <c r="C5799" t="s">
        <v>5662</v>
      </c>
      <c r="D5799">
        <v>3</v>
      </c>
      <c r="E5799" t="s">
        <v>1971</v>
      </c>
      <c r="F5799">
        <v>3</v>
      </c>
      <c r="G5799">
        <v>3</v>
      </c>
      <c r="H5799" s="6" t="str">
        <f t="shared" si="180"/>
        <v>4K27.3</v>
      </c>
      <c r="I5799" s="6" t="str">
        <f t="shared" si="181"/>
        <v>S4_RXD1</v>
      </c>
    </row>
    <row r="5800" spans="1:9">
      <c r="A5800" t="s">
        <v>302</v>
      </c>
      <c r="B5800" t="s">
        <v>5641</v>
      </c>
      <c r="C5800" t="s">
        <v>5662</v>
      </c>
      <c r="D5800">
        <v>4</v>
      </c>
      <c r="E5800" t="s">
        <v>2030</v>
      </c>
      <c r="F5800">
        <v>4</v>
      </c>
      <c r="G5800">
        <v>4</v>
      </c>
      <c r="H5800" s="6" t="str">
        <f t="shared" si="180"/>
        <v>4K27.4</v>
      </c>
      <c r="I5800" s="6" t="str">
        <f t="shared" si="181"/>
        <v>SD4_DSPCHIP_RXD1</v>
      </c>
    </row>
    <row r="5801" spans="1:9">
      <c r="A5801" t="s">
        <v>302</v>
      </c>
      <c r="B5801" t="s">
        <v>5641</v>
      </c>
      <c r="C5801" t="s">
        <v>5662</v>
      </c>
      <c r="D5801">
        <v>5</v>
      </c>
      <c r="E5801" t="s">
        <v>2031</v>
      </c>
      <c r="F5801">
        <v>5</v>
      </c>
      <c r="G5801">
        <v>5</v>
      </c>
      <c r="H5801" s="6" t="str">
        <f t="shared" si="180"/>
        <v>4K27.5</v>
      </c>
      <c r="I5801" s="6" t="str">
        <f t="shared" si="181"/>
        <v>SD4_DSPCHIP_RXD2</v>
      </c>
    </row>
    <row r="5802" spans="1:9">
      <c r="A5802" t="s">
        <v>302</v>
      </c>
      <c r="B5802" t="s">
        <v>5641</v>
      </c>
      <c r="C5802" t="s">
        <v>5662</v>
      </c>
      <c r="D5802">
        <v>6</v>
      </c>
      <c r="E5802" t="s">
        <v>1972</v>
      </c>
      <c r="F5802">
        <v>6</v>
      </c>
      <c r="G5802">
        <v>6</v>
      </c>
      <c r="H5802" s="6" t="str">
        <f t="shared" si="180"/>
        <v>4K27.6</v>
      </c>
      <c r="I5802" s="6" t="str">
        <f t="shared" si="181"/>
        <v>S4_RXD2</v>
      </c>
    </row>
    <row r="5803" spans="1:9">
      <c r="A5803" t="s">
        <v>302</v>
      </c>
      <c r="B5803" t="s">
        <v>5641</v>
      </c>
      <c r="C5803" t="s">
        <v>5662</v>
      </c>
      <c r="D5803">
        <v>7</v>
      </c>
      <c r="E5803" t="s">
        <v>3729</v>
      </c>
      <c r="F5803">
        <v>7</v>
      </c>
      <c r="G5803">
        <v>7</v>
      </c>
      <c r="H5803" s="6" t="str">
        <f t="shared" si="180"/>
        <v>4K27.7</v>
      </c>
      <c r="I5803" s="6" t="str">
        <f t="shared" si="181"/>
        <v>S4_RXD2_SG_TXD2</v>
      </c>
    </row>
    <row r="5804" spans="1:9">
      <c r="A5804" t="s">
        <v>302</v>
      </c>
      <c r="B5804" t="s">
        <v>5641</v>
      </c>
      <c r="C5804" t="s">
        <v>5662</v>
      </c>
      <c r="D5804" t="s">
        <v>175</v>
      </c>
      <c r="E5804" t="s">
        <v>429</v>
      </c>
      <c r="F5804">
        <v>1</v>
      </c>
      <c r="G5804" t="s">
        <v>175</v>
      </c>
      <c r="H5804" s="6" t="str">
        <f t="shared" si="180"/>
        <v>4K27.1</v>
      </c>
      <c r="I5804" s="6" t="str">
        <f t="shared" si="181"/>
        <v>VP12</v>
      </c>
    </row>
    <row r="5805" spans="1:9">
      <c r="A5805" t="s">
        <v>302</v>
      </c>
      <c r="B5805" t="s">
        <v>5641</v>
      </c>
      <c r="C5805" t="s">
        <v>5662</v>
      </c>
      <c r="D5805" t="s">
        <v>176</v>
      </c>
      <c r="E5805" t="s">
        <v>2331</v>
      </c>
      <c r="F5805">
        <v>8</v>
      </c>
      <c r="G5805" t="s">
        <v>176</v>
      </c>
      <c r="H5805" s="6" t="str">
        <f t="shared" si="180"/>
        <v>4K27.8</v>
      </c>
      <c r="I5805" s="6" t="str">
        <f t="shared" si="181"/>
        <v>SC0145_RLY_K027</v>
      </c>
    </row>
    <row r="5806" spans="1:9">
      <c r="A5806" t="s">
        <v>302</v>
      </c>
      <c r="B5806" t="s">
        <v>5641</v>
      </c>
      <c r="C5806" t="s">
        <v>5663</v>
      </c>
      <c r="D5806">
        <v>2</v>
      </c>
      <c r="E5806" t="s">
        <v>2032</v>
      </c>
      <c r="F5806">
        <v>2</v>
      </c>
      <c r="G5806">
        <v>2</v>
      </c>
      <c r="H5806" s="6" t="str">
        <f t="shared" si="180"/>
        <v>4K28.2</v>
      </c>
      <c r="I5806" s="6" t="str">
        <f t="shared" si="181"/>
        <v>SG4_TXD0</v>
      </c>
    </row>
    <row r="5807" spans="1:9">
      <c r="A5807" t="s">
        <v>302</v>
      </c>
      <c r="B5807" t="s">
        <v>5641</v>
      </c>
      <c r="C5807" t="s">
        <v>5663</v>
      </c>
      <c r="D5807">
        <v>3</v>
      </c>
      <c r="E5807" t="s">
        <v>3724</v>
      </c>
      <c r="F5807">
        <v>3</v>
      </c>
      <c r="G5807">
        <v>3</v>
      </c>
      <c r="H5807" s="6" t="str">
        <f t="shared" si="180"/>
        <v>4K28.3</v>
      </c>
      <c r="I5807" s="6" t="str">
        <f t="shared" si="181"/>
        <v>S4_RXD0_SG_TXD0</v>
      </c>
    </row>
    <row r="5808" spans="1:9">
      <c r="A5808" t="s">
        <v>302</v>
      </c>
      <c r="B5808" t="s">
        <v>5641</v>
      </c>
      <c r="C5808" t="s">
        <v>5663</v>
      </c>
      <c r="D5808">
        <v>4</v>
      </c>
      <c r="E5808" t="s">
        <v>3730</v>
      </c>
      <c r="F5808">
        <v>4</v>
      </c>
      <c r="G5808">
        <v>4</v>
      </c>
      <c r="H5808" s="6" t="str">
        <f t="shared" si="180"/>
        <v>4K28.4</v>
      </c>
      <c r="I5808" s="6" t="str">
        <f t="shared" si="181"/>
        <v>S4_CH_RXD0</v>
      </c>
    </row>
    <row r="5809" spans="1:9">
      <c r="A5809" t="s">
        <v>302</v>
      </c>
      <c r="B5809" t="s">
        <v>5641</v>
      </c>
      <c r="C5809" t="s">
        <v>5663</v>
      </c>
      <c r="D5809">
        <v>5</v>
      </c>
      <c r="E5809" t="s">
        <v>3731</v>
      </c>
      <c r="F5809">
        <v>5</v>
      </c>
      <c r="G5809">
        <v>5</v>
      </c>
      <c r="H5809" s="6" t="str">
        <f t="shared" si="180"/>
        <v>4K28.5</v>
      </c>
      <c r="I5809" s="6" t="str">
        <f t="shared" si="181"/>
        <v>S4_CH_RXD1</v>
      </c>
    </row>
    <row r="5810" spans="1:9">
      <c r="A5810" t="s">
        <v>302</v>
      </c>
      <c r="B5810" t="s">
        <v>5641</v>
      </c>
      <c r="C5810" t="s">
        <v>5663</v>
      </c>
      <c r="D5810">
        <v>6</v>
      </c>
      <c r="E5810" t="s">
        <v>3728</v>
      </c>
      <c r="F5810">
        <v>6</v>
      </c>
      <c r="G5810">
        <v>6</v>
      </c>
      <c r="H5810" s="6" t="str">
        <f t="shared" si="180"/>
        <v>4K28.6</v>
      </c>
      <c r="I5810" s="6" t="str">
        <f t="shared" si="181"/>
        <v>S4_RXD1_SG_TXD1</v>
      </c>
    </row>
    <row r="5811" spans="1:9">
      <c r="A5811" t="s">
        <v>302</v>
      </c>
      <c r="B5811" t="s">
        <v>5641</v>
      </c>
      <c r="C5811" t="s">
        <v>5663</v>
      </c>
      <c r="D5811">
        <v>7</v>
      </c>
      <c r="E5811" t="s">
        <v>2033</v>
      </c>
      <c r="F5811">
        <v>7</v>
      </c>
      <c r="G5811">
        <v>7</v>
      </c>
      <c r="H5811" s="6" t="str">
        <f t="shared" si="180"/>
        <v>4K28.7</v>
      </c>
      <c r="I5811" s="6" t="str">
        <f t="shared" si="181"/>
        <v>SG4_TXD1</v>
      </c>
    </row>
    <row r="5812" spans="1:9">
      <c r="A5812" t="s">
        <v>302</v>
      </c>
      <c r="B5812" t="s">
        <v>5641</v>
      </c>
      <c r="C5812" t="s">
        <v>5663</v>
      </c>
      <c r="D5812" t="s">
        <v>175</v>
      </c>
      <c r="E5812" t="s">
        <v>429</v>
      </c>
      <c r="F5812">
        <v>1</v>
      </c>
      <c r="G5812" t="s">
        <v>175</v>
      </c>
      <c r="H5812" s="6" t="str">
        <f t="shared" si="180"/>
        <v>4K28.1</v>
      </c>
      <c r="I5812" s="6" t="str">
        <f t="shared" si="181"/>
        <v>VP12</v>
      </c>
    </row>
    <row r="5813" spans="1:9">
      <c r="A5813" t="s">
        <v>302</v>
      </c>
      <c r="B5813" t="s">
        <v>5641</v>
      </c>
      <c r="C5813" t="s">
        <v>5663</v>
      </c>
      <c r="D5813" t="s">
        <v>176</v>
      </c>
      <c r="E5813" t="s">
        <v>2332</v>
      </c>
      <c r="F5813">
        <v>8</v>
      </c>
      <c r="G5813" t="s">
        <v>176</v>
      </c>
      <c r="H5813" s="6" t="str">
        <f t="shared" si="180"/>
        <v>4K28.8</v>
      </c>
      <c r="I5813" s="6" t="str">
        <f t="shared" si="181"/>
        <v>SC0145_RLY_K028</v>
      </c>
    </row>
    <row r="5814" spans="1:9">
      <c r="A5814" t="s">
        <v>302</v>
      </c>
      <c r="B5814" t="s">
        <v>5641</v>
      </c>
      <c r="C5814" t="s">
        <v>5664</v>
      </c>
      <c r="D5814">
        <v>2</v>
      </c>
      <c r="E5814" t="s">
        <v>3732</v>
      </c>
      <c r="F5814">
        <v>2</v>
      </c>
      <c r="G5814">
        <v>2</v>
      </c>
      <c r="H5814" s="6" t="str">
        <f t="shared" si="180"/>
        <v>4K29.2</v>
      </c>
      <c r="I5814" s="6" t="str">
        <f t="shared" si="181"/>
        <v>S4_RXD3_SG_TXD3</v>
      </c>
    </row>
    <row r="5815" spans="1:9">
      <c r="A5815" t="s">
        <v>302</v>
      </c>
      <c r="B5815" t="s">
        <v>5641</v>
      </c>
      <c r="C5815" t="s">
        <v>5664</v>
      </c>
      <c r="D5815">
        <v>3</v>
      </c>
      <c r="E5815" t="s">
        <v>1973</v>
      </c>
      <c r="F5815">
        <v>3</v>
      </c>
      <c r="G5815">
        <v>3</v>
      </c>
      <c r="H5815" s="6" t="str">
        <f t="shared" si="180"/>
        <v>4K29.3</v>
      </c>
      <c r="I5815" s="6" t="str">
        <f t="shared" si="181"/>
        <v>S4_RXD3</v>
      </c>
    </row>
    <row r="5816" spans="1:9">
      <c r="A5816" t="s">
        <v>302</v>
      </c>
      <c r="B5816" t="s">
        <v>5641</v>
      </c>
      <c r="C5816" t="s">
        <v>5664</v>
      </c>
      <c r="D5816">
        <v>4</v>
      </c>
      <c r="E5816" t="s">
        <v>2034</v>
      </c>
      <c r="F5816">
        <v>4</v>
      </c>
      <c r="G5816">
        <v>4</v>
      </c>
      <c r="H5816" s="6" t="str">
        <f t="shared" si="180"/>
        <v>4K29.4</v>
      </c>
      <c r="I5816" s="6" t="str">
        <f t="shared" si="181"/>
        <v>SD4_DSPCHIP_RXD3</v>
      </c>
    </row>
    <row r="5817" spans="1:9">
      <c r="A5817" t="s">
        <v>302</v>
      </c>
      <c r="B5817" t="s">
        <v>5641</v>
      </c>
      <c r="C5817" t="s">
        <v>5664</v>
      </c>
      <c r="D5817">
        <v>5</v>
      </c>
      <c r="E5817" t="s">
        <v>2035</v>
      </c>
      <c r="F5817">
        <v>5</v>
      </c>
      <c r="G5817">
        <v>5</v>
      </c>
      <c r="H5817" s="6" t="str">
        <f t="shared" si="180"/>
        <v>4K29.5</v>
      </c>
      <c r="I5817" s="6" t="str">
        <f t="shared" si="181"/>
        <v>SD4_DSPCHIP_RXDV</v>
      </c>
    </row>
    <row r="5818" spans="1:9">
      <c r="A5818" t="s">
        <v>302</v>
      </c>
      <c r="B5818" t="s">
        <v>5641</v>
      </c>
      <c r="C5818" t="s">
        <v>5664</v>
      </c>
      <c r="D5818">
        <v>6</v>
      </c>
      <c r="E5818" t="s">
        <v>1974</v>
      </c>
      <c r="F5818">
        <v>6</v>
      </c>
      <c r="G5818">
        <v>6</v>
      </c>
      <c r="H5818" s="6" t="str">
        <f t="shared" si="180"/>
        <v>4K29.6</v>
      </c>
      <c r="I5818" s="6" t="str">
        <f t="shared" si="181"/>
        <v>S4_RXDV</v>
      </c>
    </row>
    <row r="5819" spans="1:9">
      <c r="A5819" t="s">
        <v>302</v>
      </c>
      <c r="B5819" t="s">
        <v>5641</v>
      </c>
      <c r="C5819" t="s">
        <v>5664</v>
      </c>
      <c r="D5819">
        <v>7</v>
      </c>
      <c r="E5819" t="s">
        <v>3725</v>
      </c>
      <c r="F5819">
        <v>7</v>
      </c>
      <c r="G5819">
        <v>7</v>
      </c>
      <c r="H5819" s="6" t="str">
        <f t="shared" si="180"/>
        <v>4K29.7</v>
      </c>
      <c r="I5819" s="6" t="str">
        <f t="shared" si="181"/>
        <v>S4_RXDV_SG_TXEN</v>
      </c>
    </row>
    <row r="5820" spans="1:9">
      <c r="A5820" t="s">
        <v>302</v>
      </c>
      <c r="B5820" t="s">
        <v>5641</v>
      </c>
      <c r="C5820" t="s">
        <v>5664</v>
      </c>
      <c r="D5820" t="s">
        <v>175</v>
      </c>
      <c r="E5820" t="s">
        <v>429</v>
      </c>
      <c r="F5820">
        <v>1</v>
      </c>
      <c r="G5820" t="s">
        <v>175</v>
      </c>
      <c r="H5820" s="6" t="str">
        <f t="shared" si="180"/>
        <v>4K29.1</v>
      </c>
      <c r="I5820" s="6" t="str">
        <f t="shared" si="181"/>
        <v>VP12</v>
      </c>
    </row>
    <row r="5821" spans="1:9">
      <c r="A5821" t="s">
        <v>302</v>
      </c>
      <c r="B5821" t="s">
        <v>5641</v>
      </c>
      <c r="C5821" t="s">
        <v>5664</v>
      </c>
      <c r="D5821" t="s">
        <v>176</v>
      </c>
      <c r="E5821" t="s">
        <v>2333</v>
      </c>
      <c r="F5821">
        <v>8</v>
      </c>
      <c r="G5821" t="s">
        <v>176</v>
      </c>
      <c r="H5821" s="6" t="str">
        <f t="shared" si="180"/>
        <v>4K29.8</v>
      </c>
      <c r="I5821" s="6" t="str">
        <f t="shared" si="181"/>
        <v>SC0145_RLY_K029</v>
      </c>
    </row>
    <row r="5822" spans="1:9">
      <c r="A5822" t="s">
        <v>302</v>
      </c>
      <c r="B5822" t="s">
        <v>5641</v>
      </c>
      <c r="C5822" t="s">
        <v>5665</v>
      </c>
      <c r="D5822">
        <v>2</v>
      </c>
      <c r="E5822" t="s">
        <v>2036</v>
      </c>
      <c r="F5822">
        <v>2</v>
      </c>
      <c r="G5822">
        <v>2</v>
      </c>
      <c r="H5822" s="6" t="str">
        <f t="shared" si="180"/>
        <v>4K53.2</v>
      </c>
      <c r="I5822" s="6" t="str">
        <f t="shared" si="181"/>
        <v>SG4_TXD2</v>
      </c>
    </row>
    <row r="5823" spans="1:9">
      <c r="A5823" t="s">
        <v>302</v>
      </c>
      <c r="B5823" t="s">
        <v>5641</v>
      </c>
      <c r="C5823" t="s">
        <v>5665</v>
      </c>
      <c r="D5823">
        <v>3</v>
      </c>
      <c r="E5823" t="s">
        <v>3729</v>
      </c>
      <c r="F5823">
        <v>3</v>
      </c>
      <c r="G5823">
        <v>3</v>
      </c>
      <c r="H5823" s="6" t="str">
        <f t="shared" si="180"/>
        <v>4K53.3</v>
      </c>
      <c r="I5823" s="6" t="str">
        <f t="shared" si="181"/>
        <v>S4_RXD2_SG_TXD2</v>
      </c>
    </row>
    <row r="5824" spans="1:9">
      <c r="A5824" t="s">
        <v>302</v>
      </c>
      <c r="B5824" t="s">
        <v>5641</v>
      </c>
      <c r="C5824" t="s">
        <v>5665</v>
      </c>
      <c r="D5824">
        <v>4</v>
      </c>
      <c r="E5824" t="s">
        <v>3733</v>
      </c>
      <c r="F5824">
        <v>4</v>
      </c>
      <c r="G5824">
        <v>4</v>
      </c>
      <c r="H5824" s="6" t="str">
        <f t="shared" si="180"/>
        <v>4K53.4</v>
      </c>
      <c r="I5824" s="6" t="str">
        <f t="shared" si="181"/>
        <v>S4_CH_RXD2</v>
      </c>
    </row>
    <row r="5825" spans="1:9">
      <c r="A5825" t="s">
        <v>302</v>
      </c>
      <c r="B5825" t="s">
        <v>5641</v>
      </c>
      <c r="C5825" t="s">
        <v>5665</v>
      </c>
      <c r="D5825">
        <v>5</v>
      </c>
      <c r="E5825" t="s">
        <v>3734</v>
      </c>
      <c r="F5825">
        <v>5</v>
      </c>
      <c r="G5825">
        <v>5</v>
      </c>
      <c r="H5825" s="6" t="str">
        <f t="shared" si="180"/>
        <v>4K53.5</v>
      </c>
      <c r="I5825" s="6" t="str">
        <f t="shared" si="181"/>
        <v>S4_CH_RXD3</v>
      </c>
    </row>
    <row r="5826" spans="1:9">
      <c r="A5826" t="s">
        <v>302</v>
      </c>
      <c r="B5826" t="s">
        <v>5641</v>
      </c>
      <c r="C5826" t="s">
        <v>5665</v>
      </c>
      <c r="D5826">
        <v>6</v>
      </c>
      <c r="E5826" t="s">
        <v>3732</v>
      </c>
      <c r="F5826">
        <v>6</v>
      </c>
      <c r="G5826">
        <v>6</v>
      </c>
      <c r="H5826" s="6" t="str">
        <f t="shared" ref="H5826:H5889" si="182">CONCATENATE(C5826,".",F5826)</f>
        <v>4K53.6</v>
      </c>
      <c r="I5826" s="6" t="str">
        <f t="shared" ref="I5826:I5889" si="183">E5826</f>
        <v>S4_RXD3_SG_TXD3</v>
      </c>
    </row>
    <row r="5827" spans="1:9">
      <c r="A5827" t="s">
        <v>302</v>
      </c>
      <c r="B5827" t="s">
        <v>5641</v>
      </c>
      <c r="C5827" t="s">
        <v>5665</v>
      </c>
      <c r="D5827">
        <v>7</v>
      </c>
      <c r="E5827" t="s">
        <v>2037</v>
      </c>
      <c r="F5827">
        <v>7</v>
      </c>
      <c r="G5827">
        <v>7</v>
      </c>
      <c r="H5827" s="6" t="str">
        <f t="shared" si="182"/>
        <v>4K53.7</v>
      </c>
      <c r="I5827" s="6" t="str">
        <f t="shared" si="183"/>
        <v>SG4_TXD3</v>
      </c>
    </row>
    <row r="5828" spans="1:9">
      <c r="A5828" t="s">
        <v>302</v>
      </c>
      <c r="B5828" t="s">
        <v>5641</v>
      </c>
      <c r="C5828" t="s">
        <v>5665</v>
      </c>
      <c r="D5828" t="s">
        <v>175</v>
      </c>
      <c r="E5828" t="s">
        <v>429</v>
      </c>
      <c r="F5828">
        <v>1</v>
      </c>
      <c r="G5828" t="s">
        <v>175</v>
      </c>
      <c r="H5828" s="6" t="str">
        <f t="shared" si="182"/>
        <v>4K53.1</v>
      </c>
      <c r="I5828" s="6" t="str">
        <f t="shared" si="183"/>
        <v>VP12</v>
      </c>
    </row>
    <row r="5829" spans="1:9">
      <c r="A5829" t="s">
        <v>302</v>
      </c>
      <c r="B5829" t="s">
        <v>5641</v>
      </c>
      <c r="C5829" t="s">
        <v>5665</v>
      </c>
      <c r="D5829" t="s">
        <v>176</v>
      </c>
      <c r="E5829" t="s">
        <v>2652</v>
      </c>
      <c r="F5829">
        <v>8</v>
      </c>
      <c r="G5829" t="s">
        <v>176</v>
      </c>
      <c r="H5829" s="6" t="str">
        <f t="shared" si="182"/>
        <v>4K53.8</v>
      </c>
      <c r="I5829" s="6" t="str">
        <f t="shared" si="183"/>
        <v>SC0145_RLY_K053</v>
      </c>
    </row>
    <row r="5830" spans="1:9">
      <c r="A5830" t="s">
        <v>302</v>
      </c>
      <c r="B5830" t="s">
        <v>5641</v>
      </c>
      <c r="C5830" t="s">
        <v>5666</v>
      </c>
      <c r="D5830">
        <v>1</v>
      </c>
      <c r="E5830" t="s">
        <v>3713</v>
      </c>
      <c r="F5830">
        <v>1</v>
      </c>
      <c r="G5830">
        <v>1</v>
      </c>
      <c r="H5830" s="6" t="str">
        <f t="shared" si="182"/>
        <v>4R15.1</v>
      </c>
      <c r="I5830" s="6" t="str">
        <f t="shared" si="183"/>
        <v>S4_CH_TXD1</v>
      </c>
    </row>
    <row r="5831" spans="1:9">
      <c r="A5831" t="s">
        <v>302</v>
      </c>
      <c r="B5831" t="s">
        <v>5641</v>
      </c>
      <c r="C5831" t="s">
        <v>5666</v>
      </c>
      <c r="D5831">
        <v>2</v>
      </c>
      <c r="E5831" t="s">
        <v>6845</v>
      </c>
      <c r="F5831">
        <v>2</v>
      </c>
      <c r="G5831">
        <v>2</v>
      </c>
      <c r="H5831" s="6" t="str">
        <f t="shared" si="182"/>
        <v>4R15.2</v>
      </c>
      <c r="I5831" s="6" t="str">
        <f t="shared" si="183"/>
        <v>S4_SCO_TX_HSD028</v>
      </c>
    </row>
    <row r="5832" spans="1:9">
      <c r="A5832" t="s">
        <v>302</v>
      </c>
      <c r="B5832" t="s">
        <v>5641</v>
      </c>
      <c r="C5832" t="s">
        <v>5667</v>
      </c>
      <c r="D5832">
        <v>1</v>
      </c>
      <c r="E5832" t="s">
        <v>3714</v>
      </c>
      <c r="F5832">
        <v>1</v>
      </c>
      <c r="G5832">
        <v>1</v>
      </c>
      <c r="H5832" s="6" t="str">
        <f t="shared" si="182"/>
        <v>4R16.1</v>
      </c>
      <c r="I5832" s="6" t="str">
        <f t="shared" si="183"/>
        <v>S4_CH_TXD2</v>
      </c>
    </row>
    <row r="5833" spans="1:9">
      <c r="A5833" t="s">
        <v>302</v>
      </c>
      <c r="B5833" t="s">
        <v>5641</v>
      </c>
      <c r="C5833" t="s">
        <v>5667</v>
      </c>
      <c r="D5833">
        <v>2</v>
      </c>
      <c r="E5833" t="s">
        <v>2399</v>
      </c>
      <c r="F5833">
        <v>2</v>
      </c>
      <c r="G5833">
        <v>2</v>
      </c>
      <c r="H5833" s="6" t="str">
        <f t="shared" si="182"/>
        <v>4R16.2</v>
      </c>
      <c r="I5833" s="6" t="str">
        <f t="shared" si="183"/>
        <v>S4_TX_HSD029</v>
      </c>
    </row>
    <row r="5834" spans="1:9">
      <c r="A5834" t="s">
        <v>302</v>
      </c>
      <c r="B5834" t="s">
        <v>5641</v>
      </c>
      <c r="C5834" t="s">
        <v>5668</v>
      </c>
      <c r="D5834">
        <v>1</v>
      </c>
      <c r="E5834" t="s">
        <v>3722</v>
      </c>
      <c r="F5834">
        <v>1</v>
      </c>
      <c r="G5834">
        <v>1</v>
      </c>
      <c r="H5834" s="6" t="str">
        <f t="shared" si="182"/>
        <v>4R17.1</v>
      </c>
      <c r="I5834" s="6" t="str">
        <f t="shared" si="183"/>
        <v>S4_CH_TXEN</v>
      </c>
    </row>
    <row r="5835" spans="1:9">
      <c r="A5835" t="s">
        <v>302</v>
      </c>
      <c r="B5835" t="s">
        <v>5641</v>
      </c>
      <c r="C5835" t="s">
        <v>5668</v>
      </c>
      <c r="D5835">
        <v>2</v>
      </c>
      <c r="E5835" t="s">
        <v>6846</v>
      </c>
      <c r="F5835">
        <v>2</v>
      </c>
      <c r="G5835">
        <v>2</v>
      </c>
      <c r="H5835" s="6" t="str">
        <f t="shared" si="182"/>
        <v>4R17.2</v>
      </c>
      <c r="I5835" s="6" t="str">
        <f t="shared" si="183"/>
        <v>S4_TX_HSD033</v>
      </c>
    </row>
    <row r="5836" spans="1:9">
      <c r="A5836" t="s">
        <v>302</v>
      </c>
      <c r="B5836" t="s">
        <v>5641</v>
      </c>
      <c r="C5836" t="s">
        <v>5669</v>
      </c>
      <c r="D5836">
        <v>1</v>
      </c>
      <c r="E5836" t="s">
        <v>3730</v>
      </c>
      <c r="F5836">
        <v>1</v>
      </c>
      <c r="G5836">
        <v>1</v>
      </c>
      <c r="H5836" s="6" t="str">
        <f t="shared" si="182"/>
        <v>4R18.1</v>
      </c>
      <c r="I5836" s="6" t="str">
        <f t="shared" si="183"/>
        <v>S4_CH_RXD0</v>
      </c>
    </row>
    <row r="5837" spans="1:9">
      <c r="A5837" t="s">
        <v>302</v>
      </c>
      <c r="B5837" t="s">
        <v>5641</v>
      </c>
      <c r="C5837" t="s">
        <v>5669</v>
      </c>
      <c r="D5837">
        <v>2</v>
      </c>
      <c r="E5837" t="s">
        <v>6847</v>
      </c>
      <c r="F5837">
        <v>2</v>
      </c>
      <c r="G5837">
        <v>2</v>
      </c>
      <c r="H5837" s="6" t="str">
        <f t="shared" si="182"/>
        <v>4R18.2</v>
      </c>
      <c r="I5837" s="6" t="str">
        <f t="shared" si="183"/>
        <v>S4_SCO_RX_HSD036</v>
      </c>
    </row>
    <row r="5838" spans="1:9">
      <c r="A5838" t="s">
        <v>302</v>
      </c>
      <c r="B5838" t="s">
        <v>5641</v>
      </c>
      <c r="C5838" t="s">
        <v>5670</v>
      </c>
      <c r="D5838">
        <v>1</v>
      </c>
      <c r="E5838" t="s">
        <v>2019</v>
      </c>
      <c r="F5838">
        <v>1</v>
      </c>
      <c r="G5838">
        <v>1</v>
      </c>
      <c r="H5838" s="6" t="str">
        <f t="shared" si="182"/>
        <v>4R578.1</v>
      </c>
      <c r="I5838" s="6" t="str">
        <f t="shared" si="183"/>
        <v>SG4_RXD1</v>
      </c>
    </row>
    <row r="5839" spans="1:9">
      <c r="A5839" t="s">
        <v>302</v>
      </c>
      <c r="B5839" t="s">
        <v>5641</v>
      </c>
      <c r="C5839" t="s">
        <v>5670</v>
      </c>
      <c r="D5839">
        <v>2</v>
      </c>
      <c r="E5839" t="s">
        <v>3735</v>
      </c>
      <c r="F5839">
        <v>2</v>
      </c>
      <c r="G5839">
        <v>2</v>
      </c>
      <c r="H5839" s="6" t="str">
        <f t="shared" si="182"/>
        <v>4R578.2</v>
      </c>
      <c r="I5839" s="6" t="str">
        <f t="shared" si="183"/>
        <v>SG4_VDD33</v>
      </c>
    </row>
    <row r="5840" spans="1:9">
      <c r="A5840" t="s">
        <v>302</v>
      </c>
      <c r="B5840" t="s">
        <v>5641</v>
      </c>
      <c r="C5840" t="s">
        <v>5671</v>
      </c>
      <c r="D5840">
        <v>1</v>
      </c>
      <c r="E5840" t="s">
        <v>3717</v>
      </c>
      <c r="F5840">
        <v>1</v>
      </c>
      <c r="G5840">
        <v>1</v>
      </c>
      <c r="H5840" s="6" t="str">
        <f t="shared" si="182"/>
        <v>4R586.1</v>
      </c>
      <c r="I5840" s="6" t="str">
        <f t="shared" si="183"/>
        <v>S4_CH_TXD3</v>
      </c>
    </row>
    <row r="5841" spans="1:9">
      <c r="A5841" t="s">
        <v>302</v>
      </c>
      <c r="B5841" t="s">
        <v>5641</v>
      </c>
      <c r="C5841" t="s">
        <v>5671</v>
      </c>
      <c r="D5841">
        <v>2</v>
      </c>
      <c r="E5841" t="s">
        <v>3736</v>
      </c>
      <c r="F5841">
        <v>2</v>
      </c>
      <c r="G5841">
        <v>2</v>
      </c>
      <c r="H5841" s="6" t="str">
        <f t="shared" si="182"/>
        <v>4R586.2</v>
      </c>
      <c r="I5841" s="6" t="str">
        <f t="shared" si="183"/>
        <v>S4_SCI_TX_HSD030</v>
      </c>
    </row>
    <row r="5842" spans="1:9">
      <c r="A5842" t="s">
        <v>302</v>
      </c>
      <c r="B5842" t="s">
        <v>5641</v>
      </c>
      <c r="C5842" t="s">
        <v>5672</v>
      </c>
      <c r="D5842">
        <v>1</v>
      </c>
      <c r="E5842" t="s">
        <v>3721</v>
      </c>
      <c r="F5842">
        <v>1</v>
      </c>
      <c r="G5842">
        <v>1</v>
      </c>
      <c r="H5842" s="6" t="str">
        <f t="shared" si="182"/>
        <v>4R587.1</v>
      </c>
      <c r="I5842" s="6" t="str">
        <f t="shared" si="183"/>
        <v>S4_CH_TXC</v>
      </c>
    </row>
    <row r="5843" spans="1:9">
      <c r="A5843" t="s">
        <v>302</v>
      </c>
      <c r="B5843" t="s">
        <v>5641</v>
      </c>
      <c r="C5843" t="s">
        <v>5672</v>
      </c>
      <c r="D5843">
        <v>2</v>
      </c>
      <c r="E5843" t="s">
        <v>3737</v>
      </c>
      <c r="F5843">
        <v>2</v>
      </c>
      <c r="G5843">
        <v>2</v>
      </c>
      <c r="H5843" s="6" t="str">
        <f t="shared" si="182"/>
        <v>4R587.2</v>
      </c>
      <c r="I5843" s="6" t="str">
        <f t="shared" si="183"/>
        <v>S4_SCI_TX_HSD032</v>
      </c>
    </row>
    <row r="5844" spans="1:9">
      <c r="A5844" t="s">
        <v>302</v>
      </c>
      <c r="B5844" t="s">
        <v>5641</v>
      </c>
      <c r="C5844" t="s">
        <v>5673</v>
      </c>
      <c r="D5844">
        <v>1</v>
      </c>
      <c r="E5844" t="s">
        <v>3726</v>
      </c>
      <c r="F5844">
        <v>1</v>
      </c>
      <c r="G5844">
        <v>1</v>
      </c>
      <c r="H5844" s="6" t="str">
        <f t="shared" si="182"/>
        <v>4R588.1</v>
      </c>
      <c r="I5844" s="6" t="str">
        <f t="shared" si="183"/>
        <v>S4_CH_RXDV</v>
      </c>
    </row>
    <row r="5845" spans="1:9">
      <c r="A5845" t="s">
        <v>302</v>
      </c>
      <c r="B5845" t="s">
        <v>5641</v>
      </c>
      <c r="C5845" t="s">
        <v>5673</v>
      </c>
      <c r="D5845">
        <v>2</v>
      </c>
      <c r="E5845" t="s">
        <v>3738</v>
      </c>
      <c r="F5845">
        <v>2</v>
      </c>
      <c r="G5845">
        <v>2</v>
      </c>
      <c r="H5845" s="6" t="str">
        <f t="shared" si="182"/>
        <v>4R588.2</v>
      </c>
      <c r="I5845" s="6" t="str">
        <f t="shared" si="183"/>
        <v>S4_SCO_RX_HSD034</v>
      </c>
    </row>
    <row r="5846" spans="1:9">
      <c r="A5846" t="s">
        <v>302</v>
      </c>
      <c r="B5846" t="s">
        <v>5641</v>
      </c>
      <c r="C5846" t="s">
        <v>5674</v>
      </c>
      <c r="D5846">
        <v>1</v>
      </c>
      <c r="E5846" t="s">
        <v>3727</v>
      </c>
      <c r="F5846">
        <v>1</v>
      </c>
      <c r="G5846">
        <v>1</v>
      </c>
      <c r="H5846" s="6" t="str">
        <f t="shared" si="182"/>
        <v>4R589.1</v>
      </c>
      <c r="I5846" s="6" t="str">
        <f t="shared" si="183"/>
        <v>S4_CH_RXC</v>
      </c>
    </row>
    <row r="5847" spans="1:9">
      <c r="A5847" t="s">
        <v>302</v>
      </c>
      <c r="B5847" t="s">
        <v>5641</v>
      </c>
      <c r="C5847" t="s">
        <v>5674</v>
      </c>
      <c r="D5847">
        <v>2</v>
      </c>
      <c r="E5847" t="s">
        <v>3739</v>
      </c>
      <c r="F5847">
        <v>2</v>
      </c>
      <c r="G5847">
        <v>2</v>
      </c>
      <c r="H5847" s="6" t="str">
        <f t="shared" si="182"/>
        <v>4R589.2</v>
      </c>
      <c r="I5847" s="6" t="str">
        <f t="shared" si="183"/>
        <v>S4_SCO_RX_HSD035</v>
      </c>
    </row>
    <row r="5848" spans="1:9">
      <c r="A5848" t="s">
        <v>302</v>
      </c>
      <c r="B5848" t="s">
        <v>5641</v>
      </c>
      <c r="C5848" t="s">
        <v>5675</v>
      </c>
      <c r="D5848">
        <v>1</v>
      </c>
      <c r="E5848" t="s">
        <v>3731</v>
      </c>
      <c r="F5848">
        <v>1</v>
      </c>
      <c r="G5848">
        <v>1</v>
      </c>
      <c r="H5848" s="6" t="str">
        <f t="shared" si="182"/>
        <v>4R590.1</v>
      </c>
      <c r="I5848" s="6" t="str">
        <f t="shared" si="183"/>
        <v>S4_CH_RXD1</v>
      </c>
    </row>
    <row r="5849" spans="1:9">
      <c r="A5849" t="s">
        <v>302</v>
      </c>
      <c r="B5849" t="s">
        <v>5641</v>
      </c>
      <c r="C5849" t="s">
        <v>5675</v>
      </c>
      <c r="D5849">
        <v>2</v>
      </c>
      <c r="E5849" t="s">
        <v>3740</v>
      </c>
      <c r="F5849">
        <v>2</v>
      </c>
      <c r="G5849">
        <v>2</v>
      </c>
      <c r="H5849" s="6" t="str">
        <f t="shared" si="182"/>
        <v>4R590.2</v>
      </c>
      <c r="I5849" s="6" t="str">
        <f t="shared" si="183"/>
        <v>S4_SCO_RX_HSD037</v>
      </c>
    </row>
    <row r="5850" spans="1:9">
      <c r="A5850" t="s">
        <v>302</v>
      </c>
      <c r="B5850" t="s">
        <v>5641</v>
      </c>
      <c r="C5850" t="s">
        <v>5676</v>
      </c>
      <c r="D5850">
        <v>1</v>
      </c>
      <c r="E5850" t="s">
        <v>3733</v>
      </c>
      <c r="F5850">
        <v>1</v>
      </c>
      <c r="G5850">
        <v>1</v>
      </c>
      <c r="H5850" s="6" t="str">
        <f t="shared" si="182"/>
        <v>4R591.1</v>
      </c>
      <c r="I5850" s="6" t="str">
        <f t="shared" si="183"/>
        <v>S4_CH_RXD2</v>
      </c>
    </row>
    <row r="5851" spans="1:9">
      <c r="A5851" t="s">
        <v>302</v>
      </c>
      <c r="B5851" t="s">
        <v>5641</v>
      </c>
      <c r="C5851" t="s">
        <v>5676</v>
      </c>
      <c r="D5851">
        <v>2</v>
      </c>
      <c r="E5851" t="s">
        <v>3741</v>
      </c>
      <c r="F5851">
        <v>2</v>
      </c>
      <c r="G5851">
        <v>2</v>
      </c>
      <c r="H5851" s="6" t="str">
        <f t="shared" si="182"/>
        <v>4R591.2</v>
      </c>
      <c r="I5851" s="6" t="str">
        <f t="shared" si="183"/>
        <v>S4_SCO_RX_HSD038</v>
      </c>
    </row>
    <row r="5852" spans="1:9">
      <c r="A5852" t="s">
        <v>302</v>
      </c>
      <c r="B5852" t="s">
        <v>5641</v>
      </c>
      <c r="C5852" t="s">
        <v>5677</v>
      </c>
      <c r="D5852">
        <v>1</v>
      </c>
      <c r="E5852" t="s">
        <v>3734</v>
      </c>
      <c r="F5852">
        <v>1</v>
      </c>
      <c r="G5852">
        <v>1</v>
      </c>
      <c r="H5852" s="6" t="str">
        <f t="shared" si="182"/>
        <v>4R592.1</v>
      </c>
      <c r="I5852" s="6" t="str">
        <f t="shared" si="183"/>
        <v>S4_CH_RXD3</v>
      </c>
    </row>
    <row r="5853" spans="1:9">
      <c r="A5853" t="s">
        <v>302</v>
      </c>
      <c r="B5853" t="s">
        <v>5641</v>
      </c>
      <c r="C5853" t="s">
        <v>5677</v>
      </c>
      <c r="D5853">
        <v>2</v>
      </c>
      <c r="E5853" t="s">
        <v>3742</v>
      </c>
      <c r="F5853">
        <v>2</v>
      </c>
      <c r="G5853">
        <v>2</v>
      </c>
      <c r="H5853" s="6" t="str">
        <f t="shared" si="182"/>
        <v>4R592.2</v>
      </c>
      <c r="I5853" s="6" t="str">
        <f t="shared" si="183"/>
        <v>S4_SCO_RX_HSD039</v>
      </c>
    </row>
    <row r="5854" spans="1:9">
      <c r="A5854" t="s">
        <v>302</v>
      </c>
      <c r="B5854" t="s">
        <v>5641</v>
      </c>
      <c r="C5854" t="s">
        <v>5678</v>
      </c>
      <c r="D5854">
        <v>1</v>
      </c>
      <c r="E5854" t="s">
        <v>3718</v>
      </c>
      <c r="F5854">
        <v>1</v>
      </c>
      <c r="G5854">
        <v>1</v>
      </c>
      <c r="H5854" s="6" t="str">
        <f t="shared" si="182"/>
        <v>4R593.1</v>
      </c>
      <c r="I5854" s="6" t="str">
        <f t="shared" si="183"/>
        <v>S4_CH_TXD0</v>
      </c>
    </row>
    <row r="5855" spans="1:9">
      <c r="A5855" t="s">
        <v>302</v>
      </c>
      <c r="B5855" t="s">
        <v>5641</v>
      </c>
      <c r="C5855" t="s">
        <v>5678</v>
      </c>
      <c r="D5855">
        <v>2</v>
      </c>
      <c r="E5855" t="s">
        <v>3743</v>
      </c>
      <c r="F5855">
        <v>2</v>
      </c>
      <c r="G5855">
        <v>2</v>
      </c>
      <c r="H5855" s="6" t="str">
        <f t="shared" si="182"/>
        <v>4R593.2</v>
      </c>
      <c r="I5855" s="6" t="str">
        <f t="shared" si="183"/>
        <v>S4_SCO_TX_HSD031</v>
      </c>
    </row>
    <row r="5856" spans="1:9">
      <c r="A5856" t="s">
        <v>302</v>
      </c>
      <c r="B5856" t="s">
        <v>5679</v>
      </c>
      <c r="C5856" t="s">
        <v>5680</v>
      </c>
      <c r="D5856">
        <v>1</v>
      </c>
      <c r="E5856" t="s">
        <v>174</v>
      </c>
      <c r="F5856">
        <v>1</v>
      </c>
      <c r="G5856">
        <v>1</v>
      </c>
      <c r="H5856" s="6" t="str">
        <f t="shared" si="182"/>
        <v>4C343.1</v>
      </c>
      <c r="I5856" s="6" t="str">
        <f t="shared" si="183"/>
        <v>DGND</v>
      </c>
    </row>
    <row r="5857" spans="1:9">
      <c r="A5857" t="s">
        <v>302</v>
      </c>
      <c r="B5857" t="s">
        <v>5679</v>
      </c>
      <c r="C5857" t="s">
        <v>5680</v>
      </c>
      <c r="D5857">
        <v>2</v>
      </c>
      <c r="E5857" t="s">
        <v>3744</v>
      </c>
      <c r="F5857">
        <v>2</v>
      </c>
      <c r="G5857">
        <v>2</v>
      </c>
      <c r="H5857" s="6" t="str">
        <f t="shared" si="182"/>
        <v>4C343.2</v>
      </c>
      <c r="I5857" s="6" t="str">
        <f t="shared" si="183"/>
        <v>SG4_3_XO</v>
      </c>
    </row>
    <row r="5858" spans="1:9">
      <c r="A5858" t="s">
        <v>302</v>
      </c>
      <c r="B5858" t="s">
        <v>5679</v>
      </c>
      <c r="C5858" t="s">
        <v>5681</v>
      </c>
      <c r="D5858">
        <v>1</v>
      </c>
      <c r="E5858" t="s">
        <v>174</v>
      </c>
      <c r="F5858">
        <v>1</v>
      </c>
      <c r="G5858">
        <v>1</v>
      </c>
      <c r="H5858" s="6" t="str">
        <f t="shared" si="182"/>
        <v>4C344.1</v>
      </c>
      <c r="I5858" s="6" t="str">
        <f t="shared" si="183"/>
        <v>DGND</v>
      </c>
    </row>
    <row r="5859" spans="1:9">
      <c r="A5859" t="s">
        <v>302</v>
      </c>
      <c r="B5859" t="s">
        <v>5679</v>
      </c>
      <c r="C5859" t="s">
        <v>5681</v>
      </c>
      <c r="D5859">
        <v>2</v>
      </c>
      <c r="E5859" t="s">
        <v>2039</v>
      </c>
      <c r="F5859">
        <v>2</v>
      </c>
      <c r="G5859">
        <v>2</v>
      </c>
      <c r="H5859" s="6" t="str">
        <f t="shared" si="182"/>
        <v>4C344.2</v>
      </c>
      <c r="I5859" s="6" t="str">
        <f t="shared" si="183"/>
        <v>SG4_2_XI</v>
      </c>
    </row>
    <row r="5860" spans="1:9">
      <c r="A5860" t="s">
        <v>302</v>
      </c>
      <c r="B5860" t="s">
        <v>5679</v>
      </c>
      <c r="C5860" t="s">
        <v>5682</v>
      </c>
      <c r="D5860">
        <v>1</v>
      </c>
      <c r="E5860" t="s">
        <v>2695</v>
      </c>
      <c r="F5860">
        <v>1</v>
      </c>
      <c r="G5860">
        <v>1</v>
      </c>
      <c r="H5860" s="6" t="str">
        <f t="shared" si="182"/>
        <v>4JK47.1</v>
      </c>
      <c r="I5860" s="6" t="str">
        <f t="shared" si="183"/>
        <v>SC0145_RLY_K047</v>
      </c>
    </row>
    <row r="5861" spans="1:9">
      <c r="A5861" t="s">
        <v>302</v>
      </c>
      <c r="B5861" t="s">
        <v>5679</v>
      </c>
      <c r="C5861" t="s">
        <v>5682</v>
      </c>
      <c r="D5861">
        <v>2</v>
      </c>
      <c r="E5861" t="s">
        <v>174</v>
      </c>
      <c r="F5861">
        <v>2</v>
      </c>
      <c r="G5861">
        <v>2</v>
      </c>
      <c r="H5861" s="6" t="str">
        <f t="shared" si="182"/>
        <v>4JK47.2</v>
      </c>
      <c r="I5861" s="6" t="str">
        <f t="shared" si="183"/>
        <v>DGND</v>
      </c>
    </row>
    <row r="5862" spans="1:9">
      <c r="A5862" t="s">
        <v>302</v>
      </c>
      <c r="B5862" t="s">
        <v>5679</v>
      </c>
      <c r="C5862" t="s">
        <v>5683</v>
      </c>
      <c r="D5862">
        <v>1</v>
      </c>
      <c r="E5862" t="s">
        <v>2696</v>
      </c>
      <c r="F5862">
        <v>1</v>
      </c>
      <c r="G5862">
        <v>1</v>
      </c>
      <c r="H5862" s="6" t="str">
        <f t="shared" si="182"/>
        <v>4JK48.1</v>
      </c>
      <c r="I5862" s="6" t="str">
        <f t="shared" si="183"/>
        <v>SC0145_RLY_K048</v>
      </c>
    </row>
    <row r="5863" spans="1:9">
      <c r="A5863" t="s">
        <v>302</v>
      </c>
      <c r="B5863" t="s">
        <v>5679</v>
      </c>
      <c r="C5863" t="s">
        <v>5683</v>
      </c>
      <c r="D5863">
        <v>2</v>
      </c>
      <c r="E5863" t="s">
        <v>174</v>
      </c>
      <c r="F5863">
        <v>2</v>
      </c>
      <c r="G5863">
        <v>2</v>
      </c>
      <c r="H5863" s="6" t="str">
        <f t="shared" si="182"/>
        <v>4JK48.2</v>
      </c>
      <c r="I5863" s="6" t="str">
        <f t="shared" si="183"/>
        <v>DGND</v>
      </c>
    </row>
    <row r="5864" spans="1:9">
      <c r="A5864" t="s">
        <v>302</v>
      </c>
      <c r="B5864" t="s">
        <v>5679</v>
      </c>
      <c r="C5864" t="s">
        <v>5684</v>
      </c>
      <c r="D5864">
        <v>2</v>
      </c>
      <c r="E5864" t="s">
        <v>2038</v>
      </c>
      <c r="F5864">
        <v>2</v>
      </c>
      <c r="G5864">
        <v>2</v>
      </c>
      <c r="H5864" s="6" t="str">
        <f t="shared" si="182"/>
        <v>4K47.2</v>
      </c>
      <c r="I5864" s="6" t="str">
        <f t="shared" si="183"/>
        <v>SG4_2_XO</v>
      </c>
    </row>
    <row r="5865" spans="1:9">
      <c r="A5865" t="s">
        <v>302</v>
      </c>
      <c r="B5865" t="s">
        <v>5679</v>
      </c>
      <c r="C5865" t="s">
        <v>5684</v>
      </c>
      <c r="D5865">
        <v>3</v>
      </c>
      <c r="E5865" t="s">
        <v>2041</v>
      </c>
      <c r="F5865">
        <v>3</v>
      </c>
      <c r="G5865">
        <v>3</v>
      </c>
      <c r="H5865" s="6" t="str">
        <f t="shared" si="182"/>
        <v>4K47.3</v>
      </c>
      <c r="I5865" s="6" t="str">
        <f t="shared" si="183"/>
        <v>SG4_1_XO</v>
      </c>
    </row>
    <row r="5866" spans="1:9">
      <c r="A5866" t="s">
        <v>302</v>
      </c>
      <c r="B5866" t="s">
        <v>5679</v>
      </c>
      <c r="C5866" t="s">
        <v>5684</v>
      </c>
      <c r="D5866">
        <v>4</v>
      </c>
      <c r="F5866">
        <v>4</v>
      </c>
      <c r="G5866">
        <v>4</v>
      </c>
      <c r="H5866" s="6" t="str">
        <f t="shared" si="182"/>
        <v>4K47.4</v>
      </c>
      <c r="I5866" s="6">
        <f t="shared" si="183"/>
        <v>0</v>
      </c>
    </row>
    <row r="5867" spans="1:9">
      <c r="A5867" t="s">
        <v>302</v>
      </c>
      <c r="B5867" t="s">
        <v>5679</v>
      </c>
      <c r="C5867" t="s">
        <v>5684</v>
      </c>
      <c r="D5867">
        <v>5</v>
      </c>
      <c r="F5867">
        <v>5</v>
      </c>
      <c r="G5867">
        <v>5</v>
      </c>
      <c r="H5867" s="6" t="str">
        <f t="shared" si="182"/>
        <v>4K47.5</v>
      </c>
      <c r="I5867" s="6">
        <f t="shared" si="183"/>
        <v>0</v>
      </c>
    </row>
    <row r="5868" spans="1:9">
      <c r="A5868" t="s">
        <v>302</v>
      </c>
      <c r="B5868" t="s">
        <v>5679</v>
      </c>
      <c r="C5868" t="s">
        <v>5684</v>
      </c>
      <c r="D5868">
        <v>6</v>
      </c>
      <c r="F5868">
        <v>6</v>
      </c>
      <c r="G5868">
        <v>6</v>
      </c>
      <c r="H5868" s="6" t="str">
        <f t="shared" si="182"/>
        <v>4K47.6</v>
      </c>
      <c r="I5868" s="6">
        <f t="shared" si="183"/>
        <v>0</v>
      </c>
    </row>
    <row r="5869" spans="1:9">
      <c r="A5869" t="s">
        <v>302</v>
      </c>
      <c r="B5869" t="s">
        <v>5679</v>
      </c>
      <c r="C5869" t="s">
        <v>5684</v>
      </c>
      <c r="D5869">
        <v>7</v>
      </c>
      <c r="F5869">
        <v>7</v>
      </c>
      <c r="G5869">
        <v>7</v>
      </c>
      <c r="H5869" s="6" t="str">
        <f t="shared" si="182"/>
        <v>4K47.7</v>
      </c>
      <c r="I5869" s="6">
        <f t="shared" si="183"/>
        <v>0</v>
      </c>
    </row>
    <row r="5870" spans="1:9">
      <c r="A5870" t="s">
        <v>302</v>
      </c>
      <c r="B5870" t="s">
        <v>5679</v>
      </c>
      <c r="C5870" t="s">
        <v>5684</v>
      </c>
      <c r="D5870" t="s">
        <v>175</v>
      </c>
      <c r="E5870" t="s">
        <v>429</v>
      </c>
      <c r="F5870">
        <v>1</v>
      </c>
      <c r="G5870" t="s">
        <v>175</v>
      </c>
      <c r="H5870" s="6" t="str">
        <f t="shared" si="182"/>
        <v>4K47.1</v>
      </c>
      <c r="I5870" s="6" t="str">
        <f t="shared" si="183"/>
        <v>VP12</v>
      </c>
    </row>
    <row r="5871" spans="1:9">
      <c r="A5871" t="s">
        <v>302</v>
      </c>
      <c r="B5871" t="s">
        <v>5679</v>
      </c>
      <c r="C5871" t="s">
        <v>5684</v>
      </c>
      <c r="D5871" t="s">
        <v>176</v>
      </c>
      <c r="E5871" t="s">
        <v>2695</v>
      </c>
      <c r="F5871">
        <v>8</v>
      </c>
      <c r="G5871" t="s">
        <v>176</v>
      </c>
      <c r="H5871" s="6" t="str">
        <f t="shared" si="182"/>
        <v>4K47.8</v>
      </c>
      <c r="I5871" s="6" t="str">
        <f t="shared" si="183"/>
        <v>SC0145_RLY_K047</v>
      </c>
    </row>
    <row r="5872" spans="1:9">
      <c r="A5872" t="s">
        <v>302</v>
      </c>
      <c r="B5872" t="s">
        <v>5679</v>
      </c>
      <c r="C5872" t="s">
        <v>5685</v>
      </c>
      <c r="D5872">
        <v>2</v>
      </c>
      <c r="E5872" t="s">
        <v>3744</v>
      </c>
      <c r="F5872">
        <v>2</v>
      </c>
      <c r="G5872">
        <v>2</v>
      </c>
      <c r="H5872" s="6" t="str">
        <f t="shared" si="182"/>
        <v>4K48.2</v>
      </c>
      <c r="I5872" s="6" t="str">
        <f t="shared" si="183"/>
        <v>SG4_3_XO</v>
      </c>
    </row>
    <row r="5873" spans="1:9">
      <c r="A5873" t="s">
        <v>302</v>
      </c>
      <c r="B5873" t="s">
        <v>5679</v>
      </c>
      <c r="C5873" t="s">
        <v>5685</v>
      </c>
      <c r="D5873">
        <v>3</v>
      </c>
      <c r="E5873" t="s">
        <v>2038</v>
      </c>
      <c r="F5873">
        <v>3</v>
      </c>
      <c r="G5873">
        <v>3</v>
      </c>
      <c r="H5873" s="6" t="str">
        <f t="shared" si="182"/>
        <v>4K48.3</v>
      </c>
      <c r="I5873" s="6" t="str">
        <f t="shared" si="183"/>
        <v>SG4_2_XO</v>
      </c>
    </row>
    <row r="5874" spans="1:9">
      <c r="A5874" t="s">
        <v>302</v>
      </c>
      <c r="B5874" t="s">
        <v>5679</v>
      </c>
      <c r="C5874" t="s">
        <v>5685</v>
      </c>
      <c r="D5874">
        <v>4</v>
      </c>
      <c r="E5874" t="s">
        <v>6848</v>
      </c>
      <c r="F5874">
        <v>4</v>
      </c>
      <c r="G5874">
        <v>4</v>
      </c>
      <c r="H5874" s="6" t="str">
        <f t="shared" si="182"/>
        <v>4K48.4</v>
      </c>
      <c r="I5874" s="6" t="str">
        <f t="shared" si="183"/>
        <v>S4_HSD017</v>
      </c>
    </row>
    <row r="5875" spans="1:9">
      <c r="A5875" t="s">
        <v>302</v>
      </c>
      <c r="B5875" t="s">
        <v>5679</v>
      </c>
      <c r="C5875" t="s">
        <v>5685</v>
      </c>
      <c r="D5875">
        <v>5</v>
      </c>
      <c r="E5875" t="s">
        <v>6849</v>
      </c>
      <c r="F5875">
        <v>5</v>
      </c>
      <c r="G5875">
        <v>5</v>
      </c>
      <c r="H5875" s="6" t="str">
        <f t="shared" si="182"/>
        <v>4K48.5</v>
      </c>
      <c r="I5875" s="6" t="str">
        <f t="shared" si="183"/>
        <v>S4_HSD018</v>
      </c>
    </row>
    <row r="5876" spans="1:9">
      <c r="A5876" t="s">
        <v>302</v>
      </c>
      <c r="B5876" t="s">
        <v>5679</v>
      </c>
      <c r="C5876" t="s">
        <v>5685</v>
      </c>
      <c r="D5876">
        <v>6</v>
      </c>
      <c r="E5876" t="s">
        <v>2042</v>
      </c>
      <c r="F5876">
        <v>6</v>
      </c>
      <c r="G5876">
        <v>6</v>
      </c>
      <c r="H5876" s="6" t="str">
        <f t="shared" si="182"/>
        <v>4K48.6</v>
      </c>
      <c r="I5876" s="6" t="str">
        <f t="shared" si="183"/>
        <v>SG4_1_XI</v>
      </c>
    </row>
    <row r="5877" spans="1:9">
      <c r="A5877" t="s">
        <v>302</v>
      </c>
      <c r="B5877" t="s">
        <v>5679</v>
      </c>
      <c r="C5877" t="s">
        <v>5685</v>
      </c>
      <c r="D5877">
        <v>7</v>
      </c>
      <c r="E5877" t="s">
        <v>2039</v>
      </c>
      <c r="F5877">
        <v>7</v>
      </c>
      <c r="G5877">
        <v>7</v>
      </c>
      <c r="H5877" s="6" t="str">
        <f t="shared" si="182"/>
        <v>4K48.7</v>
      </c>
      <c r="I5877" s="6" t="str">
        <f t="shared" si="183"/>
        <v>SG4_2_XI</v>
      </c>
    </row>
    <row r="5878" spans="1:9">
      <c r="A5878" t="s">
        <v>302</v>
      </c>
      <c r="B5878" t="s">
        <v>5679</v>
      </c>
      <c r="C5878" t="s">
        <v>5685</v>
      </c>
      <c r="D5878" t="s">
        <v>175</v>
      </c>
      <c r="E5878" t="s">
        <v>429</v>
      </c>
      <c r="F5878">
        <v>1</v>
      </c>
      <c r="G5878" t="s">
        <v>175</v>
      </c>
      <c r="H5878" s="6" t="str">
        <f t="shared" si="182"/>
        <v>4K48.1</v>
      </c>
      <c r="I5878" s="6" t="str">
        <f t="shared" si="183"/>
        <v>VP12</v>
      </c>
    </row>
    <row r="5879" spans="1:9">
      <c r="A5879" t="s">
        <v>302</v>
      </c>
      <c r="B5879" t="s">
        <v>5679</v>
      </c>
      <c r="C5879" t="s">
        <v>5685</v>
      </c>
      <c r="D5879" t="s">
        <v>176</v>
      </c>
      <c r="E5879" t="s">
        <v>2696</v>
      </c>
      <c r="F5879">
        <v>8</v>
      </c>
      <c r="G5879" t="s">
        <v>176</v>
      </c>
      <c r="H5879" s="6" t="str">
        <f t="shared" si="182"/>
        <v>4K48.8</v>
      </c>
      <c r="I5879" s="6" t="str">
        <f t="shared" si="183"/>
        <v>SC0145_RLY_K048</v>
      </c>
    </row>
    <row r="5880" spans="1:9">
      <c r="A5880" t="s">
        <v>302</v>
      </c>
      <c r="B5880" t="s">
        <v>5679</v>
      </c>
      <c r="C5880" t="s">
        <v>5686</v>
      </c>
      <c r="D5880" t="s">
        <v>177</v>
      </c>
      <c r="E5880" t="s">
        <v>3745</v>
      </c>
      <c r="F5880">
        <v>1</v>
      </c>
      <c r="G5880" t="s">
        <v>177</v>
      </c>
      <c r="H5880" s="6" t="str">
        <f t="shared" si="182"/>
        <v>4LD4.1</v>
      </c>
      <c r="I5880" s="6" t="str">
        <f t="shared" si="183"/>
        <v>SG4_H_LED</v>
      </c>
    </row>
    <row r="5881" spans="1:9">
      <c r="A5881" t="s">
        <v>302</v>
      </c>
      <c r="B5881" t="s">
        <v>5679</v>
      </c>
      <c r="C5881" t="s">
        <v>5686</v>
      </c>
      <c r="D5881" t="s">
        <v>178</v>
      </c>
      <c r="E5881" t="s">
        <v>2045</v>
      </c>
      <c r="F5881">
        <v>2</v>
      </c>
      <c r="G5881" t="s">
        <v>178</v>
      </c>
      <c r="H5881" s="6" t="str">
        <f t="shared" si="182"/>
        <v>4LD4.2</v>
      </c>
      <c r="I5881" s="6" t="str">
        <f t="shared" si="183"/>
        <v>SG4_LED</v>
      </c>
    </row>
    <row r="5882" spans="1:9">
      <c r="A5882" t="s">
        <v>302</v>
      </c>
      <c r="B5882" t="s">
        <v>5679</v>
      </c>
      <c r="C5882" t="s">
        <v>5687</v>
      </c>
      <c r="D5882">
        <v>1</v>
      </c>
      <c r="E5882" t="s">
        <v>2041</v>
      </c>
      <c r="F5882">
        <v>1</v>
      </c>
      <c r="G5882">
        <v>1</v>
      </c>
      <c r="H5882" s="6" t="str">
        <f t="shared" si="182"/>
        <v>4R549.1</v>
      </c>
      <c r="I5882" s="6" t="str">
        <f t="shared" si="183"/>
        <v>SG4_1_XO</v>
      </c>
    </row>
    <row r="5883" spans="1:9">
      <c r="A5883" t="s">
        <v>302</v>
      </c>
      <c r="B5883" t="s">
        <v>5679</v>
      </c>
      <c r="C5883" t="s">
        <v>5687</v>
      </c>
      <c r="D5883">
        <v>2</v>
      </c>
      <c r="E5883" t="s">
        <v>2043</v>
      </c>
      <c r="F5883">
        <v>2</v>
      </c>
      <c r="G5883">
        <v>2</v>
      </c>
      <c r="H5883" s="6" t="str">
        <f t="shared" si="182"/>
        <v>4R549.2</v>
      </c>
      <c r="I5883" s="6" t="str">
        <f t="shared" si="183"/>
        <v>SG4_XO</v>
      </c>
    </row>
    <row r="5884" spans="1:9">
      <c r="A5884" t="s">
        <v>302</v>
      </c>
      <c r="B5884" t="s">
        <v>5679</v>
      </c>
      <c r="C5884" t="s">
        <v>5688</v>
      </c>
      <c r="D5884">
        <v>1</v>
      </c>
      <c r="E5884" t="s">
        <v>2042</v>
      </c>
      <c r="F5884">
        <v>1</v>
      </c>
      <c r="G5884">
        <v>1</v>
      </c>
      <c r="H5884" s="6" t="str">
        <f t="shared" si="182"/>
        <v>4R550.1</v>
      </c>
      <c r="I5884" s="6" t="str">
        <f t="shared" si="183"/>
        <v>SG4_1_XI</v>
      </c>
    </row>
    <row r="5885" spans="1:9">
      <c r="A5885" t="s">
        <v>302</v>
      </c>
      <c r="B5885" t="s">
        <v>5679</v>
      </c>
      <c r="C5885" t="s">
        <v>5688</v>
      </c>
      <c r="D5885">
        <v>2</v>
      </c>
      <c r="E5885" t="s">
        <v>2044</v>
      </c>
      <c r="F5885">
        <v>2</v>
      </c>
      <c r="G5885">
        <v>2</v>
      </c>
      <c r="H5885" s="6" t="str">
        <f t="shared" si="182"/>
        <v>4R550.2</v>
      </c>
      <c r="I5885" s="6" t="str">
        <f t="shared" si="183"/>
        <v>SG4_XI</v>
      </c>
    </row>
    <row r="5886" spans="1:9">
      <c r="A5886" t="s">
        <v>302</v>
      </c>
      <c r="B5886" t="s">
        <v>5679</v>
      </c>
      <c r="C5886" t="s">
        <v>5689</v>
      </c>
      <c r="D5886">
        <v>1</v>
      </c>
      <c r="E5886" t="s">
        <v>174</v>
      </c>
      <c r="F5886">
        <v>1</v>
      </c>
      <c r="G5886">
        <v>1</v>
      </c>
      <c r="H5886" s="6" t="str">
        <f t="shared" si="182"/>
        <v>4R551.1</v>
      </c>
      <c r="I5886" s="6" t="str">
        <f t="shared" si="183"/>
        <v>DGND</v>
      </c>
    </row>
    <row r="5887" spans="1:9">
      <c r="A5887" t="s">
        <v>302</v>
      </c>
      <c r="B5887" t="s">
        <v>5679</v>
      </c>
      <c r="C5887" t="s">
        <v>5689</v>
      </c>
      <c r="D5887">
        <v>2</v>
      </c>
      <c r="E5887" t="s">
        <v>3746</v>
      </c>
      <c r="F5887">
        <v>2</v>
      </c>
      <c r="G5887">
        <v>2</v>
      </c>
      <c r="H5887" s="6" t="str">
        <f t="shared" si="182"/>
        <v>4R551.2</v>
      </c>
      <c r="I5887" s="6" t="str">
        <f t="shared" si="183"/>
        <v>SG4_RSET</v>
      </c>
    </row>
    <row r="5888" spans="1:9">
      <c r="A5888" t="s">
        <v>302</v>
      </c>
      <c r="B5888" t="s">
        <v>5679</v>
      </c>
      <c r="C5888" t="s">
        <v>5690</v>
      </c>
      <c r="D5888">
        <v>1</v>
      </c>
      <c r="E5888" t="s">
        <v>413</v>
      </c>
      <c r="F5888">
        <v>1</v>
      </c>
      <c r="G5888">
        <v>1</v>
      </c>
      <c r="H5888" s="6" t="str">
        <f t="shared" si="182"/>
        <v>4R577.1</v>
      </c>
      <c r="I5888" s="6" t="str">
        <f t="shared" si="183"/>
        <v>VDD33_ATX</v>
      </c>
    </row>
    <row r="5889" spans="1:9">
      <c r="A5889" t="s">
        <v>302</v>
      </c>
      <c r="B5889" t="s">
        <v>5679</v>
      </c>
      <c r="C5889" t="s">
        <v>5690</v>
      </c>
      <c r="D5889">
        <v>2</v>
      </c>
      <c r="E5889" t="s">
        <v>3747</v>
      </c>
      <c r="F5889">
        <v>2</v>
      </c>
      <c r="G5889">
        <v>2</v>
      </c>
      <c r="H5889" s="6" t="str">
        <f t="shared" si="182"/>
        <v>4R577.2</v>
      </c>
      <c r="I5889" s="6" t="str">
        <f t="shared" si="183"/>
        <v>SG4_DISB</v>
      </c>
    </row>
    <row r="5890" spans="1:9">
      <c r="A5890" t="s">
        <v>302</v>
      </c>
      <c r="B5890" t="s">
        <v>5679</v>
      </c>
      <c r="C5890" t="s">
        <v>5691</v>
      </c>
      <c r="D5890">
        <v>1</v>
      </c>
      <c r="E5890" t="s">
        <v>413</v>
      </c>
      <c r="F5890">
        <v>1</v>
      </c>
      <c r="G5890">
        <v>1</v>
      </c>
      <c r="H5890" s="6" t="str">
        <f t="shared" ref="H5890:H5953" si="184">CONCATENATE(C5890,".",F5890)</f>
        <v>4R581.1</v>
      </c>
      <c r="I5890" s="6" t="str">
        <f t="shared" ref="I5890:I5953" si="185">E5890</f>
        <v>VDD33_ATX</v>
      </c>
    </row>
    <row r="5891" spans="1:9">
      <c r="A5891" t="s">
        <v>302</v>
      </c>
      <c r="B5891" t="s">
        <v>5679</v>
      </c>
      <c r="C5891" t="s">
        <v>5691</v>
      </c>
      <c r="D5891">
        <v>2</v>
      </c>
      <c r="E5891" t="s">
        <v>3745</v>
      </c>
      <c r="F5891">
        <v>2</v>
      </c>
      <c r="G5891">
        <v>2</v>
      </c>
      <c r="H5891" s="6" t="str">
        <f t="shared" si="184"/>
        <v>4R581.2</v>
      </c>
      <c r="I5891" s="6" t="str">
        <f t="shared" si="185"/>
        <v>SG4_H_LED</v>
      </c>
    </row>
    <row r="5892" spans="1:9">
      <c r="A5892" t="s">
        <v>302</v>
      </c>
      <c r="B5892" t="s">
        <v>5679</v>
      </c>
      <c r="C5892" t="s">
        <v>5692</v>
      </c>
      <c r="D5892">
        <v>1</v>
      </c>
      <c r="E5892" t="s">
        <v>2039</v>
      </c>
      <c r="F5892">
        <v>1</v>
      </c>
      <c r="G5892">
        <v>1</v>
      </c>
      <c r="H5892" s="6" t="str">
        <f t="shared" si="184"/>
        <v>4Y6.1</v>
      </c>
      <c r="I5892" s="6" t="str">
        <f t="shared" si="185"/>
        <v>SG4_2_XI</v>
      </c>
    </row>
    <row r="5893" spans="1:9">
      <c r="A5893" t="s">
        <v>302</v>
      </c>
      <c r="B5893" t="s">
        <v>5679</v>
      </c>
      <c r="C5893" t="s">
        <v>5692</v>
      </c>
      <c r="D5893">
        <v>2</v>
      </c>
      <c r="E5893" t="s">
        <v>174</v>
      </c>
      <c r="F5893">
        <v>2</v>
      </c>
      <c r="G5893">
        <v>2</v>
      </c>
      <c r="H5893" s="6" t="str">
        <f t="shared" si="184"/>
        <v>4Y6.2</v>
      </c>
      <c r="I5893" s="6" t="str">
        <f t="shared" si="185"/>
        <v>DGND</v>
      </c>
    </row>
    <row r="5894" spans="1:9">
      <c r="A5894" t="s">
        <v>302</v>
      </c>
      <c r="B5894" t="s">
        <v>5679</v>
      </c>
      <c r="C5894" t="s">
        <v>5692</v>
      </c>
      <c r="D5894">
        <v>3</v>
      </c>
      <c r="E5894" t="s">
        <v>3744</v>
      </c>
      <c r="F5894">
        <v>3</v>
      </c>
      <c r="G5894">
        <v>3</v>
      </c>
      <c r="H5894" s="6" t="str">
        <f t="shared" si="184"/>
        <v>4Y6.3</v>
      </c>
      <c r="I5894" s="6" t="str">
        <f t="shared" si="185"/>
        <v>SG4_3_XO</v>
      </c>
    </row>
    <row r="5895" spans="1:9">
      <c r="A5895" t="s">
        <v>302</v>
      </c>
      <c r="B5895" t="s">
        <v>5679</v>
      </c>
      <c r="C5895" t="s">
        <v>5692</v>
      </c>
      <c r="D5895">
        <v>4</v>
      </c>
      <c r="E5895" t="s">
        <v>174</v>
      </c>
      <c r="F5895">
        <v>4</v>
      </c>
      <c r="G5895">
        <v>4</v>
      </c>
      <c r="H5895" s="6" t="str">
        <f t="shared" si="184"/>
        <v>4Y6.4</v>
      </c>
      <c r="I5895" s="6" t="str">
        <f t="shared" si="185"/>
        <v>DGND</v>
      </c>
    </row>
    <row r="5896" spans="1:9">
      <c r="A5896" t="s">
        <v>302</v>
      </c>
      <c r="B5896" t="s">
        <v>5679</v>
      </c>
      <c r="C5896" t="s">
        <v>3051</v>
      </c>
      <c r="D5896" t="s">
        <v>2213</v>
      </c>
      <c r="E5896" t="s">
        <v>3748</v>
      </c>
      <c r="F5896">
        <v>15</v>
      </c>
      <c r="G5896" t="s">
        <v>2213</v>
      </c>
      <c r="H5896" s="6" t="str">
        <f t="shared" si="184"/>
        <v>GOLD4.15</v>
      </c>
      <c r="I5896" s="6" t="str">
        <f t="shared" si="185"/>
        <v>SG4_AVDD09</v>
      </c>
    </row>
    <row r="5897" spans="1:9">
      <c r="A5897" t="s">
        <v>302</v>
      </c>
      <c r="B5897" t="s">
        <v>5679</v>
      </c>
      <c r="C5897" t="s">
        <v>3051</v>
      </c>
      <c r="D5897" t="s">
        <v>2220</v>
      </c>
      <c r="E5897" t="s">
        <v>3749</v>
      </c>
      <c r="F5897">
        <v>40</v>
      </c>
      <c r="G5897" t="s">
        <v>2220</v>
      </c>
      <c r="H5897" s="6" t="str">
        <f t="shared" si="184"/>
        <v>GOLD4.40</v>
      </c>
      <c r="I5897" s="6" t="str">
        <f t="shared" si="185"/>
        <v>SG4_AVDD09_SDS</v>
      </c>
    </row>
    <row r="5898" spans="1:9">
      <c r="A5898" t="s">
        <v>302</v>
      </c>
      <c r="B5898" t="s">
        <v>5679</v>
      </c>
      <c r="C5898" t="s">
        <v>3051</v>
      </c>
      <c r="D5898" t="s">
        <v>1551</v>
      </c>
      <c r="E5898" t="s">
        <v>3750</v>
      </c>
      <c r="F5898">
        <v>9</v>
      </c>
      <c r="G5898" t="s">
        <v>1551</v>
      </c>
      <c r="H5898" s="6" t="str">
        <f t="shared" si="184"/>
        <v>GOLD4.9</v>
      </c>
      <c r="I5898" s="6" t="str">
        <f t="shared" si="185"/>
        <v>SG4_AVDD33_XTAL</v>
      </c>
    </row>
    <row r="5899" spans="1:9">
      <c r="A5899" t="s">
        <v>302</v>
      </c>
      <c r="B5899" t="s">
        <v>5679</v>
      </c>
      <c r="C5899" t="s">
        <v>3051</v>
      </c>
      <c r="D5899" t="s">
        <v>1560</v>
      </c>
      <c r="E5899" t="s">
        <v>3751</v>
      </c>
      <c r="F5899">
        <v>17</v>
      </c>
      <c r="G5899" t="s">
        <v>1560</v>
      </c>
      <c r="H5899" s="6" t="str">
        <f t="shared" si="184"/>
        <v>GOLD4.17</v>
      </c>
      <c r="I5899" s="6" t="str">
        <f t="shared" si="185"/>
        <v>SG4_AVDD33_TX_CEN</v>
      </c>
    </row>
    <row r="5900" spans="1:9">
      <c r="A5900" t="s">
        <v>302</v>
      </c>
      <c r="B5900" t="s">
        <v>5679</v>
      </c>
      <c r="C5900" t="s">
        <v>3051</v>
      </c>
      <c r="D5900" t="s">
        <v>1563</v>
      </c>
      <c r="E5900" t="s">
        <v>3751</v>
      </c>
      <c r="F5900">
        <v>20</v>
      </c>
      <c r="G5900" t="s">
        <v>1563</v>
      </c>
      <c r="H5900" s="6" t="str">
        <f t="shared" si="184"/>
        <v>GOLD4.20</v>
      </c>
      <c r="I5900" s="6" t="str">
        <f t="shared" si="185"/>
        <v>SG4_AVDD33_TX_CEN</v>
      </c>
    </row>
    <row r="5901" spans="1:9">
      <c r="A5901" t="s">
        <v>302</v>
      </c>
      <c r="B5901" t="s">
        <v>5679</v>
      </c>
      <c r="C5901" t="s">
        <v>3051</v>
      </c>
      <c r="D5901" t="s">
        <v>2223</v>
      </c>
      <c r="E5901" t="s">
        <v>3752</v>
      </c>
      <c r="F5901">
        <v>37</v>
      </c>
      <c r="G5901" t="s">
        <v>2223</v>
      </c>
      <c r="H5901" s="6" t="str">
        <f t="shared" si="184"/>
        <v>GOLD4.37</v>
      </c>
      <c r="I5901" s="6" t="str">
        <f t="shared" si="185"/>
        <v>SG4_AVDD33_SDS</v>
      </c>
    </row>
    <row r="5902" spans="1:9">
      <c r="A5902" t="s">
        <v>302</v>
      </c>
      <c r="B5902" t="s">
        <v>5679</v>
      </c>
      <c r="C5902" t="s">
        <v>3051</v>
      </c>
      <c r="D5902" t="s">
        <v>389</v>
      </c>
      <c r="E5902" t="s">
        <v>3747</v>
      </c>
      <c r="F5902">
        <v>44</v>
      </c>
      <c r="G5902" t="s">
        <v>389</v>
      </c>
      <c r="H5902" s="6" t="str">
        <f t="shared" si="184"/>
        <v>GOLD4.44</v>
      </c>
      <c r="I5902" s="6" t="str">
        <f t="shared" si="185"/>
        <v>SG4_DISB</v>
      </c>
    </row>
    <row r="5903" spans="1:9">
      <c r="A5903" t="s">
        <v>302</v>
      </c>
      <c r="B5903" t="s">
        <v>5679</v>
      </c>
      <c r="C5903" t="s">
        <v>3051</v>
      </c>
      <c r="D5903" t="s">
        <v>2224</v>
      </c>
      <c r="E5903" t="s">
        <v>3753</v>
      </c>
      <c r="F5903">
        <v>6</v>
      </c>
      <c r="G5903" t="s">
        <v>2224</v>
      </c>
      <c r="H5903" s="6" t="str">
        <f t="shared" si="184"/>
        <v>GOLD4.6</v>
      </c>
      <c r="I5903" s="6" t="str">
        <f t="shared" si="185"/>
        <v>SG4_DVDD09</v>
      </c>
    </row>
    <row r="5904" spans="1:9">
      <c r="A5904" t="s">
        <v>302</v>
      </c>
      <c r="B5904" t="s">
        <v>5679</v>
      </c>
      <c r="C5904" t="s">
        <v>3051</v>
      </c>
      <c r="D5904" t="s">
        <v>2536</v>
      </c>
      <c r="E5904" t="s">
        <v>3753</v>
      </c>
      <c r="F5904">
        <v>21</v>
      </c>
      <c r="G5904" t="s">
        <v>2536</v>
      </c>
      <c r="H5904" s="6" t="str">
        <f t="shared" si="184"/>
        <v>GOLD4.21</v>
      </c>
      <c r="I5904" s="6" t="str">
        <f t="shared" si="185"/>
        <v>SG4_DVDD09</v>
      </c>
    </row>
    <row r="5905" spans="1:9">
      <c r="A5905" t="s">
        <v>302</v>
      </c>
      <c r="B5905" t="s">
        <v>5679</v>
      </c>
      <c r="C5905" t="s">
        <v>3051</v>
      </c>
      <c r="D5905" t="s">
        <v>2532</v>
      </c>
      <c r="E5905" t="s">
        <v>3753</v>
      </c>
      <c r="F5905">
        <v>47</v>
      </c>
      <c r="G5905" t="s">
        <v>2532</v>
      </c>
      <c r="H5905" s="6" t="str">
        <f t="shared" si="184"/>
        <v>GOLD4.47</v>
      </c>
      <c r="I5905" s="6" t="str">
        <f t="shared" si="185"/>
        <v>SG4_DVDD09</v>
      </c>
    </row>
    <row r="5906" spans="1:9">
      <c r="A5906" t="s">
        <v>302</v>
      </c>
      <c r="B5906" t="s">
        <v>5679</v>
      </c>
      <c r="C5906" t="s">
        <v>3051</v>
      </c>
      <c r="D5906" t="s">
        <v>2225</v>
      </c>
      <c r="E5906" t="s">
        <v>3754</v>
      </c>
      <c r="F5906">
        <v>24</v>
      </c>
      <c r="G5906" t="s">
        <v>2225</v>
      </c>
      <c r="H5906" s="6" t="str">
        <f t="shared" si="184"/>
        <v>GOLD4.24</v>
      </c>
      <c r="I5906" s="6" t="str">
        <f t="shared" si="185"/>
        <v>SG4_DVDD33</v>
      </c>
    </row>
    <row r="5907" spans="1:9">
      <c r="A5907" t="s">
        <v>302</v>
      </c>
      <c r="B5907" t="s">
        <v>5679</v>
      </c>
      <c r="C5907" t="s">
        <v>3051</v>
      </c>
      <c r="D5907" t="s">
        <v>2216</v>
      </c>
      <c r="E5907" t="s">
        <v>3754</v>
      </c>
      <c r="F5907">
        <v>30</v>
      </c>
      <c r="G5907" t="s">
        <v>2216</v>
      </c>
      <c r="H5907" s="6" t="str">
        <f t="shared" si="184"/>
        <v>GOLD4.30</v>
      </c>
      <c r="I5907" s="6" t="str">
        <f t="shared" si="185"/>
        <v>SG4_DVDD33</v>
      </c>
    </row>
    <row r="5908" spans="1:9">
      <c r="A5908" t="s">
        <v>302</v>
      </c>
      <c r="B5908" t="s">
        <v>5679</v>
      </c>
      <c r="C5908" t="s">
        <v>3051</v>
      </c>
      <c r="D5908" t="s">
        <v>2276</v>
      </c>
      <c r="E5908" t="s">
        <v>174</v>
      </c>
      <c r="F5908" t="s">
        <v>2276</v>
      </c>
      <c r="G5908" t="s">
        <v>2276</v>
      </c>
      <c r="H5908" s="6" t="str">
        <f t="shared" si="184"/>
        <v>GOLD4.EP1</v>
      </c>
      <c r="I5908" s="6" t="str">
        <f t="shared" si="185"/>
        <v>DGND</v>
      </c>
    </row>
    <row r="5909" spans="1:9">
      <c r="A5909" t="s">
        <v>302</v>
      </c>
      <c r="B5909" t="s">
        <v>5679</v>
      </c>
      <c r="C5909" t="s">
        <v>3051</v>
      </c>
      <c r="D5909" t="s">
        <v>2277</v>
      </c>
      <c r="E5909" t="s">
        <v>174</v>
      </c>
      <c r="F5909" t="s">
        <v>2277</v>
      </c>
      <c r="G5909" t="s">
        <v>2277</v>
      </c>
      <c r="H5909" s="6" t="str">
        <f t="shared" si="184"/>
        <v>GOLD4.EP2</v>
      </c>
      <c r="I5909" s="6" t="str">
        <f t="shared" si="185"/>
        <v>DGND</v>
      </c>
    </row>
    <row r="5910" spans="1:9">
      <c r="A5910" t="s">
        <v>302</v>
      </c>
      <c r="B5910" t="s">
        <v>5679</v>
      </c>
      <c r="C5910" t="s">
        <v>3051</v>
      </c>
      <c r="D5910" t="s">
        <v>2278</v>
      </c>
      <c r="E5910" t="s">
        <v>174</v>
      </c>
      <c r="F5910" t="s">
        <v>2278</v>
      </c>
      <c r="G5910" t="s">
        <v>2278</v>
      </c>
      <c r="H5910" s="6" t="str">
        <f t="shared" si="184"/>
        <v>GOLD4.EP3</v>
      </c>
      <c r="I5910" s="6" t="str">
        <f t="shared" si="185"/>
        <v>DGND</v>
      </c>
    </row>
    <row r="5911" spans="1:9">
      <c r="A5911" t="s">
        <v>302</v>
      </c>
      <c r="B5911" t="s">
        <v>5679</v>
      </c>
      <c r="C5911" t="s">
        <v>3051</v>
      </c>
      <c r="D5911" t="s">
        <v>2279</v>
      </c>
      <c r="E5911" t="s">
        <v>174</v>
      </c>
      <c r="F5911" t="s">
        <v>2279</v>
      </c>
      <c r="G5911" t="s">
        <v>2279</v>
      </c>
      <c r="H5911" s="6" t="str">
        <f t="shared" si="184"/>
        <v>GOLD4.EP4</v>
      </c>
      <c r="I5911" s="6" t="str">
        <f t="shared" si="185"/>
        <v>DGND</v>
      </c>
    </row>
    <row r="5912" spans="1:9">
      <c r="A5912" t="s">
        <v>302</v>
      </c>
      <c r="B5912" t="s">
        <v>5679</v>
      </c>
      <c r="C5912" t="s">
        <v>3051</v>
      </c>
      <c r="D5912" t="s">
        <v>2280</v>
      </c>
      <c r="E5912" t="s">
        <v>174</v>
      </c>
      <c r="F5912" t="s">
        <v>2280</v>
      </c>
      <c r="G5912" t="s">
        <v>2280</v>
      </c>
      <c r="H5912" s="6" t="str">
        <f t="shared" si="184"/>
        <v>GOLD4.EP5</v>
      </c>
      <c r="I5912" s="6" t="str">
        <f t="shared" si="185"/>
        <v>DGND</v>
      </c>
    </row>
    <row r="5913" spans="1:9">
      <c r="A5913" t="s">
        <v>302</v>
      </c>
      <c r="B5913" t="s">
        <v>5679</v>
      </c>
      <c r="C5913" t="s">
        <v>3051</v>
      </c>
      <c r="D5913" t="s">
        <v>2281</v>
      </c>
      <c r="E5913" t="s">
        <v>174</v>
      </c>
      <c r="F5913" t="s">
        <v>2281</v>
      </c>
      <c r="G5913" t="s">
        <v>2281</v>
      </c>
      <c r="H5913" s="6" t="str">
        <f t="shared" si="184"/>
        <v>GOLD4.EP6</v>
      </c>
      <c r="I5913" s="6" t="str">
        <f t="shared" si="185"/>
        <v>DGND</v>
      </c>
    </row>
    <row r="5914" spans="1:9">
      <c r="A5914" t="s">
        <v>302</v>
      </c>
      <c r="B5914" t="s">
        <v>5679</v>
      </c>
      <c r="C5914" t="s">
        <v>3051</v>
      </c>
      <c r="D5914" t="s">
        <v>2282</v>
      </c>
      <c r="E5914" t="s">
        <v>174</v>
      </c>
      <c r="F5914" t="s">
        <v>2282</v>
      </c>
      <c r="G5914" t="s">
        <v>2282</v>
      </c>
      <c r="H5914" s="6" t="str">
        <f t="shared" si="184"/>
        <v>GOLD4.EP7</v>
      </c>
      <c r="I5914" s="6" t="str">
        <f t="shared" si="185"/>
        <v>DGND</v>
      </c>
    </row>
    <row r="5915" spans="1:9">
      <c r="A5915" t="s">
        <v>302</v>
      </c>
      <c r="B5915" t="s">
        <v>5679</v>
      </c>
      <c r="C5915" t="s">
        <v>3051</v>
      </c>
      <c r="D5915" t="s">
        <v>2283</v>
      </c>
      <c r="E5915" t="s">
        <v>174</v>
      </c>
      <c r="F5915" t="s">
        <v>2283</v>
      </c>
      <c r="G5915" t="s">
        <v>2283</v>
      </c>
      <c r="H5915" s="6" t="str">
        <f t="shared" si="184"/>
        <v>GOLD4.EP8</v>
      </c>
      <c r="I5915" s="6" t="str">
        <f t="shared" si="185"/>
        <v>DGND</v>
      </c>
    </row>
    <row r="5916" spans="1:9">
      <c r="A5916" t="s">
        <v>302</v>
      </c>
      <c r="B5916" t="s">
        <v>5679</v>
      </c>
      <c r="C5916" t="s">
        <v>3051</v>
      </c>
      <c r="D5916" t="s">
        <v>2284</v>
      </c>
      <c r="E5916" t="s">
        <v>174</v>
      </c>
      <c r="F5916" t="s">
        <v>2284</v>
      </c>
      <c r="G5916" t="s">
        <v>2284</v>
      </c>
      <c r="H5916" s="6" t="str">
        <f t="shared" si="184"/>
        <v>GOLD4.EP9</v>
      </c>
      <c r="I5916" s="6" t="str">
        <f t="shared" si="185"/>
        <v>DGND</v>
      </c>
    </row>
    <row r="5917" spans="1:9">
      <c r="A5917" t="s">
        <v>302</v>
      </c>
      <c r="B5917" t="s">
        <v>5679</v>
      </c>
      <c r="C5917" t="s">
        <v>3051</v>
      </c>
      <c r="D5917" t="s">
        <v>2285</v>
      </c>
      <c r="E5917" t="s">
        <v>174</v>
      </c>
      <c r="F5917" t="s">
        <v>2285</v>
      </c>
      <c r="G5917" t="s">
        <v>2285</v>
      </c>
      <c r="H5917" s="6" t="str">
        <f t="shared" si="184"/>
        <v>GOLD4.EP10</v>
      </c>
      <c r="I5917" s="6" t="str">
        <f t="shared" si="185"/>
        <v>DGND</v>
      </c>
    </row>
    <row r="5918" spans="1:9">
      <c r="A5918" t="s">
        <v>302</v>
      </c>
      <c r="B5918" t="s">
        <v>5679</v>
      </c>
      <c r="C5918" t="s">
        <v>3051</v>
      </c>
      <c r="D5918" t="s">
        <v>2286</v>
      </c>
      <c r="E5918" t="s">
        <v>174</v>
      </c>
      <c r="F5918" t="s">
        <v>2286</v>
      </c>
      <c r="G5918" t="s">
        <v>2286</v>
      </c>
      <c r="H5918" s="6" t="str">
        <f t="shared" si="184"/>
        <v>GOLD4.EP11</v>
      </c>
      <c r="I5918" s="6" t="str">
        <f t="shared" si="185"/>
        <v>DGND</v>
      </c>
    </row>
    <row r="5919" spans="1:9">
      <c r="A5919" t="s">
        <v>302</v>
      </c>
      <c r="B5919" t="s">
        <v>5679</v>
      </c>
      <c r="C5919" t="s">
        <v>3051</v>
      </c>
      <c r="D5919" t="s">
        <v>2287</v>
      </c>
      <c r="E5919" t="s">
        <v>174</v>
      </c>
      <c r="F5919" t="s">
        <v>2287</v>
      </c>
      <c r="G5919" t="s">
        <v>2287</v>
      </c>
      <c r="H5919" s="6" t="str">
        <f t="shared" si="184"/>
        <v>GOLD4.EP12</v>
      </c>
      <c r="I5919" s="6" t="str">
        <f t="shared" si="185"/>
        <v>DGND</v>
      </c>
    </row>
    <row r="5920" spans="1:9">
      <c r="A5920" t="s">
        <v>302</v>
      </c>
      <c r="B5920" t="s">
        <v>5679</v>
      </c>
      <c r="C5920" t="s">
        <v>3051</v>
      </c>
      <c r="D5920" t="s">
        <v>2288</v>
      </c>
      <c r="E5920" t="s">
        <v>174</v>
      </c>
      <c r="F5920" t="s">
        <v>2288</v>
      </c>
      <c r="G5920" t="s">
        <v>2288</v>
      </c>
      <c r="H5920" s="6" t="str">
        <f t="shared" si="184"/>
        <v>GOLD4.EP13</v>
      </c>
      <c r="I5920" s="6" t="str">
        <f t="shared" si="185"/>
        <v>DGND</v>
      </c>
    </row>
    <row r="5921" spans="1:9">
      <c r="A5921" t="s">
        <v>302</v>
      </c>
      <c r="B5921" t="s">
        <v>5679</v>
      </c>
      <c r="C5921" t="s">
        <v>3051</v>
      </c>
      <c r="D5921" t="s">
        <v>2289</v>
      </c>
      <c r="E5921" t="s">
        <v>174</v>
      </c>
      <c r="F5921" t="s">
        <v>2289</v>
      </c>
      <c r="G5921" t="s">
        <v>2289</v>
      </c>
      <c r="H5921" s="6" t="str">
        <f t="shared" si="184"/>
        <v>GOLD4.EP14</v>
      </c>
      <c r="I5921" s="6" t="str">
        <f t="shared" si="185"/>
        <v>DGND</v>
      </c>
    </row>
    <row r="5922" spans="1:9">
      <c r="A5922" t="s">
        <v>302</v>
      </c>
      <c r="B5922" t="s">
        <v>5679</v>
      </c>
      <c r="C5922" t="s">
        <v>3051</v>
      </c>
      <c r="D5922" t="s">
        <v>2290</v>
      </c>
      <c r="E5922" t="s">
        <v>174</v>
      </c>
      <c r="F5922" t="s">
        <v>2290</v>
      </c>
      <c r="G5922" t="s">
        <v>2290</v>
      </c>
      <c r="H5922" s="6" t="str">
        <f t="shared" si="184"/>
        <v>GOLD4.EP15</v>
      </c>
      <c r="I5922" s="6" t="str">
        <f t="shared" si="185"/>
        <v>DGND</v>
      </c>
    </row>
    <row r="5923" spans="1:9">
      <c r="A5923" t="s">
        <v>302</v>
      </c>
      <c r="B5923" t="s">
        <v>5679</v>
      </c>
      <c r="C5923" t="s">
        <v>3051</v>
      </c>
      <c r="D5923" t="s">
        <v>2291</v>
      </c>
      <c r="E5923" t="s">
        <v>174</v>
      </c>
      <c r="F5923" t="s">
        <v>2291</v>
      </c>
      <c r="G5923" t="s">
        <v>2291</v>
      </c>
      <c r="H5923" s="6" t="str">
        <f t="shared" si="184"/>
        <v>GOLD4.EP16</v>
      </c>
      <c r="I5923" s="6" t="str">
        <f t="shared" si="185"/>
        <v>DGND</v>
      </c>
    </row>
    <row r="5924" spans="1:9">
      <c r="A5924" t="s">
        <v>302</v>
      </c>
      <c r="B5924" t="s">
        <v>5679</v>
      </c>
      <c r="C5924" t="s">
        <v>3051</v>
      </c>
      <c r="D5924" t="s">
        <v>2292</v>
      </c>
      <c r="E5924" t="s">
        <v>174</v>
      </c>
      <c r="F5924" t="s">
        <v>2292</v>
      </c>
      <c r="G5924" t="s">
        <v>2292</v>
      </c>
      <c r="H5924" s="6" t="str">
        <f t="shared" si="184"/>
        <v>GOLD4.EP17</v>
      </c>
      <c r="I5924" s="6" t="str">
        <f t="shared" si="185"/>
        <v>DGND</v>
      </c>
    </row>
    <row r="5925" spans="1:9">
      <c r="A5925" t="s">
        <v>302</v>
      </c>
      <c r="B5925" t="s">
        <v>5679</v>
      </c>
      <c r="C5925" t="s">
        <v>3051</v>
      </c>
      <c r="D5925" t="s">
        <v>2293</v>
      </c>
      <c r="E5925" t="s">
        <v>174</v>
      </c>
      <c r="F5925" t="s">
        <v>2293</v>
      </c>
      <c r="G5925" t="s">
        <v>2293</v>
      </c>
      <c r="H5925" s="6" t="str">
        <f t="shared" si="184"/>
        <v>GOLD4.EP18</v>
      </c>
      <c r="I5925" s="6" t="str">
        <f t="shared" si="185"/>
        <v>DGND</v>
      </c>
    </row>
    <row r="5926" spans="1:9">
      <c r="A5926" t="s">
        <v>302</v>
      </c>
      <c r="B5926" t="s">
        <v>5679</v>
      </c>
      <c r="C5926" t="s">
        <v>3051</v>
      </c>
      <c r="D5926" t="s">
        <v>2294</v>
      </c>
      <c r="E5926" t="s">
        <v>174</v>
      </c>
      <c r="F5926" t="s">
        <v>2294</v>
      </c>
      <c r="G5926" t="s">
        <v>2294</v>
      </c>
      <c r="H5926" s="6" t="str">
        <f t="shared" si="184"/>
        <v>GOLD4.EP19</v>
      </c>
      <c r="I5926" s="6" t="str">
        <f t="shared" si="185"/>
        <v>DGND</v>
      </c>
    </row>
    <row r="5927" spans="1:9">
      <c r="A5927" t="s">
        <v>302</v>
      </c>
      <c r="B5927" t="s">
        <v>5679</v>
      </c>
      <c r="C5927" t="s">
        <v>3051</v>
      </c>
      <c r="D5927" t="s">
        <v>2295</v>
      </c>
      <c r="E5927" t="s">
        <v>174</v>
      </c>
      <c r="F5927" t="s">
        <v>2295</v>
      </c>
      <c r="G5927" t="s">
        <v>2295</v>
      </c>
      <c r="H5927" s="6" t="str">
        <f t="shared" si="184"/>
        <v>GOLD4.EP20</v>
      </c>
      <c r="I5927" s="6" t="str">
        <f t="shared" si="185"/>
        <v>DGND</v>
      </c>
    </row>
    <row r="5928" spans="1:9">
      <c r="A5928" t="s">
        <v>302</v>
      </c>
      <c r="B5928" t="s">
        <v>5679</v>
      </c>
      <c r="C5928" t="s">
        <v>3051</v>
      </c>
      <c r="D5928" t="s">
        <v>2296</v>
      </c>
      <c r="E5928" t="s">
        <v>174</v>
      </c>
      <c r="F5928" t="s">
        <v>2296</v>
      </c>
      <c r="G5928" t="s">
        <v>2296</v>
      </c>
      <c r="H5928" s="6" t="str">
        <f t="shared" si="184"/>
        <v>GOLD4.EP21</v>
      </c>
      <c r="I5928" s="6" t="str">
        <f t="shared" si="185"/>
        <v>DGND</v>
      </c>
    </row>
    <row r="5929" spans="1:9">
      <c r="A5929" t="s">
        <v>302</v>
      </c>
      <c r="B5929" t="s">
        <v>5679</v>
      </c>
      <c r="C5929" t="s">
        <v>3051</v>
      </c>
      <c r="D5929" t="s">
        <v>2297</v>
      </c>
      <c r="E5929" t="s">
        <v>174</v>
      </c>
      <c r="F5929" t="s">
        <v>2297</v>
      </c>
      <c r="G5929" t="s">
        <v>2297</v>
      </c>
      <c r="H5929" s="6" t="str">
        <f t="shared" si="184"/>
        <v>GOLD4.EP22</v>
      </c>
      <c r="I5929" s="6" t="str">
        <f t="shared" si="185"/>
        <v>DGND</v>
      </c>
    </row>
    <row r="5930" spans="1:9">
      <c r="A5930" t="s">
        <v>302</v>
      </c>
      <c r="B5930" t="s">
        <v>5679</v>
      </c>
      <c r="C5930" t="s">
        <v>3051</v>
      </c>
      <c r="D5930" t="s">
        <v>2298</v>
      </c>
      <c r="E5930" t="s">
        <v>174</v>
      </c>
      <c r="F5930" t="s">
        <v>2298</v>
      </c>
      <c r="G5930" t="s">
        <v>2298</v>
      </c>
      <c r="H5930" s="6" t="str">
        <f t="shared" si="184"/>
        <v>GOLD4.EP23</v>
      </c>
      <c r="I5930" s="6" t="str">
        <f t="shared" si="185"/>
        <v>DGND</v>
      </c>
    </row>
    <row r="5931" spans="1:9">
      <c r="A5931" t="s">
        <v>302</v>
      </c>
      <c r="B5931" t="s">
        <v>5679</v>
      </c>
      <c r="C5931" t="s">
        <v>3051</v>
      </c>
      <c r="D5931" t="s">
        <v>2299</v>
      </c>
      <c r="E5931" t="s">
        <v>174</v>
      </c>
      <c r="F5931" t="s">
        <v>2299</v>
      </c>
      <c r="G5931" t="s">
        <v>2299</v>
      </c>
      <c r="H5931" s="6" t="str">
        <f t="shared" si="184"/>
        <v>GOLD4.EP24</v>
      </c>
      <c r="I5931" s="6" t="str">
        <f t="shared" si="185"/>
        <v>DGND</v>
      </c>
    </row>
    <row r="5932" spans="1:9">
      <c r="A5932" t="s">
        <v>302</v>
      </c>
      <c r="B5932" t="s">
        <v>5679</v>
      </c>
      <c r="C5932" t="s">
        <v>3051</v>
      </c>
      <c r="D5932" t="s">
        <v>2300</v>
      </c>
      <c r="E5932" t="s">
        <v>174</v>
      </c>
      <c r="F5932" t="s">
        <v>2300</v>
      </c>
      <c r="G5932" t="s">
        <v>2300</v>
      </c>
      <c r="H5932" s="6" t="str">
        <f t="shared" si="184"/>
        <v>GOLD4.EP25</v>
      </c>
      <c r="I5932" s="6" t="str">
        <f t="shared" si="185"/>
        <v>DGND</v>
      </c>
    </row>
    <row r="5933" spans="1:9">
      <c r="A5933" t="s">
        <v>302</v>
      </c>
      <c r="B5933" t="s">
        <v>5679</v>
      </c>
      <c r="C5933" t="s">
        <v>3051</v>
      </c>
      <c r="D5933" t="s">
        <v>2301</v>
      </c>
      <c r="E5933" t="s">
        <v>174</v>
      </c>
      <c r="F5933" t="s">
        <v>2301</v>
      </c>
      <c r="G5933" t="s">
        <v>2301</v>
      </c>
      <c r="H5933" s="6" t="str">
        <f t="shared" si="184"/>
        <v>GOLD4.EP26</v>
      </c>
      <c r="I5933" s="6" t="str">
        <f t="shared" si="185"/>
        <v>DGND</v>
      </c>
    </row>
    <row r="5934" spans="1:9">
      <c r="A5934" t="s">
        <v>302</v>
      </c>
      <c r="B5934" t="s">
        <v>5679</v>
      </c>
      <c r="C5934" t="s">
        <v>3051</v>
      </c>
      <c r="D5934" t="s">
        <v>2302</v>
      </c>
      <c r="E5934" t="s">
        <v>174</v>
      </c>
      <c r="F5934" t="s">
        <v>2302</v>
      </c>
      <c r="G5934" t="s">
        <v>2302</v>
      </c>
      <c r="H5934" s="6" t="str">
        <f t="shared" si="184"/>
        <v>GOLD4.EP27</v>
      </c>
      <c r="I5934" s="6" t="str">
        <f t="shared" si="185"/>
        <v>DGND</v>
      </c>
    </row>
    <row r="5935" spans="1:9">
      <c r="A5935" t="s">
        <v>302</v>
      </c>
      <c r="B5935" t="s">
        <v>5679</v>
      </c>
      <c r="C5935" t="s">
        <v>3051</v>
      </c>
      <c r="D5935" t="s">
        <v>2303</v>
      </c>
      <c r="E5935" t="s">
        <v>174</v>
      </c>
      <c r="F5935" t="s">
        <v>2303</v>
      </c>
      <c r="G5935" t="s">
        <v>2303</v>
      </c>
      <c r="H5935" s="6" t="str">
        <f t="shared" si="184"/>
        <v>GOLD4.EP28</v>
      </c>
      <c r="I5935" s="6" t="str">
        <f t="shared" si="185"/>
        <v>DGND</v>
      </c>
    </row>
    <row r="5936" spans="1:9">
      <c r="A5936" t="s">
        <v>302</v>
      </c>
      <c r="B5936" t="s">
        <v>5679</v>
      </c>
      <c r="C5936" t="s">
        <v>3051</v>
      </c>
      <c r="D5936" t="s">
        <v>2304</v>
      </c>
      <c r="E5936" t="s">
        <v>174</v>
      </c>
      <c r="F5936" t="s">
        <v>2304</v>
      </c>
      <c r="G5936" t="s">
        <v>2304</v>
      </c>
      <c r="H5936" s="6" t="str">
        <f t="shared" si="184"/>
        <v>GOLD4.EP29</v>
      </c>
      <c r="I5936" s="6" t="str">
        <f t="shared" si="185"/>
        <v>DGND</v>
      </c>
    </row>
    <row r="5937" spans="1:9">
      <c r="A5937" t="s">
        <v>302</v>
      </c>
      <c r="B5937" t="s">
        <v>5679</v>
      </c>
      <c r="C5937" t="s">
        <v>3051</v>
      </c>
      <c r="D5937" t="s">
        <v>2305</v>
      </c>
      <c r="E5937" t="s">
        <v>174</v>
      </c>
      <c r="F5937" t="s">
        <v>2305</v>
      </c>
      <c r="G5937" t="s">
        <v>2305</v>
      </c>
      <c r="H5937" s="6" t="str">
        <f t="shared" si="184"/>
        <v>GOLD4.EP30</v>
      </c>
      <c r="I5937" s="6" t="str">
        <f t="shared" si="185"/>
        <v>DGND</v>
      </c>
    </row>
    <row r="5938" spans="1:9">
      <c r="A5938" t="s">
        <v>302</v>
      </c>
      <c r="B5938" t="s">
        <v>5679</v>
      </c>
      <c r="C5938" t="s">
        <v>3051</v>
      </c>
      <c r="D5938" t="s">
        <v>2306</v>
      </c>
      <c r="E5938" t="s">
        <v>174</v>
      </c>
      <c r="F5938" t="s">
        <v>2306</v>
      </c>
      <c r="G5938" t="s">
        <v>2306</v>
      </c>
      <c r="H5938" s="6" t="str">
        <f t="shared" si="184"/>
        <v>GOLD4.EP31</v>
      </c>
      <c r="I5938" s="6" t="str">
        <f t="shared" si="185"/>
        <v>DGND</v>
      </c>
    </row>
    <row r="5939" spans="1:9">
      <c r="A5939" t="s">
        <v>302</v>
      </c>
      <c r="B5939" t="s">
        <v>5679</v>
      </c>
      <c r="C5939" t="s">
        <v>3051</v>
      </c>
      <c r="D5939" t="s">
        <v>2307</v>
      </c>
      <c r="E5939" t="s">
        <v>174</v>
      </c>
      <c r="F5939" t="s">
        <v>2307</v>
      </c>
      <c r="G5939" t="s">
        <v>2307</v>
      </c>
      <c r="H5939" s="6" t="str">
        <f t="shared" si="184"/>
        <v>GOLD4.EP32</v>
      </c>
      <c r="I5939" s="6" t="str">
        <f t="shared" si="185"/>
        <v>DGND</v>
      </c>
    </row>
    <row r="5940" spans="1:9">
      <c r="A5940" t="s">
        <v>302</v>
      </c>
      <c r="B5940" t="s">
        <v>5679</v>
      </c>
      <c r="C5940" t="s">
        <v>3051</v>
      </c>
      <c r="D5940" t="s">
        <v>2308</v>
      </c>
      <c r="E5940" t="s">
        <v>174</v>
      </c>
      <c r="F5940" t="s">
        <v>2308</v>
      </c>
      <c r="G5940" t="s">
        <v>2308</v>
      </c>
      <c r="H5940" s="6" t="str">
        <f t="shared" si="184"/>
        <v>GOLD4.EP33</v>
      </c>
      <c r="I5940" s="6" t="str">
        <f t="shared" si="185"/>
        <v>DGND</v>
      </c>
    </row>
    <row r="5941" spans="1:9">
      <c r="A5941" t="s">
        <v>302</v>
      </c>
      <c r="B5941" t="s">
        <v>5679</v>
      </c>
      <c r="C5941" t="s">
        <v>3051</v>
      </c>
      <c r="D5941" t="s">
        <v>2309</v>
      </c>
      <c r="E5941" t="s">
        <v>174</v>
      </c>
      <c r="F5941" t="s">
        <v>2309</v>
      </c>
      <c r="G5941" t="s">
        <v>2309</v>
      </c>
      <c r="H5941" s="6" t="str">
        <f t="shared" si="184"/>
        <v>GOLD4.EP34</v>
      </c>
      <c r="I5941" s="6" t="str">
        <f t="shared" si="185"/>
        <v>DGND</v>
      </c>
    </row>
    <row r="5942" spans="1:9">
      <c r="A5942" t="s">
        <v>302</v>
      </c>
      <c r="B5942" t="s">
        <v>5679</v>
      </c>
      <c r="C5942" t="s">
        <v>3051</v>
      </c>
      <c r="D5942" t="s">
        <v>2310</v>
      </c>
      <c r="E5942" t="s">
        <v>174</v>
      </c>
      <c r="F5942" t="s">
        <v>2310</v>
      </c>
      <c r="G5942" t="s">
        <v>2310</v>
      </c>
      <c r="H5942" s="6" t="str">
        <f t="shared" si="184"/>
        <v>GOLD4.EP35</v>
      </c>
      <c r="I5942" s="6" t="str">
        <f t="shared" si="185"/>
        <v>DGND</v>
      </c>
    </row>
    <row r="5943" spans="1:9">
      <c r="A5943" t="s">
        <v>302</v>
      </c>
      <c r="B5943" t="s">
        <v>5679</v>
      </c>
      <c r="C5943" t="s">
        <v>3051</v>
      </c>
      <c r="D5943" t="s">
        <v>2311</v>
      </c>
      <c r="E5943" t="s">
        <v>174</v>
      </c>
      <c r="F5943" t="s">
        <v>2311</v>
      </c>
      <c r="G5943" t="s">
        <v>2311</v>
      </c>
      <c r="H5943" s="6" t="str">
        <f t="shared" si="184"/>
        <v>GOLD4.EP36</v>
      </c>
      <c r="I5943" s="6" t="str">
        <f t="shared" si="185"/>
        <v>DGND</v>
      </c>
    </row>
    <row r="5944" spans="1:9">
      <c r="A5944" t="s">
        <v>302</v>
      </c>
      <c r="B5944" t="s">
        <v>5679</v>
      </c>
      <c r="C5944" t="s">
        <v>3051</v>
      </c>
      <c r="D5944" t="s">
        <v>2312</v>
      </c>
      <c r="E5944" t="s">
        <v>174</v>
      </c>
      <c r="F5944" t="s">
        <v>2312</v>
      </c>
      <c r="G5944" t="s">
        <v>2312</v>
      </c>
      <c r="H5944" s="6" t="str">
        <f t="shared" si="184"/>
        <v>GOLD4.EP37</v>
      </c>
      <c r="I5944" s="6" t="str">
        <f t="shared" si="185"/>
        <v>DGND</v>
      </c>
    </row>
    <row r="5945" spans="1:9">
      <c r="A5945" t="s">
        <v>302</v>
      </c>
      <c r="B5945" t="s">
        <v>5679</v>
      </c>
      <c r="C5945" t="s">
        <v>3051</v>
      </c>
      <c r="D5945" t="s">
        <v>2313</v>
      </c>
      <c r="E5945" t="s">
        <v>174</v>
      </c>
      <c r="F5945" t="s">
        <v>2313</v>
      </c>
      <c r="G5945" t="s">
        <v>2313</v>
      </c>
      <c r="H5945" s="6" t="str">
        <f t="shared" si="184"/>
        <v>GOLD4.EP38</v>
      </c>
      <c r="I5945" s="6" t="str">
        <f t="shared" si="185"/>
        <v>DGND</v>
      </c>
    </row>
    <row r="5946" spans="1:9">
      <c r="A5946" t="s">
        <v>302</v>
      </c>
      <c r="B5946" t="s">
        <v>5679</v>
      </c>
      <c r="C5946" t="s">
        <v>3051</v>
      </c>
      <c r="D5946" t="s">
        <v>2314</v>
      </c>
      <c r="E5946" t="s">
        <v>174</v>
      </c>
      <c r="F5946" t="s">
        <v>2314</v>
      </c>
      <c r="G5946" t="s">
        <v>2314</v>
      </c>
      <c r="H5946" s="6" t="str">
        <f t="shared" si="184"/>
        <v>GOLD4.EP39</v>
      </c>
      <c r="I5946" s="6" t="str">
        <f t="shared" si="185"/>
        <v>DGND</v>
      </c>
    </row>
    <row r="5947" spans="1:9">
      <c r="A5947" t="s">
        <v>302</v>
      </c>
      <c r="B5947" t="s">
        <v>5679</v>
      </c>
      <c r="C5947" t="s">
        <v>3051</v>
      </c>
      <c r="D5947" t="s">
        <v>2315</v>
      </c>
      <c r="E5947" t="s">
        <v>174</v>
      </c>
      <c r="F5947" t="s">
        <v>2315</v>
      </c>
      <c r="G5947" t="s">
        <v>2315</v>
      </c>
      <c r="H5947" s="6" t="str">
        <f t="shared" si="184"/>
        <v>GOLD4.EP40</v>
      </c>
      <c r="I5947" s="6" t="str">
        <f t="shared" si="185"/>
        <v>DGND</v>
      </c>
    </row>
    <row r="5948" spans="1:9">
      <c r="A5948" t="s">
        <v>302</v>
      </c>
      <c r="B5948" t="s">
        <v>5679</v>
      </c>
      <c r="C5948" t="s">
        <v>3051</v>
      </c>
      <c r="D5948" t="s">
        <v>190</v>
      </c>
      <c r="F5948" t="s">
        <v>190</v>
      </c>
      <c r="G5948" t="s">
        <v>190</v>
      </c>
      <c r="H5948" s="6" t="str">
        <f t="shared" si="184"/>
        <v>GOLD4.GH1</v>
      </c>
      <c r="I5948" s="6">
        <f t="shared" si="185"/>
        <v>0</v>
      </c>
    </row>
    <row r="5949" spans="1:9">
      <c r="A5949" t="s">
        <v>302</v>
      </c>
      <c r="B5949" t="s">
        <v>5679</v>
      </c>
      <c r="C5949" t="s">
        <v>3051</v>
      </c>
      <c r="D5949" t="s">
        <v>191</v>
      </c>
      <c r="F5949" t="s">
        <v>191</v>
      </c>
      <c r="G5949" t="s">
        <v>191</v>
      </c>
      <c r="H5949" s="6" t="str">
        <f t="shared" si="184"/>
        <v>GOLD4.GH2</v>
      </c>
      <c r="I5949" s="6">
        <f t="shared" si="185"/>
        <v>0</v>
      </c>
    </row>
    <row r="5950" spans="1:9">
      <c r="A5950" t="s">
        <v>302</v>
      </c>
      <c r="B5950" t="s">
        <v>5679</v>
      </c>
      <c r="C5950" t="s">
        <v>3051</v>
      </c>
      <c r="D5950" t="s">
        <v>192</v>
      </c>
      <c r="F5950" t="s">
        <v>192</v>
      </c>
      <c r="G5950" t="s">
        <v>192</v>
      </c>
      <c r="H5950" s="6" t="str">
        <f t="shared" si="184"/>
        <v>GOLD4.GH3</v>
      </c>
      <c r="I5950" s="6">
        <f t="shared" si="185"/>
        <v>0</v>
      </c>
    </row>
    <row r="5951" spans="1:9">
      <c r="A5951" t="s">
        <v>302</v>
      </c>
      <c r="B5951" t="s">
        <v>5679</v>
      </c>
      <c r="C5951" t="s">
        <v>3051</v>
      </c>
      <c r="D5951" t="s">
        <v>193</v>
      </c>
      <c r="F5951" t="s">
        <v>193</v>
      </c>
      <c r="G5951" t="s">
        <v>193</v>
      </c>
      <c r="H5951" s="6" t="str">
        <f t="shared" si="184"/>
        <v>GOLD4.GH4</v>
      </c>
      <c r="I5951" s="6">
        <f t="shared" si="185"/>
        <v>0</v>
      </c>
    </row>
    <row r="5952" spans="1:9">
      <c r="A5952" t="s">
        <v>302</v>
      </c>
      <c r="B5952" t="s">
        <v>5679</v>
      </c>
      <c r="C5952" t="s">
        <v>3051</v>
      </c>
      <c r="D5952" t="s">
        <v>179</v>
      </c>
      <c r="E5952" t="s">
        <v>174</v>
      </c>
      <c r="F5952">
        <v>48</v>
      </c>
      <c r="G5952" t="s">
        <v>179</v>
      </c>
      <c r="H5952" s="6" t="str">
        <f t="shared" si="184"/>
        <v>GOLD4.48</v>
      </c>
      <c r="I5952" s="6" t="str">
        <f t="shared" si="185"/>
        <v>DGND</v>
      </c>
    </row>
    <row r="5953" spans="1:9">
      <c r="A5953" t="s">
        <v>302</v>
      </c>
      <c r="B5953" t="s">
        <v>5679</v>
      </c>
      <c r="C5953" t="s">
        <v>3051</v>
      </c>
      <c r="D5953" t="s">
        <v>2219</v>
      </c>
      <c r="E5953" t="s">
        <v>3688</v>
      </c>
      <c r="F5953">
        <v>41</v>
      </c>
      <c r="G5953" t="s">
        <v>2219</v>
      </c>
      <c r="H5953" s="6" t="str">
        <f t="shared" si="184"/>
        <v>GOLD4.41</v>
      </c>
      <c r="I5953" s="6" t="str">
        <f t="shared" si="185"/>
        <v>SG4_HSI-</v>
      </c>
    </row>
    <row r="5954" spans="1:9">
      <c r="A5954" t="s">
        <v>302</v>
      </c>
      <c r="B5954" t="s">
        <v>5679</v>
      </c>
      <c r="C5954" t="s">
        <v>3051</v>
      </c>
      <c r="D5954" t="s">
        <v>2218</v>
      </c>
      <c r="E5954" t="s">
        <v>3686</v>
      </c>
      <c r="F5954">
        <v>42</v>
      </c>
      <c r="G5954" t="s">
        <v>2218</v>
      </c>
      <c r="H5954" s="6" t="str">
        <f t="shared" ref="H5954:H6017" si="186">CONCATENATE(C5954,".",F5954)</f>
        <v>GOLD4.42</v>
      </c>
      <c r="I5954" s="6" t="str">
        <f t="shared" ref="I5954:I6017" si="187">E5954</f>
        <v>SG4_HSI+</v>
      </c>
    </row>
    <row r="5955" spans="1:9">
      <c r="A5955" t="s">
        <v>302</v>
      </c>
      <c r="B5955" t="s">
        <v>5679</v>
      </c>
      <c r="C5955" t="s">
        <v>3051</v>
      </c>
      <c r="D5955" t="s">
        <v>2222</v>
      </c>
      <c r="E5955" t="s">
        <v>3691</v>
      </c>
      <c r="F5955">
        <v>38</v>
      </c>
      <c r="G5955" t="s">
        <v>2222</v>
      </c>
      <c r="H5955" s="6" t="str">
        <f t="shared" si="186"/>
        <v>GOLD4.38</v>
      </c>
      <c r="I5955" s="6" t="str">
        <f t="shared" si="187"/>
        <v>SG4_HSO-</v>
      </c>
    </row>
    <row r="5956" spans="1:9">
      <c r="A5956" t="s">
        <v>302</v>
      </c>
      <c r="B5956" t="s">
        <v>5679</v>
      </c>
      <c r="C5956" t="s">
        <v>3051</v>
      </c>
      <c r="D5956" t="s">
        <v>2221</v>
      </c>
      <c r="E5956" t="s">
        <v>3689</v>
      </c>
      <c r="F5956">
        <v>39</v>
      </c>
      <c r="G5956" t="s">
        <v>2221</v>
      </c>
      <c r="H5956" s="6" t="str">
        <f t="shared" si="186"/>
        <v>GOLD4.39</v>
      </c>
      <c r="I5956" s="6" t="str">
        <f t="shared" si="187"/>
        <v>SG4_HSO+</v>
      </c>
    </row>
    <row r="5957" spans="1:9">
      <c r="A5957" t="s">
        <v>302</v>
      </c>
      <c r="B5957" t="s">
        <v>5679</v>
      </c>
      <c r="C5957" t="s">
        <v>3051</v>
      </c>
      <c r="D5957" t="s">
        <v>371</v>
      </c>
      <c r="E5957" t="s">
        <v>3755</v>
      </c>
      <c r="F5957">
        <v>12</v>
      </c>
      <c r="G5957" t="s">
        <v>371</v>
      </c>
      <c r="H5957" s="6" t="str">
        <f t="shared" si="186"/>
        <v>GOLD4.12</v>
      </c>
      <c r="I5957" s="6" t="str">
        <f t="shared" si="187"/>
        <v>SG4_INH</v>
      </c>
    </row>
    <row r="5958" spans="1:9">
      <c r="A5958" t="s">
        <v>302</v>
      </c>
      <c r="B5958" t="s">
        <v>5679</v>
      </c>
      <c r="C5958" t="s">
        <v>3051</v>
      </c>
      <c r="D5958" t="s">
        <v>1549</v>
      </c>
      <c r="F5958">
        <v>4</v>
      </c>
      <c r="G5958" t="s">
        <v>1549</v>
      </c>
      <c r="H5958" s="6" t="str">
        <f t="shared" si="186"/>
        <v>GOLD4.4</v>
      </c>
      <c r="I5958" s="6">
        <f t="shared" si="187"/>
        <v>0</v>
      </c>
    </row>
    <row r="5959" spans="1:9">
      <c r="A5959" t="s">
        <v>302</v>
      </c>
      <c r="B5959" t="s">
        <v>5679</v>
      </c>
      <c r="C5959" t="s">
        <v>3051</v>
      </c>
      <c r="D5959" t="s">
        <v>2217</v>
      </c>
      <c r="E5959" t="s">
        <v>2045</v>
      </c>
      <c r="F5959">
        <v>43</v>
      </c>
      <c r="G5959" t="s">
        <v>2217</v>
      </c>
      <c r="H5959" s="6" t="str">
        <f t="shared" si="186"/>
        <v>GOLD4.43</v>
      </c>
      <c r="I5959" s="6" t="str">
        <f t="shared" si="187"/>
        <v>SG4_LED</v>
      </c>
    </row>
    <row r="5960" spans="1:9">
      <c r="A5960" t="s">
        <v>302</v>
      </c>
      <c r="B5960" t="s">
        <v>5679</v>
      </c>
      <c r="C5960" t="s">
        <v>3051</v>
      </c>
      <c r="D5960" t="s">
        <v>2525</v>
      </c>
      <c r="E5960" t="s">
        <v>3756</v>
      </c>
      <c r="F5960">
        <v>1</v>
      </c>
      <c r="G5960" t="s">
        <v>2525</v>
      </c>
      <c r="H5960" s="6" t="str">
        <f t="shared" si="186"/>
        <v>GOLD4.1</v>
      </c>
      <c r="I5960" s="6" t="str">
        <f t="shared" si="187"/>
        <v>SG4_LX_OUT</v>
      </c>
    </row>
    <row r="5961" spans="1:9">
      <c r="A5961" t="s">
        <v>302</v>
      </c>
      <c r="B5961" t="s">
        <v>5679</v>
      </c>
      <c r="C5961" t="s">
        <v>3051</v>
      </c>
      <c r="D5961" t="s">
        <v>1548</v>
      </c>
      <c r="E5961" t="s">
        <v>1954</v>
      </c>
      <c r="F5961">
        <v>46</v>
      </c>
      <c r="G5961" t="s">
        <v>1548</v>
      </c>
      <c r="H5961" s="6" t="str">
        <f t="shared" si="186"/>
        <v>GOLD4.46</v>
      </c>
      <c r="I5961" s="6" t="str">
        <f t="shared" si="187"/>
        <v>SG4_MDC</v>
      </c>
    </row>
    <row r="5962" spans="1:9">
      <c r="A5962" t="s">
        <v>302</v>
      </c>
      <c r="B5962" t="s">
        <v>5679</v>
      </c>
      <c r="C5962" t="s">
        <v>3051</v>
      </c>
      <c r="D5962" t="s">
        <v>1562</v>
      </c>
      <c r="E5962" t="s">
        <v>2017</v>
      </c>
      <c r="F5962">
        <v>19</v>
      </c>
      <c r="G5962" t="s">
        <v>1562</v>
      </c>
      <c r="H5962" s="6" t="str">
        <f t="shared" si="186"/>
        <v>GOLD4.19</v>
      </c>
      <c r="I5962" s="6" t="str">
        <f t="shared" si="187"/>
        <v>SG4_MDI-</v>
      </c>
    </row>
    <row r="5963" spans="1:9">
      <c r="A5963" t="s">
        <v>302</v>
      </c>
      <c r="B5963" t="s">
        <v>5679</v>
      </c>
      <c r="C5963" t="s">
        <v>3051</v>
      </c>
      <c r="D5963" t="s">
        <v>1553</v>
      </c>
      <c r="E5963" t="s">
        <v>1953</v>
      </c>
      <c r="F5963">
        <v>45</v>
      </c>
      <c r="G5963" t="s">
        <v>1553</v>
      </c>
      <c r="H5963" s="6" t="str">
        <f t="shared" si="186"/>
        <v>GOLD4.45</v>
      </c>
      <c r="I5963" s="6" t="str">
        <f t="shared" si="187"/>
        <v>SG4_MDIO</v>
      </c>
    </row>
    <row r="5964" spans="1:9">
      <c r="A5964" t="s">
        <v>302</v>
      </c>
      <c r="B5964" t="s">
        <v>5679</v>
      </c>
      <c r="C5964" t="s">
        <v>3051</v>
      </c>
      <c r="D5964" t="s">
        <v>1561</v>
      </c>
      <c r="E5964" t="s">
        <v>2018</v>
      </c>
      <c r="F5964">
        <v>18</v>
      </c>
      <c r="G5964" t="s">
        <v>1561</v>
      </c>
      <c r="H5964" s="6" t="str">
        <f t="shared" si="186"/>
        <v>GOLD4.18</v>
      </c>
      <c r="I5964" s="6" t="str">
        <f t="shared" si="187"/>
        <v>SG4_MDI+</v>
      </c>
    </row>
    <row r="5965" spans="1:9">
      <c r="A5965" t="s">
        <v>302</v>
      </c>
      <c r="B5965" t="s">
        <v>5679</v>
      </c>
      <c r="C5965" t="s">
        <v>3051</v>
      </c>
      <c r="D5965" t="s">
        <v>550</v>
      </c>
      <c r="F5965">
        <v>22</v>
      </c>
      <c r="G5965" t="s">
        <v>550</v>
      </c>
      <c r="H5965" s="6" t="str">
        <f t="shared" si="186"/>
        <v>GOLD4.22</v>
      </c>
      <c r="I5965" s="6">
        <f t="shared" si="187"/>
        <v>0</v>
      </c>
    </row>
    <row r="5966" spans="1:9">
      <c r="A5966" t="s">
        <v>302</v>
      </c>
      <c r="B5966" t="s">
        <v>5679</v>
      </c>
      <c r="C5966" t="s">
        <v>3051</v>
      </c>
      <c r="D5966" t="s">
        <v>194</v>
      </c>
      <c r="F5966" t="s">
        <v>194</v>
      </c>
      <c r="G5966" t="s">
        <v>194</v>
      </c>
      <c r="H5966" s="6" t="str">
        <f t="shared" si="186"/>
        <v>GOLD4.NUT1</v>
      </c>
      <c r="I5966" s="6">
        <f t="shared" si="187"/>
        <v>0</v>
      </c>
    </row>
    <row r="5967" spans="1:9">
      <c r="A5967" t="s">
        <v>302</v>
      </c>
      <c r="B5967" t="s">
        <v>5679</v>
      </c>
      <c r="C5967" t="s">
        <v>3051</v>
      </c>
      <c r="D5967" t="s">
        <v>195</v>
      </c>
      <c r="F5967" t="s">
        <v>195</v>
      </c>
      <c r="G5967" t="s">
        <v>195</v>
      </c>
      <c r="H5967" s="6" t="str">
        <f t="shared" si="186"/>
        <v>GOLD4.NUT2</v>
      </c>
      <c r="I5967" s="6">
        <f t="shared" si="187"/>
        <v>0</v>
      </c>
    </row>
    <row r="5968" spans="1:9">
      <c r="A5968" t="s">
        <v>302</v>
      </c>
      <c r="B5968" t="s">
        <v>5679</v>
      </c>
      <c r="C5968" t="s">
        <v>3051</v>
      </c>
      <c r="D5968" t="s">
        <v>196</v>
      </c>
      <c r="F5968" t="s">
        <v>196</v>
      </c>
      <c r="G5968" t="s">
        <v>196</v>
      </c>
      <c r="H5968" s="6" t="str">
        <f t="shared" si="186"/>
        <v>GOLD4.NUT3</v>
      </c>
      <c r="I5968" s="6">
        <f t="shared" si="187"/>
        <v>0</v>
      </c>
    </row>
    <row r="5969" spans="1:9">
      <c r="A5969" t="s">
        <v>302</v>
      </c>
      <c r="B5969" t="s">
        <v>5679</v>
      </c>
      <c r="C5969" t="s">
        <v>3051</v>
      </c>
      <c r="D5969" t="s">
        <v>197</v>
      </c>
      <c r="F5969" t="s">
        <v>197</v>
      </c>
      <c r="G5969" t="s">
        <v>197</v>
      </c>
      <c r="H5969" s="6" t="str">
        <f t="shared" si="186"/>
        <v>GOLD4.NUT4</v>
      </c>
      <c r="I5969" s="6">
        <f t="shared" si="187"/>
        <v>0</v>
      </c>
    </row>
    <row r="5970" spans="1:9">
      <c r="A5970" t="s">
        <v>302</v>
      </c>
      <c r="B5970" t="s">
        <v>5679</v>
      </c>
      <c r="C5970" t="s">
        <v>3051</v>
      </c>
      <c r="D5970" t="s">
        <v>1550</v>
      </c>
      <c r="E5970" t="s">
        <v>6850</v>
      </c>
      <c r="F5970">
        <v>5</v>
      </c>
      <c r="G5970" t="s">
        <v>1550</v>
      </c>
      <c r="H5970" s="6" t="str">
        <f t="shared" si="186"/>
        <v>GOLD4.5</v>
      </c>
      <c r="I5970" s="6" t="str">
        <f t="shared" si="187"/>
        <v>SG4_HSD015</v>
      </c>
    </row>
    <row r="5971" spans="1:9">
      <c r="A5971" t="s">
        <v>302</v>
      </c>
      <c r="B5971" t="s">
        <v>5679</v>
      </c>
      <c r="C5971" t="s">
        <v>3051</v>
      </c>
      <c r="D5971" t="s">
        <v>2535</v>
      </c>
      <c r="E5971" t="s">
        <v>3746</v>
      </c>
      <c r="F5971">
        <v>16</v>
      </c>
      <c r="G5971" t="s">
        <v>2535</v>
      </c>
      <c r="H5971" s="6" t="str">
        <f t="shared" si="186"/>
        <v>GOLD4.16</v>
      </c>
      <c r="I5971" s="6" t="str">
        <f t="shared" si="187"/>
        <v>SG4_RSET</v>
      </c>
    </row>
    <row r="5972" spans="1:9">
      <c r="A5972" t="s">
        <v>302</v>
      </c>
      <c r="B5972" t="s">
        <v>5679</v>
      </c>
      <c r="C5972" t="s">
        <v>3051</v>
      </c>
      <c r="D5972" t="s">
        <v>1552</v>
      </c>
      <c r="E5972" t="s">
        <v>2024</v>
      </c>
      <c r="F5972">
        <v>29</v>
      </c>
      <c r="G5972" t="s">
        <v>1552</v>
      </c>
      <c r="H5972" s="6" t="str">
        <f t="shared" si="186"/>
        <v>GOLD4.29</v>
      </c>
      <c r="I5972" s="6" t="str">
        <f t="shared" si="187"/>
        <v>SG4_RXC</v>
      </c>
    </row>
    <row r="5973" spans="1:9">
      <c r="A5973" t="s">
        <v>302</v>
      </c>
      <c r="B5973" t="s">
        <v>5679</v>
      </c>
      <c r="C5973" t="s">
        <v>3051</v>
      </c>
      <c r="D5973" t="s">
        <v>2528</v>
      </c>
      <c r="E5973" t="s">
        <v>2022</v>
      </c>
      <c r="F5973">
        <v>28</v>
      </c>
      <c r="G5973" t="s">
        <v>2528</v>
      </c>
      <c r="H5973" s="6" t="str">
        <f t="shared" si="186"/>
        <v>GOLD4.28</v>
      </c>
      <c r="I5973" s="6" t="str">
        <f t="shared" si="187"/>
        <v>SG4_RXD0</v>
      </c>
    </row>
    <row r="5974" spans="1:9">
      <c r="A5974" t="s">
        <v>302</v>
      </c>
      <c r="B5974" t="s">
        <v>5679</v>
      </c>
      <c r="C5974" t="s">
        <v>3051</v>
      </c>
      <c r="D5974" t="s">
        <v>2529</v>
      </c>
      <c r="E5974" t="s">
        <v>2019</v>
      </c>
      <c r="F5974">
        <v>27</v>
      </c>
      <c r="G5974" t="s">
        <v>2529</v>
      </c>
      <c r="H5974" s="6" t="str">
        <f t="shared" si="186"/>
        <v>GOLD4.27</v>
      </c>
      <c r="I5974" s="6" t="str">
        <f t="shared" si="187"/>
        <v>SG4_RXD1</v>
      </c>
    </row>
    <row r="5975" spans="1:9">
      <c r="A5975" t="s">
        <v>302</v>
      </c>
      <c r="B5975" t="s">
        <v>5679</v>
      </c>
      <c r="C5975" t="s">
        <v>3051</v>
      </c>
      <c r="D5975" t="s">
        <v>2530</v>
      </c>
      <c r="E5975" t="s">
        <v>2020</v>
      </c>
      <c r="F5975">
        <v>26</v>
      </c>
      <c r="G5975" t="s">
        <v>2530</v>
      </c>
      <c r="H5975" s="6" t="str">
        <f t="shared" si="186"/>
        <v>GOLD4.26</v>
      </c>
      <c r="I5975" s="6" t="str">
        <f t="shared" si="187"/>
        <v>SG4_RXD2</v>
      </c>
    </row>
    <row r="5976" spans="1:9">
      <c r="A5976" t="s">
        <v>302</v>
      </c>
      <c r="B5976" t="s">
        <v>5679</v>
      </c>
      <c r="C5976" t="s">
        <v>3051</v>
      </c>
      <c r="D5976" t="s">
        <v>2531</v>
      </c>
      <c r="E5976" t="s">
        <v>2021</v>
      </c>
      <c r="F5976">
        <v>25</v>
      </c>
      <c r="G5976" t="s">
        <v>2531</v>
      </c>
      <c r="H5976" s="6" t="str">
        <f t="shared" si="186"/>
        <v>GOLD4.25</v>
      </c>
      <c r="I5976" s="6" t="str">
        <f t="shared" si="187"/>
        <v>SG4_RXD3</v>
      </c>
    </row>
    <row r="5977" spans="1:9">
      <c r="A5977" t="s">
        <v>302</v>
      </c>
      <c r="B5977" t="s">
        <v>5679</v>
      </c>
      <c r="C5977" t="s">
        <v>3051</v>
      </c>
      <c r="D5977" t="s">
        <v>2537</v>
      </c>
      <c r="E5977" t="s">
        <v>2025</v>
      </c>
      <c r="F5977">
        <v>23</v>
      </c>
      <c r="G5977" t="s">
        <v>2537</v>
      </c>
      <c r="H5977" s="6" t="str">
        <f t="shared" si="186"/>
        <v>GOLD4.23</v>
      </c>
      <c r="I5977" s="6" t="str">
        <f t="shared" si="187"/>
        <v>SG4_RXDV</v>
      </c>
    </row>
    <row r="5978" spans="1:9">
      <c r="A5978" t="s">
        <v>302</v>
      </c>
      <c r="B5978" t="s">
        <v>5679</v>
      </c>
      <c r="C5978" t="s">
        <v>3051</v>
      </c>
      <c r="D5978" t="s">
        <v>2534</v>
      </c>
      <c r="F5978">
        <v>14</v>
      </c>
      <c r="G5978" t="s">
        <v>2534</v>
      </c>
      <c r="H5978" s="6" t="str">
        <f t="shared" si="186"/>
        <v>GOLD4.14</v>
      </c>
      <c r="I5978" s="6">
        <f t="shared" si="187"/>
        <v>0</v>
      </c>
    </row>
    <row r="5979" spans="1:9">
      <c r="A5979" t="s">
        <v>302</v>
      </c>
      <c r="B5979" t="s">
        <v>5679</v>
      </c>
      <c r="C5979" t="s">
        <v>3051</v>
      </c>
      <c r="D5979" t="s">
        <v>2533</v>
      </c>
      <c r="F5979">
        <v>13</v>
      </c>
      <c r="G5979" t="s">
        <v>2533</v>
      </c>
      <c r="H5979" s="6" t="str">
        <f t="shared" si="186"/>
        <v>GOLD4.13</v>
      </c>
      <c r="I5979" s="6">
        <f t="shared" si="187"/>
        <v>0</v>
      </c>
    </row>
    <row r="5980" spans="1:9">
      <c r="A5980" t="s">
        <v>302</v>
      </c>
      <c r="B5980" t="s">
        <v>5679</v>
      </c>
      <c r="C5980" t="s">
        <v>3051</v>
      </c>
      <c r="D5980" t="s">
        <v>1559</v>
      </c>
      <c r="E5980" t="s">
        <v>2029</v>
      </c>
      <c r="F5980">
        <v>31</v>
      </c>
      <c r="G5980" t="s">
        <v>1559</v>
      </c>
      <c r="H5980" s="6" t="str">
        <f t="shared" si="186"/>
        <v>GOLD4.31</v>
      </c>
      <c r="I5980" s="6" t="str">
        <f t="shared" si="187"/>
        <v>SG4_TXC</v>
      </c>
    </row>
    <row r="5981" spans="1:9">
      <c r="A5981" t="s">
        <v>302</v>
      </c>
      <c r="B5981" t="s">
        <v>5679</v>
      </c>
      <c r="C5981" t="s">
        <v>3051</v>
      </c>
      <c r="D5981" t="s">
        <v>1554</v>
      </c>
      <c r="E5981" t="s">
        <v>2032</v>
      </c>
      <c r="F5981">
        <v>36</v>
      </c>
      <c r="G5981" t="s">
        <v>1554</v>
      </c>
      <c r="H5981" s="6" t="str">
        <f t="shared" si="186"/>
        <v>GOLD4.36</v>
      </c>
      <c r="I5981" s="6" t="str">
        <f t="shared" si="187"/>
        <v>SG4_TXD0</v>
      </c>
    </row>
    <row r="5982" spans="1:9">
      <c r="A5982" t="s">
        <v>302</v>
      </c>
      <c r="B5982" t="s">
        <v>5679</v>
      </c>
      <c r="C5982" t="s">
        <v>3051</v>
      </c>
      <c r="D5982" t="s">
        <v>1555</v>
      </c>
      <c r="E5982" t="s">
        <v>2033</v>
      </c>
      <c r="F5982">
        <v>35</v>
      </c>
      <c r="G5982" t="s">
        <v>1555</v>
      </c>
      <c r="H5982" s="6" t="str">
        <f t="shared" si="186"/>
        <v>GOLD4.35</v>
      </c>
      <c r="I5982" s="6" t="str">
        <f t="shared" si="187"/>
        <v>SG4_TXD1</v>
      </c>
    </row>
    <row r="5983" spans="1:9">
      <c r="A5983" t="s">
        <v>302</v>
      </c>
      <c r="B5983" t="s">
        <v>5679</v>
      </c>
      <c r="C5983" t="s">
        <v>3051</v>
      </c>
      <c r="D5983" t="s">
        <v>1556</v>
      </c>
      <c r="E5983" t="s">
        <v>2036</v>
      </c>
      <c r="F5983">
        <v>34</v>
      </c>
      <c r="G5983" t="s">
        <v>1556</v>
      </c>
      <c r="H5983" s="6" t="str">
        <f t="shared" si="186"/>
        <v>GOLD4.34</v>
      </c>
      <c r="I5983" s="6" t="str">
        <f t="shared" si="187"/>
        <v>SG4_TXD2</v>
      </c>
    </row>
    <row r="5984" spans="1:9">
      <c r="A5984" t="s">
        <v>302</v>
      </c>
      <c r="B5984" t="s">
        <v>5679</v>
      </c>
      <c r="C5984" t="s">
        <v>3051</v>
      </c>
      <c r="D5984" t="s">
        <v>1557</v>
      </c>
      <c r="E5984" t="s">
        <v>2037</v>
      </c>
      <c r="F5984">
        <v>33</v>
      </c>
      <c r="G5984" t="s">
        <v>1557</v>
      </c>
      <c r="H5984" s="6" t="str">
        <f t="shared" si="186"/>
        <v>GOLD4.33</v>
      </c>
      <c r="I5984" s="6" t="str">
        <f t="shared" si="187"/>
        <v>SG4_TXD3</v>
      </c>
    </row>
    <row r="5985" spans="1:9">
      <c r="A5985" t="s">
        <v>302</v>
      </c>
      <c r="B5985" t="s">
        <v>5679</v>
      </c>
      <c r="C5985" t="s">
        <v>3051</v>
      </c>
      <c r="D5985" t="s">
        <v>1558</v>
      </c>
      <c r="E5985" t="s">
        <v>2028</v>
      </c>
      <c r="F5985">
        <v>32</v>
      </c>
      <c r="G5985" t="s">
        <v>1558</v>
      </c>
      <c r="H5985" s="6" t="str">
        <f t="shared" si="186"/>
        <v>GOLD4.32</v>
      </c>
      <c r="I5985" s="6" t="str">
        <f t="shared" si="187"/>
        <v>SG4_TXEN</v>
      </c>
    </row>
    <row r="5986" spans="1:9">
      <c r="A5986" t="s">
        <v>302</v>
      </c>
      <c r="B5986" t="s">
        <v>5679</v>
      </c>
      <c r="C5986" t="s">
        <v>3051</v>
      </c>
      <c r="D5986" t="s">
        <v>167</v>
      </c>
      <c r="E5986" t="s">
        <v>3757</v>
      </c>
      <c r="F5986">
        <v>11</v>
      </c>
      <c r="G5986" t="s">
        <v>167</v>
      </c>
      <c r="H5986" s="6" t="str">
        <f t="shared" si="186"/>
        <v>GOLD4.11</v>
      </c>
      <c r="I5986" s="6" t="str">
        <f t="shared" si="187"/>
        <v>SG4_VBAT</v>
      </c>
    </row>
    <row r="5987" spans="1:9">
      <c r="A5987" t="s">
        <v>302</v>
      </c>
      <c r="B5987" t="s">
        <v>5679</v>
      </c>
      <c r="C5987" t="s">
        <v>3051</v>
      </c>
      <c r="D5987" t="s">
        <v>2526</v>
      </c>
      <c r="E5987" t="s">
        <v>3735</v>
      </c>
      <c r="F5987">
        <v>2</v>
      </c>
      <c r="G5987" t="s">
        <v>2526</v>
      </c>
      <c r="H5987" s="6" t="str">
        <f t="shared" si="186"/>
        <v>GOLD4.2</v>
      </c>
      <c r="I5987" s="6" t="str">
        <f t="shared" si="187"/>
        <v>SG4_VDD33</v>
      </c>
    </row>
    <row r="5988" spans="1:9">
      <c r="A5988" t="s">
        <v>302</v>
      </c>
      <c r="B5988" t="s">
        <v>5679</v>
      </c>
      <c r="C5988" t="s">
        <v>3051</v>
      </c>
      <c r="D5988" t="s">
        <v>2527</v>
      </c>
      <c r="E5988" t="s">
        <v>3735</v>
      </c>
      <c r="F5988">
        <v>3</v>
      </c>
      <c r="G5988" t="s">
        <v>2527</v>
      </c>
      <c r="H5988" s="6" t="str">
        <f t="shared" si="186"/>
        <v>GOLD4.3</v>
      </c>
      <c r="I5988" s="6" t="str">
        <f t="shared" si="187"/>
        <v>SG4_VDD33</v>
      </c>
    </row>
    <row r="5989" spans="1:9">
      <c r="A5989" t="s">
        <v>302</v>
      </c>
      <c r="B5989" t="s">
        <v>5679</v>
      </c>
      <c r="C5989" t="s">
        <v>3051</v>
      </c>
      <c r="D5989" t="s">
        <v>372</v>
      </c>
      <c r="E5989" t="s">
        <v>6851</v>
      </c>
      <c r="F5989">
        <v>10</v>
      </c>
      <c r="G5989" t="s">
        <v>372</v>
      </c>
      <c r="H5989" s="6" t="str">
        <f t="shared" si="186"/>
        <v>GOLD4.10</v>
      </c>
      <c r="I5989" s="6" t="str">
        <f t="shared" si="187"/>
        <v>SG4_HSD019</v>
      </c>
    </row>
    <row r="5990" spans="1:9">
      <c r="A5990" t="s">
        <v>302</v>
      </c>
      <c r="B5990" t="s">
        <v>5679</v>
      </c>
      <c r="C5990" t="s">
        <v>3051</v>
      </c>
      <c r="D5990" t="s">
        <v>2215</v>
      </c>
      <c r="E5990" t="s">
        <v>2044</v>
      </c>
      <c r="F5990">
        <v>8</v>
      </c>
      <c r="G5990" t="s">
        <v>2215</v>
      </c>
      <c r="H5990" s="6" t="str">
        <f t="shared" si="186"/>
        <v>GOLD4.8</v>
      </c>
      <c r="I5990" s="6" t="str">
        <f t="shared" si="187"/>
        <v>SG4_XI</v>
      </c>
    </row>
    <row r="5991" spans="1:9">
      <c r="A5991" t="s">
        <v>302</v>
      </c>
      <c r="B5991" t="s">
        <v>5679</v>
      </c>
      <c r="C5991" t="s">
        <v>3051</v>
      </c>
      <c r="D5991" t="s">
        <v>2214</v>
      </c>
      <c r="E5991" t="s">
        <v>2043</v>
      </c>
      <c r="F5991">
        <v>7</v>
      </c>
      <c r="G5991" t="s">
        <v>2214</v>
      </c>
      <c r="H5991" s="6" t="str">
        <f t="shared" si="186"/>
        <v>GOLD4.7</v>
      </c>
      <c r="I5991" s="6" t="str">
        <f t="shared" si="187"/>
        <v>SG4_XO</v>
      </c>
    </row>
    <row r="5992" spans="1:9">
      <c r="A5992" t="s">
        <v>302</v>
      </c>
      <c r="B5992" t="s">
        <v>5679</v>
      </c>
      <c r="C5992" t="s">
        <v>5693</v>
      </c>
      <c r="D5992" t="s">
        <v>181</v>
      </c>
      <c r="E5992" t="s">
        <v>174</v>
      </c>
      <c r="F5992">
        <v>1</v>
      </c>
      <c r="G5992" t="s">
        <v>181</v>
      </c>
      <c r="H5992" s="6" t="str">
        <f t="shared" si="186"/>
        <v>SG4_DGND1.1</v>
      </c>
      <c r="I5992" s="6" t="str">
        <f t="shared" si="187"/>
        <v>DGND</v>
      </c>
    </row>
    <row r="5993" spans="1:9">
      <c r="A5993" t="s">
        <v>302</v>
      </c>
      <c r="B5993" t="s">
        <v>5679</v>
      </c>
      <c r="C5993" t="s">
        <v>5694</v>
      </c>
      <c r="D5993" t="s">
        <v>181</v>
      </c>
      <c r="E5993" t="s">
        <v>174</v>
      </c>
      <c r="F5993">
        <v>1</v>
      </c>
      <c r="G5993" t="s">
        <v>181</v>
      </c>
      <c r="H5993" s="6" t="str">
        <f t="shared" si="186"/>
        <v>SG4_DGND2.1</v>
      </c>
      <c r="I5993" s="6" t="str">
        <f t="shared" si="187"/>
        <v>DGND</v>
      </c>
    </row>
    <row r="5994" spans="1:9">
      <c r="A5994" t="s">
        <v>302</v>
      </c>
      <c r="B5994" t="s">
        <v>5679</v>
      </c>
      <c r="C5994" t="s">
        <v>5695</v>
      </c>
      <c r="D5994" t="s">
        <v>181</v>
      </c>
      <c r="E5994" t="s">
        <v>174</v>
      </c>
      <c r="F5994">
        <v>1</v>
      </c>
      <c r="G5994" t="s">
        <v>181</v>
      </c>
      <c r="H5994" s="6" t="str">
        <f t="shared" si="186"/>
        <v>SG4_DGND3.1</v>
      </c>
      <c r="I5994" s="6" t="str">
        <f t="shared" si="187"/>
        <v>DGND</v>
      </c>
    </row>
    <row r="5995" spans="1:9">
      <c r="A5995" t="s">
        <v>302</v>
      </c>
      <c r="B5995" t="s">
        <v>5679</v>
      </c>
      <c r="C5995" t="s">
        <v>5696</v>
      </c>
      <c r="D5995" t="s">
        <v>181</v>
      </c>
      <c r="E5995" t="s">
        <v>174</v>
      </c>
      <c r="F5995">
        <v>1</v>
      </c>
      <c r="G5995" t="s">
        <v>181</v>
      </c>
      <c r="H5995" s="6" t="str">
        <f t="shared" si="186"/>
        <v>SG4_DGND4.1</v>
      </c>
      <c r="I5995" s="6" t="str">
        <f t="shared" si="187"/>
        <v>DGND</v>
      </c>
    </row>
    <row r="5996" spans="1:9">
      <c r="A5996" t="s">
        <v>302</v>
      </c>
      <c r="B5996" t="s">
        <v>5679</v>
      </c>
      <c r="C5996" t="s">
        <v>3755</v>
      </c>
      <c r="D5996" t="s">
        <v>181</v>
      </c>
      <c r="E5996" t="s">
        <v>3755</v>
      </c>
      <c r="F5996">
        <v>1</v>
      </c>
      <c r="G5996" t="s">
        <v>181</v>
      </c>
      <c r="H5996" s="6" t="str">
        <f t="shared" si="186"/>
        <v>SG4_INH.1</v>
      </c>
      <c r="I5996" s="6" t="str">
        <f t="shared" si="187"/>
        <v>SG4_INH</v>
      </c>
    </row>
    <row r="5997" spans="1:9">
      <c r="A5997" t="s">
        <v>302</v>
      </c>
      <c r="B5997" t="s">
        <v>5679</v>
      </c>
      <c r="C5997" t="s">
        <v>5697</v>
      </c>
      <c r="D5997">
        <v>1</v>
      </c>
      <c r="E5997" t="s">
        <v>6850</v>
      </c>
      <c r="F5997">
        <v>1</v>
      </c>
      <c r="G5997">
        <v>1</v>
      </c>
      <c r="H5997" s="6" t="str">
        <f t="shared" si="186"/>
        <v>SG4_PHYRSTB.1</v>
      </c>
      <c r="I5997" s="6" t="str">
        <f t="shared" si="187"/>
        <v>SG4_HSD015</v>
      </c>
    </row>
    <row r="5998" spans="1:9">
      <c r="A5998" t="s">
        <v>302</v>
      </c>
      <c r="B5998" t="s">
        <v>5679</v>
      </c>
      <c r="C5998" t="s">
        <v>2040</v>
      </c>
      <c r="D5998" t="s">
        <v>181</v>
      </c>
      <c r="E5998" t="s">
        <v>6851</v>
      </c>
      <c r="F5998">
        <v>1</v>
      </c>
      <c r="G5998" t="s">
        <v>181</v>
      </c>
      <c r="H5998" s="6" t="str">
        <f t="shared" si="186"/>
        <v>SG4_WAKE.1</v>
      </c>
      <c r="I5998" s="6" t="str">
        <f t="shared" si="187"/>
        <v>SG4_HSD019</v>
      </c>
    </row>
    <row r="5999" spans="1:9">
      <c r="A5999" t="s">
        <v>302</v>
      </c>
      <c r="B5999" t="s">
        <v>5679</v>
      </c>
      <c r="C5999" t="s">
        <v>5698</v>
      </c>
      <c r="D5999">
        <v>1</v>
      </c>
      <c r="F5999">
        <v>1</v>
      </c>
      <c r="G5999">
        <v>1</v>
      </c>
      <c r="H5999" s="6" t="str">
        <f t="shared" si="186"/>
        <v>SITE4_To_GOLDEN0.1</v>
      </c>
      <c r="I5999" s="6">
        <f t="shared" si="187"/>
        <v>0</v>
      </c>
    </row>
    <row r="6000" spans="1:9">
      <c r="A6000" t="s">
        <v>302</v>
      </c>
      <c r="B6000" t="s">
        <v>5699</v>
      </c>
      <c r="C6000" t="s">
        <v>5700</v>
      </c>
      <c r="D6000">
        <v>1</v>
      </c>
      <c r="E6000" t="s">
        <v>3758</v>
      </c>
      <c r="F6000">
        <v>1</v>
      </c>
      <c r="G6000">
        <v>1</v>
      </c>
      <c r="H6000" s="6" t="str">
        <f t="shared" si="186"/>
        <v>4CG1.1</v>
      </c>
      <c r="I6000" s="6" t="str">
        <f t="shared" si="187"/>
        <v>SG4_LX_OUT_VDD09</v>
      </c>
    </row>
    <row r="6001" spans="1:9">
      <c r="A6001" t="s">
        <v>302</v>
      </c>
      <c r="B6001" t="s">
        <v>5699</v>
      </c>
      <c r="C6001" t="s">
        <v>5700</v>
      </c>
      <c r="D6001">
        <v>2</v>
      </c>
      <c r="E6001" t="s">
        <v>174</v>
      </c>
      <c r="F6001">
        <v>2</v>
      </c>
      <c r="G6001">
        <v>2</v>
      </c>
      <c r="H6001" s="6" t="str">
        <f t="shared" si="186"/>
        <v>4CG1.2</v>
      </c>
      <c r="I6001" s="6" t="str">
        <f t="shared" si="187"/>
        <v>DGND</v>
      </c>
    </row>
    <row r="6002" spans="1:9">
      <c r="A6002" t="s">
        <v>302</v>
      </c>
      <c r="B6002" t="s">
        <v>5699</v>
      </c>
      <c r="C6002" t="s">
        <v>5701</v>
      </c>
      <c r="D6002">
        <v>1</v>
      </c>
      <c r="E6002" t="s">
        <v>3758</v>
      </c>
      <c r="F6002">
        <v>1</v>
      </c>
      <c r="G6002">
        <v>1</v>
      </c>
      <c r="H6002" s="6" t="str">
        <f t="shared" si="186"/>
        <v>4CG2.1</v>
      </c>
      <c r="I6002" s="6" t="str">
        <f t="shared" si="187"/>
        <v>SG4_LX_OUT_VDD09</v>
      </c>
    </row>
    <row r="6003" spans="1:9">
      <c r="A6003" t="s">
        <v>302</v>
      </c>
      <c r="B6003" t="s">
        <v>5699</v>
      </c>
      <c r="C6003" t="s">
        <v>5701</v>
      </c>
      <c r="D6003">
        <v>2</v>
      </c>
      <c r="E6003" t="s">
        <v>174</v>
      </c>
      <c r="F6003">
        <v>2</v>
      </c>
      <c r="G6003">
        <v>2</v>
      </c>
      <c r="H6003" s="6" t="str">
        <f t="shared" si="186"/>
        <v>4CG2.2</v>
      </c>
      <c r="I6003" s="6" t="str">
        <f t="shared" si="187"/>
        <v>DGND</v>
      </c>
    </row>
    <row r="6004" spans="1:9">
      <c r="A6004" t="s">
        <v>302</v>
      </c>
      <c r="B6004" t="s">
        <v>5699</v>
      </c>
      <c r="C6004" t="s">
        <v>5702</v>
      </c>
      <c r="D6004">
        <v>1</v>
      </c>
      <c r="E6004" t="s">
        <v>3735</v>
      </c>
      <c r="F6004">
        <v>1</v>
      </c>
      <c r="G6004">
        <v>1</v>
      </c>
      <c r="H6004" s="6" t="str">
        <f t="shared" si="186"/>
        <v>4CG3.1</v>
      </c>
      <c r="I6004" s="6" t="str">
        <f t="shared" si="187"/>
        <v>SG4_VDD33</v>
      </c>
    </row>
    <row r="6005" spans="1:9">
      <c r="A6005" t="s">
        <v>302</v>
      </c>
      <c r="B6005" t="s">
        <v>5699</v>
      </c>
      <c r="C6005" t="s">
        <v>5702</v>
      </c>
      <c r="D6005">
        <v>2</v>
      </c>
      <c r="E6005" t="s">
        <v>174</v>
      </c>
      <c r="F6005">
        <v>2</v>
      </c>
      <c r="G6005">
        <v>2</v>
      </c>
      <c r="H6005" s="6" t="str">
        <f t="shared" si="186"/>
        <v>4CG3.2</v>
      </c>
      <c r="I6005" s="6" t="str">
        <f t="shared" si="187"/>
        <v>DGND</v>
      </c>
    </row>
    <row r="6006" spans="1:9">
      <c r="A6006" t="s">
        <v>302</v>
      </c>
      <c r="B6006" t="s">
        <v>5699</v>
      </c>
      <c r="C6006" t="s">
        <v>5703</v>
      </c>
      <c r="D6006">
        <v>1</v>
      </c>
      <c r="E6006" t="s">
        <v>3735</v>
      </c>
      <c r="F6006">
        <v>1</v>
      </c>
      <c r="G6006">
        <v>1</v>
      </c>
      <c r="H6006" s="6" t="str">
        <f t="shared" si="186"/>
        <v>4CG4.1</v>
      </c>
      <c r="I6006" s="6" t="str">
        <f t="shared" si="187"/>
        <v>SG4_VDD33</v>
      </c>
    </row>
    <row r="6007" spans="1:9">
      <c r="A6007" t="s">
        <v>302</v>
      </c>
      <c r="B6007" t="s">
        <v>5699</v>
      </c>
      <c r="C6007" t="s">
        <v>5703</v>
      </c>
      <c r="D6007">
        <v>2</v>
      </c>
      <c r="E6007" t="s">
        <v>174</v>
      </c>
      <c r="F6007">
        <v>2</v>
      </c>
      <c r="G6007">
        <v>2</v>
      </c>
      <c r="H6007" s="6" t="str">
        <f t="shared" si="186"/>
        <v>4CG4.2</v>
      </c>
      <c r="I6007" s="6" t="str">
        <f t="shared" si="187"/>
        <v>DGND</v>
      </c>
    </row>
    <row r="6008" spans="1:9">
      <c r="A6008" t="s">
        <v>302</v>
      </c>
      <c r="B6008" t="s">
        <v>5699</v>
      </c>
      <c r="C6008" t="s">
        <v>5704</v>
      </c>
      <c r="D6008">
        <v>1</v>
      </c>
      <c r="E6008" t="s">
        <v>413</v>
      </c>
      <c r="F6008">
        <v>1</v>
      </c>
      <c r="G6008">
        <v>1</v>
      </c>
      <c r="H6008" s="6" t="str">
        <f t="shared" si="186"/>
        <v>4CG5.1</v>
      </c>
      <c r="I6008" s="6" t="str">
        <f t="shared" si="187"/>
        <v>VDD33_ATX</v>
      </c>
    </row>
    <row r="6009" spans="1:9">
      <c r="A6009" t="s">
        <v>302</v>
      </c>
      <c r="B6009" t="s">
        <v>5699</v>
      </c>
      <c r="C6009" t="s">
        <v>5704</v>
      </c>
      <c r="D6009">
        <v>2</v>
      </c>
      <c r="E6009" t="s">
        <v>174</v>
      </c>
      <c r="F6009">
        <v>2</v>
      </c>
      <c r="G6009">
        <v>2</v>
      </c>
      <c r="H6009" s="6" t="str">
        <f t="shared" si="186"/>
        <v>4CG5.2</v>
      </c>
      <c r="I6009" s="6" t="str">
        <f t="shared" si="187"/>
        <v>DGND</v>
      </c>
    </row>
    <row r="6010" spans="1:9">
      <c r="A6010" t="s">
        <v>302</v>
      </c>
      <c r="B6010" t="s">
        <v>5699</v>
      </c>
      <c r="C6010" t="s">
        <v>5705</v>
      </c>
      <c r="D6010">
        <v>1</v>
      </c>
      <c r="E6010" t="s">
        <v>413</v>
      </c>
      <c r="F6010">
        <v>1</v>
      </c>
      <c r="G6010">
        <v>1</v>
      </c>
      <c r="H6010" s="6" t="str">
        <f t="shared" si="186"/>
        <v>4CG6.1</v>
      </c>
      <c r="I6010" s="6" t="str">
        <f t="shared" si="187"/>
        <v>VDD33_ATX</v>
      </c>
    </row>
    <row r="6011" spans="1:9">
      <c r="A6011" t="s">
        <v>302</v>
      </c>
      <c r="B6011" t="s">
        <v>5699</v>
      </c>
      <c r="C6011" t="s">
        <v>5705</v>
      </c>
      <c r="D6011">
        <v>2</v>
      </c>
      <c r="E6011" t="s">
        <v>174</v>
      </c>
      <c r="F6011">
        <v>2</v>
      </c>
      <c r="G6011">
        <v>2</v>
      </c>
      <c r="H6011" s="6" t="str">
        <f t="shared" si="186"/>
        <v>4CG6.2</v>
      </c>
      <c r="I6011" s="6" t="str">
        <f t="shared" si="187"/>
        <v>DGND</v>
      </c>
    </row>
    <row r="6012" spans="1:9">
      <c r="A6012" t="s">
        <v>302</v>
      </c>
      <c r="B6012" t="s">
        <v>5699</v>
      </c>
      <c r="C6012" t="s">
        <v>5706</v>
      </c>
      <c r="D6012">
        <v>1</v>
      </c>
      <c r="E6012" t="s">
        <v>3753</v>
      </c>
      <c r="F6012">
        <v>1</v>
      </c>
      <c r="G6012">
        <v>1</v>
      </c>
      <c r="H6012" s="6" t="str">
        <f t="shared" si="186"/>
        <v>4CG11.1</v>
      </c>
      <c r="I6012" s="6" t="str">
        <f t="shared" si="187"/>
        <v>SG4_DVDD09</v>
      </c>
    </row>
    <row r="6013" spans="1:9">
      <c r="A6013" t="s">
        <v>302</v>
      </c>
      <c r="B6013" t="s">
        <v>5699</v>
      </c>
      <c r="C6013" t="s">
        <v>5706</v>
      </c>
      <c r="D6013">
        <v>2</v>
      </c>
      <c r="E6013" t="s">
        <v>174</v>
      </c>
      <c r="F6013">
        <v>2</v>
      </c>
      <c r="G6013">
        <v>2</v>
      </c>
      <c r="H6013" s="6" t="str">
        <f t="shared" si="186"/>
        <v>4CG11.2</v>
      </c>
      <c r="I6013" s="6" t="str">
        <f t="shared" si="187"/>
        <v>DGND</v>
      </c>
    </row>
    <row r="6014" spans="1:9">
      <c r="A6014" t="s">
        <v>302</v>
      </c>
      <c r="B6014" t="s">
        <v>5699</v>
      </c>
      <c r="C6014" t="s">
        <v>5707</v>
      </c>
      <c r="D6014">
        <v>1</v>
      </c>
      <c r="E6014" t="s">
        <v>3758</v>
      </c>
      <c r="F6014">
        <v>1</v>
      </c>
      <c r="G6014">
        <v>1</v>
      </c>
      <c r="H6014" s="6" t="str">
        <f t="shared" si="186"/>
        <v>4CG12.1</v>
      </c>
      <c r="I6014" s="6" t="str">
        <f t="shared" si="187"/>
        <v>SG4_LX_OUT_VDD09</v>
      </c>
    </row>
    <row r="6015" spans="1:9">
      <c r="A6015" t="s">
        <v>302</v>
      </c>
      <c r="B6015" t="s">
        <v>5699</v>
      </c>
      <c r="C6015" t="s">
        <v>5707</v>
      </c>
      <c r="D6015">
        <v>2</v>
      </c>
      <c r="E6015" t="s">
        <v>174</v>
      </c>
      <c r="F6015">
        <v>2</v>
      </c>
      <c r="G6015">
        <v>2</v>
      </c>
      <c r="H6015" s="6" t="str">
        <f t="shared" si="186"/>
        <v>4CG12.2</v>
      </c>
      <c r="I6015" s="6" t="str">
        <f t="shared" si="187"/>
        <v>DGND</v>
      </c>
    </row>
    <row r="6016" spans="1:9">
      <c r="A6016" t="s">
        <v>302</v>
      </c>
      <c r="B6016" t="s">
        <v>5699</v>
      </c>
      <c r="C6016" t="s">
        <v>5708</v>
      </c>
      <c r="D6016">
        <v>1</v>
      </c>
      <c r="E6016" t="s">
        <v>3753</v>
      </c>
      <c r="F6016">
        <v>1</v>
      </c>
      <c r="G6016">
        <v>1</v>
      </c>
      <c r="H6016" s="6" t="str">
        <f t="shared" si="186"/>
        <v>4CG13.1</v>
      </c>
      <c r="I6016" s="6" t="str">
        <f t="shared" si="187"/>
        <v>SG4_DVDD09</v>
      </c>
    </row>
    <row r="6017" spans="1:9">
      <c r="A6017" t="s">
        <v>302</v>
      </c>
      <c r="B6017" t="s">
        <v>5699</v>
      </c>
      <c r="C6017" t="s">
        <v>5708</v>
      </c>
      <c r="D6017">
        <v>2</v>
      </c>
      <c r="E6017" t="s">
        <v>174</v>
      </c>
      <c r="F6017">
        <v>2</v>
      </c>
      <c r="G6017">
        <v>2</v>
      </c>
      <c r="H6017" s="6" t="str">
        <f t="shared" si="186"/>
        <v>4CG13.2</v>
      </c>
      <c r="I6017" s="6" t="str">
        <f t="shared" si="187"/>
        <v>DGND</v>
      </c>
    </row>
    <row r="6018" spans="1:9">
      <c r="A6018" t="s">
        <v>302</v>
      </c>
      <c r="B6018" t="s">
        <v>5699</v>
      </c>
      <c r="C6018" t="s">
        <v>5709</v>
      </c>
      <c r="D6018">
        <v>1</v>
      </c>
      <c r="E6018" t="s">
        <v>3753</v>
      </c>
      <c r="F6018">
        <v>1</v>
      </c>
      <c r="G6018">
        <v>1</v>
      </c>
      <c r="H6018" s="6" t="str">
        <f t="shared" ref="H6018:H6081" si="188">CONCATENATE(C6018,".",F6018)</f>
        <v>4CG14.1</v>
      </c>
      <c r="I6018" s="6" t="str">
        <f t="shared" ref="I6018:I6081" si="189">E6018</f>
        <v>SG4_DVDD09</v>
      </c>
    </row>
    <row r="6019" spans="1:9">
      <c r="A6019" t="s">
        <v>302</v>
      </c>
      <c r="B6019" t="s">
        <v>5699</v>
      </c>
      <c r="C6019" t="s">
        <v>5709</v>
      </c>
      <c r="D6019">
        <v>2</v>
      </c>
      <c r="E6019" t="s">
        <v>174</v>
      </c>
      <c r="F6019">
        <v>2</v>
      </c>
      <c r="G6019">
        <v>2</v>
      </c>
      <c r="H6019" s="6" t="str">
        <f t="shared" si="188"/>
        <v>4CG14.2</v>
      </c>
      <c r="I6019" s="6" t="str">
        <f t="shared" si="189"/>
        <v>DGND</v>
      </c>
    </row>
    <row r="6020" spans="1:9">
      <c r="A6020" t="s">
        <v>302</v>
      </c>
      <c r="B6020" t="s">
        <v>5699</v>
      </c>
      <c r="C6020" t="s">
        <v>5710</v>
      </c>
      <c r="D6020">
        <v>1</v>
      </c>
      <c r="E6020" t="s">
        <v>3753</v>
      </c>
      <c r="F6020">
        <v>1</v>
      </c>
      <c r="G6020">
        <v>1</v>
      </c>
      <c r="H6020" s="6" t="str">
        <f t="shared" si="188"/>
        <v>4CG15.1</v>
      </c>
      <c r="I6020" s="6" t="str">
        <f t="shared" si="189"/>
        <v>SG4_DVDD09</v>
      </c>
    </row>
    <row r="6021" spans="1:9">
      <c r="A6021" t="s">
        <v>302</v>
      </c>
      <c r="B6021" t="s">
        <v>5699</v>
      </c>
      <c r="C6021" t="s">
        <v>5710</v>
      </c>
      <c r="D6021">
        <v>2</v>
      </c>
      <c r="E6021" t="s">
        <v>174</v>
      </c>
      <c r="F6021">
        <v>2</v>
      </c>
      <c r="G6021">
        <v>2</v>
      </c>
      <c r="H6021" s="6" t="str">
        <f t="shared" si="188"/>
        <v>4CG15.2</v>
      </c>
      <c r="I6021" s="6" t="str">
        <f t="shared" si="189"/>
        <v>DGND</v>
      </c>
    </row>
    <row r="6022" spans="1:9">
      <c r="A6022" t="s">
        <v>302</v>
      </c>
      <c r="B6022" t="s">
        <v>5699</v>
      </c>
      <c r="C6022" t="s">
        <v>5711</v>
      </c>
      <c r="D6022">
        <v>1</v>
      </c>
      <c r="E6022" t="s">
        <v>3753</v>
      </c>
      <c r="F6022">
        <v>1</v>
      </c>
      <c r="G6022">
        <v>1</v>
      </c>
      <c r="H6022" s="6" t="str">
        <f t="shared" si="188"/>
        <v>4CG16.1</v>
      </c>
      <c r="I6022" s="6" t="str">
        <f t="shared" si="189"/>
        <v>SG4_DVDD09</v>
      </c>
    </row>
    <row r="6023" spans="1:9">
      <c r="A6023" t="s">
        <v>302</v>
      </c>
      <c r="B6023" t="s">
        <v>5699</v>
      </c>
      <c r="C6023" t="s">
        <v>5711</v>
      </c>
      <c r="D6023">
        <v>2</v>
      </c>
      <c r="E6023" t="s">
        <v>174</v>
      </c>
      <c r="F6023">
        <v>2</v>
      </c>
      <c r="G6023">
        <v>2</v>
      </c>
      <c r="H6023" s="6" t="str">
        <f t="shared" si="188"/>
        <v>4CG16.2</v>
      </c>
      <c r="I6023" s="6" t="str">
        <f t="shared" si="189"/>
        <v>DGND</v>
      </c>
    </row>
    <row r="6024" spans="1:9">
      <c r="A6024" t="s">
        <v>302</v>
      </c>
      <c r="B6024" t="s">
        <v>5699</v>
      </c>
      <c r="C6024" t="s">
        <v>5712</v>
      </c>
      <c r="D6024">
        <v>1</v>
      </c>
      <c r="E6024" t="s">
        <v>3750</v>
      </c>
      <c r="F6024">
        <v>1</v>
      </c>
      <c r="G6024">
        <v>1</v>
      </c>
      <c r="H6024" s="6" t="str">
        <f t="shared" si="188"/>
        <v>4CG21.1</v>
      </c>
      <c r="I6024" s="6" t="str">
        <f t="shared" si="189"/>
        <v>SG4_AVDD33_XTAL</v>
      </c>
    </row>
    <row r="6025" spans="1:9">
      <c r="A6025" t="s">
        <v>302</v>
      </c>
      <c r="B6025" t="s">
        <v>5699</v>
      </c>
      <c r="C6025" t="s">
        <v>5712</v>
      </c>
      <c r="D6025">
        <v>2</v>
      </c>
      <c r="E6025" t="s">
        <v>174</v>
      </c>
      <c r="F6025">
        <v>2</v>
      </c>
      <c r="G6025">
        <v>2</v>
      </c>
      <c r="H6025" s="6" t="str">
        <f t="shared" si="188"/>
        <v>4CG21.2</v>
      </c>
      <c r="I6025" s="6" t="str">
        <f t="shared" si="189"/>
        <v>DGND</v>
      </c>
    </row>
    <row r="6026" spans="1:9">
      <c r="A6026" t="s">
        <v>302</v>
      </c>
      <c r="B6026" t="s">
        <v>5699</v>
      </c>
      <c r="C6026" t="s">
        <v>5713</v>
      </c>
      <c r="D6026">
        <v>1</v>
      </c>
      <c r="E6026" t="s">
        <v>3759</v>
      </c>
      <c r="F6026">
        <v>1</v>
      </c>
      <c r="G6026">
        <v>1</v>
      </c>
      <c r="H6026" s="6" t="str">
        <f t="shared" si="188"/>
        <v>4CG22.1</v>
      </c>
      <c r="I6026" s="6" t="str">
        <f t="shared" si="189"/>
        <v>SG4_AVDD33_XTAL_1</v>
      </c>
    </row>
    <row r="6027" spans="1:9">
      <c r="A6027" t="s">
        <v>302</v>
      </c>
      <c r="B6027" t="s">
        <v>5699</v>
      </c>
      <c r="C6027" t="s">
        <v>5713</v>
      </c>
      <c r="D6027">
        <v>2</v>
      </c>
      <c r="E6027" t="s">
        <v>174</v>
      </c>
      <c r="F6027">
        <v>2</v>
      </c>
      <c r="G6027">
        <v>2</v>
      </c>
      <c r="H6027" s="6" t="str">
        <f t="shared" si="188"/>
        <v>4CG22.2</v>
      </c>
      <c r="I6027" s="6" t="str">
        <f t="shared" si="189"/>
        <v>DGND</v>
      </c>
    </row>
    <row r="6028" spans="1:9">
      <c r="A6028" t="s">
        <v>302</v>
      </c>
      <c r="B6028" t="s">
        <v>5699</v>
      </c>
      <c r="C6028" t="s">
        <v>5714</v>
      </c>
      <c r="D6028">
        <v>1</v>
      </c>
      <c r="E6028" t="s">
        <v>3751</v>
      </c>
      <c r="F6028">
        <v>1</v>
      </c>
      <c r="G6028">
        <v>1</v>
      </c>
      <c r="H6028" s="6" t="str">
        <f t="shared" si="188"/>
        <v>4CG23.1</v>
      </c>
      <c r="I6028" s="6" t="str">
        <f t="shared" si="189"/>
        <v>SG4_AVDD33_TX_CEN</v>
      </c>
    </row>
    <row r="6029" spans="1:9">
      <c r="A6029" t="s">
        <v>302</v>
      </c>
      <c r="B6029" t="s">
        <v>5699</v>
      </c>
      <c r="C6029" t="s">
        <v>5714</v>
      </c>
      <c r="D6029">
        <v>2</v>
      </c>
      <c r="E6029" t="s">
        <v>174</v>
      </c>
      <c r="F6029">
        <v>2</v>
      </c>
      <c r="G6029">
        <v>2</v>
      </c>
      <c r="H6029" s="6" t="str">
        <f t="shared" si="188"/>
        <v>4CG23.2</v>
      </c>
      <c r="I6029" s="6" t="str">
        <f t="shared" si="189"/>
        <v>DGND</v>
      </c>
    </row>
    <row r="6030" spans="1:9">
      <c r="A6030" t="s">
        <v>302</v>
      </c>
      <c r="B6030" t="s">
        <v>5699</v>
      </c>
      <c r="C6030" t="s">
        <v>5715</v>
      </c>
      <c r="D6030">
        <v>1</v>
      </c>
      <c r="E6030" t="s">
        <v>3751</v>
      </c>
      <c r="F6030">
        <v>1</v>
      </c>
      <c r="G6030">
        <v>1</v>
      </c>
      <c r="H6030" s="6" t="str">
        <f t="shared" si="188"/>
        <v>4CG24.1</v>
      </c>
      <c r="I6030" s="6" t="str">
        <f t="shared" si="189"/>
        <v>SG4_AVDD33_TX_CEN</v>
      </c>
    </row>
    <row r="6031" spans="1:9">
      <c r="A6031" t="s">
        <v>302</v>
      </c>
      <c r="B6031" t="s">
        <v>5699</v>
      </c>
      <c r="C6031" t="s">
        <v>5715</v>
      </c>
      <c r="D6031">
        <v>2</v>
      </c>
      <c r="E6031" t="s">
        <v>174</v>
      </c>
      <c r="F6031">
        <v>2</v>
      </c>
      <c r="G6031">
        <v>2</v>
      </c>
      <c r="H6031" s="6" t="str">
        <f t="shared" si="188"/>
        <v>4CG24.2</v>
      </c>
      <c r="I6031" s="6" t="str">
        <f t="shared" si="189"/>
        <v>DGND</v>
      </c>
    </row>
    <row r="6032" spans="1:9">
      <c r="A6032" t="s">
        <v>302</v>
      </c>
      <c r="B6032" t="s">
        <v>5699</v>
      </c>
      <c r="C6032" t="s">
        <v>5716</v>
      </c>
      <c r="D6032">
        <v>1</v>
      </c>
      <c r="E6032" t="s">
        <v>3751</v>
      </c>
      <c r="F6032">
        <v>1</v>
      </c>
      <c r="G6032">
        <v>1</v>
      </c>
      <c r="H6032" s="6" t="str">
        <f t="shared" si="188"/>
        <v>4CG25.1</v>
      </c>
      <c r="I6032" s="6" t="str">
        <f t="shared" si="189"/>
        <v>SG4_AVDD33_TX_CEN</v>
      </c>
    </row>
    <row r="6033" spans="1:9">
      <c r="A6033" t="s">
        <v>302</v>
      </c>
      <c r="B6033" t="s">
        <v>5699</v>
      </c>
      <c r="C6033" t="s">
        <v>5716</v>
      </c>
      <c r="D6033">
        <v>2</v>
      </c>
      <c r="E6033" t="s">
        <v>174</v>
      </c>
      <c r="F6033">
        <v>2</v>
      </c>
      <c r="G6033">
        <v>2</v>
      </c>
      <c r="H6033" s="6" t="str">
        <f t="shared" si="188"/>
        <v>4CG25.2</v>
      </c>
      <c r="I6033" s="6" t="str">
        <f t="shared" si="189"/>
        <v>DGND</v>
      </c>
    </row>
    <row r="6034" spans="1:9">
      <c r="A6034" t="s">
        <v>302</v>
      </c>
      <c r="B6034" t="s">
        <v>5699</v>
      </c>
      <c r="C6034" t="s">
        <v>5717</v>
      </c>
      <c r="D6034">
        <v>1</v>
      </c>
      <c r="E6034" t="s">
        <v>3751</v>
      </c>
      <c r="F6034">
        <v>1</v>
      </c>
      <c r="G6034">
        <v>1</v>
      </c>
      <c r="H6034" s="6" t="str">
        <f t="shared" si="188"/>
        <v>4CG26.1</v>
      </c>
      <c r="I6034" s="6" t="str">
        <f t="shared" si="189"/>
        <v>SG4_AVDD33_TX_CEN</v>
      </c>
    </row>
    <row r="6035" spans="1:9">
      <c r="A6035" t="s">
        <v>302</v>
      </c>
      <c r="B6035" t="s">
        <v>5699</v>
      </c>
      <c r="C6035" t="s">
        <v>5717</v>
      </c>
      <c r="D6035">
        <v>2</v>
      </c>
      <c r="E6035" t="s">
        <v>174</v>
      </c>
      <c r="F6035">
        <v>2</v>
      </c>
      <c r="G6035">
        <v>2</v>
      </c>
      <c r="H6035" s="6" t="str">
        <f t="shared" si="188"/>
        <v>4CG26.2</v>
      </c>
      <c r="I6035" s="6" t="str">
        <f t="shared" si="189"/>
        <v>DGND</v>
      </c>
    </row>
    <row r="6036" spans="1:9">
      <c r="A6036" t="s">
        <v>302</v>
      </c>
      <c r="B6036" t="s">
        <v>5699</v>
      </c>
      <c r="C6036" t="s">
        <v>5718</v>
      </c>
      <c r="D6036">
        <v>1</v>
      </c>
      <c r="E6036" t="s">
        <v>3760</v>
      </c>
      <c r="F6036">
        <v>1</v>
      </c>
      <c r="G6036">
        <v>1</v>
      </c>
      <c r="H6036" s="6" t="str">
        <f t="shared" si="188"/>
        <v>4CG27.1</v>
      </c>
      <c r="I6036" s="6" t="str">
        <f t="shared" si="189"/>
        <v>SG4_AVDD33_TX_CEN_1</v>
      </c>
    </row>
    <row r="6037" spans="1:9">
      <c r="A6037" t="s">
        <v>302</v>
      </c>
      <c r="B6037" t="s">
        <v>5699</v>
      </c>
      <c r="C6037" t="s">
        <v>5718</v>
      </c>
      <c r="D6037">
        <v>2</v>
      </c>
      <c r="E6037" t="s">
        <v>174</v>
      </c>
      <c r="F6037">
        <v>2</v>
      </c>
      <c r="G6037">
        <v>2</v>
      </c>
      <c r="H6037" s="6" t="str">
        <f t="shared" si="188"/>
        <v>4CG27.2</v>
      </c>
      <c r="I6037" s="6" t="str">
        <f t="shared" si="189"/>
        <v>DGND</v>
      </c>
    </row>
    <row r="6038" spans="1:9">
      <c r="A6038" t="s">
        <v>302</v>
      </c>
      <c r="B6038" t="s">
        <v>5699</v>
      </c>
      <c r="C6038" t="s">
        <v>5719</v>
      </c>
      <c r="D6038">
        <v>1</v>
      </c>
      <c r="E6038" t="s">
        <v>3752</v>
      </c>
      <c r="F6038">
        <v>1</v>
      </c>
      <c r="G6038">
        <v>1</v>
      </c>
      <c r="H6038" s="6" t="str">
        <f t="shared" si="188"/>
        <v>4CG28.1</v>
      </c>
      <c r="I6038" s="6" t="str">
        <f t="shared" si="189"/>
        <v>SG4_AVDD33_SDS</v>
      </c>
    </row>
    <row r="6039" spans="1:9">
      <c r="A6039" t="s">
        <v>302</v>
      </c>
      <c r="B6039" t="s">
        <v>5699</v>
      </c>
      <c r="C6039" t="s">
        <v>5719</v>
      </c>
      <c r="D6039">
        <v>2</v>
      </c>
      <c r="E6039" t="s">
        <v>174</v>
      </c>
      <c r="F6039">
        <v>2</v>
      </c>
      <c r="G6039">
        <v>2</v>
      </c>
      <c r="H6039" s="6" t="str">
        <f t="shared" si="188"/>
        <v>4CG28.2</v>
      </c>
      <c r="I6039" s="6" t="str">
        <f t="shared" si="189"/>
        <v>DGND</v>
      </c>
    </row>
    <row r="6040" spans="1:9">
      <c r="A6040" t="s">
        <v>302</v>
      </c>
      <c r="B6040" t="s">
        <v>5699</v>
      </c>
      <c r="C6040" t="s">
        <v>5720</v>
      </c>
      <c r="D6040">
        <v>1</v>
      </c>
      <c r="E6040" t="s">
        <v>3761</v>
      </c>
      <c r="F6040">
        <v>1</v>
      </c>
      <c r="G6040">
        <v>1</v>
      </c>
      <c r="H6040" s="6" t="str">
        <f t="shared" si="188"/>
        <v>4CG29.1</v>
      </c>
      <c r="I6040" s="6" t="str">
        <f t="shared" si="189"/>
        <v>SG4_AVDD33_SDS_1</v>
      </c>
    </row>
    <row r="6041" spans="1:9">
      <c r="A6041" t="s">
        <v>302</v>
      </c>
      <c r="B6041" t="s">
        <v>5699</v>
      </c>
      <c r="C6041" t="s">
        <v>5720</v>
      </c>
      <c r="D6041">
        <v>2</v>
      </c>
      <c r="E6041" t="s">
        <v>174</v>
      </c>
      <c r="F6041">
        <v>2</v>
      </c>
      <c r="G6041">
        <v>2</v>
      </c>
      <c r="H6041" s="6" t="str">
        <f t="shared" si="188"/>
        <v>4CG29.2</v>
      </c>
      <c r="I6041" s="6" t="str">
        <f t="shared" si="189"/>
        <v>DGND</v>
      </c>
    </row>
    <row r="6042" spans="1:9">
      <c r="A6042" t="s">
        <v>302</v>
      </c>
      <c r="B6042" t="s">
        <v>5699</v>
      </c>
      <c r="C6042" t="s">
        <v>5721</v>
      </c>
      <c r="D6042">
        <v>1</v>
      </c>
      <c r="E6042" t="s">
        <v>3749</v>
      </c>
      <c r="F6042">
        <v>1</v>
      </c>
      <c r="G6042">
        <v>1</v>
      </c>
      <c r="H6042" s="6" t="str">
        <f t="shared" si="188"/>
        <v>4CG32.1</v>
      </c>
      <c r="I6042" s="6" t="str">
        <f t="shared" si="189"/>
        <v>SG4_AVDD09_SDS</v>
      </c>
    </row>
    <row r="6043" spans="1:9">
      <c r="A6043" t="s">
        <v>302</v>
      </c>
      <c r="B6043" t="s">
        <v>5699</v>
      </c>
      <c r="C6043" t="s">
        <v>5721</v>
      </c>
      <c r="D6043">
        <v>2</v>
      </c>
      <c r="E6043" t="s">
        <v>174</v>
      </c>
      <c r="F6043">
        <v>2</v>
      </c>
      <c r="G6043">
        <v>2</v>
      </c>
      <c r="H6043" s="6" t="str">
        <f t="shared" si="188"/>
        <v>4CG32.2</v>
      </c>
      <c r="I6043" s="6" t="str">
        <f t="shared" si="189"/>
        <v>DGND</v>
      </c>
    </row>
    <row r="6044" spans="1:9">
      <c r="A6044" t="s">
        <v>302</v>
      </c>
      <c r="B6044" t="s">
        <v>5699</v>
      </c>
      <c r="C6044" t="s">
        <v>5722</v>
      </c>
      <c r="D6044">
        <v>1</v>
      </c>
      <c r="E6044" t="s">
        <v>3748</v>
      </c>
      <c r="F6044">
        <v>1</v>
      </c>
      <c r="G6044">
        <v>1</v>
      </c>
      <c r="H6044" s="6" t="str">
        <f t="shared" si="188"/>
        <v>4CG33.1</v>
      </c>
      <c r="I6044" s="6" t="str">
        <f t="shared" si="189"/>
        <v>SG4_AVDD09</v>
      </c>
    </row>
    <row r="6045" spans="1:9">
      <c r="A6045" t="s">
        <v>302</v>
      </c>
      <c r="B6045" t="s">
        <v>5699</v>
      </c>
      <c r="C6045" t="s">
        <v>5722</v>
      </c>
      <c r="D6045">
        <v>2</v>
      </c>
      <c r="E6045" t="s">
        <v>174</v>
      </c>
      <c r="F6045">
        <v>2</v>
      </c>
      <c r="G6045">
        <v>2</v>
      </c>
      <c r="H6045" s="6" t="str">
        <f t="shared" si="188"/>
        <v>4CG33.2</v>
      </c>
      <c r="I6045" s="6" t="str">
        <f t="shared" si="189"/>
        <v>DGND</v>
      </c>
    </row>
    <row r="6046" spans="1:9">
      <c r="A6046" t="s">
        <v>302</v>
      </c>
      <c r="B6046" t="s">
        <v>5699</v>
      </c>
      <c r="C6046" t="s">
        <v>5723</v>
      </c>
      <c r="D6046">
        <v>1</v>
      </c>
      <c r="E6046" t="s">
        <v>3748</v>
      </c>
      <c r="F6046">
        <v>1</v>
      </c>
      <c r="G6046">
        <v>1</v>
      </c>
      <c r="H6046" s="6" t="str">
        <f t="shared" si="188"/>
        <v>4CG34.1</v>
      </c>
      <c r="I6046" s="6" t="str">
        <f t="shared" si="189"/>
        <v>SG4_AVDD09</v>
      </c>
    </row>
    <row r="6047" spans="1:9">
      <c r="A6047" t="s">
        <v>302</v>
      </c>
      <c r="B6047" t="s">
        <v>5699</v>
      </c>
      <c r="C6047" t="s">
        <v>5723</v>
      </c>
      <c r="D6047">
        <v>2</v>
      </c>
      <c r="E6047" t="s">
        <v>174</v>
      </c>
      <c r="F6047">
        <v>2</v>
      </c>
      <c r="G6047">
        <v>2</v>
      </c>
      <c r="H6047" s="6" t="str">
        <f t="shared" si="188"/>
        <v>4CG34.2</v>
      </c>
      <c r="I6047" s="6" t="str">
        <f t="shared" si="189"/>
        <v>DGND</v>
      </c>
    </row>
    <row r="6048" spans="1:9">
      <c r="A6048" t="s">
        <v>302</v>
      </c>
      <c r="B6048" t="s">
        <v>5699</v>
      </c>
      <c r="C6048" t="s">
        <v>5724</v>
      </c>
      <c r="D6048">
        <v>1</v>
      </c>
      <c r="E6048" t="s">
        <v>413</v>
      </c>
      <c r="F6048">
        <v>1</v>
      </c>
      <c r="G6048">
        <v>1</v>
      </c>
      <c r="H6048" s="6" t="str">
        <f t="shared" si="188"/>
        <v>4CG39.1</v>
      </c>
      <c r="I6048" s="6" t="str">
        <f t="shared" si="189"/>
        <v>VDD33_ATX</v>
      </c>
    </row>
    <row r="6049" spans="1:9">
      <c r="A6049" t="s">
        <v>302</v>
      </c>
      <c r="B6049" t="s">
        <v>5699</v>
      </c>
      <c r="C6049" t="s">
        <v>5724</v>
      </c>
      <c r="D6049">
        <v>2</v>
      </c>
      <c r="E6049" t="s">
        <v>174</v>
      </c>
      <c r="F6049">
        <v>2</v>
      </c>
      <c r="G6049">
        <v>2</v>
      </c>
      <c r="H6049" s="6" t="str">
        <f t="shared" si="188"/>
        <v>4CG39.2</v>
      </c>
      <c r="I6049" s="6" t="str">
        <f t="shared" si="189"/>
        <v>DGND</v>
      </c>
    </row>
    <row r="6050" spans="1:9">
      <c r="A6050" t="s">
        <v>302</v>
      </c>
      <c r="B6050" t="s">
        <v>5699</v>
      </c>
      <c r="C6050" t="s">
        <v>5725</v>
      </c>
      <c r="D6050">
        <v>1</v>
      </c>
      <c r="E6050" t="s">
        <v>413</v>
      </c>
      <c r="F6050">
        <v>1</v>
      </c>
      <c r="G6050">
        <v>1</v>
      </c>
      <c r="H6050" s="6" t="str">
        <f t="shared" si="188"/>
        <v>4CG40.1</v>
      </c>
      <c r="I6050" s="6" t="str">
        <f t="shared" si="189"/>
        <v>VDD33_ATX</v>
      </c>
    </row>
    <row r="6051" spans="1:9">
      <c r="A6051" t="s">
        <v>302</v>
      </c>
      <c r="B6051" t="s">
        <v>5699</v>
      </c>
      <c r="C6051" t="s">
        <v>5725</v>
      </c>
      <c r="D6051">
        <v>2</v>
      </c>
      <c r="E6051" t="s">
        <v>174</v>
      </c>
      <c r="F6051">
        <v>2</v>
      </c>
      <c r="G6051">
        <v>2</v>
      </c>
      <c r="H6051" s="6" t="str">
        <f t="shared" si="188"/>
        <v>4CG40.2</v>
      </c>
      <c r="I6051" s="6" t="str">
        <f t="shared" si="189"/>
        <v>DGND</v>
      </c>
    </row>
    <row r="6052" spans="1:9">
      <c r="A6052" t="s">
        <v>302</v>
      </c>
      <c r="B6052" t="s">
        <v>5699</v>
      </c>
      <c r="C6052" t="s">
        <v>5726</v>
      </c>
      <c r="D6052">
        <v>1</v>
      </c>
      <c r="E6052" t="s">
        <v>3754</v>
      </c>
      <c r="F6052">
        <v>1</v>
      </c>
      <c r="G6052">
        <v>1</v>
      </c>
      <c r="H6052" s="6" t="str">
        <f t="shared" si="188"/>
        <v>4CG41.1</v>
      </c>
      <c r="I6052" s="6" t="str">
        <f t="shared" si="189"/>
        <v>SG4_DVDD33</v>
      </c>
    </row>
    <row r="6053" spans="1:9">
      <c r="A6053" t="s">
        <v>302</v>
      </c>
      <c r="B6053" t="s">
        <v>5699</v>
      </c>
      <c r="C6053" t="s">
        <v>5726</v>
      </c>
      <c r="D6053">
        <v>2</v>
      </c>
      <c r="E6053" t="s">
        <v>174</v>
      </c>
      <c r="F6053">
        <v>2</v>
      </c>
      <c r="G6053">
        <v>2</v>
      </c>
      <c r="H6053" s="6" t="str">
        <f t="shared" si="188"/>
        <v>4CG41.2</v>
      </c>
      <c r="I6053" s="6" t="str">
        <f t="shared" si="189"/>
        <v>DGND</v>
      </c>
    </row>
    <row r="6054" spans="1:9">
      <c r="A6054" t="s">
        <v>302</v>
      </c>
      <c r="B6054" t="s">
        <v>5699</v>
      </c>
      <c r="C6054" t="s">
        <v>5727</v>
      </c>
      <c r="D6054">
        <v>1</v>
      </c>
      <c r="E6054" t="s">
        <v>3754</v>
      </c>
      <c r="F6054">
        <v>1</v>
      </c>
      <c r="G6054">
        <v>1</v>
      </c>
      <c r="H6054" s="6" t="str">
        <f t="shared" si="188"/>
        <v>4CG42.1</v>
      </c>
      <c r="I6054" s="6" t="str">
        <f t="shared" si="189"/>
        <v>SG4_DVDD33</v>
      </c>
    </row>
    <row r="6055" spans="1:9">
      <c r="A6055" t="s">
        <v>302</v>
      </c>
      <c r="B6055" t="s">
        <v>5699</v>
      </c>
      <c r="C6055" t="s">
        <v>5727</v>
      </c>
      <c r="D6055">
        <v>2</v>
      </c>
      <c r="E6055" t="s">
        <v>174</v>
      </c>
      <c r="F6055">
        <v>2</v>
      </c>
      <c r="G6055">
        <v>2</v>
      </c>
      <c r="H6055" s="6" t="str">
        <f t="shared" si="188"/>
        <v>4CG42.2</v>
      </c>
      <c r="I6055" s="6" t="str">
        <f t="shared" si="189"/>
        <v>DGND</v>
      </c>
    </row>
    <row r="6056" spans="1:9">
      <c r="A6056" t="s">
        <v>302</v>
      </c>
      <c r="B6056" t="s">
        <v>5699</v>
      </c>
      <c r="C6056" t="s">
        <v>5728</v>
      </c>
      <c r="D6056">
        <v>1</v>
      </c>
      <c r="E6056" t="s">
        <v>3754</v>
      </c>
      <c r="F6056">
        <v>1</v>
      </c>
      <c r="G6056">
        <v>1</v>
      </c>
      <c r="H6056" s="6" t="str">
        <f t="shared" si="188"/>
        <v>4CG43.1</v>
      </c>
      <c r="I6056" s="6" t="str">
        <f t="shared" si="189"/>
        <v>SG4_DVDD33</v>
      </c>
    </row>
    <row r="6057" spans="1:9">
      <c r="A6057" t="s">
        <v>302</v>
      </c>
      <c r="B6057" t="s">
        <v>5699</v>
      </c>
      <c r="C6057" t="s">
        <v>5728</v>
      </c>
      <c r="D6057">
        <v>2</v>
      </c>
      <c r="E6057" t="s">
        <v>174</v>
      </c>
      <c r="F6057">
        <v>2</v>
      </c>
      <c r="G6057">
        <v>2</v>
      </c>
      <c r="H6057" s="6" t="str">
        <f t="shared" si="188"/>
        <v>4CG43.2</v>
      </c>
      <c r="I6057" s="6" t="str">
        <f t="shared" si="189"/>
        <v>DGND</v>
      </c>
    </row>
    <row r="6058" spans="1:9">
      <c r="A6058" t="s">
        <v>302</v>
      </c>
      <c r="B6058" t="s">
        <v>5699</v>
      </c>
      <c r="C6058" t="s">
        <v>5729</v>
      </c>
      <c r="D6058">
        <v>1</v>
      </c>
      <c r="E6058" t="s">
        <v>3754</v>
      </c>
      <c r="F6058">
        <v>1</v>
      </c>
      <c r="G6058">
        <v>1</v>
      </c>
      <c r="H6058" s="6" t="str">
        <f t="shared" si="188"/>
        <v>4CG44.1</v>
      </c>
      <c r="I6058" s="6" t="str">
        <f t="shared" si="189"/>
        <v>SG4_DVDD33</v>
      </c>
    </row>
    <row r="6059" spans="1:9">
      <c r="A6059" t="s">
        <v>302</v>
      </c>
      <c r="B6059" t="s">
        <v>5699</v>
      </c>
      <c r="C6059" t="s">
        <v>5729</v>
      </c>
      <c r="D6059">
        <v>2</v>
      </c>
      <c r="E6059" t="s">
        <v>174</v>
      </c>
      <c r="F6059">
        <v>2</v>
      </c>
      <c r="G6059">
        <v>2</v>
      </c>
      <c r="H6059" s="6" t="str">
        <f t="shared" si="188"/>
        <v>4CG44.2</v>
      </c>
      <c r="I6059" s="6" t="str">
        <f t="shared" si="189"/>
        <v>DGND</v>
      </c>
    </row>
    <row r="6060" spans="1:9">
      <c r="A6060" t="s">
        <v>302</v>
      </c>
      <c r="B6060" t="s">
        <v>5699</v>
      </c>
      <c r="C6060" t="s">
        <v>5730</v>
      </c>
      <c r="D6060">
        <v>1</v>
      </c>
      <c r="E6060" t="s">
        <v>413</v>
      </c>
      <c r="F6060">
        <v>1</v>
      </c>
      <c r="G6060">
        <v>1</v>
      </c>
      <c r="H6060" s="6" t="str">
        <f t="shared" si="188"/>
        <v>4CG45.1</v>
      </c>
      <c r="I6060" s="6" t="str">
        <f t="shared" si="189"/>
        <v>VDD33_ATX</v>
      </c>
    </row>
    <row r="6061" spans="1:9">
      <c r="A6061" t="s">
        <v>302</v>
      </c>
      <c r="B6061" t="s">
        <v>5699</v>
      </c>
      <c r="C6061" t="s">
        <v>5730</v>
      </c>
      <c r="D6061">
        <v>2</v>
      </c>
      <c r="E6061" t="s">
        <v>174</v>
      </c>
      <c r="F6061">
        <v>2</v>
      </c>
      <c r="G6061">
        <v>2</v>
      </c>
      <c r="H6061" s="6" t="str">
        <f t="shared" si="188"/>
        <v>4CG45.2</v>
      </c>
      <c r="I6061" s="6" t="str">
        <f t="shared" si="189"/>
        <v>DGND</v>
      </c>
    </row>
    <row r="6062" spans="1:9">
      <c r="A6062" t="s">
        <v>302</v>
      </c>
      <c r="B6062" t="s">
        <v>5699</v>
      </c>
      <c r="C6062" t="s">
        <v>5731</v>
      </c>
      <c r="D6062">
        <v>1</v>
      </c>
      <c r="E6062" t="s">
        <v>3758</v>
      </c>
      <c r="F6062">
        <v>1</v>
      </c>
      <c r="G6062">
        <v>1</v>
      </c>
      <c r="H6062" s="6" t="str">
        <f t="shared" si="188"/>
        <v>4CG47.1</v>
      </c>
      <c r="I6062" s="6" t="str">
        <f t="shared" si="189"/>
        <v>SG4_LX_OUT_VDD09</v>
      </c>
    </row>
    <row r="6063" spans="1:9">
      <c r="A6063" t="s">
        <v>302</v>
      </c>
      <c r="B6063" t="s">
        <v>5699</v>
      </c>
      <c r="C6063" t="s">
        <v>5731</v>
      </c>
      <c r="D6063">
        <v>2</v>
      </c>
      <c r="E6063" t="s">
        <v>174</v>
      </c>
      <c r="F6063">
        <v>2</v>
      </c>
      <c r="G6063">
        <v>2</v>
      </c>
      <c r="H6063" s="6" t="str">
        <f t="shared" si="188"/>
        <v>4CG47.2</v>
      </c>
      <c r="I6063" s="6" t="str">
        <f t="shared" si="189"/>
        <v>DGND</v>
      </c>
    </row>
    <row r="6064" spans="1:9">
      <c r="A6064" t="s">
        <v>302</v>
      </c>
      <c r="B6064" t="s">
        <v>5699</v>
      </c>
      <c r="C6064" t="s">
        <v>5732</v>
      </c>
      <c r="D6064">
        <v>1</v>
      </c>
      <c r="E6064" t="s">
        <v>3758</v>
      </c>
      <c r="F6064">
        <v>1</v>
      </c>
      <c r="G6064">
        <v>1</v>
      </c>
      <c r="H6064" s="6" t="str">
        <f t="shared" si="188"/>
        <v>4CG48.1</v>
      </c>
      <c r="I6064" s="6" t="str">
        <f t="shared" si="189"/>
        <v>SG4_LX_OUT_VDD09</v>
      </c>
    </row>
    <row r="6065" spans="1:9">
      <c r="A6065" t="s">
        <v>302</v>
      </c>
      <c r="B6065" t="s">
        <v>5699</v>
      </c>
      <c r="C6065" t="s">
        <v>5732</v>
      </c>
      <c r="D6065">
        <v>2</v>
      </c>
      <c r="E6065" t="s">
        <v>174</v>
      </c>
      <c r="F6065">
        <v>2</v>
      </c>
      <c r="G6065">
        <v>2</v>
      </c>
      <c r="H6065" s="6" t="str">
        <f t="shared" si="188"/>
        <v>4CG48.2</v>
      </c>
      <c r="I6065" s="6" t="str">
        <f t="shared" si="189"/>
        <v>DGND</v>
      </c>
    </row>
    <row r="6066" spans="1:9">
      <c r="A6066" t="s">
        <v>302</v>
      </c>
      <c r="B6066" t="s">
        <v>5699</v>
      </c>
      <c r="C6066" t="s">
        <v>5733</v>
      </c>
      <c r="D6066">
        <v>1</v>
      </c>
      <c r="E6066" t="s">
        <v>3757</v>
      </c>
      <c r="F6066">
        <v>1</v>
      </c>
      <c r="G6066">
        <v>1</v>
      </c>
      <c r="H6066" s="6" t="str">
        <f t="shared" si="188"/>
        <v>4CG49.1</v>
      </c>
      <c r="I6066" s="6" t="str">
        <f t="shared" si="189"/>
        <v>SG4_VBAT</v>
      </c>
    </row>
    <row r="6067" spans="1:9">
      <c r="A6067" t="s">
        <v>302</v>
      </c>
      <c r="B6067" t="s">
        <v>5699</v>
      </c>
      <c r="C6067" t="s">
        <v>5733</v>
      </c>
      <c r="D6067">
        <v>2</v>
      </c>
      <c r="E6067" t="s">
        <v>174</v>
      </c>
      <c r="F6067">
        <v>2</v>
      </c>
      <c r="G6067">
        <v>2</v>
      </c>
      <c r="H6067" s="6" t="str">
        <f t="shared" si="188"/>
        <v>4CG49.2</v>
      </c>
      <c r="I6067" s="6" t="str">
        <f t="shared" si="189"/>
        <v>DGND</v>
      </c>
    </row>
    <row r="6068" spans="1:9">
      <c r="A6068" t="s">
        <v>302</v>
      </c>
      <c r="B6068" t="s">
        <v>5699</v>
      </c>
      <c r="C6068" t="s">
        <v>5734</v>
      </c>
      <c r="D6068">
        <v>1</v>
      </c>
      <c r="E6068" t="s">
        <v>413</v>
      </c>
      <c r="F6068">
        <v>1</v>
      </c>
      <c r="G6068">
        <v>1</v>
      </c>
      <c r="H6068" s="6" t="str">
        <f t="shared" si="188"/>
        <v>4CG371.1</v>
      </c>
      <c r="I6068" s="6" t="str">
        <f t="shared" si="189"/>
        <v>VDD33_ATX</v>
      </c>
    </row>
    <row r="6069" spans="1:9">
      <c r="A6069" t="s">
        <v>302</v>
      </c>
      <c r="B6069" t="s">
        <v>5699</v>
      </c>
      <c r="C6069" t="s">
        <v>5734</v>
      </c>
      <c r="D6069">
        <v>2</v>
      </c>
      <c r="E6069" t="s">
        <v>174</v>
      </c>
      <c r="F6069">
        <v>2</v>
      </c>
      <c r="G6069">
        <v>2</v>
      </c>
      <c r="H6069" s="6" t="str">
        <f t="shared" si="188"/>
        <v>4CG371.2</v>
      </c>
      <c r="I6069" s="6" t="str">
        <f t="shared" si="189"/>
        <v>DGND</v>
      </c>
    </row>
    <row r="6070" spans="1:9">
      <c r="A6070" t="s">
        <v>302</v>
      </c>
      <c r="B6070" t="s">
        <v>5699</v>
      </c>
      <c r="C6070" t="s">
        <v>5735</v>
      </c>
      <c r="D6070">
        <v>1</v>
      </c>
      <c r="E6070" t="s">
        <v>413</v>
      </c>
      <c r="F6070">
        <v>1</v>
      </c>
      <c r="G6070">
        <v>1</v>
      </c>
      <c r="H6070" s="6" t="str">
        <f t="shared" si="188"/>
        <v>4CG372.1</v>
      </c>
      <c r="I6070" s="6" t="str">
        <f t="shared" si="189"/>
        <v>VDD33_ATX</v>
      </c>
    </row>
    <row r="6071" spans="1:9">
      <c r="A6071" t="s">
        <v>302</v>
      </c>
      <c r="B6071" t="s">
        <v>5699</v>
      </c>
      <c r="C6071" t="s">
        <v>5735</v>
      </c>
      <c r="D6071">
        <v>2</v>
      </c>
      <c r="E6071" t="s">
        <v>174</v>
      </c>
      <c r="F6071">
        <v>2</v>
      </c>
      <c r="G6071">
        <v>2</v>
      </c>
      <c r="H6071" s="6" t="str">
        <f t="shared" si="188"/>
        <v>4CG372.2</v>
      </c>
      <c r="I6071" s="6" t="str">
        <f t="shared" si="189"/>
        <v>DGND</v>
      </c>
    </row>
    <row r="6072" spans="1:9">
      <c r="A6072" t="s">
        <v>302</v>
      </c>
      <c r="B6072" t="s">
        <v>5699</v>
      </c>
      <c r="C6072" t="s">
        <v>5736</v>
      </c>
      <c r="D6072">
        <v>1</v>
      </c>
      <c r="E6072" t="s">
        <v>3760</v>
      </c>
      <c r="F6072">
        <v>1</v>
      </c>
      <c r="G6072">
        <v>1</v>
      </c>
      <c r="H6072" s="6" t="str">
        <f t="shared" si="188"/>
        <v>4CG373.1</v>
      </c>
      <c r="I6072" s="6" t="str">
        <f t="shared" si="189"/>
        <v>SG4_AVDD33_TX_CEN_1</v>
      </c>
    </row>
    <row r="6073" spans="1:9">
      <c r="A6073" t="s">
        <v>302</v>
      </c>
      <c r="B6073" t="s">
        <v>5699</v>
      </c>
      <c r="C6073" t="s">
        <v>5736</v>
      </c>
      <c r="D6073">
        <v>2</v>
      </c>
      <c r="E6073" t="s">
        <v>174</v>
      </c>
      <c r="F6073">
        <v>2</v>
      </c>
      <c r="G6073">
        <v>2</v>
      </c>
      <c r="H6073" s="6" t="str">
        <f t="shared" si="188"/>
        <v>4CG373.2</v>
      </c>
      <c r="I6073" s="6" t="str">
        <f t="shared" si="189"/>
        <v>DGND</v>
      </c>
    </row>
    <row r="6074" spans="1:9">
      <c r="A6074" t="s">
        <v>302</v>
      </c>
      <c r="B6074" t="s">
        <v>5699</v>
      </c>
      <c r="C6074" t="s">
        <v>5737</v>
      </c>
      <c r="D6074">
        <v>1</v>
      </c>
      <c r="E6074" t="s">
        <v>3758</v>
      </c>
      <c r="F6074">
        <v>1</v>
      </c>
      <c r="G6074">
        <v>1</v>
      </c>
      <c r="H6074" s="6" t="str">
        <f t="shared" si="188"/>
        <v>4CG374.1</v>
      </c>
      <c r="I6074" s="6" t="str">
        <f t="shared" si="189"/>
        <v>SG4_LX_OUT_VDD09</v>
      </c>
    </row>
    <row r="6075" spans="1:9">
      <c r="A6075" t="s">
        <v>302</v>
      </c>
      <c r="B6075" t="s">
        <v>5699</v>
      </c>
      <c r="C6075" t="s">
        <v>5737</v>
      </c>
      <c r="D6075">
        <v>2</v>
      </c>
      <c r="E6075" t="s">
        <v>174</v>
      </c>
      <c r="F6075">
        <v>2</v>
      </c>
      <c r="G6075">
        <v>2</v>
      </c>
      <c r="H6075" s="6" t="str">
        <f t="shared" si="188"/>
        <v>4CG374.2</v>
      </c>
      <c r="I6075" s="6" t="str">
        <f t="shared" si="189"/>
        <v>DGND</v>
      </c>
    </row>
    <row r="6076" spans="1:9">
      <c r="A6076" t="s">
        <v>302</v>
      </c>
      <c r="B6076" t="s">
        <v>5699</v>
      </c>
      <c r="C6076" t="s">
        <v>5738</v>
      </c>
      <c r="D6076">
        <v>1</v>
      </c>
      <c r="E6076" t="s">
        <v>3758</v>
      </c>
      <c r="F6076">
        <v>1</v>
      </c>
      <c r="G6076">
        <v>1</v>
      </c>
      <c r="H6076" s="6" t="str">
        <f t="shared" si="188"/>
        <v>4CG375.1</v>
      </c>
      <c r="I6076" s="6" t="str">
        <f t="shared" si="189"/>
        <v>SG4_LX_OUT_VDD09</v>
      </c>
    </row>
    <row r="6077" spans="1:9">
      <c r="A6077" t="s">
        <v>302</v>
      </c>
      <c r="B6077" t="s">
        <v>5699</v>
      </c>
      <c r="C6077" t="s">
        <v>5738</v>
      </c>
      <c r="D6077">
        <v>2</v>
      </c>
      <c r="E6077" t="s">
        <v>174</v>
      </c>
      <c r="F6077">
        <v>2</v>
      </c>
      <c r="G6077">
        <v>2</v>
      </c>
      <c r="H6077" s="6" t="str">
        <f t="shared" si="188"/>
        <v>4CG375.2</v>
      </c>
      <c r="I6077" s="6" t="str">
        <f t="shared" si="189"/>
        <v>DGND</v>
      </c>
    </row>
    <row r="6078" spans="1:9">
      <c r="A6078" t="s">
        <v>302</v>
      </c>
      <c r="B6078" t="s">
        <v>5699</v>
      </c>
      <c r="C6078" t="s">
        <v>5739</v>
      </c>
      <c r="D6078">
        <v>1</v>
      </c>
      <c r="E6078" t="s">
        <v>3758</v>
      </c>
      <c r="F6078">
        <v>1</v>
      </c>
      <c r="G6078">
        <v>1</v>
      </c>
      <c r="H6078" s="6" t="str">
        <f t="shared" si="188"/>
        <v>4CG376.1</v>
      </c>
      <c r="I6078" s="6" t="str">
        <f t="shared" si="189"/>
        <v>SG4_LX_OUT_VDD09</v>
      </c>
    </row>
    <row r="6079" spans="1:9">
      <c r="A6079" t="s">
        <v>302</v>
      </c>
      <c r="B6079" t="s">
        <v>5699</v>
      </c>
      <c r="C6079" t="s">
        <v>5739</v>
      </c>
      <c r="D6079">
        <v>2</v>
      </c>
      <c r="E6079" t="s">
        <v>174</v>
      </c>
      <c r="F6079">
        <v>2</v>
      </c>
      <c r="G6079">
        <v>2</v>
      </c>
      <c r="H6079" s="6" t="str">
        <f t="shared" si="188"/>
        <v>4CG376.2</v>
      </c>
      <c r="I6079" s="6" t="str">
        <f t="shared" si="189"/>
        <v>DGND</v>
      </c>
    </row>
    <row r="6080" spans="1:9">
      <c r="A6080" t="s">
        <v>302</v>
      </c>
      <c r="B6080" t="s">
        <v>5699</v>
      </c>
      <c r="C6080" t="s">
        <v>5740</v>
      </c>
      <c r="D6080">
        <v>1</v>
      </c>
      <c r="E6080" t="s">
        <v>3758</v>
      </c>
      <c r="F6080">
        <v>1</v>
      </c>
      <c r="G6080">
        <v>1</v>
      </c>
      <c r="H6080" s="6" t="str">
        <f t="shared" si="188"/>
        <v>4CG377.1</v>
      </c>
      <c r="I6080" s="6" t="str">
        <f t="shared" si="189"/>
        <v>SG4_LX_OUT_VDD09</v>
      </c>
    </row>
    <row r="6081" spans="1:9">
      <c r="A6081" t="s">
        <v>302</v>
      </c>
      <c r="B6081" t="s">
        <v>5699</v>
      </c>
      <c r="C6081" t="s">
        <v>5740</v>
      </c>
      <c r="D6081">
        <v>2</v>
      </c>
      <c r="E6081" t="s">
        <v>174</v>
      </c>
      <c r="F6081">
        <v>2</v>
      </c>
      <c r="G6081">
        <v>2</v>
      </c>
      <c r="H6081" s="6" t="str">
        <f t="shared" si="188"/>
        <v>4CG377.2</v>
      </c>
      <c r="I6081" s="6" t="str">
        <f t="shared" si="189"/>
        <v>DGND</v>
      </c>
    </row>
    <row r="6082" spans="1:9">
      <c r="A6082" t="s">
        <v>302</v>
      </c>
      <c r="B6082" t="s">
        <v>5699</v>
      </c>
      <c r="C6082" t="s">
        <v>5741</v>
      </c>
      <c r="D6082">
        <v>1</v>
      </c>
      <c r="E6082" t="s">
        <v>3758</v>
      </c>
      <c r="F6082">
        <v>1</v>
      </c>
      <c r="G6082">
        <v>1</v>
      </c>
      <c r="H6082" s="6" t="str">
        <f t="shared" ref="H6082:H6145" si="190">CONCATENATE(C6082,".",F6082)</f>
        <v>4CG378.1</v>
      </c>
      <c r="I6082" s="6" t="str">
        <f t="shared" ref="I6082:I6145" si="191">E6082</f>
        <v>SG4_LX_OUT_VDD09</v>
      </c>
    </row>
    <row r="6083" spans="1:9">
      <c r="A6083" t="s">
        <v>302</v>
      </c>
      <c r="B6083" t="s">
        <v>5699</v>
      </c>
      <c r="C6083" t="s">
        <v>5741</v>
      </c>
      <c r="D6083">
        <v>2</v>
      </c>
      <c r="E6083" t="s">
        <v>174</v>
      </c>
      <c r="F6083">
        <v>2</v>
      </c>
      <c r="G6083">
        <v>2</v>
      </c>
      <c r="H6083" s="6" t="str">
        <f t="shared" si="190"/>
        <v>4CG378.2</v>
      </c>
      <c r="I6083" s="6" t="str">
        <f t="shared" si="191"/>
        <v>DGND</v>
      </c>
    </row>
    <row r="6084" spans="1:9">
      <c r="A6084" t="s">
        <v>302</v>
      </c>
      <c r="B6084" t="s">
        <v>5699</v>
      </c>
      <c r="C6084" t="s">
        <v>5742</v>
      </c>
      <c r="D6084">
        <v>1</v>
      </c>
      <c r="E6084" t="s">
        <v>3756</v>
      </c>
      <c r="F6084">
        <v>1</v>
      </c>
      <c r="G6084">
        <v>1</v>
      </c>
      <c r="H6084" s="6" t="str">
        <f t="shared" si="190"/>
        <v>4LG1.1</v>
      </c>
      <c r="I6084" s="6" t="str">
        <f t="shared" si="191"/>
        <v>SG4_LX_OUT</v>
      </c>
    </row>
    <row r="6085" spans="1:9">
      <c r="A6085" t="s">
        <v>302</v>
      </c>
      <c r="B6085" t="s">
        <v>5699</v>
      </c>
      <c r="C6085" t="s">
        <v>5742</v>
      </c>
      <c r="D6085">
        <v>2</v>
      </c>
      <c r="E6085" t="s">
        <v>3758</v>
      </c>
      <c r="F6085">
        <v>2</v>
      </c>
      <c r="G6085">
        <v>2</v>
      </c>
      <c r="H6085" s="6" t="str">
        <f t="shared" si="190"/>
        <v>4LG1.2</v>
      </c>
      <c r="I6085" s="6" t="str">
        <f t="shared" si="191"/>
        <v>SG4_LX_OUT_VDD09</v>
      </c>
    </row>
    <row r="6086" spans="1:9">
      <c r="A6086" t="s">
        <v>302</v>
      </c>
      <c r="B6086" t="s">
        <v>5699</v>
      </c>
      <c r="C6086" t="s">
        <v>5743</v>
      </c>
      <c r="D6086">
        <v>1</v>
      </c>
      <c r="E6086" t="s">
        <v>413</v>
      </c>
      <c r="F6086">
        <v>1</v>
      </c>
      <c r="G6086">
        <v>1</v>
      </c>
      <c r="H6086" s="6" t="str">
        <f t="shared" si="190"/>
        <v>4LG2.1</v>
      </c>
      <c r="I6086" s="6" t="str">
        <f t="shared" si="191"/>
        <v>VDD33_ATX</v>
      </c>
    </row>
    <row r="6087" spans="1:9">
      <c r="A6087" t="s">
        <v>302</v>
      </c>
      <c r="B6087" t="s">
        <v>5699</v>
      </c>
      <c r="C6087" t="s">
        <v>5743</v>
      </c>
      <c r="D6087">
        <v>2</v>
      </c>
      <c r="E6087" t="s">
        <v>3735</v>
      </c>
      <c r="F6087">
        <v>2</v>
      </c>
      <c r="G6087">
        <v>2</v>
      </c>
      <c r="H6087" s="6" t="str">
        <f t="shared" si="190"/>
        <v>4LG2.2</v>
      </c>
      <c r="I6087" s="6" t="str">
        <f t="shared" si="191"/>
        <v>SG4_VDD33</v>
      </c>
    </row>
    <row r="6088" spans="1:9">
      <c r="A6088" t="s">
        <v>302</v>
      </c>
      <c r="B6088" t="s">
        <v>5699</v>
      </c>
      <c r="C6088" t="s">
        <v>5744</v>
      </c>
      <c r="D6088">
        <v>1</v>
      </c>
      <c r="E6088" t="s">
        <v>3758</v>
      </c>
      <c r="F6088">
        <v>1</v>
      </c>
      <c r="G6088">
        <v>1</v>
      </c>
      <c r="H6088" s="6" t="str">
        <f t="shared" si="190"/>
        <v>4LG3.1</v>
      </c>
      <c r="I6088" s="6" t="str">
        <f t="shared" si="191"/>
        <v>SG4_LX_OUT_VDD09</v>
      </c>
    </row>
    <row r="6089" spans="1:9">
      <c r="A6089" t="s">
        <v>302</v>
      </c>
      <c r="B6089" t="s">
        <v>5699</v>
      </c>
      <c r="C6089" t="s">
        <v>5744</v>
      </c>
      <c r="D6089">
        <v>2</v>
      </c>
      <c r="E6089" t="s">
        <v>3753</v>
      </c>
      <c r="F6089">
        <v>2</v>
      </c>
      <c r="G6089">
        <v>2</v>
      </c>
      <c r="H6089" s="6" t="str">
        <f t="shared" si="190"/>
        <v>4LG3.2</v>
      </c>
      <c r="I6089" s="6" t="str">
        <f t="shared" si="191"/>
        <v>SG4_DVDD09</v>
      </c>
    </row>
    <row r="6090" spans="1:9">
      <c r="A6090" t="s">
        <v>302</v>
      </c>
      <c r="B6090" t="s">
        <v>5699</v>
      </c>
      <c r="C6090" t="s">
        <v>5745</v>
      </c>
      <c r="D6090">
        <v>1</v>
      </c>
      <c r="E6090" t="s">
        <v>3759</v>
      </c>
      <c r="F6090">
        <v>1</v>
      </c>
      <c r="G6090">
        <v>1</v>
      </c>
      <c r="H6090" s="6" t="str">
        <f t="shared" si="190"/>
        <v>4LG4.1</v>
      </c>
      <c r="I6090" s="6" t="str">
        <f t="shared" si="191"/>
        <v>SG4_AVDD33_XTAL_1</v>
      </c>
    </row>
    <row r="6091" spans="1:9">
      <c r="A6091" t="s">
        <v>302</v>
      </c>
      <c r="B6091" t="s">
        <v>5699</v>
      </c>
      <c r="C6091" t="s">
        <v>5745</v>
      </c>
      <c r="D6091">
        <v>2</v>
      </c>
      <c r="E6091" t="s">
        <v>3750</v>
      </c>
      <c r="F6091">
        <v>2</v>
      </c>
      <c r="G6091">
        <v>2</v>
      </c>
      <c r="H6091" s="6" t="str">
        <f t="shared" si="190"/>
        <v>4LG4.2</v>
      </c>
      <c r="I6091" s="6" t="str">
        <f t="shared" si="191"/>
        <v>SG4_AVDD33_XTAL</v>
      </c>
    </row>
    <row r="6092" spans="1:9">
      <c r="A6092" t="s">
        <v>302</v>
      </c>
      <c r="B6092" t="s">
        <v>5699</v>
      </c>
      <c r="C6092" t="s">
        <v>5746</v>
      </c>
      <c r="D6092">
        <v>1</v>
      </c>
      <c r="E6092" t="s">
        <v>413</v>
      </c>
      <c r="F6092">
        <v>1</v>
      </c>
      <c r="G6092">
        <v>1</v>
      </c>
      <c r="H6092" s="6" t="str">
        <f t="shared" si="190"/>
        <v>4LG5.1</v>
      </c>
      <c r="I6092" s="6" t="str">
        <f t="shared" si="191"/>
        <v>VDD33_ATX</v>
      </c>
    </row>
    <row r="6093" spans="1:9">
      <c r="A6093" t="s">
        <v>302</v>
      </c>
      <c r="B6093" t="s">
        <v>5699</v>
      </c>
      <c r="C6093" t="s">
        <v>5746</v>
      </c>
      <c r="D6093">
        <v>2</v>
      </c>
      <c r="E6093" t="s">
        <v>3759</v>
      </c>
      <c r="F6093">
        <v>2</v>
      </c>
      <c r="G6093">
        <v>2</v>
      </c>
      <c r="H6093" s="6" t="str">
        <f t="shared" si="190"/>
        <v>4LG5.2</v>
      </c>
      <c r="I6093" s="6" t="str">
        <f t="shared" si="191"/>
        <v>SG4_AVDD33_XTAL_1</v>
      </c>
    </row>
    <row r="6094" spans="1:9">
      <c r="A6094" t="s">
        <v>302</v>
      </c>
      <c r="B6094" t="s">
        <v>5699</v>
      </c>
      <c r="C6094" t="s">
        <v>5747</v>
      </c>
      <c r="D6094">
        <v>1</v>
      </c>
      <c r="E6094" t="s">
        <v>3760</v>
      </c>
      <c r="F6094">
        <v>1</v>
      </c>
      <c r="G6094">
        <v>1</v>
      </c>
      <c r="H6094" s="6" t="str">
        <f t="shared" si="190"/>
        <v>4LG6.1</v>
      </c>
      <c r="I6094" s="6" t="str">
        <f t="shared" si="191"/>
        <v>SG4_AVDD33_TX_CEN_1</v>
      </c>
    </row>
    <row r="6095" spans="1:9">
      <c r="A6095" t="s">
        <v>302</v>
      </c>
      <c r="B6095" t="s">
        <v>5699</v>
      </c>
      <c r="C6095" t="s">
        <v>5747</v>
      </c>
      <c r="D6095">
        <v>2</v>
      </c>
      <c r="E6095" t="s">
        <v>3751</v>
      </c>
      <c r="F6095">
        <v>2</v>
      </c>
      <c r="G6095">
        <v>2</v>
      </c>
      <c r="H6095" s="6" t="str">
        <f t="shared" si="190"/>
        <v>4LG6.2</v>
      </c>
      <c r="I6095" s="6" t="str">
        <f t="shared" si="191"/>
        <v>SG4_AVDD33_TX_CEN</v>
      </c>
    </row>
    <row r="6096" spans="1:9">
      <c r="A6096" t="s">
        <v>302</v>
      </c>
      <c r="B6096" t="s">
        <v>5699</v>
      </c>
      <c r="C6096" t="s">
        <v>5748</v>
      </c>
      <c r="D6096">
        <v>1</v>
      </c>
      <c r="E6096" t="s">
        <v>413</v>
      </c>
      <c r="F6096">
        <v>1</v>
      </c>
      <c r="G6096">
        <v>1</v>
      </c>
      <c r="H6096" s="6" t="str">
        <f t="shared" si="190"/>
        <v>4LG7.1</v>
      </c>
      <c r="I6096" s="6" t="str">
        <f t="shared" si="191"/>
        <v>VDD33_ATX</v>
      </c>
    </row>
    <row r="6097" spans="1:9">
      <c r="A6097" t="s">
        <v>302</v>
      </c>
      <c r="B6097" t="s">
        <v>5699</v>
      </c>
      <c r="C6097" t="s">
        <v>5748</v>
      </c>
      <c r="D6097">
        <v>2</v>
      </c>
      <c r="E6097" t="s">
        <v>3760</v>
      </c>
      <c r="F6097">
        <v>2</v>
      </c>
      <c r="G6097">
        <v>2</v>
      </c>
      <c r="H6097" s="6" t="str">
        <f t="shared" si="190"/>
        <v>4LG7.2</v>
      </c>
      <c r="I6097" s="6" t="str">
        <f t="shared" si="191"/>
        <v>SG4_AVDD33_TX_CEN_1</v>
      </c>
    </row>
    <row r="6098" spans="1:9">
      <c r="A6098" t="s">
        <v>302</v>
      </c>
      <c r="B6098" t="s">
        <v>5699</v>
      </c>
      <c r="C6098" t="s">
        <v>5749</v>
      </c>
      <c r="D6098">
        <v>1</v>
      </c>
      <c r="E6098" t="s">
        <v>3761</v>
      </c>
      <c r="F6098">
        <v>1</v>
      </c>
      <c r="G6098">
        <v>1</v>
      </c>
      <c r="H6098" s="6" t="str">
        <f t="shared" si="190"/>
        <v>4LG8.1</v>
      </c>
      <c r="I6098" s="6" t="str">
        <f t="shared" si="191"/>
        <v>SG4_AVDD33_SDS_1</v>
      </c>
    </row>
    <row r="6099" spans="1:9">
      <c r="A6099" t="s">
        <v>302</v>
      </c>
      <c r="B6099" t="s">
        <v>5699</v>
      </c>
      <c r="C6099" t="s">
        <v>5749</v>
      </c>
      <c r="D6099">
        <v>2</v>
      </c>
      <c r="E6099" t="s">
        <v>3752</v>
      </c>
      <c r="F6099">
        <v>2</v>
      </c>
      <c r="G6099">
        <v>2</v>
      </c>
      <c r="H6099" s="6" t="str">
        <f t="shared" si="190"/>
        <v>4LG8.2</v>
      </c>
      <c r="I6099" s="6" t="str">
        <f t="shared" si="191"/>
        <v>SG4_AVDD33_SDS</v>
      </c>
    </row>
    <row r="6100" spans="1:9">
      <c r="A6100" t="s">
        <v>302</v>
      </c>
      <c r="B6100" t="s">
        <v>5699</v>
      </c>
      <c r="C6100" t="s">
        <v>5750</v>
      </c>
      <c r="D6100">
        <v>1</v>
      </c>
      <c r="E6100" t="s">
        <v>413</v>
      </c>
      <c r="F6100">
        <v>1</v>
      </c>
      <c r="G6100">
        <v>1</v>
      </c>
      <c r="H6100" s="6" t="str">
        <f t="shared" si="190"/>
        <v>4LG9.1</v>
      </c>
      <c r="I6100" s="6" t="str">
        <f t="shared" si="191"/>
        <v>VDD33_ATX</v>
      </c>
    </row>
    <row r="6101" spans="1:9">
      <c r="A6101" t="s">
        <v>302</v>
      </c>
      <c r="B6101" t="s">
        <v>5699</v>
      </c>
      <c r="C6101" t="s">
        <v>5750</v>
      </c>
      <c r="D6101">
        <v>2</v>
      </c>
      <c r="E6101" t="s">
        <v>3761</v>
      </c>
      <c r="F6101">
        <v>2</v>
      </c>
      <c r="G6101">
        <v>2</v>
      </c>
      <c r="H6101" s="6" t="str">
        <f t="shared" si="190"/>
        <v>4LG9.2</v>
      </c>
      <c r="I6101" s="6" t="str">
        <f t="shared" si="191"/>
        <v>SG4_AVDD33_SDS_1</v>
      </c>
    </row>
    <row r="6102" spans="1:9">
      <c r="A6102" t="s">
        <v>302</v>
      </c>
      <c r="B6102" t="s">
        <v>5699</v>
      </c>
      <c r="C6102" t="s">
        <v>5751</v>
      </c>
      <c r="D6102">
        <v>1</v>
      </c>
      <c r="E6102" t="s">
        <v>3758</v>
      </c>
      <c r="F6102">
        <v>1</v>
      </c>
      <c r="G6102">
        <v>1</v>
      </c>
      <c r="H6102" s="6" t="str">
        <f t="shared" si="190"/>
        <v>4LG10.1</v>
      </c>
      <c r="I6102" s="6" t="str">
        <f t="shared" si="191"/>
        <v>SG4_LX_OUT_VDD09</v>
      </c>
    </row>
    <row r="6103" spans="1:9">
      <c r="A6103" t="s">
        <v>302</v>
      </c>
      <c r="B6103" t="s">
        <v>5699</v>
      </c>
      <c r="C6103" t="s">
        <v>5751</v>
      </c>
      <c r="D6103">
        <v>2</v>
      </c>
      <c r="E6103" t="s">
        <v>3749</v>
      </c>
      <c r="F6103">
        <v>2</v>
      </c>
      <c r="G6103">
        <v>2</v>
      </c>
      <c r="H6103" s="6" t="str">
        <f t="shared" si="190"/>
        <v>4LG10.2</v>
      </c>
      <c r="I6103" s="6" t="str">
        <f t="shared" si="191"/>
        <v>SG4_AVDD09_SDS</v>
      </c>
    </row>
    <row r="6104" spans="1:9">
      <c r="A6104" t="s">
        <v>302</v>
      </c>
      <c r="B6104" t="s">
        <v>5699</v>
      </c>
      <c r="C6104" t="s">
        <v>5752</v>
      </c>
      <c r="D6104">
        <v>1</v>
      </c>
      <c r="E6104" t="s">
        <v>3758</v>
      </c>
      <c r="F6104">
        <v>1</v>
      </c>
      <c r="G6104">
        <v>1</v>
      </c>
      <c r="H6104" s="6" t="str">
        <f t="shared" si="190"/>
        <v>4LG11.1</v>
      </c>
      <c r="I6104" s="6" t="str">
        <f t="shared" si="191"/>
        <v>SG4_LX_OUT_VDD09</v>
      </c>
    </row>
    <row r="6105" spans="1:9">
      <c r="A6105" t="s">
        <v>302</v>
      </c>
      <c r="B6105" t="s">
        <v>5699</v>
      </c>
      <c r="C6105" t="s">
        <v>5752</v>
      </c>
      <c r="D6105">
        <v>2</v>
      </c>
      <c r="E6105" t="s">
        <v>3748</v>
      </c>
      <c r="F6105">
        <v>2</v>
      </c>
      <c r="G6105">
        <v>2</v>
      </c>
      <c r="H6105" s="6" t="str">
        <f t="shared" si="190"/>
        <v>4LG11.2</v>
      </c>
      <c r="I6105" s="6" t="str">
        <f t="shared" si="191"/>
        <v>SG4_AVDD09</v>
      </c>
    </row>
    <row r="6106" spans="1:9">
      <c r="A6106" t="s">
        <v>302</v>
      </c>
      <c r="B6106" t="s">
        <v>5699</v>
      </c>
      <c r="C6106" t="s">
        <v>5753</v>
      </c>
      <c r="D6106">
        <v>1</v>
      </c>
      <c r="E6106" t="s">
        <v>413</v>
      </c>
      <c r="F6106">
        <v>1</v>
      </c>
      <c r="G6106">
        <v>1</v>
      </c>
      <c r="H6106" s="6" t="str">
        <f t="shared" si="190"/>
        <v>4LG12.1</v>
      </c>
      <c r="I6106" s="6" t="str">
        <f t="shared" si="191"/>
        <v>VDD33_ATX</v>
      </c>
    </row>
    <row r="6107" spans="1:9">
      <c r="A6107" t="s">
        <v>302</v>
      </c>
      <c r="B6107" t="s">
        <v>5699</v>
      </c>
      <c r="C6107" t="s">
        <v>5753</v>
      </c>
      <c r="D6107">
        <v>2</v>
      </c>
      <c r="E6107" t="s">
        <v>3754</v>
      </c>
      <c r="F6107">
        <v>2</v>
      </c>
      <c r="G6107">
        <v>2</v>
      </c>
      <c r="H6107" s="6" t="str">
        <f t="shared" si="190"/>
        <v>4LG12.2</v>
      </c>
      <c r="I6107" s="6" t="str">
        <f t="shared" si="191"/>
        <v>SG4_DVDD33</v>
      </c>
    </row>
    <row r="6108" spans="1:9">
      <c r="A6108" t="s">
        <v>302</v>
      </c>
      <c r="B6108" t="s">
        <v>5699</v>
      </c>
      <c r="C6108" t="s">
        <v>5754</v>
      </c>
      <c r="D6108">
        <v>1</v>
      </c>
      <c r="E6108" t="s">
        <v>413</v>
      </c>
      <c r="F6108">
        <v>1</v>
      </c>
      <c r="G6108">
        <v>1</v>
      </c>
      <c r="H6108" s="6" t="str">
        <f t="shared" si="190"/>
        <v>4LG14.1</v>
      </c>
      <c r="I6108" s="6" t="str">
        <f t="shared" si="191"/>
        <v>VDD33_ATX</v>
      </c>
    </row>
    <row r="6109" spans="1:9">
      <c r="A6109" t="s">
        <v>302</v>
      </c>
      <c r="B6109" t="s">
        <v>5699</v>
      </c>
      <c r="C6109" t="s">
        <v>5754</v>
      </c>
      <c r="D6109">
        <v>2</v>
      </c>
      <c r="E6109" t="s">
        <v>3757</v>
      </c>
      <c r="F6109">
        <v>2</v>
      </c>
      <c r="G6109">
        <v>2</v>
      </c>
      <c r="H6109" s="6" t="str">
        <f t="shared" si="190"/>
        <v>4LG14.2</v>
      </c>
      <c r="I6109" s="6" t="str">
        <f t="shared" si="191"/>
        <v>SG4_VBAT</v>
      </c>
    </row>
    <row r="6110" spans="1:9">
      <c r="A6110" t="s">
        <v>302</v>
      </c>
      <c r="B6110" t="s">
        <v>5699</v>
      </c>
      <c r="C6110" t="s">
        <v>5755</v>
      </c>
      <c r="D6110">
        <v>1</v>
      </c>
      <c r="E6110" t="s">
        <v>413</v>
      </c>
      <c r="F6110">
        <v>1</v>
      </c>
      <c r="G6110">
        <v>1</v>
      </c>
      <c r="H6110" s="6" t="str">
        <f t="shared" si="190"/>
        <v>4RG11.1</v>
      </c>
      <c r="I6110" s="6" t="str">
        <f t="shared" si="191"/>
        <v>VDD33_ATX</v>
      </c>
    </row>
    <row r="6111" spans="1:9">
      <c r="A6111" t="s">
        <v>302</v>
      </c>
      <c r="B6111" t="s">
        <v>5699</v>
      </c>
      <c r="C6111" t="s">
        <v>5755</v>
      </c>
      <c r="D6111">
        <v>2</v>
      </c>
      <c r="E6111" t="s">
        <v>174</v>
      </c>
      <c r="F6111">
        <v>2</v>
      </c>
      <c r="G6111">
        <v>2</v>
      </c>
      <c r="H6111" s="6" t="str">
        <f t="shared" si="190"/>
        <v>4RG11.2</v>
      </c>
      <c r="I6111" s="6" t="str">
        <f t="shared" si="191"/>
        <v>DGND</v>
      </c>
    </row>
    <row r="6112" spans="1:9">
      <c r="A6112" t="s">
        <v>302</v>
      </c>
      <c r="B6112" t="s">
        <v>5699</v>
      </c>
      <c r="C6112" t="s">
        <v>3748</v>
      </c>
      <c r="D6112" t="s">
        <v>181</v>
      </c>
      <c r="E6112" t="s">
        <v>3748</v>
      </c>
      <c r="F6112">
        <v>1</v>
      </c>
      <c r="G6112" t="s">
        <v>181</v>
      </c>
      <c r="H6112" s="6" t="str">
        <f t="shared" si="190"/>
        <v>SG4_AVDD09.1</v>
      </c>
      <c r="I6112" s="6" t="str">
        <f t="shared" si="191"/>
        <v>SG4_AVDD09</v>
      </c>
    </row>
    <row r="6113" spans="1:9">
      <c r="A6113" t="s">
        <v>302</v>
      </c>
      <c r="B6113" t="s">
        <v>5699</v>
      </c>
      <c r="C6113" t="s">
        <v>3749</v>
      </c>
      <c r="D6113" t="s">
        <v>181</v>
      </c>
      <c r="E6113" t="s">
        <v>3749</v>
      </c>
      <c r="F6113">
        <v>1</v>
      </c>
      <c r="G6113" t="s">
        <v>181</v>
      </c>
      <c r="H6113" s="6" t="str">
        <f t="shared" si="190"/>
        <v>SG4_AVDD09_SDS.1</v>
      </c>
      <c r="I6113" s="6" t="str">
        <f t="shared" si="191"/>
        <v>SG4_AVDD09_SDS</v>
      </c>
    </row>
    <row r="6114" spans="1:9">
      <c r="A6114" t="s">
        <v>302</v>
      </c>
      <c r="B6114" t="s">
        <v>5699</v>
      </c>
      <c r="C6114" t="s">
        <v>3752</v>
      </c>
      <c r="D6114" t="s">
        <v>181</v>
      </c>
      <c r="E6114" t="s">
        <v>3752</v>
      </c>
      <c r="F6114">
        <v>1</v>
      </c>
      <c r="G6114" t="s">
        <v>181</v>
      </c>
      <c r="H6114" s="6" t="str">
        <f t="shared" si="190"/>
        <v>SG4_AVDD33_SDS.1</v>
      </c>
      <c r="I6114" s="6" t="str">
        <f t="shared" si="191"/>
        <v>SG4_AVDD33_SDS</v>
      </c>
    </row>
    <row r="6115" spans="1:9">
      <c r="A6115" t="s">
        <v>302</v>
      </c>
      <c r="B6115" t="s">
        <v>5699</v>
      </c>
      <c r="C6115" t="s">
        <v>3751</v>
      </c>
      <c r="D6115" t="s">
        <v>181</v>
      </c>
      <c r="E6115" t="s">
        <v>3751</v>
      </c>
      <c r="F6115">
        <v>1</v>
      </c>
      <c r="G6115" t="s">
        <v>181</v>
      </c>
      <c r="H6115" s="6" t="str">
        <f t="shared" si="190"/>
        <v>SG4_AVDD33_TX_CEN.1</v>
      </c>
      <c r="I6115" s="6" t="str">
        <f t="shared" si="191"/>
        <v>SG4_AVDD33_TX_CEN</v>
      </c>
    </row>
    <row r="6116" spans="1:9">
      <c r="A6116" t="s">
        <v>302</v>
      </c>
      <c r="B6116" t="s">
        <v>5699</v>
      </c>
      <c r="C6116" t="s">
        <v>3750</v>
      </c>
      <c r="D6116" t="s">
        <v>181</v>
      </c>
      <c r="E6116" t="s">
        <v>3750</v>
      </c>
      <c r="F6116">
        <v>1</v>
      </c>
      <c r="G6116" t="s">
        <v>181</v>
      </c>
      <c r="H6116" s="6" t="str">
        <f t="shared" si="190"/>
        <v>SG4_AVDD33_XTAL.1</v>
      </c>
      <c r="I6116" s="6" t="str">
        <f t="shared" si="191"/>
        <v>SG4_AVDD33_XTAL</v>
      </c>
    </row>
    <row r="6117" spans="1:9">
      <c r="A6117" t="s">
        <v>302</v>
      </c>
      <c r="B6117" t="s">
        <v>5699</v>
      </c>
      <c r="C6117" t="s">
        <v>3753</v>
      </c>
      <c r="D6117" t="s">
        <v>181</v>
      </c>
      <c r="E6117" t="s">
        <v>3753</v>
      </c>
      <c r="F6117">
        <v>1</v>
      </c>
      <c r="G6117" t="s">
        <v>181</v>
      </c>
      <c r="H6117" s="6" t="str">
        <f t="shared" si="190"/>
        <v>SG4_DVDD09.1</v>
      </c>
      <c r="I6117" s="6" t="str">
        <f t="shared" si="191"/>
        <v>SG4_DVDD09</v>
      </c>
    </row>
    <row r="6118" spans="1:9">
      <c r="A6118" t="s">
        <v>302</v>
      </c>
      <c r="B6118" t="s">
        <v>5699</v>
      </c>
      <c r="C6118" t="s">
        <v>3754</v>
      </c>
      <c r="D6118" t="s">
        <v>181</v>
      </c>
      <c r="E6118" t="s">
        <v>3754</v>
      </c>
      <c r="F6118">
        <v>1</v>
      </c>
      <c r="G6118" t="s">
        <v>181</v>
      </c>
      <c r="H6118" s="6" t="str">
        <f t="shared" si="190"/>
        <v>SG4_DVDD33.1</v>
      </c>
      <c r="I6118" s="6" t="str">
        <f t="shared" si="191"/>
        <v>SG4_DVDD33</v>
      </c>
    </row>
    <row r="6119" spans="1:9">
      <c r="A6119" t="s">
        <v>302</v>
      </c>
      <c r="B6119" t="s">
        <v>5699</v>
      </c>
      <c r="C6119" t="s">
        <v>3757</v>
      </c>
      <c r="D6119" t="s">
        <v>181</v>
      </c>
      <c r="E6119" t="s">
        <v>3757</v>
      </c>
      <c r="F6119">
        <v>1</v>
      </c>
      <c r="G6119" t="s">
        <v>181</v>
      </c>
      <c r="H6119" s="6" t="str">
        <f t="shared" si="190"/>
        <v>SG4_VBAT.1</v>
      </c>
      <c r="I6119" s="6" t="str">
        <f t="shared" si="191"/>
        <v>SG4_VBAT</v>
      </c>
    </row>
    <row r="6120" spans="1:9">
      <c r="A6120" t="s">
        <v>302</v>
      </c>
      <c r="B6120" t="s">
        <v>5699</v>
      </c>
      <c r="C6120" t="s">
        <v>3735</v>
      </c>
      <c r="D6120" t="s">
        <v>181</v>
      </c>
      <c r="E6120" t="s">
        <v>3735</v>
      </c>
      <c r="F6120">
        <v>1</v>
      </c>
      <c r="G6120" t="s">
        <v>181</v>
      </c>
      <c r="H6120" s="6" t="str">
        <f t="shared" si="190"/>
        <v>SG4_VDD33.1</v>
      </c>
      <c r="I6120" s="6" t="str">
        <f t="shared" si="191"/>
        <v>SG4_VDD33</v>
      </c>
    </row>
    <row r="6121" spans="1:9">
      <c r="A6121" t="s">
        <v>302</v>
      </c>
      <c r="B6121" t="s">
        <v>5756</v>
      </c>
      <c r="C6121" t="s">
        <v>5757</v>
      </c>
      <c r="D6121">
        <v>1</v>
      </c>
      <c r="E6121" t="s">
        <v>2538</v>
      </c>
      <c r="F6121">
        <v>1</v>
      </c>
      <c r="G6121">
        <v>1</v>
      </c>
      <c r="H6121" s="6" t="str">
        <f t="shared" si="190"/>
        <v>5JK54.1</v>
      </c>
      <c r="I6121" s="6" t="str">
        <f t="shared" si="191"/>
        <v>SC0145_RLY_K054</v>
      </c>
    </row>
    <row r="6122" spans="1:9">
      <c r="A6122" t="s">
        <v>302</v>
      </c>
      <c r="B6122" t="s">
        <v>5756</v>
      </c>
      <c r="C6122" t="s">
        <v>5757</v>
      </c>
      <c r="D6122">
        <v>2</v>
      </c>
      <c r="E6122" t="s">
        <v>174</v>
      </c>
      <c r="F6122">
        <v>2</v>
      </c>
      <c r="G6122">
        <v>2</v>
      </c>
      <c r="H6122" s="6" t="str">
        <f t="shared" si="190"/>
        <v>5JK54.2</v>
      </c>
      <c r="I6122" s="6" t="str">
        <f t="shared" si="191"/>
        <v>DGND</v>
      </c>
    </row>
    <row r="6123" spans="1:9">
      <c r="A6123" t="s">
        <v>302</v>
      </c>
      <c r="B6123" t="s">
        <v>5756</v>
      </c>
      <c r="C6123" t="s">
        <v>5758</v>
      </c>
      <c r="D6123">
        <v>2</v>
      </c>
      <c r="F6123">
        <v>2</v>
      </c>
      <c r="G6123">
        <v>2</v>
      </c>
      <c r="H6123" s="6" t="str">
        <f t="shared" si="190"/>
        <v>5K54.2</v>
      </c>
      <c r="I6123" s="6">
        <f t="shared" si="191"/>
        <v>0</v>
      </c>
    </row>
    <row r="6124" spans="1:9">
      <c r="A6124" t="s">
        <v>302</v>
      </c>
      <c r="B6124" t="s">
        <v>5756</v>
      </c>
      <c r="C6124" t="s">
        <v>5758</v>
      </c>
      <c r="D6124">
        <v>3</v>
      </c>
      <c r="F6124">
        <v>3</v>
      </c>
      <c r="G6124">
        <v>3</v>
      </c>
      <c r="H6124" s="6" t="str">
        <f t="shared" si="190"/>
        <v>5K54.3</v>
      </c>
      <c r="I6124" s="6">
        <f t="shared" si="191"/>
        <v>0</v>
      </c>
    </row>
    <row r="6125" spans="1:9">
      <c r="A6125" t="s">
        <v>302</v>
      </c>
      <c r="B6125" t="s">
        <v>5756</v>
      </c>
      <c r="C6125" t="s">
        <v>5758</v>
      </c>
      <c r="D6125">
        <v>4</v>
      </c>
      <c r="F6125">
        <v>4</v>
      </c>
      <c r="G6125">
        <v>4</v>
      </c>
      <c r="H6125" s="6" t="str">
        <f t="shared" si="190"/>
        <v>5K54.4</v>
      </c>
      <c r="I6125" s="6">
        <f t="shared" si="191"/>
        <v>0</v>
      </c>
    </row>
    <row r="6126" spans="1:9">
      <c r="A6126" t="s">
        <v>302</v>
      </c>
      <c r="B6126" t="s">
        <v>5756</v>
      </c>
      <c r="C6126" t="s">
        <v>5758</v>
      </c>
      <c r="D6126">
        <v>5</v>
      </c>
      <c r="E6126" t="s">
        <v>3762</v>
      </c>
      <c r="F6126">
        <v>5</v>
      </c>
      <c r="G6126">
        <v>5</v>
      </c>
      <c r="H6126" s="6" t="str">
        <f t="shared" si="190"/>
        <v>5K54.5</v>
      </c>
      <c r="I6126" s="6" t="str">
        <f t="shared" si="191"/>
        <v>S5_WAKE_HSD050</v>
      </c>
    </row>
    <row r="6127" spans="1:9">
      <c r="A6127" t="s">
        <v>302</v>
      </c>
      <c r="B6127" t="s">
        <v>5756</v>
      </c>
      <c r="C6127" t="s">
        <v>5758</v>
      </c>
      <c r="D6127">
        <v>6</v>
      </c>
      <c r="E6127" t="s">
        <v>2063</v>
      </c>
      <c r="F6127">
        <v>6</v>
      </c>
      <c r="G6127">
        <v>6</v>
      </c>
      <c r="H6127" s="6" t="str">
        <f t="shared" si="190"/>
        <v>5K54.6</v>
      </c>
      <c r="I6127" s="6" t="str">
        <f t="shared" si="191"/>
        <v>S5_WAKE</v>
      </c>
    </row>
    <row r="6128" spans="1:9">
      <c r="A6128" t="s">
        <v>302</v>
      </c>
      <c r="B6128" t="s">
        <v>5756</v>
      </c>
      <c r="C6128" t="s">
        <v>5758</v>
      </c>
      <c r="D6128">
        <v>7</v>
      </c>
      <c r="E6128" t="s">
        <v>3763</v>
      </c>
      <c r="F6128">
        <v>7</v>
      </c>
      <c r="G6128">
        <v>7</v>
      </c>
      <c r="H6128" s="6" t="str">
        <f t="shared" si="190"/>
        <v>5K54.7</v>
      </c>
      <c r="I6128" s="6" t="str">
        <f t="shared" si="191"/>
        <v>S5_1WAKE</v>
      </c>
    </row>
    <row r="6129" spans="1:9">
      <c r="A6129" t="s">
        <v>302</v>
      </c>
      <c r="B6129" t="s">
        <v>5756</v>
      </c>
      <c r="C6129" t="s">
        <v>5758</v>
      </c>
      <c r="D6129" t="s">
        <v>175</v>
      </c>
      <c r="E6129" t="s">
        <v>429</v>
      </c>
      <c r="F6129">
        <v>1</v>
      </c>
      <c r="G6129" t="s">
        <v>175</v>
      </c>
      <c r="H6129" s="6" t="str">
        <f t="shared" si="190"/>
        <v>5K54.1</v>
      </c>
      <c r="I6129" s="6" t="str">
        <f t="shared" si="191"/>
        <v>VP12</v>
      </c>
    </row>
    <row r="6130" spans="1:9">
      <c r="A6130" t="s">
        <v>302</v>
      </c>
      <c r="B6130" t="s">
        <v>5756</v>
      </c>
      <c r="C6130" t="s">
        <v>5758</v>
      </c>
      <c r="D6130" t="s">
        <v>176</v>
      </c>
      <c r="E6130" t="s">
        <v>2538</v>
      </c>
      <c r="F6130">
        <v>8</v>
      </c>
      <c r="G6130" t="s">
        <v>176</v>
      </c>
      <c r="H6130" s="6" t="str">
        <f t="shared" si="190"/>
        <v>5K54.8</v>
      </c>
      <c r="I6130" s="6" t="str">
        <f t="shared" si="191"/>
        <v>SC0145_RLY_K054</v>
      </c>
    </row>
    <row r="6131" spans="1:9">
      <c r="A6131" t="s">
        <v>302</v>
      </c>
      <c r="B6131" t="s">
        <v>5756</v>
      </c>
      <c r="C6131" t="s">
        <v>5759</v>
      </c>
      <c r="D6131">
        <v>1</v>
      </c>
      <c r="E6131" t="s">
        <v>2069</v>
      </c>
      <c r="F6131">
        <v>1</v>
      </c>
      <c r="G6131">
        <v>1</v>
      </c>
      <c r="H6131" s="6" t="str">
        <f t="shared" si="190"/>
        <v>5R12.1</v>
      </c>
      <c r="I6131" s="6" t="str">
        <f t="shared" si="191"/>
        <v>S5_HSD003</v>
      </c>
    </row>
    <row r="6132" spans="1:9">
      <c r="A6132" t="s">
        <v>302</v>
      </c>
      <c r="B6132" t="s">
        <v>5756</v>
      </c>
      <c r="C6132" t="s">
        <v>5759</v>
      </c>
      <c r="D6132">
        <v>2</v>
      </c>
      <c r="E6132" t="s">
        <v>2068</v>
      </c>
      <c r="F6132">
        <v>2</v>
      </c>
      <c r="G6132">
        <v>2</v>
      </c>
      <c r="H6132" s="6" t="str">
        <f t="shared" si="190"/>
        <v>5R12.2</v>
      </c>
      <c r="I6132" s="6" t="str">
        <f t="shared" si="191"/>
        <v>S5_INH</v>
      </c>
    </row>
    <row r="6133" spans="1:9">
      <c r="A6133" t="s">
        <v>302</v>
      </c>
      <c r="B6133" t="s">
        <v>5756</v>
      </c>
      <c r="C6133" t="s">
        <v>5760</v>
      </c>
      <c r="D6133">
        <v>1</v>
      </c>
      <c r="E6133" t="s">
        <v>174</v>
      </c>
      <c r="F6133">
        <v>1</v>
      </c>
      <c r="G6133">
        <v>1</v>
      </c>
      <c r="H6133" s="6" t="str">
        <f t="shared" si="190"/>
        <v>5R13.1</v>
      </c>
      <c r="I6133" s="6" t="str">
        <f t="shared" si="191"/>
        <v>DGND</v>
      </c>
    </row>
    <row r="6134" spans="1:9">
      <c r="A6134" t="s">
        <v>302</v>
      </c>
      <c r="B6134" t="s">
        <v>5756</v>
      </c>
      <c r="C6134" t="s">
        <v>5760</v>
      </c>
      <c r="D6134">
        <v>2</v>
      </c>
      <c r="E6134" t="s">
        <v>2068</v>
      </c>
      <c r="F6134">
        <v>2</v>
      </c>
      <c r="G6134">
        <v>2</v>
      </c>
      <c r="H6134" s="6" t="str">
        <f t="shared" si="190"/>
        <v>5R13.2</v>
      </c>
      <c r="I6134" s="6" t="str">
        <f t="shared" si="191"/>
        <v>S5_INH</v>
      </c>
    </row>
    <row r="6135" spans="1:9">
      <c r="A6135" t="s">
        <v>302</v>
      </c>
      <c r="B6135" t="s">
        <v>5756</v>
      </c>
      <c r="C6135" t="s">
        <v>5761</v>
      </c>
      <c r="D6135">
        <v>1</v>
      </c>
      <c r="E6135" t="s">
        <v>174</v>
      </c>
      <c r="F6135">
        <v>1</v>
      </c>
      <c r="G6135">
        <v>1</v>
      </c>
      <c r="H6135" s="6" t="str">
        <f t="shared" si="190"/>
        <v>5R14.1</v>
      </c>
      <c r="I6135" s="6" t="str">
        <f t="shared" si="191"/>
        <v>DGND</v>
      </c>
    </row>
    <row r="6136" spans="1:9">
      <c r="A6136" t="s">
        <v>302</v>
      </c>
      <c r="B6136" t="s">
        <v>5756</v>
      </c>
      <c r="C6136" t="s">
        <v>5761</v>
      </c>
      <c r="D6136">
        <v>2</v>
      </c>
      <c r="E6136" t="s">
        <v>2725</v>
      </c>
      <c r="F6136">
        <v>2</v>
      </c>
      <c r="G6136">
        <v>2</v>
      </c>
      <c r="H6136" s="6" t="str">
        <f t="shared" si="190"/>
        <v>5R14.2</v>
      </c>
      <c r="I6136" s="6" t="str">
        <f t="shared" si="191"/>
        <v>S5_RSET</v>
      </c>
    </row>
    <row r="6137" spans="1:9">
      <c r="A6137" t="s">
        <v>302</v>
      </c>
      <c r="B6137" t="s">
        <v>5756</v>
      </c>
      <c r="C6137" t="s">
        <v>5762</v>
      </c>
      <c r="D6137">
        <v>1</v>
      </c>
      <c r="E6137" t="s">
        <v>174</v>
      </c>
      <c r="F6137">
        <v>1</v>
      </c>
      <c r="G6137">
        <v>1</v>
      </c>
      <c r="H6137" s="6" t="str">
        <f t="shared" si="190"/>
        <v>5R576.1</v>
      </c>
      <c r="I6137" s="6" t="str">
        <f t="shared" si="191"/>
        <v>DGND</v>
      </c>
    </row>
    <row r="6138" spans="1:9">
      <c r="A6138" t="s">
        <v>302</v>
      </c>
      <c r="B6138" t="s">
        <v>5756</v>
      </c>
      <c r="C6138" t="s">
        <v>5762</v>
      </c>
      <c r="D6138">
        <v>2</v>
      </c>
      <c r="E6138" t="s">
        <v>3763</v>
      </c>
      <c r="F6138">
        <v>2</v>
      </c>
      <c r="G6138">
        <v>2</v>
      </c>
      <c r="H6138" s="6" t="str">
        <f t="shared" si="190"/>
        <v>5R576.2</v>
      </c>
      <c r="I6138" s="6" t="str">
        <f t="shared" si="191"/>
        <v>S5_1WAKE</v>
      </c>
    </row>
    <row r="6139" spans="1:9">
      <c r="A6139" t="s">
        <v>302</v>
      </c>
      <c r="B6139" t="s">
        <v>5756</v>
      </c>
      <c r="C6139" t="s">
        <v>5763</v>
      </c>
      <c r="D6139" t="s">
        <v>181</v>
      </c>
      <c r="E6139" t="s">
        <v>174</v>
      </c>
      <c r="F6139">
        <v>1</v>
      </c>
      <c r="G6139" t="s">
        <v>181</v>
      </c>
      <c r="H6139" s="6" t="str">
        <f t="shared" si="190"/>
        <v>S5_DGND1.1</v>
      </c>
      <c r="I6139" s="6" t="str">
        <f t="shared" si="191"/>
        <v>DGND</v>
      </c>
    </row>
    <row r="6140" spans="1:9">
      <c r="A6140" t="s">
        <v>302</v>
      </c>
      <c r="B6140" t="s">
        <v>5756</v>
      </c>
      <c r="C6140" t="s">
        <v>5764</v>
      </c>
      <c r="D6140" t="s">
        <v>181</v>
      </c>
      <c r="E6140" t="s">
        <v>174</v>
      </c>
      <c r="F6140">
        <v>1</v>
      </c>
      <c r="G6140" t="s">
        <v>181</v>
      </c>
      <c r="H6140" s="6" t="str">
        <f t="shared" si="190"/>
        <v>S5_DGND2.1</v>
      </c>
      <c r="I6140" s="6" t="str">
        <f t="shared" si="191"/>
        <v>DGND</v>
      </c>
    </row>
    <row r="6141" spans="1:9">
      <c r="A6141" t="s">
        <v>302</v>
      </c>
      <c r="B6141" t="s">
        <v>5756</v>
      </c>
      <c r="C6141" t="s">
        <v>5765</v>
      </c>
      <c r="D6141" t="s">
        <v>181</v>
      </c>
      <c r="E6141" t="s">
        <v>174</v>
      </c>
      <c r="F6141">
        <v>1</v>
      </c>
      <c r="G6141" t="s">
        <v>181</v>
      </c>
      <c r="H6141" s="6" t="str">
        <f t="shared" si="190"/>
        <v>S5_DGND3.1</v>
      </c>
      <c r="I6141" s="6" t="str">
        <f t="shared" si="191"/>
        <v>DGND</v>
      </c>
    </row>
    <row r="6142" spans="1:9">
      <c r="A6142" t="s">
        <v>302</v>
      </c>
      <c r="B6142" t="s">
        <v>5756</v>
      </c>
      <c r="C6142" t="s">
        <v>5766</v>
      </c>
      <c r="D6142" t="s">
        <v>181</v>
      </c>
      <c r="E6142" t="s">
        <v>174</v>
      </c>
      <c r="F6142">
        <v>1</v>
      </c>
      <c r="G6142" t="s">
        <v>181</v>
      </c>
      <c r="H6142" s="6" t="str">
        <f t="shared" si="190"/>
        <v>S5_DGND4.1</v>
      </c>
      <c r="I6142" s="6" t="str">
        <f t="shared" si="191"/>
        <v>DGND</v>
      </c>
    </row>
    <row r="6143" spans="1:9">
      <c r="A6143" t="s">
        <v>302</v>
      </c>
      <c r="B6143" t="s">
        <v>5756</v>
      </c>
      <c r="C6143" t="s">
        <v>5767</v>
      </c>
      <c r="D6143">
        <v>1</v>
      </c>
      <c r="E6143" t="s">
        <v>3764</v>
      </c>
      <c r="F6143">
        <v>1</v>
      </c>
      <c r="G6143">
        <v>1</v>
      </c>
      <c r="H6143" s="6" t="str">
        <f t="shared" si="190"/>
        <v>S5_DISB.1</v>
      </c>
      <c r="I6143" s="6" t="str">
        <f t="shared" si="191"/>
        <v>S5_SCO_DSIB_HSD010</v>
      </c>
    </row>
    <row r="6144" spans="1:9">
      <c r="A6144" t="s">
        <v>302</v>
      </c>
      <c r="B6144" t="s">
        <v>5756</v>
      </c>
      <c r="C6144" t="s">
        <v>2068</v>
      </c>
      <c r="D6144" t="s">
        <v>181</v>
      </c>
      <c r="E6144" t="s">
        <v>2068</v>
      </c>
      <c r="F6144">
        <v>1</v>
      </c>
      <c r="G6144" t="s">
        <v>181</v>
      </c>
      <c r="H6144" s="6" t="str">
        <f t="shared" si="190"/>
        <v>S5_INH.1</v>
      </c>
      <c r="I6144" s="6" t="str">
        <f t="shared" si="191"/>
        <v>S5_INH</v>
      </c>
    </row>
    <row r="6145" spans="1:9">
      <c r="A6145" t="s">
        <v>302</v>
      </c>
      <c r="B6145" t="s">
        <v>5756</v>
      </c>
      <c r="C6145" t="s">
        <v>3765</v>
      </c>
      <c r="D6145" t="s">
        <v>181</v>
      </c>
      <c r="E6145" t="s">
        <v>3765</v>
      </c>
      <c r="F6145">
        <v>1</v>
      </c>
      <c r="G6145" t="s">
        <v>181</v>
      </c>
      <c r="H6145" s="6" t="str">
        <f t="shared" si="190"/>
        <v>S5_LX_OUT.1</v>
      </c>
      <c r="I6145" s="6" t="str">
        <f t="shared" si="191"/>
        <v>S5_LX_OUT</v>
      </c>
    </row>
    <row r="6146" spans="1:9">
      <c r="A6146" t="s">
        <v>302</v>
      </c>
      <c r="B6146" t="s">
        <v>5756</v>
      </c>
      <c r="C6146" t="s">
        <v>5768</v>
      </c>
      <c r="D6146">
        <v>1</v>
      </c>
      <c r="E6146" t="s">
        <v>3766</v>
      </c>
      <c r="F6146">
        <v>1</v>
      </c>
      <c r="G6146">
        <v>1</v>
      </c>
      <c r="H6146" s="6" t="str">
        <f t="shared" ref="H6146:H6209" si="192">CONCATENATE(C6146,".",F6146)</f>
        <v>S5_OFFLINE_0V9_12V.1</v>
      </c>
      <c r="I6146" s="6" t="str">
        <f t="shared" ref="I6146:I6209" si="193">E6146</f>
        <v>S5_DVDD09_OFF_LINE</v>
      </c>
    </row>
    <row r="6147" spans="1:9">
      <c r="A6147" t="s">
        <v>302</v>
      </c>
      <c r="B6147" t="s">
        <v>5756</v>
      </c>
      <c r="C6147" t="s">
        <v>5768</v>
      </c>
      <c r="D6147">
        <v>2</v>
      </c>
      <c r="E6147" t="s">
        <v>3767</v>
      </c>
      <c r="F6147">
        <v>2</v>
      </c>
      <c r="G6147">
        <v>2</v>
      </c>
      <c r="H6147" s="6" t="str">
        <f t="shared" si="192"/>
        <v>S5_OFFLINE_0V9_12V.2</v>
      </c>
      <c r="I6147" s="6" t="str">
        <f t="shared" si="193"/>
        <v>S5_AVDD09_OFF_LINE</v>
      </c>
    </row>
    <row r="6148" spans="1:9">
      <c r="A6148" t="s">
        <v>302</v>
      </c>
      <c r="B6148" t="s">
        <v>5756</v>
      </c>
      <c r="C6148" t="s">
        <v>5768</v>
      </c>
      <c r="D6148">
        <v>3</v>
      </c>
      <c r="E6148" t="s">
        <v>3768</v>
      </c>
      <c r="F6148">
        <v>3</v>
      </c>
      <c r="G6148">
        <v>3</v>
      </c>
      <c r="H6148" s="6" t="str">
        <f t="shared" si="192"/>
        <v>S5_OFFLINE_0V9_12V.3</v>
      </c>
      <c r="I6148" s="6" t="str">
        <f t="shared" si="193"/>
        <v>S5_VBAT_12V_OFF_LINE</v>
      </c>
    </row>
    <row r="6149" spans="1:9">
      <c r="A6149" t="s">
        <v>302</v>
      </c>
      <c r="B6149" t="s">
        <v>5756</v>
      </c>
      <c r="C6149" t="s">
        <v>5769</v>
      </c>
      <c r="D6149">
        <v>1</v>
      </c>
      <c r="E6149" t="s">
        <v>174</v>
      </c>
      <c r="F6149">
        <v>1</v>
      </c>
      <c r="G6149">
        <v>1</v>
      </c>
      <c r="H6149" s="6" t="str">
        <f t="shared" si="192"/>
        <v>S5_OFFLINE_3V3.1</v>
      </c>
      <c r="I6149" s="6" t="str">
        <f t="shared" si="193"/>
        <v>DGND</v>
      </c>
    </row>
    <row r="6150" spans="1:9">
      <c r="A6150" t="s">
        <v>302</v>
      </c>
      <c r="B6150" t="s">
        <v>5756</v>
      </c>
      <c r="C6150" t="s">
        <v>5769</v>
      </c>
      <c r="D6150">
        <v>2</v>
      </c>
      <c r="E6150" t="s">
        <v>3769</v>
      </c>
      <c r="F6150">
        <v>2</v>
      </c>
      <c r="G6150">
        <v>2</v>
      </c>
      <c r="H6150" s="6" t="str">
        <f t="shared" si="192"/>
        <v>S5_OFFLINE_3V3.2</v>
      </c>
      <c r="I6150" s="6" t="str">
        <f t="shared" si="193"/>
        <v>S5_AVDD33_OFF_LINE</v>
      </c>
    </row>
    <row r="6151" spans="1:9">
      <c r="A6151" t="s">
        <v>302</v>
      </c>
      <c r="B6151" t="s">
        <v>5756</v>
      </c>
      <c r="C6151" t="s">
        <v>5769</v>
      </c>
      <c r="D6151">
        <v>3</v>
      </c>
      <c r="E6151" t="s">
        <v>3770</v>
      </c>
      <c r="F6151">
        <v>3</v>
      </c>
      <c r="G6151">
        <v>3</v>
      </c>
      <c r="H6151" s="6" t="str">
        <f t="shared" si="192"/>
        <v>S5_OFFLINE_3V3.3</v>
      </c>
      <c r="I6151" s="6" t="str">
        <f t="shared" si="193"/>
        <v>S5_DVDD33_OFF_LINE</v>
      </c>
    </row>
    <row r="6152" spans="1:9">
      <c r="A6152" t="s">
        <v>302</v>
      </c>
      <c r="B6152" t="s">
        <v>5756</v>
      </c>
      <c r="C6152" t="s">
        <v>5770</v>
      </c>
      <c r="D6152">
        <v>1</v>
      </c>
      <c r="E6152" t="s">
        <v>3771</v>
      </c>
      <c r="F6152">
        <v>1</v>
      </c>
      <c r="G6152">
        <v>1</v>
      </c>
      <c r="H6152" s="6" t="str">
        <f t="shared" si="192"/>
        <v>S5_OFFLINE_3V3_5V.1</v>
      </c>
      <c r="I6152" s="6" t="str">
        <f t="shared" si="193"/>
        <v>S5_VDD33_OFF_LINE</v>
      </c>
    </row>
    <row r="6153" spans="1:9">
      <c r="A6153" t="s">
        <v>302</v>
      </c>
      <c r="B6153" t="s">
        <v>5756</v>
      </c>
      <c r="C6153" t="s">
        <v>5770</v>
      </c>
      <c r="D6153">
        <v>2</v>
      </c>
      <c r="E6153" t="s">
        <v>2720</v>
      </c>
      <c r="F6153">
        <v>2</v>
      </c>
      <c r="G6153">
        <v>2</v>
      </c>
      <c r="H6153" s="6" t="str">
        <f t="shared" si="192"/>
        <v>S5_OFFLINE_3V3_5V.2</v>
      </c>
      <c r="I6153" s="6" t="str">
        <f t="shared" si="193"/>
        <v>S5_VDD33_1</v>
      </c>
    </row>
    <row r="6154" spans="1:9">
      <c r="A6154" t="s">
        <v>302</v>
      </c>
      <c r="B6154" t="s">
        <v>5756</v>
      </c>
      <c r="C6154" t="s">
        <v>5771</v>
      </c>
      <c r="D6154">
        <v>1</v>
      </c>
      <c r="E6154" t="s">
        <v>3772</v>
      </c>
      <c r="F6154">
        <v>1</v>
      </c>
      <c r="G6154">
        <v>1</v>
      </c>
      <c r="H6154" s="6" t="str">
        <f t="shared" si="192"/>
        <v>S5_PHYRSTB.1</v>
      </c>
      <c r="I6154" s="6" t="str">
        <f t="shared" si="193"/>
        <v>S5_HSD002</v>
      </c>
    </row>
    <row r="6155" spans="1:9">
      <c r="A6155" t="s">
        <v>302</v>
      </c>
      <c r="B6155" t="s">
        <v>5756</v>
      </c>
      <c r="C6155" t="s">
        <v>5772</v>
      </c>
      <c r="D6155" t="s">
        <v>181</v>
      </c>
      <c r="E6155" t="s">
        <v>2725</v>
      </c>
      <c r="F6155">
        <v>1</v>
      </c>
      <c r="G6155" t="s">
        <v>181</v>
      </c>
      <c r="H6155" s="6" t="str">
        <f t="shared" si="192"/>
        <v>S5_REST.1</v>
      </c>
      <c r="I6155" s="6" t="str">
        <f t="shared" si="193"/>
        <v>S5_RSET</v>
      </c>
    </row>
    <row r="6156" spans="1:9">
      <c r="A6156" t="s">
        <v>302</v>
      </c>
      <c r="B6156" t="s">
        <v>5756</v>
      </c>
      <c r="C6156" t="s">
        <v>2201</v>
      </c>
      <c r="D6156" t="s">
        <v>2213</v>
      </c>
      <c r="E6156" t="s">
        <v>3773</v>
      </c>
      <c r="F6156">
        <v>15</v>
      </c>
      <c r="G6156" t="s">
        <v>2213</v>
      </c>
      <c r="H6156" s="6" t="str">
        <f t="shared" si="192"/>
        <v>SITE5.15</v>
      </c>
      <c r="I6156" s="6" t="str">
        <f t="shared" si="193"/>
        <v>S5_AVDD09_DUT</v>
      </c>
    </row>
    <row r="6157" spans="1:9">
      <c r="A6157" t="s">
        <v>302</v>
      </c>
      <c r="B6157" t="s">
        <v>5756</v>
      </c>
      <c r="C6157" t="s">
        <v>2201</v>
      </c>
      <c r="D6157" t="s">
        <v>2220</v>
      </c>
      <c r="E6157" t="s">
        <v>3774</v>
      </c>
      <c r="F6157">
        <v>40</v>
      </c>
      <c r="G6157" t="s">
        <v>2220</v>
      </c>
      <c r="H6157" s="6" t="str">
        <f t="shared" si="192"/>
        <v>SITE5.40</v>
      </c>
      <c r="I6157" s="6" t="str">
        <f t="shared" si="193"/>
        <v>S5_AVDD09_SDS</v>
      </c>
    </row>
    <row r="6158" spans="1:9">
      <c r="A6158" t="s">
        <v>302</v>
      </c>
      <c r="B6158" t="s">
        <v>5756</v>
      </c>
      <c r="C6158" t="s">
        <v>2201</v>
      </c>
      <c r="D6158" t="s">
        <v>1551</v>
      </c>
      <c r="E6158" t="s">
        <v>3775</v>
      </c>
      <c r="F6158">
        <v>9</v>
      </c>
      <c r="G6158" t="s">
        <v>1551</v>
      </c>
      <c r="H6158" s="6" t="str">
        <f t="shared" si="192"/>
        <v>SITE5.9</v>
      </c>
      <c r="I6158" s="6" t="str">
        <f t="shared" si="193"/>
        <v>S5_AVDD33_XTAL</v>
      </c>
    </row>
    <row r="6159" spans="1:9">
      <c r="A6159" t="s">
        <v>302</v>
      </c>
      <c r="B6159" t="s">
        <v>5756</v>
      </c>
      <c r="C6159" t="s">
        <v>2201</v>
      </c>
      <c r="D6159" t="s">
        <v>1560</v>
      </c>
      <c r="E6159" t="s">
        <v>3776</v>
      </c>
      <c r="F6159">
        <v>17</v>
      </c>
      <c r="G6159" t="s">
        <v>1560</v>
      </c>
      <c r="H6159" s="6" t="str">
        <f t="shared" si="192"/>
        <v>SITE5.17</v>
      </c>
      <c r="I6159" s="6" t="str">
        <f t="shared" si="193"/>
        <v>S5_AVDD33_TX_CEN</v>
      </c>
    </row>
    <row r="6160" spans="1:9">
      <c r="A6160" t="s">
        <v>302</v>
      </c>
      <c r="B6160" t="s">
        <v>5756</v>
      </c>
      <c r="C6160" t="s">
        <v>2201</v>
      </c>
      <c r="D6160" t="s">
        <v>1563</v>
      </c>
      <c r="E6160" t="s">
        <v>3776</v>
      </c>
      <c r="F6160">
        <v>20</v>
      </c>
      <c r="G6160" t="s">
        <v>1563</v>
      </c>
      <c r="H6160" s="6" t="str">
        <f t="shared" si="192"/>
        <v>SITE5.20</v>
      </c>
      <c r="I6160" s="6" t="str">
        <f t="shared" si="193"/>
        <v>S5_AVDD33_TX_CEN</v>
      </c>
    </row>
    <row r="6161" spans="1:9">
      <c r="A6161" t="s">
        <v>302</v>
      </c>
      <c r="B6161" t="s">
        <v>5756</v>
      </c>
      <c r="C6161" t="s">
        <v>2201</v>
      </c>
      <c r="D6161" t="s">
        <v>2223</v>
      </c>
      <c r="E6161" t="s">
        <v>3777</v>
      </c>
      <c r="F6161">
        <v>37</v>
      </c>
      <c r="G6161" t="s">
        <v>2223</v>
      </c>
      <c r="H6161" s="6" t="str">
        <f t="shared" si="192"/>
        <v>SITE5.37</v>
      </c>
      <c r="I6161" s="6" t="str">
        <f t="shared" si="193"/>
        <v>S5_AVDD33_SDS</v>
      </c>
    </row>
    <row r="6162" spans="1:9">
      <c r="A6162" t="s">
        <v>302</v>
      </c>
      <c r="B6162" t="s">
        <v>5756</v>
      </c>
      <c r="C6162" t="s">
        <v>2201</v>
      </c>
      <c r="D6162" t="s">
        <v>389</v>
      </c>
      <c r="E6162" t="s">
        <v>3764</v>
      </c>
      <c r="F6162">
        <v>44</v>
      </c>
      <c r="G6162" t="s">
        <v>389</v>
      </c>
      <c r="H6162" s="6" t="str">
        <f t="shared" si="192"/>
        <v>SITE5.44</v>
      </c>
      <c r="I6162" s="6" t="str">
        <f t="shared" si="193"/>
        <v>S5_SCO_DSIB_HSD010</v>
      </c>
    </row>
    <row r="6163" spans="1:9">
      <c r="A6163" t="s">
        <v>302</v>
      </c>
      <c r="B6163" t="s">
        <v>5756</v>
      </c>
      <c r="C6163" t="s">
        <v>2201</v>
      </c>
      <c r="D6163" t="s">
        <v>2224</v>
      </c>
      <c r="E6163" t="s">
        <v>3778</v>
      </c>
      <c r="F6163">
        <v>6</v>
      </c>
      <c r="G6163" t="s">
        <v>2224</v>
      </c>
      <c r="H6163" s="6" t="str">
        <f t="shared" si="192"/>
        <v>SITE5.6</v>
      </c>
      <c r="I6163" s="6" t="str">
        <f t="shared" si="193"/>
        <v>S5_DVDD09_DUT</v>
      </c>
    </row>
    <row r="6164" spans="1:9">
      <c r="A6164" t="s">
        <v>302</v>
      </c>
      <c r="B6164" t="s">
        <v>5756</v>
      </c>
      <c r="C6164" t="s">
        <v>2201</v>
      </c>
      <c r="D6164" t="s">
        <v>2536</v>
      </c>
      <c r="E6164" t="s">
        <v>3778</v>
      </c>
      <c r="F6164">
        <v>21</v>
      </c>
      <c r="G6164" t="s">
        <v>2536</v>
      </c>
      <c r="H6164" s="6" t="str">
        <f t="shared" si="192"/>
        <v>SITE5.21</v>
      </c>
      <c r="I6164" s="6" t="str">
        <f t="shared" si="193"/>
        <v>S5_DVDD09_DUT</v>
      </c>
    </row>
    <row r="6165" spans="1:9">
      <c r="A6165" t="s">
        <v>302</v>
      </c>
      <c r="B6165" t="s">
        <v>5756</v>
      </c>
      <c r="C6165" t="s">
        <v>2201</v>
      </c>
      <c r="D6165" t="s">
        <v>2532</v>
      </c>
      <c r="E6165" t="s">
        <v>3778</v>
      </c>
      <c r="F6165">
        <v>47</v>
      </c>
      <c r="G6165" t="s">
        <v>2532</v>
      </c>
      <c r="H6165" s="6" t="str">
        <f t="shared" si="192"/>
        <v>SITE5.47</v>
      </c>
      <c r="I6165" s="6" t="str">
        <f t="shared" si="193"/>
        <v>S5_DVDD09_DUT</v>
      </c>
    </row>
    <row r="6166" spans="1:9">
      <c r="A6166" t="s">
        <v>302</v>
      </c>
      <c r="B6166" t="s">
        <v>5756</v>
      </c>
      <c r="C6166" t="s">
        <v>2201</v>
      </c>
      <c r="D6166" t="s">
        <v>2225</v>
      </c>
      <c r="E6166" t="s">
        <v>3779</v>
      </c>
      <c r="F6166">
        <v>24</v>
      </c>
      <c r="G6166" t="s">
        <v>2225</v>
      </c>
      <c r="H6166" s="6" t="str">
        <f t="shared" si="192"/>
        <v>SITE5.24</v>
      </c>
      <c r="I6166" s="6" t="str">
        <f t="shared" si="193"/>
        <v>S5_DVDD33</v>
      </c>
    </row>
    <row r="6167" spans="1:9">
      <c r="A6167" t="s">
        <v>302</v>
      </c>
      <c r="B6167" t="s">
        <v>5756</v>
      </c>
      <c r="C6167" t="s">
        <v>2201</v>
      </c>
      <c r="D6167" t="s">
        <v>2216</v>
      </c>
      <c r="E6167" t="s">
        <v>3779</v>
      </c>
      <c r="F6167">
        <v>30</v>
      </c>
      <c r="G6167" t="s">
        <v>2216</v>
      </c>
      <c r="H6167" s="6" t="str">
        <f t="shared" si="192"/>
        <v>SITE5.30</v>
      </c>
      <c r="I6167" s="6" t="str">
        <f t="shared" si="193"/>
        <v>S5_DVDD33</v>
      </c>
    </row>
    <row r="6168" spans="1:9">
      <c r="A6168" t="s">
        <v>302</v>
      </c>
      <c r="B6168" t="s">
        <v>5756</v>
      </c>
      <c r="C6168" t="s">
        <v>2201</v>
      </c>
      <c r="D6168" t="s">
        <v>2558</v>
      </c>
      <c r="E6168" t="s">
        <v>174</v>
      </c>
      <c r="F6168" t="s">
        <v>182</v>
      </c>
      <c r="G6168" t="s">
        <v>2558</v>
      </c>
      <c r="H6168" s="6" t="str">
        <f t="shared" si="192"/>
        <v>SITE5.EP</v>
      </c>
      <c r="I6168" s="6" t="str">
        <f t="shared" si="193"/>
        <v>DGND</v>
      </c>
    </row>
    <row r="6169" spans="1:9">
      <c r="A6169" t="s">
        <v>302</v>
      </c>
      <c r="B6169" t="s">
        <v>5756</v>
      </c>
      <c r="C6169" t="s">
        <v>2201</v>
      </c>
      <c r="D6169" t="s">
        <v>183</v>
      </c>
      <c r="E6169" t="s">
        <v>174</v>
      </c>
      <c r="F6169" t="s">
        <v>183</v>
      </c>
      <c r="G6169" t="s">
        <v>183</v>
      </c>
      <c r="H6169" s="6" t="str">
        <f t="shared" si="192"/>
        <v>SITE5.G1</v>
      </c>
      <c r="I6169" s="6" t="str">
        <f t="shared" si="193"/>
        <v>DGND</v>
      </c>
    </row>
    <row r="6170" spans="1:9">
      <c r="A6170" t="s">
        <v>302</v>
      </c>
      <c r="B6170" t="s">
        <v>5756</v>
      </c>
      <c r="C6170" t="s">
        <v>2201</v>
      </c>
      <c r="D6170" t="s">
        <v>184</v>
      </c>
      <c r="E6170" t="s">
        <v>174</v>
      </c>
      <c r="F6170" t="s">
        <v>184</v>
      </c>
      <c r="G6170" t="s">
        <v>184</v>
      </c>
      <c r="H6170" s="6" t="str">
        <f t="shared" si="192"/>
        <v>SITE5.G2</v>
      </c>
      <c r="I6170" s="6" t="str">
        <f t="shared" si="193"/>
        <v>DGND</v>
      </c>
    </row>
    <row r="6171" spans="1:9">
      <c r="A6171" t="s">
        <v>302</v>
      </c>
      <c r="B6171" t="s">
        <v>5756</v>
      </c>
      <c r="C6171" t="s">
        <v>2201</v>
      </c>
      <c r="D6171" t="s">
        <v>185</v>
      </c>
      <c r="E6171" t="s">
        <v>174</v>
      </c>
      <c r="F6171" t="s">
        <v>185</v>
      </c>
      <c r="G6171" t="s">
        <v>185</v>
      </c>
      <c r="H6171" s="6" t="str">
        <f t="shared" si="192"/>
        <v>SITE5.G3</v>
      </c>
      <c r="I6171" s="6" t="str">
        <f t="shared" si="193"/>
        <v>DGND</v>
      </c>
    </row>
    <row r="6172" spans="1:9">
      <c r="A6172" t="s">
        <v>302</v>
      </c>
      <c r="B6172" t="s">
        <v>5756</v>
      </c>
      <c r="C6172" t="s">
        <v>2201</v>
      </c>
      <c r="D6172" t="s">
        <v>186</v>
      </c>
      <c r="E6172" t="s">
        <v>174</v>
      </c>
      <c r="F6172" t="s">
        <v>186</v>
      </c>
      <c r="G6172" t="s">
        <v>186</v>
      </c>
      <c r="H6172" s="6" t="str">
        <f t="shared" si="192"/>
        <v>SITE5.G4</v>
      </c>
      <c r="I6172" s="6" t="str">
        <f t="shared" si="193"/>
        <v>DGND</v>
      </c>
    </row>
    <row r="6173" spans="1:9">
      <c r="A6173" t="s">
        <v>302</v>
      </c>
      <c r="B6173" t="s">
        <v>5756</v>
      </c>
      <c r="C6173" t="s">
        <v>2201</v>
      </c>
      <c r="D6173" t="s">
        <v>187</v>
      </c>
      <c r="E6173" t="s">
        <v>174</v>
      </c>
      <c r="F6173" t="s">
        <v>187</v>
      </c>
      <c r="G6173" t="s">
        <v>187</v>
      </c>
      <c r="H6173" s="6" t="str">
        <f t="shared" si="192"/>
        <v>SITE5.G5</v>
      </c>
      <c r="I6173" s="6" t="str">
        <f t="shared" si="193"/>
        <v>DGND</v>
      </c>
    </row>
    <row r="6174" spans="1:9">
      <c r="A6174" t="s">
        <v>302</v>
      </c>
      <c r="B6174" t="s">
        <v>5756</v>
      </c>
      <c r="C6174" t="s">
        <v>2201</v>
      </c>
      <c r="D6174" t="s">
        <v>188</v>
      </c>
      <c r="E6174" t="s">
        <v>174</v>
      </c>
      <c r="F6174" t="s">
        <v>188</v>
      </c>
      <c r="G6174" t="s">
        <v>188</v>
      </c>
      <c r="H6174" s="6" t="str">
        <f t="shared" si="192"/>
        <v>SITE5.G6</v>
      </c>
      <c r="I6174" s="6" t="str">
        <f t="shared" si="193"/>
        <v>DGND</v>
      </c>
    </row>
    <row r="6175" spans="1:9">
      <c r="A6175" t="s">
        <v>302</v>
      </c>
      <c r="B6175" t="s">
        <v>5756</v>
      </c>
      <c r="C6175" t="s">
        <v>2201</v>
      </c>
      <c r="D6175" t="s">
        <v>189</v>
      </c>
      <c r="E6175" t="s">
        <v>174</v>
      </c>
      <c r="F6175" t="s">
        <v>189</v>
      </c>
      <c r="G6175" t="s">
        <v>189</v>
      </c>
      <c r="H6175" s="6" t="str">
        <f t="shared" si="192"/>
        <v>SITE5.G7</v>
      </c>
      <c r="I6175" s="6" t="str">
        <f t="shared" si="193"/>
        <v>DGND</v>
      </c>
    </row>
    <row r="6176" spans="1:9">
      <c r="A6176" t="s">
        <v>302</v>
      </c>
      <c r="B6176" t="s">
        <v>5756</v>
      </c>
      <c r="C6176" t="s">
        <v>2201</v>
      </c>
      <c r="D6176" t="s">
        <v>404</v>
      </c>
      <c r="E6176" t="s">
        <v>174</v>
      </c>
      <c r="F6176" t="s">
        <v>404</v>
      </c>
      <c r="G6176" t="s">
        <v>404</v>
      </c>
      <c r="H6176" s="6" t="str">
        <f t="shared" si="192"/>
        <v>SITE5.G8</v>
      </c>
      <c r="I6176" s="6" t="str">
        <f t="shared" si="193"/>
        <v>DGND</v>
      </c>
    </row>
    <row r="6177" spans="1:9">
      <c r="A6177" t="s">
        <v>302</v>
      </c>
      <c r="B6177" t="s">
        <v>5756</v>
      </c>
      <c r="C6177" t="s">
        <v>2201</v>
      </c>
      <c r="D6177" t="s">
        <v>401</v>
      </c>
      <c r="E6177" t="s">
        <v>174</v>
      </c>
      <c r="F6177" t="s">
        <v>401</v>
      </c>
      <c r="G6177" t="s">
        <v>401</v>
      </c>
      <c r="H6177" s="6" t="str">
        <f t="shared" si="192"/>
        <v>SITE5.G9</v>
      </c>
      <c r="I6177" s="6" t="str">
        <f t="shared" si="193"/>
        <v>DGND</v>
      </c>
    </row>
    <row r="6178" spans="1:9">
      <c r="A6178" t="s">
        <v>302</v>
      </c>
      <c r="B6178" t="s">
        <v>5756</v>
      </c>
      <c r="C6178" t="s">
        <v>2201</v>
      </c>
      <c r="D6178" t="s">
        <v>398</v>
      </c>
      <c r="E6178" t="s">
        <v>174</v>
      </c>
      <c r="F6178" t="s">
        <v>398</v>
      </c>
      <c r="G6178" t="s">
        <v>398</v>
      </c>
      <c r="H6178" s="6" t="str">
        <f t="shared" si="192"/>
        <v>SITE5.G10</v>
      </c>
      <c r="I6178" s="6" t="str">
        <f t="shared" si="193"/>
        <v>DGND</v>
      </c>
    </row>
    <row r="6179" spans="1:9">
      <c r="A6179" t="s">
        <v>302</v>
      </c>
      <c r="B6179" t="s">
        <v>5756</v>
      </c>
      <c r="C6179" t="s">
        <v>2201</v>
      </c>
      <c r="D6179" t="s">
        <v>399</v>
      </c>
      <c r="E6179" t="s">
        <v>174</v>
      </c>
      <c r="F6179" t="s">
        <v>399</v>
      </c>
      <c r="G6179" t="s">
        <v>399</v>
      </c>
      <c r="H6179" s="6" t="str">
        <f t="shared" si="192"/>
        <v>SITE5.G11</v>
      </c>
      <c r="I6179" s="6" t="str">
        <f t="shared" si="193"/>
        <v>DGND</v>
      </c>
    </row>
    <row r="6180" spans="1:9">
      <c r="A6180" t="s">
        <v>302</v>
      </c>
      <c r="B6180" t="s">
        <v>5756</v>
      </c>
      <c r="C6180" t="s">
        <v>2201</v>
      </c>
      <c r="D6180" t="s">
        <v>451</v>
      </c>
      <c r="E6180" t="s">
        <v>174</v>
      </c>
      <c r="F6180" t="s">
        <v>451</v>
      </c>
      <c r="G6180" t="s">
        <v>451</v>
      </c>
      <c r="H6180" s="6" t="str">
        <f t="shared" si="192"/>
        <v>SITE5.G12</v>
      </c>
      <c r="I6180" s="6" t="str">
        <f t="shared" si="193"/>
        <v>DGND</v>
      </c>
    </row>
    <row r="6181" spans="1:9">
      <c r="A6181" t="s">
        <v>302</v>
      </c>
      <c r="B6181" t="s">
        <v>5756</v>
      </c>
      <c r="C6181" t="s">
        <v>2201</v>
      </c>
      <c r="D6181" t="s">
        <v>400</v>
      </c>
      <c r="E6181" t="s">
        <v>174</v>
      </c>
      <c r="F6181" t="s">
        <v>400</v>
      </c>
      <c r="G6181" t="s">
        <v>400</v>
      </c>
      <c r="H6181" s="6" t="str">
        <f t="shared" si="192"/>
        <v>SITE5.G13</v>
      </c>
      <c r="I6181" s="6" t="str">
        <f t="shared" si="193"/>
        <v>DGND</v>
      </c>
    </row>
    <row r="6182" spans="1:9">
      <c r="A6182" t="s">
        <v>302</v>
      </c>
      <c r="B6182" t="s">
        <v>5756</v>
      </c>
      <c r="C6182" t="s">
        <v>2201</v>
      </c>
      <c r="D6182" t="s">
        <v>409</v>
      </c>
      <c r="E6182" t="s">
        <v>174</v>
      </c>
      <c r="F6182" t="s">
        <v>409</v>
      </c>
      <c r="G6182" t="s">
        <v>409</v>
      </c>
      <c r="H6182" s="6" t="str">
        <f t="shared" si="192"/>
        <v>SITE5.G14</v>
      </c>
      <c r="I6182" s="6" t="str">
        <f t="shared" si="193"/>
        <v>DGND</v>
      </c>
    </row>
    <row r="6183" spans="1:9">
      <c r="A6183" t="s">
        <v>302</v>
      </c>
      <c r="B6183" t="s">
        <v>5756</v>
      </c>
      <c r="C6183" t="s">
        <v>2201</v>
      </c>
      <c r="D6183" t="s">
        <v>1564</v>
      </c>
      <c r="E6183" t="s">
        <v>174</v>
      </c>
      <c r="F6183" t="s">
        <v>1564</v>
      </c>
      <c r="G6183" t="s">
        <v>1564</v>
      </c>
      <c r="H6183" s="6" t="str">
        <f t="shared" si="192"/>
        <v>SITE5.G15</v>
      </c>
      <c r="I6183" s="6" t="str">
        <f t="shared" si="193"/>
        <v>DGND</v>
      </c>
    </row>
    <row r="6184" spans="1:9">
      <c r="A6184" t="s">
        <v>302</v>
      </c>
      <c r="B6184" t="s">
        <v>5756</v>
      </c>
      <c r="C6184" t="s">
        <v>2201</v>
      </c>
      <c r="D6184" t="s">
        <v>403</v>
      </c>
      <c r="E6184" t="s">
        <v>174</v>
      </c>
      <c r="F6184" t="s">
        <v>403</v>
      </c>
      <c r="G6184" t="s">
        <v>403</v>
      </c>
      <c r="H6184" s="6" t="str">
        <f t="shared" si="192"/>
        <v>SITE5.G16</v>
      </c>
      <c r="I6184" s="6" t="str">
        <f t="shared" si="193"/>
        <v>DGND</v>
      </c>
    </row>
    <row r="6185" spans="1:9">
      <c r="A6185" t="s">
        <v>302</v>
      </c>
      <c r="B6185" t="s">
        <v>5756</v>
      </c>
      <c r="C6185" t="s">
        <v>2201</v>
      </c>
      <c r="D6185" t="s">
        <v>2226</v>
      </c>
      <c r="E6185" t="s">
        <v>174</v>
      </c>
      <c r="F6185" t="s">
        <v>2226</v>
      </c>
      <c r="G6185" t="s">
        <v>2226</v>
      </c>
      <c r="H6185" s="6" t="str">
        <f t="shared" si="192"/>
        <v>SITE5.G17</v>
      </c>
      <c r="I6185" s="6" t="str">
        <f t="shared" si="193"/>
        <v>DGND</v>
      </c>
    </row>
    <row r="6186" spans="1:9">
      <c r="A6186" t="s">
        <v>302</v>
      </c>
      <c r="B6186" t="s">
        <v>5756</v>
      </c>
      <c r="C6186" t="s">
        <v>2201</v>
      </c>
      <c r="D6186" t="s">
        <v>2227</v>
      </c>
      <c r="E6186" t="s">
        <v>174</v>
      </c>
      <c r="F6186" t="s">
        <v>2227</v>
      </c>
      <c r="G6186" t="s">
        <v>2227</v>
      </c>
      <c r="H6186" s="6" t="str">
        <f t="shared" si="192"/>
        <v>SITE5.G18</v>
      </c>
      <c r="I6186" s="6" t="str">
        <f t="shared" si="193"/>
        <v>DGND</v>
      </c>
    </row>
    <row r="6187" spans="1:9">
      <c r="A6187" t="s">
        <v>302</v>
      </c>
      <c r="B6187" t="s">
        <v>5756</v>
      </c>
      <c r="C6187" t="s">
        <v>2201</v>
      </c>
      <c r="D6187" t="s">
        <v>2228</v>
      </c>
      <c r="E6187" t="s">
        <v>174</v>
      </c>
      <c r="F6187" t="s">
        <v>2228</v>
      </c>
      <c r="G6187" t="s">
        <v>2228</v>
      </c>
      <c r="H6187" s="6" t="str">
        <f t="shared" si="192"/>
        <v>SITE5.G19</v>
      </c>
      <c r="I6187" s="6" t="str">
        <f t="shared" si="193"/>
        <v>DGND</v>
      </c>
    </row>
    <row r="6188" spans="1:9">
      <c r="A6188" t="s">
        <v>302</v>
      </c>
      <c r="B6188" t="s">
        <v>5756</v>
      </c>
      <c r="C6188" t="s">
        <v>2201</v>
      </c>
      <c r="D6188" t="s">
        <v>2229</v>
      </c>
      <c r="E6188" t="s">
        <v>174</v>
      </c>
      <c r="F6188" t="s">
        <v>2229</v>
      </c>
      <c r="G6188" t="s">
        <v>2229</v>
      </c>
      <c r="H6188" s="6" t="str">
        <f t="shared" si="192"/>
        <v>SITE5.G20</v>
      </c>
      <c r="I6188" s="6" t="str">
        <f t="shared" si="193"/>
        <v>DGND</v>
      </c>
    </row>
    <row r="6189" spans="1:9">
      <c r="A6189" t="s">
        <v>302</v>
      </c>
      <c r="B6189" t="s">
        <v>5756</v>
      </c>
      <c r="C6189" t="s">
        <v>2201</v>
      </c>
      <c r="D6189" t="s">
        <v>2230</v>
      </c>
      <c r="E6189" t="s">
        <v>174</v>
      </c>
      <c r="F6189" t="s">
        <v>2230</v>
      </c>
      <c r="G6189" t="s">
        <v>2230</v>
      </c>
      <c r="H6189" s="6" t="str">
        <f t="shared" si="192"/>
        <v>SITE5.G21</v>
      </c>
      <c r="I6189" s="6" t="str">
        <f t="shared" si="193"/>
        <v>DGND</v>
      </c>
    </row>
    <row r="6190" spans="1:9">
      <c r="A6190" t="s">
        <v>302</v>
      </c>
      <c r="B6190" t="s">
        <v>5756</v>
      </c>
      <c r="C6190" t="s">
        <v>2201</v>
      </c>
      <c r="D6190" t="s">
        <v>2231</v>
      </c>
      <c r="E6190" t="s">
        <v>174</v>
      </c>
      <c r="F6190" t="s">
        <v>2231</v>
      </c>
      <c r="G6190" t="s">
        <v>2231</v>
      </c>
      <c r="H6190" s="6" t="str">
        <f t="shared" si="192"/>
        <v>SITE5.G22</v>
      </c>
      <c r="I6190" s="6" t="str">
        <f t="shared" si="193"/>
        <v>DGND</v>
      </c>
    </row>
    <row r="6191" spans="1:9">
      <c r="A6191" t="s">
        <v>302</v>
      </c>
      <c r="B6191" t="s">
        <v>5756</v>
      </c>
      <c r="C6191" t="s">
        <v>2201</v>
      </c>
      <c r="D6191" t="s">
        <v>2232</v>
      </c>
      <c r="E6191" t="s">
        <v>174</v>
      </c>
      <c r="F6191" t="s">
        <v>2232</v>
      </c>
      <c r="G6191" t="s">
        <v>2232</v>
      </c>
      <c r="H6191" s="6" t="str">
        <f t="shared" si="192"/>
        <v>SITE5.G23</v>
      </c>
      <c r="I6191" s="6" t="str">
        <f t="shared" si="193"/>
        <v>DGND</v>
      </c>
    </row>
    <row r="6192" spans="1:9">
      <c r="A6192" t="s">
        <v>302</v>
      </c>
      <c r="B6192" t="s">
        <v>5756</v>
      </c>
      <c r="C6192" t="s">
        <v>2201</v>
      </c>
      <c r="D6192" t="s">
        <v>2233</v>
      </c>
      <c r="E6192" t="s">
        <v>174</v>
      </c>
      <c r="F6192" t="s">
        <v>2233</v>
      </c>
      <c r="G6192" t="s">
        <v>2233</v>
      </c>
      <c r="H6192" s="6" t="str">
        <f t="shared" si="192"/>
        <v>SITE5.G24</v>
      </c>
      <c r="I6192" s="6" t="str">
        <f t="shared" si="193"/>
        <v>DGND</v>
      </c>
    </row>
    <row r="6193" spans="1:9">
      <c r="A6193" t="s">
        <v>302</v>
      </c>
      <c r="B6193" t="s">
        <v>5756</v>
      </c>
      <c r="C6193" t="s">
        <v>2201</v>
      </c>
      <c r="D6193" t="s">
        <v>2234</v>
      </c>
      <c r="E6193" t="s">
        <v>174</v>
      </c>
      <c r="F6193" t="s">
        <v>2234</v>
      </c>
      <c r="G6193" t="s">
        <v>2234</v>
      </c>
      <c r="H6193" s="6" t="str">
        <f t="shared" si="192"/>
        <v>SITE5.G25</v>
      </c>
      <c r="I6193" s="6" t="str">
        <f t="shared" si="193"/>
        <v>DGND</v>
      </c>
    </row>
    <row r="6194" spans="1:9">
      <c r="A6194" t="s">
        <v>302</v>
      </c>
      <c r="B6194" t="s">
        <v>5756</v>
      </c>
      <c r="C6194" t="s">
        <v>2201</v>
      </c>
      <c r="D6194" t="s">
        <v>2235</v>
      </c>
      <c r="E6194" t="s">
        <v>174</v>
      </c>
      <c r="F6194" t="s">
        <v>2235</v>
      </c>
      <c r="G6194" t="s">
        <v>2235</v>
      </c>
      <c r="H6194" s="6" t="str">
        <f t="shared" si="192"/>
        <v>SITE5.G26</v>
      </c>
      <c r="I6194" s="6" t="str">
        <f t="shared" si="193"/>
        <v>DGND</v>
      </c>
    </row>
    <row r="6195" spans="1:9">
      <c r="A6195" t="s">
        <v>302</v>
      </c>
      <c r="B6195" t="s">
        <v>5756</v>
      </c>
      <c r="C6195" t="s">
        <v>2201</v>
      </c>
      <c r="D6195" t="s">
        <v>2236</v>
      </c>
      <c r="E6195" t="s">
        <v>174</v>
      </c>
      <c r="F6195" t="s">
        <v>2236</v>
      </c>
      <c r="G6195" t="s">
        <v>2236</v>
      </c>
      <c r="H6195" s="6" t="str">
        <f t="shared" si="192"/>
        <v>SITE5.G27</v>
      </c>
      <c r="I6195" s="6" t="str">
        <f t="shared" si="193"/>
        <v>DGND</v>
      </c>
    </row>
    <row r="6196" spans="1:9">
      <c r="A6196" t="s">
        <v>302</v>
      </c>
      <c r="B6196" t="s">
        <v>5756</v>
      </c>
      <c r="C6196" t="s">
        <v>2201</v>
      </c>
      <c r="D6196" t="s">
        <v>2237</v>
      </c>
      <c r="E6196" t="s">
        <v>174</v>
      </c>
      <c r="F6196" t="s">
        <v>2237</v>
      </c>
      <c r="G6196" t="s">
        <v>2237</v>
      </c>
      <c r="H6196" s="6" t="str">
        <f t="shared" si="192"/>
        <v>SITE5.G28</v>
      </c>
      <c r="I6196" s="6" t="str">
        <f t="shared" si="193"/>
        <v>DGND</v>
      </c>
    </row>
    <row r="6197" spans="1:9">
      <c r="A6197" t="s">
        <v>302</v>
      </c>
      <c r="B6197" t="s">
        <v>5756</v>
      </c>
      <c r="C6197" t="s">
        <v>2201</v>
      </c>
      <c r="D6197" t="s">
        <v>2238</v>
      </c>
      <c r="E6197" t="s">
        <v>174</v>
      </c>
      <c r="F6197" t="s">
        <v>2238</v>
      </c>
      <c r="G6197" t="s">
        <v>2238</v>
      </c>
      <c r="H6197" s="6" t="str">
        <f t="shared" si="192"/>
        <v>SITE5.G29</v>
      </c>
      <c r="I6197" s="6" t="str">
        <f t="shared" si="193"/>
        <v>DGND</v>
      </c>
    </row>
    <row r="6198" spans="1:9">
      <c r="A6198" t="s">
        <v>302</v>
      </c>
      <c r="B6198" t="s">
        <v>5756</v>
      </c>
      <c r="C6198" t="s">
        <v>2201</v>
      </c>
      <c r="D6198" t="s">
        <v>2239</v>
      </c>
      <c r="E6198" t="s">
        <v>174</v>
      </c>
      <c r="F6198" t="s">
        <v>2239</v>
      </c>
      <c r="G6198" t="s">
        <v>2239</v>
      </c>
      <c r="H6198" s="6" t="str">
        <f t="shared" si="192"/>
        <v>SITE5.G30</v>
      </c>
      <c r="I6198" s="6" t="str">
        <f t="shared" si="193"/>
        <v>DGND</v>
      </c>
    </row>
    <row r="6199" spans="1:9">
      <c r="A6199" t="s">
        <v>302</v>
      </c>
      <c r="B6199" t="s">
        <v>5756</v>
      </c>
      <c r="C6199" t="s">
        <v>2201</v>
      </c>
      <c r="D6199" t="s">
        <v>2240</v>
      </c>
      <c r="E6199" t="s">
        <v>174</v>
      </c>
      <c r="F6199" t="s">
        <v>2240</v>
      </c>
      <c r="G6199" t="s">
        <v>2240</v>
      </c>
      <c r="H6199" s="6" t="str">
        <f t="shared" si="192"/>
        <v>SITE5.G31</v>
      </c>
      <c r="I6199" s="6" t="str">
        <f t="shared" si="193"/>
        <v>DGND</v>
      </c>
    </row>
    <row r="6200" spans="1:9">
      <c r="A6200" t="s">
        <v>302</v>
      </c>
      <c r="B6200" t="s">
        <v>5756</v>
      </c>
      <c r="C6200" t="s">
        <v>2201</v>
      </c>
      <c r="D6200" t="s">
        <v>2241</v>
      </c>
      <c r="E6200" t="s">
        <v>174</v>
      </c>
      <c r="F6200" t="s">
        <v>2241</v>
      </c>
      <c r="G6200" t="s">
        <v>2241</v>
      </c>
      <c r="H6200" s="6" t="str">
        <f t="shared" si="192"/>
        <v>SITE5.G32</v>
      </c>
      <c r="I6200" s="6" t="str">
        <f t="shared" si="193"/>
        <v>DGND</v>
      </c>
    </row>
    <row r="6201" spans="1:9">
      <c r="A6201" t="s">
        <v>302</v>
      </c>
      <c r="B6201" t="s">
        <v>5756</v>
      </c>
      <c r="C6201" t="s">
        <v>2201</v>
      </c>
      <c r="D6201" t="s">
        <v>2242</v>
      </c>
      <c r="E6201" t="s">
        <v>174</v>
      </c>
      <c r="F6201" t="s">
        <v>2242</v>
      </c>
      <c r="G6201" t="s">
        <v>2242</v>
      </c>
      <c r="H6201" s="6" t="str">
        <f t="shared" si="192"/>
        <v>SITE5.G33</v>
      </c>
      <c r="I6201" s="6" t="str">
        <f t="shared" si="193"/>
        <v>DGND</v>
      </c>
    </row>
    <row r="6202" spans="1:9">
      <c r="A6202" t="s">
        <v>302</v>
      </c>
      <c r="B6202" t="s">
        <v>5756</v>
      </c>
      <c r="C6202" t="s">
        <v>2201</v>
      </c>
      <c r="D6202" t="s">
        <v>2243</v>
      </c>
      <c r="E6202" t="s">
        <v>174</v>
      </c>
      <c r="F6202" t="s">
        <v>2243</v>
      </c>
      <c r="G6202" t="s">
        <v>2243</v>
      </c>
      <c r="H6202" s="6" t="str">
        <f t="shared" si="192"/>
        <v>SITE5.G34</v>
      </c>
      <c r="I6202" s="6" t="str">
        <f t="shared" si="193"/>
        <v>DGND</v>
      </c>
    </row>
    <row r="6203" spans="1:9">
      <c r="A6203" t="s">
        <v>302</v>
      </c>
      <c r="B6203" t="s">
        <v>5756</v>
      </c>
      <c r="C6203" t="s">
        <v>2201</v>
      </c>
      <c r="D6203" t="s">
        <v>2244</v>
      </c>
      <c r="E6203" t="s">
        <v>174</v>
      </c>
      <c r="F6203" t="s">
        <v>2244</v>
      </c>
      <c r="G6203" t="s">
        <v>2244</v>
      </c>
      <c r="H6203" s="6" t="str">
        <f t="shared" si="192"/>
        <v>SITE5.G35</v>
      </c>
      <c r="I6203" s="6" t="str">
        <f t="shared" si="193"/>
        <v>DGND</v>
      </c>
    </row>
    <row r="6204" spans="1:9">
      <c r="A6204" t="s">
        <v>302</v>
      </c>
      <c r="B6204" t="s">
        <v>5756</v>
      </c>
      <c r="C6204" t="s">
        <v>2201</v>
      </c>
      <c r="D6204" t="s">
        <v>2245</v>
      </c>
      <c r="E6204" t="s">
        <v>174</v>
      </c>
      <c r="F6204" t="s">
        <v>2245</v>
      </c>
      <c r="G6204" t="s">
        <v>2245</v>
      </c>
      <c r="H6204" s="6" t="str">
        <f t="shared" si="192"/>
        <v>SITE5.G36</v>
      </c>
      <c r="I6204" s="6" t="str">
        <f t="shared" si="193"/>
        <v>DGND</v>
      </c>
    </row>
    <row r="6205" spans="1:9">
      <c r="A6205" t="s">
        <v>302</v>
      </c>
      <c r="B6205" t="s">
        <v>5756</v>
      </c>
      <c r="C6205" t="s">
        <v>2201</v>
      </c>
      <c r="D6205" t="s">
        <v>2246</v>
      </c>
      <c r="E6205" t="s">
        <v>174</v>
      </c>
      <c r="F6205" t="s">
        <v>2246</v>
      </c>
      <c r="G6205" t="s">
        <v>2246</v>
      </c>
      <c r="H6205" s="6" t="str">
        <f t="shared" si="192"/>
        <v>SITE5.G37</v>
      </c>
      <c r="I6205" s="6" t="str">
        <f t="shared" si="193"/>
        <v>DGND</v>
      </c>
    </row>
    <row r="6206" spans="1:9">
      <c r="A6206" t="s">
        <v>302</v>
      </c>
      <c r="B6206" t="s">
        <v>5756</v>
      </c>
      <c r="C6206" t="s">
        <v>2201</v>
      </c>
      <c r="D6206" t="s">
        <v>2247</v>
      </c>
      <c r="E6206" t="s">
        <v>174</v>
      </c>
      <c r="F6206" t="s">
        <v>2247</v>
      </c>
      <c r="G6206" t="s">
        <v>2247</v>
      </c>
      <c r="H6206" s="6" t="str">
        <f t="shared" si="192"/>
        <v>SITE5.G38</v>
      </c>
      <c r="I6206" s="6" t="str">
        <f t="shared" si="193"/>
        <v>DGND</v>
      </c>
    </row>
    <row r="6207" spans="1:9">
      <c r="A6207" t="s">
        <v>302</v>
      </c>
      <c r="B6207" t="s">
        <v>5756</v>
      </c>
      <c r="C6207" t="s">
        <v>2201</v>
      </c>
      <c r="D6207" t="s">
        <v>2248</v>
      </c>
      <c r="E6207" t="s">
        <v>174</v>
      </c>
      <c r="F6207" t="s">
        <v>2248</v>
      </c>
      <c r="G6207" t="s">
        <v>2248</v>
      </c>
      <c r="H6207" s="6" t="str">
        <f t="shared" si="192"/>
        <v>SITE5.G39</v>
      </c>
      <c r="I6207" s="6" t="str">
        <f t="shared" si="193"/>
        <v>DGND</v>
      </c>
    </row>
    <row r="6208" spans="1:9">
      <c r="A6208" t="s">
        <v>302</v>
      </c>
      <c r="B6208" t="s">
        <v>5756</v>
      </c>
      <c r="C6208" t="s">
        <v>2201</v>
      </c>
      <c r="D6208" t="s">
        <v>2249</v>
      </c>
      <c r="E6208" t="s">
        <v>174</v>
      </c>
      <c r="F6208" t="s">
        <v>2249</v>
      </c>
      <c r="G6208" t="s">
        <v>2249</v>
      </c>
      <c r="H6208" s="6" t="str">
        <f t="shared" si="192"/>
        <v>SITE5.G40</v>
      </c>
      <c r="I6208" s="6" t="str">
        <f t="shared" si="193"/>
        <v>DGND</v>
      </c>
    </row>
    <row r="6209" spans="1:9">
      <c r="A6209" t="s">
        <v>302</v>
      </c>
      <c r="B6209" t="s">
        <v>5756</v>
      </c>
      <c r="C6209" t="s">
        <v>2201</v>
      </c>
      <c r="D6209" t="s">
        <v>2250</v>
      </c>
      <c r="E6209" t="s">
        <v>174</v>
      </c>
      <c r="F6209" t="s">
        <v>2250</v>
      </c>
      <c r="G6209" t="s">
        <v>2250</v>
      </c>
      <c r="H6209" s="6" t="str">
        <f t="shared" si="192"/>
        <v>SITE5.G41</v>
      </c>
      <c r="I6209" s="6" t="str">
        <f t="shared" si="193"/>
        <v>DGND</v>
      </c>
    </row>
    <row r="6210" spans="1:9">
      <c r="A6210" t="s">
        <v>302</v>
      </c>
      <c r="B6210" t="s">
        <v>5756</v>
      </c>
      <c r="C6210" t="s">
        <v>2201</v>
      </c>
      <c r="D6210" t="s">
        <v>2251</v>
      </c>
      <c r="E6210" t="s">
        <v>174</v>
      </c>
      <c r="F6210" t="s">
        <v>2251</v>
      </c>
      <c r="G6210" t="s">
        <v>2251</v>
      </c>
      <c r="H6210" s="6" t="str">
        <f t="shared" ref="H6210:H6273" si="194">CONCATENATE(C6210,".",F6210)</f>
        <v>SITE5.G42</v>
      </c>
      <c r="I6210" s="6" t="str">
        <f t="shared" ref="I6210:I6273" si="195">E6210</f>
        <v>DGND</v>
      </c>
    </row>
    <row r="6211" spans="1:9">
      <c r="A6211" t="s">
        <v>302</v>
      </c>
      <c r="B6211" t="s">
        <v>5756</v>
      </c>
      <c r="C6211" t="s">
        <v>2201</v>
      </c>
      <c r="D6211" t="s">
        <v>2252</v>
      </c>
      <c r="E6211" t="s">
        <v>174</v>
      </c>
      <c r="F6211" t="s">
        <v>2252</v>
      </c>
      <c r="G6211" t="s">
        <v>2252</v>
      </c>
      <c r="H6211" s="6" t="str">
        <f t="shared" si="194"/>
        <v>SITE5.G43</v>
      </c>
      <c r="I6211" s="6" t="str">
        <f t="shared" si="195"/>
        <v>DGND</v>
      </c>
    </row>
    <row r="6212" spans="1:9">
      <c r="A6212" t="s">
        <v>302</v>
      </c>
      <c r="B6212" t="s">
        <v>5756</v>
      </c>
      <c r="C6212" t="s">
        <v>2201</v>
      </c>
      <c r="D6212" t="s">
        <v>2253</v>
      </c>
      <c r="E6212" t="s">
        <v>174</v>
      </c>
      <c r="F6212" t="s">
        <v>2253</v>
      </c>
      <c r="G6212" t="s">
        <v>2253</v>
      </c>
      <c r="H6212" s="6" t="str">
        <f t="shared" si="194"/>
        <v>SITE5.G44</v>
      </c>
      <c r="I6212" s="6" t="str">
        <f t="shared" si="195"/>
        <v>DGND</v>
      </c>
    </row>
    <row r="6213" spans="1:9">
      <c r="A6213" t="s">
        <v>302</v>
      </c>
      <c r="B6213" t="s">
        <v>5756</v>
      </c>
      <c r="C6213" t="s">
        <v>2201</v>
      </c>
      <c r="D6213" t="s">
        <v>2254</v>
      </c>
      <c r="E6213" t="s">
        <v>174</v>
      </c>
      <c r="F6213" t="s">
        <v>2254</v>
      </c>
      <c r="G6213" t="s">
        <v>2254</v>
      </c>
      <c r="H6213" s="6" t="str">
        <f t="shared" si="194"/>
        <v>SITE5.G45</v>
      </c>
      <c r="I6213" s="6" t="str">
        <f t="shared" si="195"/>
        <v>DGND</v>
      </c>
    </row>
    <row r="6214" spans="1:9">
      <c r="A6214" t="s">
        <v>302</v>
      </c>
      <c r="B6214" t="s">
        <v>5756</v>
      </c>
      <c r="C6214" t="s">
        <v>2201</v>
      </c>
      <c r="D6214" t="s">
        <v>2255</v>
      </c>
      <c r="E6214" t="s">
        <v>174</v>
      </c>
      <c r="F6214" t="s">
        <v>2255</v>
      </c>
      <c r="G6214" t="s">
        <v>2255</v>
      </c>
      <c r="H6214" s="6" t="str">
        <f t="shared" si="194"/>
        <v>SITE5.G46</v>
      </c>
      <c r="I6214" s="6" t="str">
        <f t="shared" si="195"/>
        <v>DGND</v>
      </c>
    </row>
    <row r="6215" spans="1:9">
      <c r="A6215" t="s">
        <v>302</v>
      </c>
      <c r="B6215" t="s">
        <v>5756</v>
      </c>
      <c r="C6215" t="s">
        <v>2201</v>
      </c>
      <c r="D6215" t="s">
        <v>2256</v>
      </c>
      <c r="E6215" t="s">
        <v>174</v>
      </c>
      <c r="F6215" t="s">
        <v>2256</v>
      </c>
      <c r="G6215" t="s">
        <v>2256</v>
      </c>
      <c r="H6215" s="6" t="str">
        <f t="shared" si="194"/>
        <v>SITE5.G47</v>
      </c>
      <c r="I6215" s="6" t="str">
        <f t="shared" si="195"/>
        <v>DGND</v>
      </c>
    </row>
    <row r="6216" spans="1:9">
      <c r="A6216" t="s">
        <v>302</v>
      </c>
      <c r="B6216" t="s">
        <v>5756</v>
      </c>
      <c r="C6216" t="s">
        <v>2201</v>
      </c>
      <c r="D6216" t="s">
        <v>2257</v>
      </c>
      <c r="E6216" t="s">
        <v>174</v>
      </c>
      <c r="F6216" t="s">
        <v>2257</v>
      </c>
      <c r="G6216" t="s">
        <v>2257</v>
      </c>
      <c r="H6216" s="6" t="str">
        <f t="shared" si="194"/>
        <v>SITE5.G48</v>
      </c>
      <c r="I6216" s="6" t="str">
        <f t="shared" si="195"/>
        <v>DGND</v>
      </c>
    </row>
    <row r="6217" spans="1:9">
      <c r="A6217" t="s">
        <v>302</v>
      </c>
      <c r="B6217" t="s">
        <v>5756</v>
      </c>
      <c r="C6217" t="s">
        <v>2201</v>
      </c>
      <c r="D6217" t="s">
        <v>2258</v>
      </c>
      <c r="E6217" t="s">
        <v>174</v>
      </c>
      <c r="F6217" t="s">
        <v>2258</v>
      </c>
      <c r="G6217" t="s">
        <v>2258</v>
      </c>
      <c r="H6217" s="6" t="str">
        <f t="shared" si="194"/>
        <v>SITE5.G49</v>
      </c>
      <c r="I6217" s="6" t="str">
        <f t="shared" si="195"/>
        <v>DGND</v>
      </c>
    </row>
    <row r="6218" spans="1:9">
      <c r="A6218" t="s">
        <v>302</v>
      </c>
      <c r="B6218" t="s">
        <v>5756</v>
      </c>
      <c r="C6218" t="s">
        <v>2201</v>
      </c>
      <c r="D6218" t="s">
        <v>2259</v>
      </c>
      <c r="E6218" t="s">
        <v>174</v>
      </c>
      <c r="F6218" t="s">
        <v>2259</v>
      </c>
      <c r="G6218" t="s">
        <v>2259</v>
      </c>
      <c r="H6218" s="6" t="str">
        <f t="shared" si="194"/>
        <v>SITE5.G50</v>
      </c>
      <c r="I6218" s="6" t="str">
        <f t="shared" si="195"/>
        <v>DGND</v>
      </c>
    </row>
    <row r="6219" spans="1:9">
      <c r="A6219" t="s">
        <v>302</v>
      </c>
      <c r="B6219" t="s">
        <v>5756</v>
      </c>
      <c r="C6219" t="s">
        <v>2201</v>
      </c>
      <c r="D6219" t="s">
        <v>2260</v>
      </c>
      <c r="E6219" t="s">
        <v>174</v>
      </c>
      <c r="F6219" t="s">
        <v>2260</v>
      </c>
      <c r="G6219" t="s">
        <v>2260</v>
      </c>
      <c r="H6219" s="6" t="str">
        <f t="shared" si="194"/>
        <v>SITE5.G51</v>
      </c>
      <c r="I6219" s="6" t="str">
        <f t="shared" si="195"/>
        <v>DGND</v>
      </c>
    </row>
    <row r="6220" spans="1:9">
      <c r="A6220" t="s">
        <v>302</v>
      </c>
      <c r="B6220" t="s">
        <v>5756</v>
      </c>
      <c r="C6220" t="s">
        <v>2201</v>
      </c>
      <c r="D6220" t="s">
        <v>2261</v>
      </c>
      <c r="E6220" t="s">
        <v>174</v>
      </c>
      <c r="F6220" t="s">
        <v>2261</v>
      </c>
      <c r="G6220" t="s">
        <v>2261</v>
      </c>
      <c r="H6220" s="6" t="str">
        <f t="shared" si="194"/>
        <v>SITE5.G52</v>
      </c>
      <c r="I6220" s="6" t="str">
        <f t="shared" si="195"/>
        <v>DGND</v>
      </c>
    </row>
    <row r="6221" spans="1:9">
      <c r="A6221" t="s">
        <v>302</v>
      </c>
      <c r="B6221" t="s">
        <v>5756</v>
      </c>
      <c r="C6221" t="s">
        <v>2201</v>
      </c>
      <c r="D6221" t="s">
        <v>2262</v>
      </c>
      <c r="E6221" t="s">
        <v>174</v>
      </c>
      <c r="F6221" t="s">
        <v>2262</v>
      </c>
      <c r="G6221" t="s">
        <v>2262</v>
      </c>
      <c r="H6221" s="6" t="str">
        <f t="shared" si="194"/>
        <v>SITE5.G53</v>
      </c>
      <c r="I6221" s="6" t="str">
        <f t="shared" si="195"/>
        <v>DGND</v>
      </c>
    </row>
    <row r="6222" spans="1:9">
      <c r="A6222" t="s">
        <v>302</v>
      </c>
      <c r="B6222" t="s">
        <v>5756</v>
      </c>
      <c r="C6222" t="s">
        <v>2201</v>
      </c>
      <c r="D6222" t="s">
        <v>2263</v>
      </c>
      <c r="E6222" t="s">
        <v>174</v>
      </c>
      <c r="F6222" t="s">
        <v>2263</v>
      </c>
      <c r="G6222" t="s">
        <v>2263</v>
      </c>
      <c r="H6222" s="6" t="str">
        <f t="shared" si="194"/>
        <v>SITE5.G54</v>
      </c>
      <c r="I6222" s="6" t="str">
        <f t="shared" si="195"/>
        <v>DGND</v>
      </c>
    </row>
    <row r="6223" spans="1:9">
      <c r="A6223" t="s">
        <v>302</v>
      </c>
      <c r="B6223" t="s">
        <v>5756</v>
      </c>
      <c r="C6223" t="s">
        <v>2201</v>
      </c>
      <c r="D6223" t="s">
        <v>2264</v>
      </c>
      <c r="E6223" t="s">
        <v>174</v>
      </c>
      <c r="F6223" t="s">
        <v>2264</v>
      </c>
      <c r="G6223" t="s">
        <v>2264</v>
      </c>
      <c r="H6223" s="6" t="str">
        <f t="shared" si="194"/>
        <v>SITE5.G55</v>
      </c>
      <c r="I6223" s="6" t="str">
        <f t="shared" si="195"/>
        <v>DGND</v>
      </c>
    </row>
    <row r="6224" spans="1:9">
      <c r="A6224" t="s">
        <v>302</v>
      </c>
      <c r="B6224" t="s">
        <v>5756</v>
      </c>
      <c r="C6224" t="s">
        <v>2201</v>
      </c>
      <c r="D6224" t="s">
        <v>2265</v>
      </c>
      <c r="E6224" t="s">
        <v>174</v>
      </c>
      <c r="F6224" t="s">
        <v>2265</v>
      </c>
      <c r="G6224" t="s">
        <v>2265</v>
      </c>
      <c r="H6224" s="6" t="str">
        <f t="shared" si="194"/>
        <v>SITE5.G56</v>
      </c>
      <c r="I6224" s="6" t="str">
        <f t="shared" si="195"/>
        <v>DGND</v>
      </c>
    </row>
    <row r="6225" spans="1:9">
      <c r="A6225" t="s">
        <v>302</v>
      </c>
      <c r="B6225" t="s">
        <v>5756</v>
      </c>
      <c r="C6225" t="s">
        <v>2201</v>
      </c>
      <c r="D6225" t="s">
        <v>190</v>
      </c>
      <c r="F6225" t="s">
        <v>190</v>
      </c>
      <c r="G6225" t="s">
        <v>190</v>
      </c>
      <c r="H6225" s="6" t="str">
        <f t="shared" si="194"/>
        <v>SITE5.GH1</v>
      </c>
      <c r="I6225" s="6">
        <f t="shared" si="195"/>
        <v>0</v>
      </c>
    </row>
    <row r="6226" spans="1:9">
      <c r="A6226" t="s">
        <v>302</v>
      </c>
      <c r="B6226" t="s">
        <v>5756</v>
      </c>
      <c r="C6226" t="s">
        <v>2201</v>
      </c>
      <c r="D6226" t="s">
        <v>191</v>
      </c>
      <c r="F6226" t="s">
        <v>191</v>
      </c>
      <c r="G6226" t="s">
        <v>191</v>
      </c>
      <c r="H6226" s="6" t="str">
        <f t="shared" si="194"/>
        <v>SITE5.GH2</v>
      </c>
      <c r="I6226" s="6">
        <f t="shared" si="195"/>
        <v>0</v>
      </c>
    </row>
    <row r="6227" spans="1:9">
      <c r="A6227" t="s">
        <v>302</v>
      </c>
      <c r="B6227" t="s">
        <v>5756</v>
      </c>
      <c r="C6227" t="s">
        <v>2201</v>
      </c>
      <c r="D6227" t="s">
        <v>192</v>
      </c>
      <c r="F6227" t="s">
        <v>192</v>
      </c>
      <c r="G6227" t="s">
        <v>192</v>
      </c>
      <c r="H6227" s="6" t="str">
        <f t="shared" si="194"/>
        <v>SITE5.GH3</v>
      </c>
      <c r="I6227" s="6">
        <f t="shared" si="195"/>
        <v>0</v>
      </c>
    </row>
    <row r="6228" spans="1:9">
      <c r="A6228" t="s">
        <v>302</v>
      </c>
      <c r="B6228" t="s">
        <v>5756</v>
      </c>
      <c r="C6228" t="s">
        <v>2201</v>
      </c>
      <c r="D6228" t="s">
        <v>193</v>
      </c>
      <c r="F6228" t="s">
        <v>193</v>
      </c>
      <c r="G6228" t="s">
        <v>193</v>
      </c>
      <c r="H6228" s="6" t="str">
        <f t="shared" si="194"/>
        <v>SITE5.GH4</v>
      </c>
      <c r="I6228" s="6">
        <f t="shared" si="195"/>
        <v>0</v>
      </c>
    </row>
    <row r="6229" spans="1:9">
      <c r="A6229" t="s">
        <v>302</v>
      </c>
      <c r="B6229" t="s">
        <v>5756</v>
      </c>
      <c r="C6229" t="s">
        <v>2201</v>
      </c>
      <c r="D6229" t="s">
        <v>179</v>
      </c>
      <c r="E6229" t="s">
        <v>174</v>
      </c>
      <c r="F6229">
        <v>48</v>
      </c>
      <c r="G6229" t="s">
        <v>179</v>
      </c>
      <c r="H6229" s="6" t="str">
        <f t="shared" si="194"/>
        <v>SITE5.48</v>
      </c>
      <c r="I6229" s="6" t="str">
        <f t="shared" si="195"/>
        <v>DGND</v>
      </c>
    </row>
    <row r="6230" spans="1:9">
      <c r="A6230" t="s">
        <v>302</v>
      </c>
      <c r="B6230" t="s">
        <v>5756</v>
      </c>
      <c r="C6230" t="s">
        <v>2201</v>
      </c>
      <c r="D6230" t="s">
        <v>2219</v>
      </c>
      <c r="E6230" t="s">
        <v>3780</v>
      </c>
      <c r="F6230">
        <v>41</v>
      </c>
      <c r="G6230" t="s">
        <v>2219</v>
      </c>
      <c r="H6230" s="6" t="str">
        <f t="shared" si="194"/>
        <v>SITE5.41</v>
      </c>
      <c r="I6230" s="6" t="str">
        <f t="shared" si="195"/>
        <v>S5_HSI-</v>
      </c>
    </row>
    <row r="6231" spans="1:9">
      <c r="A6231" t="s">
        <v>302</v>
      </c>
      <c r="B6231" t="s">
        <v>5756</v>
      </c>
      <c r="C6231" t="s">
        <v>2201</v>
      </c>
      <c r="D6231" t="s">
        <v>2218</v>
      </c>
      <c r="E6231" t="s">
        <v>3781</v>
      </c>
      <c r="F6231">
        <v>42</v>
      </c>
      <c r="G6231" t="s">
        <v>2218</v>
      </c>
      <c r="H6231" s="6" t="str">
        <f t="shared" si="194"/>
        <v>SITE5.42</v>
      </c>
      <c r="I6231" s="6" t="str">
        <f t="shared" si="195"/>
        <v>S5_HSI+</v>
      </c>
    </row>
    <row r="6232" spans="1:9">
      <c r="A6232" t="s">
        <v>302</v>
      </c>
      <c r="B6232" t="s">
        <v>5756</v>
      </c>
      <c r="C6232" t="s">
        <v>2201</v>
      </c>
      <c r="D6232" t="s">
        <v>2222</v>
      </c>
      <c r="E6232" t="s">
        <v>3782</v>
      </c>
      <c r="F6232">
        <v>38</v>
      </c>
      <c r="G6232" t="s">
        <v>2222</v>
      </c>
      <c r="H6232" s="6" t="str">
        <f t="shared" si="194"/>
        <v>SITE5.38</v>
      </c>
      <c r="I6232" s="6" t="str">
        <f t="shared" si="195"/>
        <v>S5_HSO-</v>
      </c>
    </row>
    <row r="6233" spans="1:9">
      <c r="A6233" t="s">
        <v>302</v>
      </c>
      <c r="B6233" t="s">
        <v>5756</v>
      </c>
      <c r="C6233" t="s">
        <v>2201</v>
      </c>
      <c r="D6233" t="s">
        <v>2221</v>
      </c>
      <c r="E6233" t="s">
        <v>3783</v>
      </c>
      <c r="F6233">
        <v>39</v>
      </c>
      <c r="G6233" t="s">
        <v>2221</v>
      </c>
      <c r="H6233" s="6" t="str">
        <f t="shared" si="194"/>
        <v>SITE5.39</v>
      </c>
      <c r="I6233" s="6" t="str">
        <f t="shared" si="195"/>
        <v>S5_HSO+</v>
      </c>
    </row>
    <row r="6234" spans="1:9">
      <c r="A6234" t="s">
        <v>302</v>
      </c>
      <c r="B6234" t="s">
        <v>5756</v>
      </c>
      <c r="C6234" t="s">
        <v>2201</v>
      </c>
      <c r="D6234" t="s">
        <v>371</v>
      </c>
      <c r="E6234" t="s">
        <v>2068</v>
      </c>
      <c r="F6234">
        <v>12</v>
      </c>
      <c r="G6234" t="s">
        <v>371</v>
      </c>
      <c r="H6234" s="6" t="str">
        <f t="shared" si="194"/>
        <v>SITE5.12</v>
      </c>
      <c r="I6234" s="6" t="str">
        <f t="shared" si="195"/>
        <v>S5_INH</v>
      </c>
    </row>
    <row r="6235" spans="1:9">
      <c r="A6235" t="s">
        <v>302</v>
      </c>
      <c r="B6235" t="s">
        <v>5756</v>
      </c>
      <c r="C6235" t="s">
        <v>2201</v>
      </c>
      <c r="D6235" t="s">
        <v>1549</v>
      </c>
      <c r="E6235" t="s">
        <v>2058</v>
      </c>
      <c r="F6235">
        <v>4</v>
      </c>
      <c r="G6235" t="s">
        <v>1549</v>
      </c>
      <c r="H6235" s="6" t="str">
        <f t="shared" si="194"/>
        <v>SITE5.4</v>
      </c>
      <c r="I6235" s="6" t="str">
        <f t="shared" si="195"/>
        <v>S5_HSD001</v>
      </c>
    </row>
    <row r="6236" spans="1:9">
      <c r="A6236" t="s">
        <v>302</v>
      </c>
      <c r="B6236" t="s">
        <v>5756</v>
      </c>
      <c r="C6236" t="s">
        <v>2201</v>
      </c>
      <c r="D6236" t="s">
        <v>2217</v>
      </c>
      <c r="E6236" t="s">
        <v>2065</v>
      </c>
      <c r="F6236">
        <v>43</v>
      </c>
      <c r="G6236" t="s">
        <v>2217</v>
      </c>
      <c r="H6236" s="6" t="str">
        <f t="shared" si="194"/>
        <v>SITE5.43</v>
      </c>
      <c r="I6236" s="6" t="str">
        <f t="shared" si="195"/>
        <v>S5_LED</v>
      </c>
    </row>
    <row r="6237" spans="1:9">
      <c r="A6237" t="s">
        <v>302</v>
      </c>
      <c r="B6237" t="s">
        <v>5756</v>
      </c>
      <c r="C6237" t="s">
        <v>2201</v>
      </c>
      <c r="D6237" t="s">
        <v>2525</v>
      </c>
      <c r="E6237" t="s">
        <v>3765</v>
      </c>
      <c r="F6237">
        <v>1</v>
      </c>
      <c r="G6237" t="s">
        <v>2525</v>
      </c>
      <c r="H6237" s="6" t="str">
        <f t="shared" si="194"/>
        <v>SITE5.1</v>
      </c>
      <c r="I6237" s="6" t="str">
        <f t="shared" si="195"/>
        <v>S5_LX_OUT</v>
      </c>
    </row>
    <row r="6238" spans="1:9">
      <c r="A6238" t="s">
        <v>302</v>
      </c>
      <c r="B6238" t="s">
        <v>5756</v>
      </c>
      <c r="C6238" t="s">
        <v>2201</v>
      </c>
      <c r="D6238" t="s">
        <v>1548</v>
      </c>
      <c r="E6238" t="s">
        <v>6852</v>
      </c>
      <c r="F6238">
        <v>46</v>
      </c>
      <c r="G6238" t="s">
        <v>1548</v>
      </c>
      <c r="H6238" s="6" t="str">
        <f t="shared" si="194"/>
        <v>SITE5.46</v>
      </c>
      <c r="I6238" s="6" t="str">
        <f t="shared" si="195"/>
        <v>S5_ASCO_MDC_HSD012</v>
      </c>
    </row>
    <row r="6239" spans="1:9">
      <c r="A6239" t="s">
        <v>302</v>
      </c>
      <c r="B6239" t="s">
        <v>5756</v>
      </c>
      <c r="C6239" t="s">
        <v>2201</v>
      </c>
      <c r="D6239" t="s">
        <v>1562</v>
      </c>
      <c r="E6239" t="s">
        <v>2070</v>
      </c>
      <c r="F6239">
        <v>19</v>
      </c>
      <c r="G6239" t="s">
        <v>1562</v>
      </c>
      <c r="H6239" s="6" t="str">
        <f t="shared" si="194"/>
        <v>SITE5.19</v>
      </c>
      <c r="I6239" s="6" t="str">
        <f t="shared" si="195"/>
        <v>S5_MDI-</v>
      </c>
    </row>
    <row r="6240" spans="1:9">
      <c r="A6240" t="s">
        <v>302</v>
      </c>
      <c r="B6240" t="s">
        <v>5756</v>
      </c>
      <c r="C6240" t="s">
        <v>2201</v>
      </c>
      <c r="D6240" t="s">
        <v>1553</v>
      </c>
      <c r="E6240" t="s">
        <v>6893</v>
      </c>
      <c r="F6240">
        <v>45</v>
      </c>
      <c r="G6240" t="s">
        <v>1553</v>
      </c>
      <c r="H6240" s="6" t="str">
        <f t="shared" si="194"/>
        <v>SITE5.45</v>
      </c>
      <c r="I6240" s="6" t="str">
        <f t="shared" si="195"/>
        <v>S5_ASCO_DS_MDIO_HSD001</v>
      </c>
    </row>
    <row r="6241" spans="1:9">
      <c r="A6241" t="s">
        <v>302</v>
      </c>
      <c r="B6241" t="s">
        <v>5756</v>
      </c>
      <c r="C6241" t="s">
        <v>2201</v>
      </c>
      <c r="D6241" t="s">
        <v>1561</v>
      </c>
      <c r="E6241" t="s">
        <v>2071</v>
      </c>
      <c r="F6241">
        <v>18</v>
      </c>
      <c r="G6241" t="s">
        <v>1561</v>
      </c>
      <c r="H6241" s="6" t="str">
        <f t="shared" si="194"/>
        <v>SITE5.18</v>
      </c>
      <c r="I6241" s="6" t="str">
        <f t="shared" si="195"/>
        <v>S5_MDI+</v>
      </c>
    </row>
    <row r="6242" spans="1:9">
      <c r="A6242" t="s">
        <v>302</v>
      </c>
      <c r="B6242" t="s">
        <v>5756</v>
      </c>
      <c r="C6242" t="s">
        <v>2201</v>
      </c>
      <c r="D6242" t="s">
        <v>550</v>
      </c>
      <c r="E6242" t="s">
        <v>3786</v>
      </c>
      <c r="F6242">
        <v>22</v>
      </c>
      <c r="G6242" t="s">
        <v>550</v>
      </c>
      <c r="H6242" s="6" t="str">
        <f t="shared" si="194"/>
        <v>SITE5.22</v>
      </c>
      <c r="I6242" s="6" t="str">
        <f t="shared" si="195"/>
        <v>S5_NC_HSD085</v>
      </c>
    </row>
    <row r="6243" spans="1:9">
      <c r="A6243" t="s">
        <v>302</v>
      </c>
      <c r="B6243" t="s">
        <v>5756</v>
      </c>
      <c r="C6243" t="s">
        <v>2201</v>
      </c>
      <c r="D6243" t="s">
        <v>194</v>
      </c>
      <c r="F6243" t="s">
        <v>194</v>
      </c>
      <c r="G6243" t="s">
        <v>194</v>
      </c>
      <c r="H6243" s="6" t="str">
        <f t="shared" si="194"/>
        <v>SITE5.NUT1</v>
      </c>
      <c r="I6243" s="6">
        <f t="shared" si="195"/>
        <v>0</v>
      </c>
    </row>
    <row r="6244" spans="1:9">
      <c r="A6244" t="s">
        <v>302</v>
      </c>
      <c r="B6244" t="s">
        <v>5756</v>
      </c>
      <c r="C6244" t="s">
        <v>2201</v>
      </c>
      <c r="D6244" t="s">
        <v>195</v>
      </c>
      <c r="F6244" t="s">
        <v>195</v>
      </c>
      <c r="G6244" t="s">
        <v>195</v>
      </c>
      <c r="H6244" s="6" t="str">
        <f t="shared" si="194"/>
        <v>SITE5.NUT2</v>
      </c>
      <c r="I6244" s="6">
        <f t="shared" si="195"/>
        <v>0</v>
      </c>
    </row>
    <row r="6245" spans="1:9">
      <c r="A6245" t="s">
        <v>302</v>
      </c>
      <c r="B6245" t="s">
        <v>5756</v>
      </c>
      <c r="C6245" t="s">
        <v>2201</v>
      </c>
      <c r="D6245" t="s">
        <v>196</v>
      </c>
      <c r="F6245" t="s">
        <v>196</v>
      </c>
      <c r="G6245" t="s">
        <v>196</v>
      </c>
      <c r="H6245" s="6" t="str">
        <f t="shared" si="194"/>
        <v>SITE5.NUT3</v>
      </c>
      <c r="I6245" s="6">
        <f t="shared" si="195"/>
        <v>0</v>
      </c>
    </row>
    <row r="6246" spans="1:9">
      <c r="A6246" t="s">
        <v>302</v>
      </c>
      <c r="B6246" t="s">
        <v>5756</v>
      </c>
      <c r="C6246" t="s">
        <v>2201</v>
      </c>
      <c r="D6246" t="s">
        <v>197</v>
      </c>
      <c r="F6246" t="s">
        <v>197</v>
      </c>
      <c r="G6246" t="s">
        <v>197</v>
      </c>
      <c r="H6246" s="6" t="str">
        <f t="shared" si="194"/>
        <v>SITE5.NUT4</v>
      </c>
      <c r="I6246" s="6">
        <f t="shared" si="195"/>
        <v>0</v>
      </c>
    </row>
    <row r="6247" spans="1:9">
      <c r="A6247" t="s">
        <v>302</v>
      </c>
      <c r="B6247" t="s">
        <v>5756</v>
      </c>
      <c r="C6247" t="s">
        <v>2201</v>
      </c>
      <c r="D6247" t="s">
        <v>1550</v>
      </c>
      <c r="E6247" t="s">
        <v>3772</v>
      </c>
      <c r="F6247">
        <v>5</v>
      </c>
      <c r="G6247" t="s">
        <v>1550</v>
      </c>
      <c r="H6247" s="6" t="str">
        <f t="shared" si="194"/>
        <v>SITE5.5</v>
      </c>
      <c r="I6247" s="6" t="str">
        <f t="shared" si="195"/>
        <v>S5_HSD002</v>
      </c>
    </row>
    <row r="6248" spans="1:9">
      <c r="A6248" t="s">
        <v>302</v>
      </c>
      <c r="B6248" t="s">
        <v>5756</v>
      </c>
      <c r="C6248" t="s">
        <v>2201</v>
      </c>
      <c r="D6248" t="s">
        <v>2535</v>
      </c>
      <c r="E6248" t="s">
        <v>2725</v>
      </c>
      <c r="F6248">
        <v>16</v>
      </c>
      <c r="G6248" t="s">
        <v>2535</v>
      </c>
      <c r="H6248" s="6" t="str">
        <f t="shared" si="194"/>
        <v>SITE5.16</v>
      </c>
      <c r="I6248" s="6" t="str">
        <f t="shared" si="195"/>
        <v>S5_RSET</v>
      </c>
    </row>
    <row r="6249" spans="1:9">
      <c r="A6249" t="s">
        <v>302</v>
      </c>
      <c r="B6249" t="s">
        <v>5756</v>
      </c>
      <c r="C6249" t="s">
        <v>2201</v>
      </c>
      <c r="D6249" t="s">
        <v>1552</v>
      </c>
      <c r="E6249" t="s">
        <v>2072</v>
      </c>
      <c r="F6249">
        <v>29</v>
      </c>
      <c r="G6249" t="s">
        <v>1552</v>
      </c>
      <c r="H6249" s="6" t="str">
        <f t="shared" si="194"/>
        <v>SITE5.29</v>
      </c>
      <c r="I6249" s="6" t="str">
        <f t="shared" si="195"/>
        <v>S5_RXC</v>
      </c>
    </row>
    <row r="6250" spans="1:9">
      <c r="A6250" t="s">
        <v>302</v>
      </c>
      <c r="B6250" t="s">
        <v>5756</v>
      </c>
      <c r="C6250" t="s">
        <v>2201</v>
      </c>
      <c r="D6250" t="s">
        <v>2528</v>
      </c>
      <c r="E6250" t="s">
        <v>2073</v>
      </c>
      <c r="F6250">
        <v>28</v>
      </c>
      <c r="G6250" t="s">
        <v>2528</v>
      </c>
      <c r="H6250" s="6" t="str">
        <f t="shared" si="194"/>
        <v>SITE5.28</v>
      </c>
      <c r="I6250" s="6" t="str">
        <f t="shared" si="195"/>
        <v>S5_RXD0</v>
      </c>
    </row>
    <row r="6251" spans="1:9">
      <c r="A6251" t="s">
        <v>302</v>
      </c>
      <c r="B6251" t="s">
        <v>5756</v>
      </c>
      <c r="C6251" t="s">
        <v>2201</v>
      </c>
      <c r="D6251" t="s">
        <v>2529</v>
      </c>
      <c r="E6251" t="s">
        <v>2074</v>
      </c>
      <c r="F6251">
        <v>27</v>
      </c>
      <c r="G6251" t="s">
        <v>2529</v>
      </c>
      <c r="H6251" s="6" t="str">
        <f t="shared" si="194"/>
        <v>SITE5.27</v>
      </c>
      <c r="I6251" s="6" t="str">
        <f t="shared" si="195"/>
        <v>S5_RXD1</v>
      </c>
    </row>
    <row r="6252" spans="1:9">
      <c r="A6252" t="s">
        <v>302</v>
      </c>
      <c r="B6252" t="s">
        <v>5756</v>
      </c>
      <c r="C6252" t="s">
        <v>2201</v>
      </c>
      <c r="D6252" t="s">
        <v>2530</v>
      </c>
      <c r="E6252" t="s">
        <v>2075</v>
      </c>
      <c r="F6252">
        <v>26</v>
      </c>
      <c r="G6252" t="s">
        <v>2530</v>
      </c>
      <c r="H6252" s="6" t="str">
        <f t="shared" si="194"/>
        <v>SITE5.26</v>
      </c>
      <c r="I6252" s="6" t="str">
        <f t="shared" si="195"/>
        <v>S5_RXD2</v>
      </c>
    </row>
    <row r="6253" spans="1:9">
      <c r="A6253" t="s">
        <v>302</v>
      </c>
      <c r="B6253" t="s">
        <v>5756</v>
      </c>
      <c r="C6253" t="s">
        <v>2201</v>
      </c>
      <c r="D6253" t="s">
        <v>2531</v>
      </c>
      <c r="E6253" t="s">
        <v>2076</v>
      </c>
      <c r="F6253">
        <v>25</v>
      </c>
      <c r="G6253" t="s">
        <v>2531</v>
      </c>
      <c r="H6253" s="6" t="str">
        <f t="shared" si="194"/>
        <v>SITE5.25</v>
      </c>
      <c r="I6253" s="6" t="str">
        <f t="shared" si="195"/>
        <v>S5_RXD3</v>
      </c>
    </row>
    <row r="6254" spans="1:9">
      <c r="A6254" t="s">
        <v>302</v>
      </c>
      <c r="B6254" t="s">
        <v>5756</v>
      </c>
      <c r="C6254" t="s">
        <v>2201</v>
      </c>
      <c r="D6254" t="s">
        <v>2537</v>
      </c>
      <c r="E6254" t="s">
        <v>2077</v>
      </c>
      <c r="F6254">
        <v>23</v>
      </c>
      <c r="G6254" t="s">
        <v>2537</v>
      </c>
      <c r="H6254" s="6" t="str">
        <f t="shared" si="194"/>
        <v>SITE5.23</v>
      </c>
      <c r="I6254" s="6" t="str">
        <f t="shared" si="195"/>
        <v>S5_RXDV</v>
      </c>
    </row>
    <row r="6255" spans="1:9">
      <c r="A6255" t="s">
        <v>302</v>
      </c>
      <c r="B6255" t="s">
        <v>5756</v>
      </c>
      <c r="C6255" t="s">
        <v>2201</v>
      </c>
      <c r="D6255" t="s">
        <v>2534</v>
      </c>
      <c r="E6255" t="s">
        <v>3787</v>
      </c>
      <c r="F6255">
        <v>14</v>
      </c>
      <c r="G6255" t="s">
        <v>2534</v>
      </c>
      <c r="H6255" s="6" t="str">
        <f t="shared" si="194"/>
        <v>SITE5.14</v>
      </c>
      <c r="I6255" s="6" t="str">
        <f t="shared" si="195"/>
        <v>S5_TEST_-</v>
      </c>
    </row>
    <row r="6256" spans="1:9">
      <c r="A6256" t="s">
        <v>302</v>
      </c>
      <c r="B6256" t="s">
        <v>5756</v>
      </c>
      <c r="C6256" t="s">
        <v>2201</v>
      </c>
      <c r="D6256" t="s">
        <v>2533</v>
      </c>
      <c r="E6256" t="s">
        <v>3788</v>
      </c>
      <c r="F6256">
        <v>13</v>
      </c>
      <c r="G6256" t="s">
        <v>2533</v>
      </c>
      <c r="H6256" s="6" t="str">
        <f t="shared" si="194"/>
        <v>SITE5.13</v>
      </c>
      <c r="I6256" s="6" t="str">
        <f t="shared" si="195"/>
        <v>S5_TEST_+</v>
      </c>
    </row>
    <row r="6257" spans="1:9">
      <c r="A6257" t="s">
        <v>302</v>
      </c>
      <c r="B6257" t="s">
        <v>5756</v>
      </c>
      <c r="C6257" t="s">
        <v>2201</v>
      </c>
      <c r="D6257" t="s">
        <v>1559</v>
      </c>
      <c r="E6257" t="s">
        <v>2078</v>
      </c>
      <c r="F6257">
        <v>31</v>
      </c>
      <c r="G6257" t="s">
        <v>1559</v>
      </c>
      <c r="H6257" s="6" t="str">
        <f t="shared" si="194"/>
        <v>SITE5.31</v>
      </c>
      <c r="I6257" s="6" t="str">
        <f t="shared" si="195"/>
        <v>S5_TXC</v>
      </c>
    </row>
    <row r="6258" spans="1:9">
      <c r="A6258" t="s">
        <v>302</v>
      </c>
      <c r="B6258" t="s">
        <v>5756</v>
      </c>
      <c r="C6258" t="s">
        <v>2201</v>
      </c>
      <c r="D6258" t="s">
        <v>1554</v>
      </c>
      <c r="E6258" t="s">
        <v>2079</v>
      </c>
      <c r="F6258">
        <v>36</v>
      </c>
      <c r="G6258" t="s">
        <v>1554</v>
      </c>
      <c r="H6258" s="6" t="str">
        <f t="shared" si="194"/>
        <v>SITE5.36</v>
      </c>
      <c r="I6258" s="6" t="str">
        <f t="shared" si="195"/>
        <v>S5_TXD0</v>
      </c>
    </row>
    <row r="6259" spans="1:9">
      <c r="A6259" t="s">
        <v>302</v>
      </c>
      <c r="B6259" t="s">
        <v>5756</v>
      </c>
      <c r="C6259" t="s">
        <v>2201</v>
      </c>
      <c r="D6259" t="s">
        <v>1555</v>
      </c>
      <c r="E6259" t="s">
        <v>2080</v>
      </c>
      <c r="F6259">
        <v>35</v>
      </c>
      <c r="G6259" t="s">
        <v>1555</v>
      </c>
      <c r="H6259" s="6" t="str">
        <f t="shared" si="194"/>
        <v>SITE5.35</v>
      </c>
      <c r="I6259" s="6" t="str">
        <f t="shared" si="195"/>
        <v>S5_TXD1</v>
      </c>
    </row>
    <row r="6260" spans="1:9">
      <c r="A6260" t="s">
        <v>302</v>
      </c>
      <c r="B6260" t="s">
        <v>5756</v>
      </c>
      <c r="C6260" t="s">
        <v>2201</v>
      </c>
      <c r="D6260" t="s">
        <v>1556</v>
      </c>
      <c r="E6260" t="s">
        <v>2081</v>
      </c>
      <c r="F6260">
        <v>34</v>
      </c>
      <c r="G6260" t="s">
        <v>1556</v>
      </c>
      <c r="H6260" s="6" t="str">
        <f t="shared" si="194"/>
        <v>SITE5.34</v>
      </c>
      <c r="I6260" s="6" t="str">
        <f t="shared" si="195"/>
        <v>S5_TXD2</v>
      </c>
    </row>
    <row r="6261" spans="1:9">
      <c r="A6261" t="s">
        <v>302</v>
      </c>
      <c r="B6261" t="s">
        <v>5756</v>
      </c>
      <c r="C6261" t="s">
        <v>2201</v>
      </c>
      <c r="D6261" t="s">
        <v>1557</v>
      </c>
      <c r="E6261" t="s">
        <v>2082</v>
      </c>
      <c r="F6261">
        <v>33</v>
      </c>
      <c r="G6261" t="s">
        <v>1557</v>
      </c>
      <c r="H6261" s="6" t="str">
        <f t="shared" si="194"/>
        <v>SITE5.33</v>
      </c>
      <c r="I6261" s="6" t="str">
        <f t="shared" si="195"/>
        <v>S5_TXD3</v>
      </c>
    </row>
    <row r="6262" spans="1:9">
      <c r="A6262" t="s">
        <v>302</v>
      </c>
      <c r="B6262" t="s">
        <v>5756</v>
      </c>
      <c r="C6262" t="s">
        <v>2201</v>
      </c>
      <c r="D6262" t="s">
        <v>1558</v>
      </c>
      <c r="E6262" t="s">
        <v>2083</v>
      </c>
      <c r="F6262">
        <v>32</v>
      </c>
      <c r="G6262" t="s">
        <v>1558</v>
      </c>
      <c r="H6262" s="6" t="str">
        <f t="shared" si="194"/>
        <v>SITE5.32</v>
      </c>
      <c r="I6262" s="6" t="str">
        <f t="shared" si="195"/>
        <v>S5_TXEN</v>
      </c>
    </row>
    <row r="6263" spans="1:9">
      <c r="A6263" t="s">
        <v>302</v>
      </c>
      <c r="B6263" t="s">
        <v>5756</v>
      </c>
      <c r="C6263" t="s">
        <v>2201</v>
      </c>
      <c r="D6263" t="s">
        <v>167</v>
      </c>
      <c r="E6263" t="s">
        <v>3789</v>
      </c>
      <c r="F6263">
        <v>11</v>
      </c>
      <c r="G6263" t="s">
        <v>167</v>
      </c>
      <c r="H6263" s="6" t="str">
        <f t="shared" si="194"/>
        <v>SITE5.11</v>
      </c>
      <c r="I6263" s="6" t="str">
        <f t="shared" si="195"/>
        <v>S5_VBAT</v>
      </c>
    </row>
    <row r="6264" spans="1:9">
      <c r="A6264" t="s">
        <v>302</v>
      </c>
      <c r="B6264" t="s">
        <v>5756</v>
      </c>
      <c r="C6264" t="s">
        <v>2201</v>
      </c>
      <c r="D6264" t="s">
        <v>2526</v>
      </c>
      <c r="E6264" t="s">
        <v>2720</v>
      </c>
      <c r="F6264">
        <v>2</v>
      </c>
      <c r="G6264" t="s">
        <v>2526</v>
      </c>
      <c r="H6264" s="6" t="str">
        <f t="shared" si="194"/>
        <v>SITE5.2</v>
      </c>
      <c r="I6264" s="6" t="str">
        <f t="shared" si="195"/>
        <v>S5_VDD33_1</v>
      </c>
    </row>
    <row r="6265" spans="1:9">
      <c r="A6265" t="s">
        <v>302</v>
      </c>
      <c r="B6265" t="s">
        <v>5756</v>
      </c>
      <c r="C6265" t="s">
        <v>2201</v>
      </c>
      <c r="D6265" t="s">
        <v>2527</v>
      </c>
      <c r="E6265" t="s">
        <v>2721</v>
      </c>
      <c r="F6265">
        <v>3</v>
      </c>
      <c r="G6265" t="s">
        <v>2527</v>
      </c>
      <c r="H6265" s="6" t="str">
        <f t="shared" si="194"/>
        <v>SITE5.3</v>
      </c>
      <c r="I6265" s="6" t="str">
        <f t="shared" si="195"/>
        <v>S5_VDD33_DUT</v>
      </c>
    </row>
    <row r="6266" spans="1:9">
      <c r="A6266" t="s">
        <v>302</v>
      </c>
      <c r="B6266" t="s">
        <v>5756</v>
      </c>
      <c r="C6266" t="s">
        <v>2201</v>
      </c>
      <c r="D6266" t="s">
        <v>372</v>
      </c>
      <c r="E6266" t="s">
        <v>2063</v>
      </c>
      <c r="F6266">
        <v>10</v>
      </c>
      <c r="G6266" t="s">
        <v>372</v>
      </c>
      <c r="H6266" s="6" t="str">
        <f t="shared" si="194"/>
        <v>SITE5.10</v>
      </c>
      <c r="I6266" s="6" t="str">
        <f t="shared" si="195"/>
        <v>S5_WAKE</v>
      </c>
    </row>
    <row r="6267" spans="1:9">
      <c r="A6267" t="s">
        <v>302</v>
      </c>
      <c r="B6267" t="s">
        <v>5756</v>
      </c>
      <c r="C6267" t="s">
        <v>2201</v>
      </c>
      <c r="D6267" t="s">
        <v>2215</v>
      </c>
      <c r="E6267" t="s">
        <v>2067</v>
      </c>
      <c r="F6267">
        <v>8</v>
      </c>
      <c r="G6267" t="s">
        <v>2215</v>
      </c>
      <c r="H6267" s="6" t="str">
        <f t="shared" si="194"/>
        <v>SITE5.8</v>
      </c>
      <c r="I6267" s="6" t="str">
        <f t="shared" si="195"/>
        <v>S5_XI</v>
      </c>
    </row>
    <row r="6268" spans="1:9">
      <c r="A6268" t="s">
        <v>302</v>
      </c>
      <c r="B6268" t="s">
        <v>5756</v>
      </c>
      <c r="C6268" t="s">
        <v>2201</v>
      </c>
      <c r="D6268" t="s">
        <v>2214</v>
      </c>
      <c r="E6268" t="s">
        <v>2066</v>
      </c>
      <c r="F6268">
        <v>7</v>
      </c>
      <c r="G6268" t="s">
        <v>2214</v>
      </c>
      <c r="H6268" s="6" t="str">
        <f t="shared" si="194"/>
        <v>SITE5.7</v>
      </c>
      <c r="I6268" s="6" t="str">
        <f t="shared" si="195"/>
        <v>S5_XO</v>
      </c>
    </row>
    <row r="6269" spans="1:9">
      <c r="A6269" t="s">
        <v>302</v>
      </c>
      <c r="B6269" t="s">
        <v>5773</v>
      </c>
      <c r="C6269" t="s">
        <v>5774</v>
      </c>
      <c r="D6269">
        <v>1</v>
      </c>
      <c r="E6269" t="s">
        <v>3766</v>
      </c>
      <c r="F6269">
        <v>1</v>
      </c>
      <c r="G6269">
        <v>1</v>
      </c>
      <c r="H6269" s="6" t="str">
        <f t="shared" si="194"/>
        <v>5C1.1</v>
      </c>
      <c r="I6269" s="6" t="str">
        <f t="shared" si="195"/>
        <v>S5_DVDD09_OFF_LINE</v>
      </c>
    </row>
    <row r="6270" spans="1:9">
      <c r="A6270" t="s">
        <v>302</v>
      </c>
      <c r="B6270" t="s">
        <v>5773</v>
      </c>
      <c r="C6270" t="s">
        <v>5774</v>
      </c>
      <c r="D6270">
        <v>2</v>
      </c>
      <c r="E6270" t="s">
        <v>174</v>
      </c>
      <c r="F6270">
        <v>2</v>
      </c>
      <c r="G6270">
        <v>2</v>
      </c>
      <c r="H6270" s="6" t="str">
        <f t="shared" si="194"/>
        <v>5C1.2</v>
      </c>
      <c r="I6270" s="6" t="str">
        <f t="shared" si="195"/>
        <v>DGND</v>
      </c>
    </row>
    <row r="6271" spans="1:9">
      <c r="A6271" t="s">
        <v>302</v>
      </c>
      <c r="B6271" t="s">
        <v>5773</v>
      </c>
      <c r="C6271" t="s">
        <v>5775</v>
      </c>
      <c r="D6271">
        <v>1</v>
      </c>
      <c r="E6271" t="s">
        <v>3766</v>
      </c>
      <c r="F6271">
        <v>1</v>
      </c>
      <c r="G6271">
        <v>1</v>
      </c>
      <c r="H6271" s="6" t="str">
        <f t="shared" si="194"/>
        <v>5C2.1</v>
      </c>
      <c r="I6271" s="6" t="str">
        <f t="shared" si="195"/>
        <v>S5_DVDD09_OFF_LINE</v>
      </c>
    </row>
    <row r="6272" spans="1:9">
      <c r="A6272" t="s">
        <v>302</v>
      </c>
      <c r="B6272" t="s">
        <v>5773</v>
      </c>
      <c r="C6272" t="s">
        <v>5775</v>
      </c>
      <c r="D6272">
        <v>2</v>
      </c>
      <c r="E6272" t="s">
        <v>174</v>
      </c>
      <c r="F6272">
        <v>2</v>
      </c>
      <c r="G6272">
        <v>2</v>
      </c>
      <c r="H6272" s="6" t="str">
        <f t="shared" si="194"/>
        <v>5C2.2</v>
      </c>
      <c r="I6272" s="6" t="str">
        <f t="shared" si="195"/>
        <v>DGND</v>
      </c>
    </row>
    <row r="6273" spans="1:9">
      <c r="A6273" t="s">
        <v>302</v>
      </c>
      <c r="B6273" t="s">
        <v>5773</v>
      </c>
      <c r="C6273" t="s">
        <v>5776</v>
      </c>
      <c r="D6273">
        <v>1</v>
      </c>
      <c r="E6273" t="s">
        <v>2721</v>
      </c>
      <c r="F6273">
        <v>1</v>
      </c>
      <c r="G6273">
        <v>1</v>
      </c>
      <c r="H6273" s="6" t="str">
        <f t="shared" si="194"/>
        <v>5C3.1</v>
      </c>
      <c r="I6273" s="6" t="str">
        <f t="shared" si="195"/>
        <v>S5_VDD33_DUT</v>
      </c>
    </row>
    <row r="6274" spans="1:9">
      <c r="A6274" t="s">
        <v>302</v>
      </c>
      <c r="B6274" t="s">
        <v>5773</v>
      </c>
      <c r="C6274" t="s">
        <v>5776</v>
      </c>
      <c r="D6274">
        <v>2</v>
      </c>
      <c r="E6274" t="s">
        <v>174</v>
      </c>
      <c r="F6274">
        <v>2</v>
      </c>
      <c r="G6274">
        <v>2</v>
      </c>
      <c r="H6274" s="6" t="str">
        <f t="shared" ref="H6274:H6337" si="196">CONCATENATE(C6274,".",F6274)</f>
        <v>5C3.2</v>
      </c>
      <c r="I6274" s="6" t="str">
        <f t="shared" ref="I6274:I6337" si="197">E6274</f>
        <v>DGND</v>
      </c>
    </row>
    <row r="6275" spans="1:9">
      <c r="A6275" t="s">
        <v>302</v>
      </c>
      <c r="B6275" t="s">
        <v>5773</v>
      </c>
      <c r="C6275" t="s">
        <v>5777</v>
      </c>
      <c r="D6275">
        <v>1</v>
      </c>
      <c r="E6275" t="s">
        <v>2721</v>
      </c>
      <c r="F6275">
        <v>1</v>
      </c>
      <c r="G6275">
        <v>1</v>
      </c>
      <c r="H6275" s="6" t="str">
        <f t="shared" si="196"/>
        <v>5C4.1</v>
      </c>
      <c r="I6275" s="6" t="str">
        <f t="shared" si="197"/>
        <v>S5_VDD33_DUT</v>
      </c>
    </row>
    <row r="6276" spans="1:9">
      <c r="A6276" t="s">
        <v>302</v>
      </c>
      <c r="B6276" t="s">
        <v>5773</v>
      </c>
      <c r="C6276" t="s">
        <v>5777</v>
      </c>
      <c r="D6276">
        <v>2</v>
      </c>
      <c r="E6276" t="s">
        <v>174</v>
      </c>
      <c r="F6276">
        <v>2</v>
      </c>
      <c r="G6276">
        <v>2</v>
      </c>
      <c r="H6276" s="6" t="str">
        <f t="shared" si="196"/>
        <v>5C4.2</v>
      </c>
      <c r="I6276" s="6" t="str">
        <f t="shared" si="197"/>
        <v>DGND</v>
      </c>
    </row>
    <row r="6277" spans="1:9">
      <c r="A6277" t="s">
        <v>302</v>
      </c>
      <c r="B6277" t="s">
        <v>5773</v>
      </c>
      <c r="C6277" t="s">
        <v>5778</v>
      </c>
      <c r="D6277">
        <v>1</v>
      </c>
      <c r="E6277" t="s">
        <v>3771</v>
      </c>
      <c r="F6277">
        <v>1</v>
      </c>
      <c r="G6277">
        <v>1</v>
      </c>
      <c r="H6277" s="6" t="str">
        <f t="shared" si="196"/>
        <v>5C5.1</v>
      </c>
      <c r="I6277" s="6" t="str">
        <f t="shared" si="197"/>
        <v>S5_VDD33_OFF_LINE</v>
      </c>
    </row>
    <row r="6278" spans="1:9">
      <c r="A6278" t="s">
        <v>302</v>
      </c>
      <c r="B6278" t="s">
        <v>5773</v>
      </c>
      <c r="C6278" t="s">
        <v>5778</v>
      </c>
      <c r="D6278">
        <v>2</v>
      </c>
      <c r="E6278" t="s">
        <v>174</v>
      </c>
      <c r="F6278">
        <v>2</v>
      </c>
      <c r="G6278">
        <v>2</v>
      </c>
      <c r="H6278" s="6" t="str">
        <f t="shared" si="196"/>
        <v>5C5.2</v>
      </c>
      <c r="I6278" s="6" t="str">
        <f t="shared" si="197"/>
        <v>DGND</v>
      </c>
    </row>
    <row r="6279" spans="1:9">
      <c r="A6279" t="s">
        <v>302</v>
      </c>
      <c r="B6279" t="s">
        <v>5773</v>
      </c>
      <c r="C6279" t="s">
        <v>5779</v>
      </c>
      <c r="D6279">
        <v>1</v>
      </c>
      <c r="E6279" t="s">
        <v>3771</v>
      </c>
      <c r="F6279">
        <v>1</v>
      </c>
      <c r="G6279">
        <v>1</v>
      </c>
      <c r="H6279" s="6" t="str">
        <f t="shared" si="196"/>
        <v>5C6.1</v>
      </c>
      <c r="I6279" s="6" t="str">
        <f t="shared" si="197"/>
        <v>S5_VDD33_OFF_LINE</v>
      </c>
    </row>
    <row r="6280" spans="1:9">
      <c r="A6280" t="s">
        <v>302</v>
      </c>
      <c r="B6280" t="s">
        <v>5773</v>
      </c>
      <c r="C6280" t="s">
        <v>5779</v>
      </c>
      <c r="D6280">
        <v>2</v>
      </c>
      <c r="E6280" t="s">
        <v>174</v>
      </c>
      <c r="F6280">
        <v>2</v>
      </c>
      <c r="G6280">
        <v>2</v>
      </c>
      <c r="H6280" s="6" t="str">
        <f t="shared" si="196"/>
        <v>5C6.2</v>
      </c>
      <c r="I6280" s="6" t="str">
        <f t="shared" si="197"/>
        <v>DGND</v>
      </c>
    </row>
    <row r="6281" spans="1:9">
      <c r="A6281" t="s">
        <v>302</v>
      </c>
      <c r="B6281" t="s">
        <v>5773</v>
      </c>
      <c r="C6281" t="s">
        <v>5780</v>
      </c>
      <c r="D6281">
        <v>1</v>
      </c>
      <c r="E6281" t="s">
        <v>3790</v>
      </c>
      <c r="F6281">
        <v>1</v>
      </c>
      <c r="G6281">
        <v>1</v>
      </c>
      <c r="H6281" s="6" t="str">
        <f t="shared" si="196"/>
        <v>5C7.1</v>
      </c>
      <c r="I6281" s="6" t="str">
        <f t="shared" si="197"/>
        <v>S5_ADPS_02F</v>
      </c>
    </row>
    <row r="6282" spans="1:9">
      <c r="A6282" t="s">
        <v>302</v>
      </c>
      <c r="B6282" t="s">
        <v>5773</v>
      </c>
      <c r="C6282" t="s">
        <v>5780</v>
      </c>
      <c r="D6282">
        <v>2</v>
      </c>
      <c r="E6282" t="s">
        <v>174</v>
      </c>
      <c r="F6282">
        <v>2</v>
      </c>
      <c r="G6282">
        <v>2</v>
      </c>
      <c r="H6282" s="6" t="str">
        <f t="shared" si="196"/>
        <v>5C7.2</v>
      </c>
      <c r="I6282" s="6" t="str">
        <f t="shared" si="197"/>
        <v>DGND</v>
      </c>
    </row>
    <row r="6283" spans="1:9">
      <c r="A6283" t="s">
        <v>302</v>
      </c>
      <c r="B6283" t="s">
        <v>5773</v>
      </c>
      <c r="C6283" t="s">
        <v>5781</v>
      </c>
      <c r="D6283">
        <v>1</v>
      </c>
      <c r="E6283" t="s">
        <v>3790</v>
      </c>
      <c r="F6283">
        <v>1</v>
      </c>
      <c r="G6283">
        <v>1</v>
      </c>
      <c r="H6283" s="6" t="str">
        <f t="shared" si="196"/>
        <v>5C8.1</v>
      </c>
      <c r="I6283" s="6" t="str">
        <f t="shared" si="197"/>
        <v>S5_ADPS_02F</v>
      </c>
    </row>
    <row r="6284" spans="1:9">
      <c r="A6284" t="s">
        <v>302</v>
      </c>
      <c r="B6284" t="s">
        <v>5773</v>
      </c>
      <c r="C6284" t="s">
        <v>5781</v>
      </c>
      <c r="D6284">
        <v>2</v>
      </c>
      <c r="E6284" t="s">
        <v>174</v>
      </c>
      <c r="F6284">
        <v>2</v>
      </c>
      <c r="G6284">
        <v>2</v>
      </c>
      <c r="H6284" s="6" t="str">
        <f t="shared" si="196"/>
        <v>5C8.2</v>
      </c>
      <c r="I6284" s="6" t="str">
        <f t="shared" si="197"/>
        <v>DGND</v>
      </c>
    </row>
    <row r="6285" spans="1:9">
      <c r="A6285" t="s">
        <v>302</v>
      </c>
      <c r="B6285" t="s">
        <v>5773</v>
      </c>
      <c r="C6285" t="s">
        <v>5782</v>
      </c>
      <c r="D6285">
        <v>1</v>
      </c>
      <c r="E6285" t="s">
        <v>3778</v>
      </c>
      <c r="F6285">
        <v>1</v>
      </c>
      <c r="G6285">
        <v>1</v>
      </c>
      <c r="H6285" s="6" t="str">
        <f t="shared" si="196"/>
        <v>5C11.1</v>
      </c>
      <c r="I6285" s="6" t="str">
        <f t="shared" si="197"/>
        <v>S5_DVDD09_DUT</v>
      </c>
    </row>
    <row r="6286" spans="1:9">
      <c r="A6286" t="s">
        <v>302</v>
      </c>
      <c r="B6286" t="s">
        <v>5773</v>
      </c>
      <c r="C6286" t="s">
        <v>5782</v>
      </c>
      <c r="D6286">
        <v>2</v>
      </c>
      <c r="E6286" t="s">
        <v>174</v>
      </c>
      <c r="F6286">
        <v>2</v>
      </c>
      <c r="G6286">
        <v>2</v>
      </c>
      <c r="H6286" s="6" t="str">
        <f t="shared" si="196"/>
        <v>5C11.2</v>
      </c>
      <c r="I6286" s="6" t="str">
        <f t="shared" si="197"/>
        <v>DGND</v>
      </c>
    </row>
    <row r="6287" spans="1:9">
      <c r="A6287" t="s">
        <v>302</v>
      </c>
      <c r="B6287" t="s">
        <v>5773</v>
      </c>
      <c r="C6287" t="s">
        <v>5783</v>
      </c>
      <c r="D6287">
        <v>1</v>
      </c>
      <c r="E6287" t="s">
        <v>3766</v>
      </c>
      <c r="F6287">
        <v>1</v>
      </c>
      <c r="G6287">
        <v>1</v>
      </c>
      <c r="H6287" s="6" t="str">
        <f t="shared" si="196"/>
        <v>5C12.1</v>
      </c>
      <c r="I6287" s="6" t="str">
        <f t="shared" si="197"/>
        <v>S5_DVDD09_OFF_LINE</v>
      </c>
    </row>
    <row r="6288" spans="1:9">
      <c r="A6288" t="s">
        <v>302</v>
      </c>
      <c r="B6288" t="s">
        <v>5773</v>
      </c>
      <c r="C6288" t="s">
        <v>5783</v>
      </c>
      <c r="D6288">
        <v>2</v>
      </c>
      <c r="E6288" t="s">
        <v>174</v>
      </c>
      <c r="F6288">
        <v>2</v>
      </c>
      <c r="G6288">
        <v>2</v>
      </c>
      <c r="H6288" s="6" t="str">
        <f t="shared" si="196"/>
        <v>5C12.2</v>
      </c>
      <c r="I6288" s="6" t="str">
        <f t="shared" si="197"/>
        <v>DGND</v>
      </c>
    </row>
    <row r="6289" spans="1:9">
      <c r="A6289" t="s">
        <v>302</v>
      </c>
      <c r="B6289" t="s">
        <v>5773</v>
      </c>
      <c r="C6289" t="s">
        <v>5784</v>
      </c>
      <c r="D6289">
        <v>1</v>
      </c>
      <c r="E6289" t="s">
        <v>3778</v>
      </c>
      <c r="F6289">
        <v>1</v>
      </c>
      <c r="G6289">
        <v>1</v>
      </c>
      <c r="H6289" s="6" t="str">
        <f t="shared" si="196"/>
        <v>5C13.1</v>
      </c>
      <c r="I6289" s="6" t="str">
        <f t="shared" si="197"/>
        <v>S5_DVDD09_DUT</v>
      </c>
    </row>
    <row r="6290" spans="1:9">
      <c r="A6290" t="s">
        <v>302</v>
      </c>
      <c r="B6290" t="s">
        <v>5773</v>
      </c>
      <c r="C6290" t="s">
        <v>5784</v>
      </c>
      <c r="D6290">
        <v>2</v>
      </c>
      <c r="E6290" t="s">
        <v>174</v>
      </c>
      <c r="F6290">
        <v>2</v>
      </c>
      <c r="G6290">
        <v>2</v>
      </c>
      <c r="H6290" s="6" t="str">
        <f t="shared" si="196"/>
        <v>5C13.2</v>
      </c>
      <c r="I6290" s="6" t="str">
        <f t="shared" si="197"/>
        <v>DGND</v>
      </c>
    </row>
    <row r="6291" spans="1:9">
      <c r="A6291" t="s">
        <v>302</v>
      </c>
      <c r="B6291" t="s">
        <v>5773</v>
      </c>
      <c r="C6291" t="s">
        <v>5785</v>
      </c>
      <c r="D6291">
        <v>1</v>
      </c>
      <c r="E6291" t="s">
        <v>3778</v>
      </c>
      <c r="F6291">
        <v>1</v>
      </c>
      <c r="G6291">
        <v>1</v>
      </c>
      <c r="H6291" s="6" t="str">
        <f t="shared" si="196"/>
        <v>5C14.1</v>
      </c>
      <c r="I6291" s="6" t="str">
        <f t="shared" si="197"/>
        <v>S5_DVDD09_DUT</v>
      </c>
    </row>
    <row r="6292" spans="1:9">
      <c r="A6292" t="s">
        <v>302</v>
      </c>
      <c r="B6292" t="s">
        <v>5773</v>
      </c>
      <c r="C6292" t="s">
        <v>5785</v>
      </c>
      <c r="D6292">
        <v>2</v>
      </c>
      <c r="E6292" t="s">
        <v>174</v>
      </c>
      <c r="F6292">
        <v>2</v>
      </c>
      <c r="G6292">
        <v>2</v>
      </c>
      <c r="H6292" s="6" t="str">
        <f t="shared" si="196"/>
        <v>5C14.2</v>
      </c>
      <c r="I6292" s="6" t="str">
        <f t="shared" si="197"/>
        <v>DGND</v>
      </c>
    </row>
    <row r="6293" spans="1:9">
      <c r="A6293" t="s">
        <v>302</v>
      </c>
      <c r="B6293" t="s">
        <v>5773</v>
      </c>
      <c r="C6293" t="s">
        <v>5786</v>
      </c>
      <c r="D6293">
        <v>1</v>
      </c>
      <c r="E6293" t="s">
        <v>3778</v>
      </c>
      <c r="F6293">
        <v>1</v>
      </c>
      <c r="G6293">
        <v>1</v>
      </c>
      <c r="H6293" s="6" t="str">
        <f t="shared" si="196"/>
        <v>5C15.1</v>
      </c>
      <c r="I6293" s="6" t="str">
        <f t="shared" si="197"/>
        <v>S5_DVDD09_DUT</v>
      </c>
    </row>
    <row r="6294" spans="1:9">
      <c r="A6294" t="s">
        <v>302</v>
      </c>
      <c r="B6294" t="s">
        <v>5773</v>
      </c>
      <c r="C6294" t="s">
        <v>5786</v>
      </c>
      <c r="D6294">
        <v>2</v>
      </c>
      <c r="E6294" t="s">
        <v>174</v>
      </c>
      <c r="F6294">
        <v>2</v>
      </c>
      <c r="G6294">
        <v>2</v>
      </c>
      <c r="H6294" s="6" t="str">
        <f t="shared" si="196"/>
        <v>5C15.2</v>
      </c>
      <c r="I6294" s="6" t="str">
        <f t="shared" si="197"/>
        <v>DGND</v>
      </c>
    </row>
    <row r="6295" spans="1:9">
      <c r="A6295" t="s">
        <v>302</v>
      </c>
      <c r="B6295" t="s">
        <v>5773</v>
      </c>
      <c r="C6295" t="s">
        <v>5787</v>
      </c>
      <c r="D6295">
        <v>1</v>
      </c>
      <c r="E6295" t="s">
        <v>3778</v>
      </c>
      <c r="F6295">
        <v>1</v>
      </c>
      <c r="G6295">
        <v>1</v>
      </c>
      <c r="H6295" s="6" t="str">
        <f t="shared" si="196"/>
        <v>5C16.1</v>
      </c>
      <c r="I6295" s="6" t="str">
        <f t="shared" si="197"/>
        <v>S5_DVDD09_DUT</v>
      </c>
    </row>
    <row r="6296" spans="1:9">
      <c r="A6296" t="s">
        <v>302</v>
      </c>
      <c r="B6296" t="s">
        <v>5773</v>
      </c>
      <c r="C6296" t="s">
        <v>5787</v>
      </c>
      <c r="D6296">
        <v>2</v>
      </c>
      <c r="E6296" t="s">
        <v>174</v>
      </c>
      <c r="F6296">
        <v>2</v>
      </c>
      <c r="G6296">
        <v>2</v>
      </c>
      <c r="H6296" s="6" t="str">
        <f t="shared" si="196"/>
        <v>5C16.2</v>
      </c>
      <c r="I6296" s="6" t="str">
        <f t="shared" si="197"/>
        <v>DGND</v>
      </c>
    </row>
    <row r="6297" spans="1:9">
      <c r="A6297" t="s">
        <v>302</v>
      </c>
      <c r="B6297" t="s">
        <v>5773</v>
      </c>
      <c r="C6297" t="s">
        <v>5788</v>
      </c>
      <c r="D6297">
        <v>1</v>
      </c>
      <c r="E6297" t="s">
        <v>2785</v>
      </c>
      <c r="F6297">
        <v>1</v>
      </c>
      <c r="G6297">
        <v>1</v>
      </c>
      <c r="H6297" s="6" t="str">
        <f t="shared" si="196"/>
        <v>5C17.1</v>
      </c>
      <c r="I6297" s="6" t="str">
        <f t="shared" si="197"/>
        <v>S5_DVDD09_F</v>
      </c>
    </row>
    <row r="6298" spans="1:9">
      <c r="A6298" t="s">
        <v>302</v>
      </c>
      <c r="B6298" t="s">
        <v>5773</v>
      </c>
      <c r="C6298" t="s">
        <v>5788</v>
      </c>
      <c r="D6298">
        <v>2</v>
      </c>
      <c r="E6298" t="s">
        <v>174</v>
      </c>
      <c r="F6298">
        <v>2</v>
      </c>
      <c r="G6298">
        <v>2</v>
      </c>
      <c r="H6298" s="6" t="str">
        <f t="shared" si="196"/>
        <v>5C17.2</v>
      </c>
      <c r="I6298" s="6" t="str">
        <f t="shared" si="197"/>
        <v>DGND</v>
      </c>
    </row>
    <row r="6299" spans="1:9">
      <c r="A6299" t="s">
        <v>302</v>
      </c>
      <c r="B6299" t="s">
        <v>5773</v>
      </c>
      <c r="C6299" t="s">
        <v>5789</v>
      </c>
      <c r="D6299">
        <v>1</v>
      </c>
      <c r="E6299" t="s">
        <v>2785</v>
      </c>
      <c r="F6299">
        <v>1</v>
      </c>
      <c r="G6299">
        <v>1</v>
      </c>
      <c r="H6299" s="6" t="str">
        <f t="shared" si="196"/>
        <v>5C18.1</v>
      </c>
      <c r="I6299" s="6" t="str">
        <f t="shared" si="197"/>
        <v>S5_DVDD09_F</v>
      </c>
    </row>
    <row r="6300" spans="1:9">
      <c r="A6300" t="s">
        <v>302</v>
      </c>
      <c r="B6300" t="s">
        <v>5773</v>
      </c>
      <c r="C6300" t="s">
        <v>5789</v>
      </c>
      <c r="D6300">
        <v>2</v>
      </c>
      <c r="E6300" t="s">
        <v>174</v>
      </c>
      <c r="F6300">
        <v>2</v>
      </c>
      <c r="G6300">
        <v>2</v>
      </c>
      <c r="H6300" s="6" t="str">
        <f t="shared" si="196"/>
        <v>5C18.2</v>
      </c>
      <c r="I6300" s="6" t="str">
        <f t="shared" si="197"/>
        <v>DGND</v>
      </c>
    </row>
    <row r="6301" spans="1:9">
      <c r="A6301" t="s">
        <v>302</v>
      </c>
      <c r="B6301" t="s">
        <v>5773</v>
      </c>
      <c r="C6301" t="s">
        <v>5790</v>
      </c>
      <c r="D6301">
        <v>1</v>
      </c>
      <c r="E6301" t="s">
        <v>2784</v>
      </c>
      <c r="F6301">
        <v>1</v>
      </c>
      <c r="G6301">
        <v>1</v>
      </c>
      <c r="H6301" s="6" t="str">
        <f t="shared" si="196"/>
        <v>5C19.1</v>
      </c>
      <c r="I6301" s="6" t="str">
        <f t="shared" si="197"/>
        <v>S5_ADPS_04F</v>
      </c>
    </row>
    <row r="6302" spans="1:9">
      <c r="A6302" t="s">
        <v>302</v>
      </c>
      <c r="B6302" t="s">
        <v>5773</v>
      </c>
      <c r="C6302" t="s">
        <v>5790</v>
      </c>
      <c r="D6302">
        <v>2</v>
      </c>
      <c r="E6302" t="s">
        <v>174</v>
      </c>
      <c r="F6302">
        <v>2</v>
      </c>
      <c r="G6302">
        <v>2</v>
      </c>
      <c r="H6302" s="6" t="str">
        <f t="shared" si="196"/>
        <v>5C19.2</v>
      </c>
      <c r="I6302" s="6" t="str">
        <f t="shared" si="197"/>
        <v>DGND</v>
      </c>
    </row>
    <row r="6303" spans="1:9">
      <c r="A6303" t="s">
        <v>302</v>
      </c>
      <c r="B6303" t="s">
        <v>5773</v>
      </c>
      <c r="C6303" t="s">
        <v>5791</v>
      </c>
      <c r="D6303">
        <v>1</v>
      </c>
      <c r="E6303" t="s">
        <v>2784</v>
      </c>
      <c r="F6303">
        <v>1</v>
      </c>
      <c r="G6303">
        <v>1</v>
      </c>
      <c r="H6303" s="6" t="str">
        <f t="shared" si="196"/>
        <v>5C20.1</v>
      </c>
      <c r="I6303" s="6" t="str">
        <f t="shared" si="197"/>
        <v>S5_ADPS_04F</v>
      </c>
    </row>
    <row r="6304" spans="1:9">
      <c r="A6304" t="s">
        <v>302</v>
      </c>
      <c r="B6304" t="s">
        <v>5773</v>
      </c>
      <c r="C6304" t="s">
        <v>5791</v>
      </c>
      <c r="D6304">
        <v>2</v>
      </c>
      <c r="E6304" t="s">
        <v>174</v>
      </c>
      <c r="F6304">
        <v>2</v>
      </c>
      <c r="G6304">
        <v>2</v>
      </c>
      <c r="H6304" s="6" t="str">
        <f t="shared" si="196"/>
        <v>5C20.2</v>
      </c>
      <c r="I6304" s="6" t="str">
        <f t="shared" si="197"/>
        <v>DGND</v>
      </c>
    </row>
    <row r="6305" spans="1:9">
      <c r="A6305" t="s">
        <v>302</v>
      </c>
      <c r="B6305" t="s">
        <v>5773</v>
      </c>
      <c r="C6305" t="s">
        <v>5792</v>
      </c>
      <c r="D6305">
        <v>1</v>
      </c>
      <c r="E6305" t="s">
        <v>3775</v>
      </c>
      <c r="F6305">
        <v>1</v>
      </c>
      <c r="G6305">
        <v>1</v>
      </c>
      <c r="H6305" s="6" t="str">
        <f t="shared" si="196"/>
        <v>5C21.1</v>
      </c>
      <c r="I6305" s="6" t="str">
        <f t="shared" si="197"/>
        <v>S5_AVDD33_XTAL</v>
      </c>
    </row>
    <row r="6306" spans="1:9">
      <c r="A6306" t="s">
        <v>302</v>
      </c>
      <c r="B6306" t="s">
        <v>5773</v>
      </c>
      <c r="C6306" t="s">
        <v>5792</v>
      </c>
      <c r="D6306">
        <v>2</v>
      </c>
      <c r="E6306" t="s">
        <v>174</v>
      </c>
      <c r="F6306">
        <v>2</v>
      </c>
      <c r="G6306">
        <v>2</v>
      </c>
      <c r="H6306" s="6" t="str">
        <f t="shared" si="196"/>
        <v>5C21.2</v>
      </c>
      <c r="I6306" s="6" t="str">
        <f t="shared" si="197"/>
        <v>DGND</v>
      </c>
    </row>
    <row r="6307" spans="1:9">
      <c r="A6307" t="s">
        <v>302</v>
      </c>
      <c r="B6307" t="s">
        <v>5773</v>
      </c>
      <c r="C6307" t="s">
        <v>5793</v>
      </c>
      <c r="D6307">
        <v>1</v>
      </c>
      <c r="E6307" t="s">
        <v>3791</v>
      </c>
      <c r="F6307">
        <v>1</v>
      </c>
      <c r="G6307">
        <v>1</v>
      </c>
      <c r="H6307" s="6" t="str">
        <f t="shared" si="196"/>
        <v>5C22.1</v>
      </c>
      <c r="I6307" s="6" t="str">
        <f t="shared" si="197"/>
        <v>S5_AVDD33_XTAL_1</v>
      </c>
    </row>
    <row r="6308" spans="1:9">
      <c r="A6308" t="s">
        <v>302</v>
      </c>
      <c r="B6308" t="s">
        <v>5773</v>
      </c>
      <c r="C6308" t="s">
        <v>5793</v>
      </c>
      <c r="D6308">
        <v>2</v>
      </c>
      <c r="E6308" t="s">
        <v>174</v>
      </c>
      <c r="F6308">
        <v>2</v>
      </c>
      <c r="G6308">
        <v>2</v>
      </c>
      <c r="H6308" s="6" t="str">
        <f t="shared" si="196"/>
        <v>5C22.2</v>
      </c>
      <c r="I6308" s="6" t="str">
        <f t="shared" si="197"/>
        <v>DGND</v>
      </c>
    </row>
    <row r="6309" spans="1:9">
      <c r="A6309" t="s">
        <v>302</v>
      </c>
      <c r="B6309" t="s">
        <v>5773</v>
      </c>
      <c r="C6309" t="s">
        <v>5794</v>
      </c>
      <c r="D6309">
        <v>1</v>
      </c>
      <c r="E6309" t="s">
        <v>3776</v>
      </c>
      <c r="F6309">
        <v>1</v>
      </c>
      <c r="G6309">
        <v>1</v>
      </c>
      <c r="H6309" s="6" t="str">
        <f t="shared" si="196"/>
        <v>5C23.1</v>
      </c>
      <c r="I6309" s="6" t="str">
        <f t="shared" si="197"/>
        <v>S5_AVDD33_TX_CEN</v>
      </c>
    </row>
    <row r="6310" spans="1:9">
      <c r="A6310" t="s">
        <v>302</v>
      </c>
      <c r="B6310" t="s">
        <v>5773</v>
      </c>
      <c r="C6310" t="s">
        <v>5794</v>
      </c>
      <c r="D6310">
        <v>2</v>
      </c>
      <c r="E6310" t="s">
        <v>174</v>
      </c>
      <c r="F6310">
        <v>2</v>
      </c>
      <c r="G6310">
        <v>2</v>
      </c>
      <c r="H6310" s="6" t="str">
        <f t="shared" si="196"/>
        <v>5C23.2</v>
      </c>
      <c r="I6310" s="6" t="str">
        <f t="shared" si="197"/>
        <v>DGND</v>
      </c>
    </row>
    <row r="6311" spans="1:9">
      <c r="A6311" t="s">
        <v>302</v>
      </c>
      <c r="B6311" t="s">
        <v>5773</v>
      </c>
      <c r="C6311" t="s">
        <v>5795</v>
      </c>
      <c r="D6311">
        <v>1</v>
      </c>
      <c r="E6311" t="s">
        <v>3776</v>
      </c>
      <c r="F6311">
        <v>1</v>
      </c>
      <c r="G6311">
        <v>1</v>
      </c>
      <c r="H6311" s="6" t="str">
        <f t="shared" si="196"/>
        <v>5C24.1</v>
      </c>
      <c r="I6311" s="6" t="str">
        <f t="shared" si="197"/>
        <v>S5_AVDD33_TX_CEN</v>
      </c>
    </row>
    <row r="6312" spans="1:9">
      <c r="A6312" t="s">
        <v>302</v>
      </c>
      <c r="B6312" t="s">
        <v>5773</v>
      </c>
      <c r="C6312" t="s">
        <v>5795</v>
      </c>
      <c r="D6312">
        <v>2</v>
      </c>
      <c r="E6312" t="s">
        <v>174</v>
      </c>
      <c r="F6312">
        <v>2</v>
      </c>
      <c r="G6312">
        <v>2</v>
      </c>
      <c r="H6312" s="6" t="str">
        <f t="shared" si="196"/>
        <v>5C24.2</v>
      </c>
      <c r="I6312" s="6" t="str">
        <f t="shared" si="197"/>
        <v>DGND</v>
      </c>
    </row>
    <row r="6313" spans="1:9">
      <c r="A6313" t="s">
        <v>302</v>
      </c>
      <c r="B6313" t="s">
        <v>5773</v>
      </c>
      <c r="C6313" t="s">
        <v>5796</v>
      </c>
      <c r="D6313">
        <v>1</v>
      </c>
      <c r="E6313" t="s">
        <v>3776</v>
      </c>
      <c r="F6313">
        <v>1</v>
      </c>
      <c r="G6313">
        <v>1</v>
      </c>
      <c r="H6313" s="6" t="str">
        <f t="shared" si="196"/>
        <v>5C25.1</v>
      </c>
      <c r="I6313" s="6" t="str">
        <f t="shared" si="197"/>
        <v>S5_AVDD33_TX_CEN</v>
      </c>
    </row>
    <row r="6314" spans="1:9">
      <c r="A6314" t="s">
        <v>302</v>
      </c>
      <c r="B6314" t="s">
        <v>5773</v>
      </c>
      <c r="C6314" t="s">
        <v>5796</v>
      </c>
      <c r="D6314">
        <v>2</v>
      </c>
      <c r="E6314" t="s">
        <v>174</v>
      </c>
      <c r="F6314">
        <v>2</v>
      </c>
      <c r="G6314">
        <v>2</v>
      </c>
      <c r="H6314" s="6" t="str">
        <f t="shared" si="196"/>
        <v>5C25.2</v>
      </c>
      <c r="I6314" s="6" t="str">
        <f t="shared" si="197"/>
        <v>DGND</v>
      </c>
    </row>
    <row r="6315" spans="1:9">
      <c r="A6315" t="s">
        <v>302</v>
      </c>
      <c r="B6315" t="s">
        <v>5773</v>
      </c>
      <c r="C6315" t="s">
        <v>5797</v>
      </c>
      <c r="D6315">
        <v>1</v>
      </c>
      <c r="E6315" t="s">
        <v>3776</v>
      </c>
      <c r="F6315">
        <v>1</v>
      </c>
      <c r="G6315">
        <v>1</v>
      </c>
      <c r="H6315" s="6" t="str">
        <f t="shared" si="196"/>
        <v>5C26.1</v>
      </c>
      <c r="I6315" s="6" t="str">
        <f t="shared" si="197"/>
        <v>S5_AVDD33_TX_CEN</v>
      </c>
    </row>
    <row r="6316" spans="1:9">
      <c r="A6316" t="s">
        <v>302</v>
      </c>
      <c r="B6316" t="s">
        <v>5773</v>
      </c>
      <c r="C6316" t="s">
        <v>5797</v>
      </c>
      <c r="D6316">
        <v>2</v>
      </c>
      <c r="E6316" t="s">
        <v>174</v>
      </c>
      <c r="F6316">
        <v>2</v>
      </c>
      <c r="G6316">
        <v>2</v>
      </c>
      <c r="H6316" s="6" t="str">
        <f t="shared" si="196"/>
        <v>5C26.2</v>
      </c>
      <c r="I6316" s="6" t="str">
        <f t="shared" si="197"/>
        <v>DGND</v>
      </c>
    </row>
    <row r="6317" spans="1:9">
      <c r="A6317" t="s">
        <v>302</v>
      </c>
      <c r="B6317" t="s">
        <v>5773</v>
      </c>
      <c r="C6317" t="s">
        <v>5798</v>
      </c>
      <c r="D6317">
        <v>1</v>
      </c>
      <c r="E6317" t="s">
        <v>3792</v>
      </c>
      <c r="F6317">
        <v>1</v>
      </c>
      <c r="G6317">
        <v>1</v>
      </c>
      <c r="H6317" s="6" t="str">
        <f t="shared" si="196"/>
        <v>5C27.1</v>
      </c>
      <c r="I6317" s="6" t="str">
        <f t="shared" si="197"/>
        <v>S5_AVDD33_TX_CEN_1</v>
      </c>
    </row>
    <row r="6318" spans="1:9">
      <c r="A6318" t="s">
        <v>302</v>
      </c>
      <c r="B6318" t="s">
        <v>5773</v>
      </c>
      <c r="C6318" t="s">
        <v>5798</v>
      </c>
      <c r="D6318">
        <v>2</v>
      </c>
      <c r="E6318" t="s">
        <v>174</v>
      </c>
      <c r="F6318">
        <v>2</v>
      </c>
      <c r="G6318">
        <v>2</v>
      </c>
      <c r="H6318" s="6" t="str">
        <f t="shared" si="196"/>
        <v>5C27.2</v>
      </c>
      <c r="I6318" s="6" t="str">
        <f t="shared" si="197"/>
        <v>DGND</v>
      </c>
    </row>
    <row r="6319" spans="1:9">
      <c r="A6319" t="s">
        <v>302</v>
      </c>
      <c r="B6319" t="s">
        <v>5773</v>
      </c>
      <c r="C6319" t="s">
        <v>5799</v>
      </c>
      <c r="D6319">
        <v>1</v>
      </c>
      <c r="E6319" t="s">
        <v>3777</v>
      </c>
      <c r="F6319">
        <v>1</v>
      </c>
      <c r="G6319">
        <v>1</v>
      </c>
      <c r="H6319" s="6" t="str">
        <f t="shared" si="196"/>
        <v>5C28.1</v>
      </c>
      <c r="I6319" s="6" t="str">
        <f t="shared" si="197"/>
        <v>S5_AVDD33_SDS</v>
      </c>
    </row>
    <row r="6320" spans="1:9">
      <c r="A6320" t="s">
        <v>302</v>
      </c>
      <c r="B6320" t="s">
        <v>5773</v>
      </c>
      <c r="C6320" t="s">
        <v>5799</v>
      </c>
      <c r="D6320">
        <v>2</v>
      </c>
      <c r="E6320" t="s">
        <v>174</v>
      </c>
      <c r="F6320">
        <v>2</v>
      </c>
      <c r="G6320">
        <v>2</v>
      </c>
      <c r="H6320" s="6" t="str">
        <f t="shared" si="196"/>
        <v>5C28.2</v>
      </c>
      <c r="I6320" s="6" t="str">
        <f t="shared" si="197"/>
        <v>DGND</v>
      </c>
    </row>
    <row r="6321" spans="1:9">
      <c r="A6321" t="s">
        <v>302</v>
      </c>
      <c r="B6321" t="s">
        <v>5773</v>
      </c>
      <c r="C6321" t="s">
        <v>5800</v>
      </c>
      <c r="D6321">
        <v>1</v>
      </c>
      <c r="E6321" t="s">
        <v>3793</v>
      </c>
      <c r="F6321">
        <v>1</v>
      </c>
      <c r="G6321">
        <v>1</v>
      </c>
      <c r="H6321" s="6" t="str">
        <f t="shared" si="196"/>
        <v>5C29.1</v>
      </c>
      <c r="I6321" s="6" t="str">
        <f t="shared" si="197"/>
        <v>S5_AVDD33_SDS_1</v>
      </c>
    </row>
    <row r="6322" spans="1:9">
      <c r="A6322" t="s">
        <v>302</v>
      </c>
      <c r="B6322" t="s">
        <v>5773</v>
      </c>
      <c r="C6322" t="s">
        <v>5800</v>
      </c>
      <c r="D6322">
        <v>2</v>
      </c>
      <c r="E6322" t="s">
        <v>174</v>
      </c>
      <c r="F6322">
        <v>2</v>
      </c>
      <c r="G6322">
        <v>2</v>
      </c>
      <c r="H6322" s="6" t="str">
        <f t="shared" si="196"/>
        <v>5C29.2</v>
      </c>
      <c r="I6322" s="6" t="str">
        <f t="shared" si="197"/>
        <v>DGND</v>
      </c>
    </row>
    <row r="6323" spans="1:9">
      <c r="A6323" t="s">
        <v>302</v>
      </c>
      <c r="B6323" t="s">
        <v>5773</v>
      </c>
      <c r="C6323" t="s">
        <v>5801</v>
      </c>
      <c r="D6323">
        <v>1</v>
      </c>
      <c r="E6323" t="s">
        <v>3794</v>
      </c>
      <c r="F6323">
        <v>1</v>
      </c>
      <c r="G6323">
        <v>1</v>
      </c>
      <c r="H6323" s="6" t="str">
        <f t="shared" si="196"/>
        <v>5C30.1</v>
      </c>
      <c r="I6323" s="6" t="str">
        <f t="shared" si="197"/>
        <v>S5_ADPS_01F</v>
      </c>
    </row>
    <row r="6324" spans="1:9">
      <c r="A6324" t="s">
        <v>302</v>
      </c>
      <c r="B6324" t="s">
        <v>5773</v>
      </c>
      <c r="C6324" t="s">
        <v>5801</v>
      </c>
      <c r="D6324">
        <v>2</v>
      </c>
      <c r="E6324" t="s">
        <v>174</v>
      </c>
      <c r="F6324">
        <v>2</v>
      </c>
      <c r="G6324">
        <v>2</v>
      </c>
      <c r="H6324" s="6" t="str">
        <f t="shared" si="196"/>
        <v>5C30.2</v>
      </c>
      <c r="I6324" s="6" t="str">
        <f t="shared" si="197"/>
        <v>DGND</v>
      </c>
    </row>
    <row r="6325" spans="1:9">
      <c r="A6325" t="s">
        <v>302</v>
      </c>
      <c r="B6325" t="s">
        <v>5773</v>
      </c>
      <c r="C6325" t="s">
        <v>5802</v>
      </c>
      <c r="D6325">
        <v>1</v>
      </c>
      <c r="E6325" t="s">
        <v>3794</v>
      </c>
      <c r="F6325">
        <v>1</v>
      </c>
      <c r="G6325">
        <v>1</v>
      </c>
      <c r="H6325" s="6" t="str">
        <f t="shared" si="196"/>
        <v>5C31.1</v>
      </c>
      <c r="I6325" s="6" t="str">
        <f t="shared" si="197"/>
        <v>S5_ADPS_01F</v>
      </c>
    </row>
    <row r="6326" spans="1:9">
      <c r="A6326" t="s">
        <v>302</v>
      </c>
      <c r="B6326" t="s">
        <v>5773</v>
      </c>
      <c r="C6326" t="s">
        <v>5802</v>
      </c>
      <c r="D6326">
        <v>2</v>
      </c>
      <c r="E6326" t="s">
        <v>174</v>
      </c>
      <c r="F6326">
        <v>2</v>
      </c>
      <c r="G6326">
        <v>2</v>
      </c>
      <c r="H6326" s="6" t="str">
        <f t="shared" si="196"/>
        <v>5C31.2</v>
      </c>
      <c r="I6326" s="6" t="str">
        <f t="shared" si="197"/>
        <v>DGND</v>
      </c>
    </row>
    <row r="6327" spans="1:9">
      <c r="A6327" t="s">
        <v>302</v>
      </c>
      <c r="B6327" t="s">
        <v>5773</v>
      </c>
      <c r="C6327" t="s">
        <v>5803</v>
      </c>
      <c r="D6327">
        <v>1</v>
      </c>
      <c r="E6327" t="s">
        <v>3774</v>
      </c>
      <c r="F6327">
        <v>1</v>
      </c>
      <c r="G6327">
        <v>1</v>
      </c>
      <c r="H6327" s="6" t="str">
        <f t="shared" si="196"/>
        <v>5C32.1</v>
      </c>
      <c r="I6327" s="6" t="str">
        <f t="shared" si="197"/>
        <v>S5_AVDD09_SDS</v>
      </c>
    </row>
    <row r="6328" spans="1:9">
      <c r="A6328" t="s">
        <v>302</v>
      </c>
      <c r="B6328" t="s">
        <v>5773</v>
      </c>
      <c r="C6328" t="s">
        <v>5803</v>
      </c>
      <c r="D6328">
        <v>2</v>
      </c>
      <c r="E6328" t="s">
        <v>174</v>
      </c>
      <c r="F6328">
        <v>2</v>
      </c>
      <c r="G6328">
        <v>2</v>
      </c>
      <c r="H6328" s="6" t="str">
        <f t="shared" si="196"/>
        <v>5C32.2</v>
      </c>
      <c r="I6328" s="6" t="str">
        <f t="shared" si="197"/>
        <v>DGND</v>
      </c>
    </row>
    <row r="6329" spans="1:9">
      <c r="A6329" t="s">
        <v>302</v>
      </c>
      <c r="B6329" t="s">
        <v>5773</v>
      </c>
      <c r="C6329" t="s">
        <v>5804</v>
      </c>
      <c r="D6329">
        <v>1</v>
      </c>
      <c r="E6329" t="s">
        <v>3773</v>
      </c>
      <c r="F6329">
        <v>1</v>
      </c>
      <c r="G6329">
        <v>1</v>
      </c>
      <c r="H6329" s="6" t="str">
        <f t="shared" si="196"/>
        <v>5C33.1</v>
      </c>
      <c r="I6329" s="6" t="str">
        <f t="shared" si="197"/>
        <v>S5_AVDD09_DUT</v>
      </c>
    </row>
    <row r="6330" spans="1:9">
      <c r="A6330" t="s">
        <v>302</v>
      </c>
      <c r="B6330" t="s">
        <v>5773</v>
      </c>
      <c r="C6330" t="s">
        <v>5804</v>
      </c>
      <c r="D6330">
        <v>2</v>
      </c>
      <c r="E6330" t="s">
        <v>174</v>
      </c>
      <c r="F6330">
        <v>2</v>
      </c>
      <c r="G6330">
        <v>2</v>
      </c>
      <c r="H6330" s="6" t="str">
        <f t="shared" si="196"/>
        <v>5C33.2</v>
      </c>
      <c r="I6330" s="6" t="str">
        <f t="shared" si="197"/>
        <v>DGND</v>
      </c>
    </row>
    <row r="6331" spans="1:9">
      <c r="A6331" t="s">
        <v>302</v>
      </c>
      <c r="B6331" t="s">
        <v>5773</v>
      </c>
      <c r="C6331" t="s">
        <v>5805</v>
      </c>
      <c r="D6331">
        <v>1</v>
      </c>
      <c r="E6331" t="s">
        <v>3773</v>
      </c>
      <c r="F6331">
        <v>1</v>
      </c>
      <c r="G6331">
        <v>1</v>
      </c>
      <c r="H6331" s="6" t="str">
        <f t="shared" si="196"/>
        <v>5C34.1</v>
      </c>
      <c r="I6331" s="6" t="str">
        <f t="shared" si="197"/>
        <v>S5_AVDD09_DUT</v>
      </c>
    </row>
    <row r="6332" spans="1:9">
      <c r="A6332" t="s">
        <v>302</v>
      </c>
      <c r="B6332" t="s">
        <v>5773</v>
      </c>
      <c r="C6332" t="s">
        <v>5805</v>
      </c>
      <c r="D6332">
        <v>2</v>
      </c>
      <c r="E6332" t="s">
        <v>174</v>
      </c>
      <c r="F6332">
        <v>2</v>
      </c>
      <c r="G6332">
        <v>2</v>
      </c>
      <c r="H6332" s="6" t="str">
        <f t="shared" si="196"/>
        <v>5C34.2</v>
      </c>
      <c r="I6332" s="6" t="str">
        <f t="shared" si="197"/>
        <v>DGND</v>
      </c>
    </row>
    <row r="6333" spans="1:9">
      <c r="A6333" t="s">
        <v>302</v>
      </c>
      <c r="B6333" t="s">
        <v>5773</v>
      </c>
      <c r="C6333" t="s">
        <v>5806</v>
      </c>
      <c r="D6333">
        <v>1</v>
      </c>
      <c r="E6333" t="s">
        <v>3767</v>
      </c>
      <c r="F6333">
        <v>1</v>
      </c>
      <c r="G6333">
        <v>1</v>
      </c>
      <c r="H6333" s="6" t="str">
        <f t="shared" si="196"/>
        <v>5C47.1</v>
      </c>
      <c r="I6333" s="6" t="str">
        <f t="shared" si="197"/>
        <v>S5_AVDD09_OFF_LINE</v>
      </c>
    </row>
    <row r="6334" spans="1:9">
      <c r="A6334" t="s">
        <v>302</v>
      </c>
      <c r="B6334" t="s">
        <v>5773</v>
      </c>
      <c r="C6334" t="s">
        <v>5806</v>
      </c>
      <c r="D6334">
        <v>2</v>
      </c>
      <c r="E6334" t="s">
        <v>174</v>
      </c>
      <c r="F6334">
        <v>2</v>
      </c>
      <c r="G6334">
        <v>2</v>
      </c>
      <c r="H6334" s="6" t="str">
        <f t="shared" si="196"/>
        <v>5C47.2</v>
      </c>
      <c r="I6334" s="6" t="str">
        <f t="shared" si="197"/>
        <v>DGND</v>
      </c>
    </row>
    <row r="6335" spans="1:9">
      <c r="A6335" t="s">
        <v>302</v>
      </c>
      <c r="B6335" t="s">
        <v>5773</v>
      </c>
      <c r="C6335" t="s">
        <v>5807</v>
      </c>
      <c r="D6335">
        <v>1</v>
      </c>
      <c r="E6335" t="s">
        <v>3767</v>
      </c>
      <c r="F6335">
        <v>1</v>
      </c>
      <c r="G6335">
        <v>1</v>
      </c>
      <c r="H6335" s="6" t="str">
        <f t="shared" si="196"/>
        <v>5C48.1</v>
      </c>
      <c r="I6335" s="6" t="str">
        <f t="shared" si="197"/>
        <v>S5_AVDD09_OFF_LINE</v>
      </c>
    </row>
    <row r="6336" spans="1:9">
      <c r="A6336" t="s">
        <v>302</v>
      </c>
      <c r="B6336" t="s">
        <v>5773</v>
      </c>
      <c r="C6336" t="s">
        <v>5807</v>
      </c>
      <c r="D6336">
        <v>2</v>
      </c>
      <c r="E6336" t="s">
        <v>174</v>
      </c>
      <c r="F6336">
        <v>2</v>
      </c>
      <c r="G6336">
        <v>2</v>
      </c>
      <c r="H6336" s="6" t="str">
        <f t="shared" si="196"/>
        <v>5C48.2</v>
      </c>
      <c r="I6336" s="6" t="str">
        <f t="shared" si="197"/>
        <v>DGND</v>
      </c>
    </row>
    <row r="6337" spans="1:9">
      <c r="A6337" t="s">
        <v>302</v>
      </c>
      <c r="B6337" t="s">
        <v>5773</v>
      </c>
      <c r="C6337" t="s">
        <v>5808</v>
      </c>
      <c r="D6337">
        <v>1</v>
      </c>
      <c r="E6337" t="s">
        <v>3767</v>
      </c>
      <c r="F6337">
        <v>1</v>
      </c>
      <c r="G6337">
        <v>1</v>
      </c>
      <c r="H6337" s="6" t="str">
        <f t="shared" si="196"/>
        <v>5C50.1</v>
      </c>
      <c r="I6337" s="6" t="str">
        <f t="shared" si="197"/>
        <v>S5_AVDD09_OFF_LINE</v>
      </c>
    </row>
    <row r="6338" spans="1:9">
      <c r="A6338" t="s">
        <v>302</v>
      </c>
      <c r="B6338" t="s">
        <v>5773</v>
      </c>
      <c r="C6338" t="s">
        <v>5808</v>
      </c>
      <c r="D6338">
        <v>2</v>
      </c>
      <c r="E6338" t="s">
        <v>174</v>
      </c>
      <c r="F6338">
        <v>2</v>
      </c>
      <c r="G6338">
        <v>2</v>
      </c>
      <c r="H6338" s="6" t="str">
        <f t="shared" ref="H6338:H6401" si="198">CONCATENATE(C6338,".",F6338)</f>
        <v>5C50.2</v>
      </c>
      <c r="I6338" s="6" t="str">
        <f t="shared" ref="I6338:I6401" si="199">E6338</f>
        <v>DGND</v>
      </c>
    </row>
    <row r="6339" spans="1:9">
      <c r="A6339" t="s">
        <v>302</v>
      </c>
      <c r="B6339" t="s">
        <v>5773</v>
      </c>
      <c r="C6339" t="s">
        <v>5809</v>
      </c>
      <c r="D6339">
        <v>1</v>
      </c>
      <c r="E6339" t="s">
        <v>3767</v>
      </c>
      <c r="F6339">
        <v>1</v>
      </c>
      <c r="G6339">
        <v>1</v>
      </c>
      <c r="H6339" s="6" t="str">
        <f t="shared" si="198"/>
        <v>5C51.1</v>
      </c>
      <c r="I6339" s="6" t="str">
        <f t="shared" si="199"/>
        <v>S5_AVDD09_OFF_LINE</v>
      </c>
    </row>
    <row r="6340" spans="1:9">
      <c r="A6340" t="s">
        <v>302</v>
      </c>
      <c r="B6340" t="s">
        <v>5773</v>
      </c>
      <c r="C6340" t="s">
        <v>5809</v>
      </c>
      <c r="D6340">
        <v>2</v>
      </c>
      <c r="E6340" t="s">
        <v>174</v>
      </c>
      <c r="F6340">
        <v>2</v>
      </c>
      <c r="G6340">
        <v>2</v>
      </c>
      <c r="H6340" s="6" t="str">
        <f t="shared" si="198"/>
        <v>5C51.2</v>
      </c>
      <c r="I6340" s="6" t="str">
        <f t="shared" si="199"/>
        <v>DGND</v>
      </c>
    </row>
    <row r="6341" spans="1:9">
      <c r="A6341" t="s">
        <v>302</v>
      </c>
      <c r="B6341" t="s">
        <v>5773</v>
      </c>
      <c r="C6341" t="s">
        <v>5810</v>
      </c>
      <c r="D6341">
        <v>1</v>
      </c>
      <c r="E6341" t="s">
        <v>3769</v>
      </c>
      <c r="F6341">
        <v>1</v>
      </c>
      <c r="G6341">
        <v>1</v>
      </c>
      <c r="H6341" s="6" t="str">
        <f t="shared" si="198"/>
        <v>5C371.1</v>
      </c>
      <c r="I6341" s="6" t="str">
        <f t="shared" si="199"/>
        <v>S5_AVDD33_OFF_LINE</v>
      </c>
    </row>
    <row r="6342" spans="1:9">
      <c r="A6342" t="s">
        <v>302</v>
      </c>
      <c r="B6342" t="s">
        <v>5773</v>
      </c>
      <c r="C6342" t="s">
        <v>5810</v>
      </c>
      <c r="D6342">
        <v>2</v>
      </c>
      <c r="E6342" t="s">
        <v>174</v>
      </c>
      <c r="F6342">
        <v>2</v>
      </c>
      <c r="G6342">
        <v>2</v>
      </c>
      <c r="H6342" s="6" t="str">
        <f t="shared" si="198"/>
        <v>5C371.2</v>
      </c>
      <c r="I6342" s="6" t="str">
        <f t="shared" si="199"/>
        <v>DGND</v>
      </c>
    </row>
    <row r="6343" spans="1:9">
      <c r="A6343" t="s">
        <v>302</v>
      </c>
      <c r="B6343" t="s">
        <v>5773</v>
      </c>
      <c r="C6343" t="s">
        <v>5811</v>
      </c>
      <c r="D6343">
        <v>1</v>
      </c>
      <c r="E6343" t="s">
        <v>3769</v>
      </c>
      <c r="F6343">
        <v>1</v>
      </c>
      <c r="G6343">
        <v>1</v>
      </c>
      <c r="H6343" s="6" t="str">
        <f t="shared" si="198"/>
        <v>5C372.1</v>
      </c>
      <c r="I6343" s="6" t="str">
        <f t="shared" si="199"/>
        <v>S5_AVDD33_OFF_LINE</v>
      </c>
    </row>
    <row r="6344" spans="1:9">
      <c r="A6344" t="s">
        <v>302</v>
      </c>
      <c r="B6344" t="s">
        <v>5773</v>
      </c>
      <c r="C6344" t="s">
        <v>5811</v>
      </c>
      <c r="D6344">
        <v>2</v>
      </c>
      <c r="E6344" t="s">
        <v>174</v>
      </c>
      <c r="F6344">
        <v>2</v>
      </c>
      <c r="G6344">
        <v>2</v>
      </c>
      <c r="H6344" s="6" t="str">
        <f t="shared" si="198"/>
        <v>5C372.2</v>
      </c>
      <c r="I6344" s="6" t="str">
        <f t="shared" si="199"/>
        <v>DGND</v>
      </c>
    </row>
    <row r="6345" spans="1:9">
      <c r="A6345" t="s">
        <v>302</v>
      </c>
      <c r="B6345" t="s">
        <v>5773</v>
      </c>
      <c r="C6345" t="s">
        <v>5812</v>
      </c>
      <c r="D6345">
        <v>1</v>
      </c>
      <c r="E6345" t="s">
        <v>3792</v>
      </c>
      <c r="F6345">
        <v>1</v>
      </c>
      <c r="G6345">
        <v>1</v>
      </c>
      <c r="H6345" s="6" t="str">
        <f t="shared" si="198"/>
        <v>5C373.1</v>
      </c>
      <c r="I6345" s="6" t="str">
        <f t="shared" si="199"/>
        <v>S5_AVDD33_TX_CEN_1</v>
      </c>
    </row>
    <row r="6346" spans="1:9">
      <c r="A6346" t="s">
        <v>302</v>
      </c>
      <c r="B6346" t="s">
        <v>5773</v>
      </c>
      <c r="C6346" t="s">
        <v>5812</v>
      </c>
      <c r="D6346">
        <v>2</v>
      </c>
      <c r="E6346" t="s">
        <v>174</v>
      </c>
      <c r="F6346">
        <v>2</v>
      </c>
      <c r="G6346">
        <v>2</v>
      </c>
      <c r="H6346" s="6" t="str">
        <f t="shared" si="198"/>
        <v>5C373.2</v>
      </c>
      <c r="I6346" s="6" t="str">
        <f t="shared" si="199"/>
        <v>DGND</v>
      </c>
    </row>
    <row r="6347" spans="1:9">
      <c r="A6347" t="s">
        <v>302</v>
      </c>
      <c r="B6347" t="s">
        <v>5773</v>
      </c>
      <c r="C6347" t="s">
        <v>5813</v>
      </c>
      <c r="D6347">
        <v>1</v>
      </c>
      <c r="E6347" t="s">
        <v>3766</v>
      </c>
      <c r="F6347">
        <v>1</v>
      </c>
      <c r="G6347">
        <v>1</v>
      </c>
      <c r="H6347" s="6" t="str">
        <f t="shared" si="198"/>
        <v>5C374.1</v>
      </c>
      <c r="I6347" s="6" t="str">
        <f t="shared" si="199"/>
        <v>S5_DVDD09_OFF_LINE</v>
      </c>
    </row>
    <row r="6348" spans="1:9">
      <c r="A6348" t="s">
        <v>302</v>
      </c>
      <c r="B6348" t="s">
        <v>5773</v>
      </c>
      <c r="C6348" t="s">
        <v>5813</v>
      </c>
      <c r="D6348">
        <v>2</v>
      </c>
      <c r="E6348" t="s">
        <v>174</v>
      </c>
      <c r="F6348">
        <v>2</v>
      </c>
      <c r="G6348">
        <v>2</v>
      </c>
      <c r="H6348" s="6" t="str">
        <f t="shared" si="198"/>
        <v>5C374.2</v>
      </c>
      <c r="I6348" s="6" t="str">
        <f t="shared" si="199"/>
        <v>DGND</v>
      </c>
    </row>
    <row r="6349" spans="1:9">
      <c r="A6349" t="s">
        <v>302</v>
      </c>
      <c r="B6349" t="s">
        <v>5773</v>
      </c>
      <c r="C6349" t="s">
        <v>5814</v>
      </c>
      <c r="D6349">
        <v>1</v>
      </c>
      <c r="E6349" t="s">
        <v>3766</v>
      </c>
      <c r="F6349">
        <v>1</v>
      </c>
      <c r="G6349">
        <v>1</v>
      </c>
      <c r="H6349" s="6" t="str">
        <f t="shared" si="198"/>
        <v>5C375.1</v>
      </c>
      <c r="I6349" s="6" t="str">
        <f t="shared" si="199"/>
        <v>S5_DVDD09_OFF_LINE</v>
      </c>
    </row>
    <row r="6350" spans="1:9">
      <c r="A6350" t="s">
        <v>302</v>
      </c>
      <c r="B6350" t="s">
        <v>5773</v>
      </c>
      <c r="C6350" t="s">
        <v>5814</v>
      </c>
      <c r="D6350">
        <v>2</v>
      </c>
      <c r="E6350" t="s">
        <v>174</v>
      </c>
      <c r="F6350">
        <v>2</v>
      </c>
      <c r="G6350">
        <v>2</v>
      </c>
      <c r="H6350" s="6" t="str">
        <f t="shared" si="198"/>
        <v>5C375.2</v>
      </c>
      <c r="I6350" s="6" t="str">
        <f t="shared" si="199"/>
        <v>DGND</v>
      </c>
    </row>
    <row r="6351" spans="1:9">
      <c r="A6351" t="s">
        <v>302</v>
      </c>
      <c r="B6351" t="s">
        <v>5773</v>
      </c>
      <c r="C6351" t="s">
        <v>5815</v>
      </c>
      <c r="D6351">
        <v>1</v>
      </c>
      <c r="E6351" t="s">
        <v>3767</v>
      </c>
      <c r="F6351">
        <v>1</v>
      </c>
      <c r="G6351">
        <v>1</v>
      </c>
      <c r="H6351" s="6" t="str">
        <f t="shared" si="198"/>
        <v>5C376.1</v>
      </c>
      <c r="I6351" s="6" t="str">
        <f t="shared" si="199"/>
        <v>S5_AVDD09_OFF_LINE</v>
      </c>
    </row>
    <row r="6352" spans="1:9">
      <c r="A6352" t="s">
        <v>302</v>
      </c>
      <c r="B6352" t="s">
        <v>5773</v>
      </c>
      <c r="C6352" t="s">
        <v>5815</v>
      </c>
      <c r="D6352">
        <v>2</v>
      </c>
      <c r="E6352" t="s">
        <v>174</v>
      </c>
      <c r="F6352">
        <v>2</v>
      </c>
      <c r="G6352">
        <v>2</v>
      </c>
      <c r="H6352" s="6" t="str">
        <f t="shared" si="198"/>
        <v>5C376.2</v>
      </c>
      <c r="I6352" s="6" t="str">
        <f t="shared" si="199"/>
        <v>DGND</v>
      </c>
    </row>
    <row r="6353" spans="1:9">
      <c r="A6353" t="s">
        <v>302</v>
      </c>
      <c r="B6353" t="s">
        <v>5773</v>
      </c>
      <c r="C6353" t="s">
        <v>5816</v>
      </c>
      <c r="D6353">
        <v>1</v>
      </c>
      <c r="E6353" t="s">
        <v>3767</v>
      </c>
      <c r="F6353">
        <v>1</v>
      </c>
      <c r="G6353">
        <v>1</v>
      </c>
      <c r="H6353" s="6" t="str">
        <f t="shared" si="198"/>
        <v>5C377.1</v>
      </c>
      <c r="I6353" s="6" t="str">
        <f t="shared" si="199"/>
        <v>S5_AVDD09_OFF_LINE</v>
      </c>
    </row>
    <row r="6354" spans="1:9">
      <c r="A6354" t="s">
        <v>302</v>
      </c>
      <c r="B6354" t="s">
        <v>5773</v>
      </c>
      <c r="C6354" t="s">
        <v>5816</v>
      </c>
      <c r="D6354">
        <v>2</v>
      </c>
      <c r="E6354" t="s">
        <v>174</v>
      </c>
      <c r="F6354">
        <v>2</v>
      </c>
      <c r="G6354">
        <v>2</v>
      </c>
      <c r="H6354" s="6" t="str">
        <f t="shared" si="198"/>
        <v>5C377.2</v>
      </c>
      <c r="I6354" s="6" t="str">
        <f t="shared" si="199"/>
        <v>DGND</v>
      </c>
    </row>
    <row r="6355" spans="1:9">
      <c r="A6355" t="s">
        <v>302</v>
      </c>
      <c r="B6355" t="s">
        <v>5773</v>
      </c>
      <c r="C6355" t="s">
        <v>5817</v>
      </c>
      <c r="D6355">
        <v>1</v>
      </c>
      <c r="E6355" t="s">
        <v>3767</v>
      </c>
      <c r="F6355">
        <v>1</v>
      </c>
      <c r="G6355">
        <v>1</v>
      </c>
      <c r="H6355" s="6" t="str">
        <f t="shared" si="198"/>
        <v>5C378.1</v>
      </c>
      <c r="I6355" s="6" t="str">
        <f t="shared" si="199"/>
        <v>S5_AVDD09_OFF_LINE</v>
      </c>
    </row>
    <row r="6356" spans="1:9">
      <c r="A6356" t="s">
        <v>302</v>
      </c>
      <c r="B6356" t="s">
        <v>5773</v>
      </c>
      <c r="C6356" t="s">
        <v>5817</v>
      </c>
      <c r="D6356">
        <v>2</v>
      </c>
      <c r="E6356" t="s">
        <v>174</v>
      </c>
      <c r="F6356">
        <v>2</v>
      </c>
      <c r="G6356">
        <v>2</v>
      </c>
      <c r="H6356" s="6" t="str">
        <f t="shared" si="198"/>
        <v>5C378.2</v>
      </c>
      <c r="I6356" s="6" t="str">
        <f t="shared" si="199"/>
        <v>DGND</v>
      </c>
    </row>
    <row r="6357" spans="1:9">
      <c r="A6357" t="s">
        <v>302</v>
      </c>
      <c r="B6357" t="s">
        <v>5773</v>
      </c>
      <c r="C6357" t="s">
        <v>5818</v>
      </c>
      <c r="D6357">
        <v>1</v>
      </c>
      <c r="E6357" t="s">
        <v>2340</v>
      </c>
      <c r="F6357">
        <v>1</v>
      </c>
      <c r="G6357">
        <v>1</v>
      </c>
      <c r="H6357" s="6" t="str">
        <f t="shared" si="198"/>
        <v>5JK1.1</v>
      </c>
      <c r="I6357" s="6" t="str">
        <f t="shared" si="199"/>
        <v>SC0145_RLY_K001</v>
      </c>
    </row>
    <row r="6358" spans="1:9">
      <c r="A6358" t="s">
        <v>302</v>
      </c>
      <c r="B6358" t="s">
        <v>5773</v>
      </c>
      <c r="C6358" t="s">
        <v>5818</v>
      </c>
      <c r="D6358">
        <v>2</v>
      </c>
      <c r="E6358" t="s">
        <v>174</v>
      </c>
      <c r="F6358">
        <v>2</v>
      </c>
      <c r="G6358">
        <v>2</v>
      </c>
      <c r="H6358" s="6" t="str">
        <f t="shared" si="198"/>
        <v>5JK1.2</v>
      </c>
      <c r="I6358" s="6" t="str">
        <f t="shared" si="199"/>
        <v>DGND</v>
      </c>
    </row>
    <row r="6359" spans="1:9">
      <c r="A6359" t="s">
        <v>302</v>
      </c>
      <c r="B6359" t="s">
        <v>5773</v>
      </c>
      <c r="C6359" t="s">
        <v>5819</v>
      </c>
      <c r="D6359">
        <v>1</v>
      </c>
      <c r="E6359" t="s">
        <v>2342</v>
      </c>
      <c r="F6359">
        <v>1</v>
      </c>
      <c r="G6359">
        <v>1</v>
      </c>
      <c r="H6359" s="6" t="str">
        <f t="shared" si="198"/>
        <v>5JK8.1</v>
      </c>
      <c r="I6359" s="6" t="str">
        <f t="shared" si="199"/>
        <v>SC0145_RLY_K008</v>
      </c>
    </row>
    <row r="6360" spans="1:9">
      <c r="A6360" t="s">
        <v>302</v>
      </c>
      <c r="B6360" t="s">
        <v>5773</v>
      </c>
      <c r="C6360" t="s">
        <v>5819</v>
      </c>
      <c r="D6360">
        <v>2</v>
      </c>
      <c r="E6360" t="s">
        <v>174</v>
      </c>
      <c r="F6360">
        <v>2</v>
      </c>
      <c r="G6360">
        <v>2</v>
      </c>
      <c r="H6360" s="6" t="str">
        <f t="shared" si="198"/>
        <v>5JK8.2</v>
      </c>
      <c r="I6360" s="6" t="str">
        <f t="shared" si="199"/>
        <v>DGND</v>
      </c>
    </row>
    <row r="6361" spans="1:9">
      <c r="A6361" t="s">
        <v>302</v>
      </c>
      <c r="B6361" t="s">
        <v>5773</v>
      </c>
      <c r="C6361" t="s">
        <v>5820</v>
      </c>
      <c r="D6361">
        <v>1</v>
      </c>
      <c r="E6361" t="s">
        <v>2343</v>
      </c>
      <c r="F6361">
        <v>1</v>
      </c>
      <c r="G6361">
        <v>1</v>
      </c>
      <c r="H6361" s="6" t="str">
        <f t="shared" si="198"/>
        <v>5JK9.1</v>
      </c>
      <c r="I6361" s="6" t="str">
        <f t="shared" si="199"/>
        <v>SC0145_RLY_K009</v>
      </c>
    </row>
    <row r="6362" spans="1:9">
      <c r="A6362" t="s">
        <v>302</v>
      </c>
      <c r="B6362" t="s">
        <v>5773</v>
      </c>
      <c r="C6362" t="s">
        <v>5820</v>
      </c>
      <c r="D6362">
        <v>2</v>
      </c>
      <c r="E6362" t="s">
        <v>174</v>
      </c>
      <c r="F6362">
        <v>2</v>
      </c>
      <c r="G6362">
        <v>2</v>
      </c>
      <c r="H6362" s="6" t="str">
        <f t="shared" si="198"/>
        <v>5JK9.2</v>
      </c>
      <c r="I6362" s="6" t="str">
        <f t="shared" si="199"/>
        <v>DGND</v>
      </c>
    </row>
    <row r="6363" spans="1:9">
      <c r="A6363" t="s">
        <v>302</v>
      </c>
      <c r="B6363" t="s">
        <v>5773</v>
      </c>
      <c r="C6363" t="s">
        <v>5821</v>
      </c>
      <c r="D6363">
        <v>1</v>
      </c>
      <c r="E6363" t="s">
        <v>2571</v>
      </c>
      <c r="F6363">
        <v>1</v>
      </c>
      <c r="G6363">
        <v>1</v>
      </c>
      <c r="H6363" s="6" t="str">
        <f t="shared" si="198"/>
        <v>5JK10.1</v>
      </c>
      <c r="I6363" s="6" t="str">
        <f t="shared" si="199"/>
        <v>SC0145_RLY_K010</v>
      </c>
    </row>
    <row r="6364" spans="1:9">
      <c r="A6364" t="s">
        <v>302</v>
      </c>
      <c r="B6364" t="s">
        <v>5773</v>
      </c>
      <c r="C6364" t="s">
        <v>5821</v>
      </c>
      <c r="D6364">
        <v>2</v>
      </c>
      <c r="E6364" t="s">
        <v>174</v>
      </c>
      <c r="F6364">
        <v>2</v>
      </c>
      <c r="G6364">
        <v>2</v>
      </c>
      <c r="H6364" s="6" t="str">
        <f t="shared" si="198"/>
        <v>5JK10.2</v>
      </c>
      <c r="I6364" s="6" t="str">
        <f t="shared" si="199"/>
        <v>DGND</v>
      </c>
    </row>
    <row r="6365" spans="1:9">
      <c r="A6365" t="s">
        <v>302</v>
      </c>
      <c r="B6365" t="s">
        <v>5773</v>
      </c>
      <c r="C6365" t="s">
        <v>5822</v>
      </c>
      <c r="D6365">
        <v>2</v>
      </c>
      <c r="E6365" t="s">
        <v>3794</v>
      </c>
      <c r="F6365">
        <v>2</v>
      </c>
      <c r="G6365">
        <v>2</v>
      </c>
      <c r="H6365" s="6" t="str">
        <f t="shared" si="198"/>
        <v>5K1.2</v>
      </c>
      <c r="I6365" s="6" t="str">
        <f t="shared" si="199"/>
        <v>S5_ADPS_01F</v>
      </c>
    </row>
    <row r="6366" spans="1:9">
      <c r="A6366" t="s">
        <v>302</v>
      </c>
      <c r="B6366" t="s">
        <v>5773</v>
      </c>
      <c r="C6366" t="s">
        <v>5822</v>
      </c>
      <c r="D6366">
        <v>3</v>
      </c>
      <c r="E6366" t="s">
        <v>3769</v>
      </c>
      <c r="F6366">
        <v>3</v>
      </c>
      <c r="G6366">
        <v>3</v>
      </c>
      <c r="H6366" s="6" t="str">
        <f t="shared" si="198"/>
        <v>5K1.3</v>
      </c>
      <c r="I6366" s="6" t="str">
        <f t="shared" si="199"/>
        <v>S5_AVDD33_OFF_LINE</v>
      </c>
    </row>
    <row r="6367" spans="1:9">
      <c r="A6367" t="s">
        <v>302</v>
      </c>
      <c r="B6367" t="s">
        <v>5773</v>
      </c>
      <c r="C6367" t="s">
        <v>5822</v>
      </c>
      <c r="D6367">
        <v>4</v>
      </c>
      <c r="E6367" t="s">
        <v>3795</v>
      </c>
      <c r="F6367">
        <v>4</v>
      </c>
      <c r="G6367">
        <v>4</v>
      </c>
      <c r="H6367" s="6" t="str">
        <f t="shared" si="198"/>
        <v>5K1.4</v>
      </c>
      <c r="I6367" s="6" t="str">
        <f t="shared" si="199"/>
        <v>S5_NEGV_AVDD33</v>
      </c>
    </row>
    <row r="6368" spans="1:9">
      <c r="A6368" t="s">
        <v>302</v>
      </c>
      <c r="B6368" t="s">
        <v>5773</v>
      </c>
      <c r="C6368" t="s">
        <v>5822</v>
      </c>
      <c r="D6368">
        <v>5</v>
      </c>
      <c r="E6368" t="s">
        <v>3796</v>
      </c>
      <c r="F6368">
        <v>5</v>
      </c>
      <c r="G6368">
        <v>5</v>
      </c>
      <c r="H6368" s="6" t="str">
        <f t="shared" si="198"/>
        <v>5K1.5</v>
      </c>
      <c r="I6368" s="6" t="str">
        <f t="shared" si="199"/>
        <v>S5_NEGV_VDD33</v>
      </c>
    </row>
    <row r="6369" spans="1:9">
      <c r="A6369" t="s">
        <v>302</v>
      </c>
      <c r="B6369" t="s">
        <v>5773</v>
      </c>
      <c r="C6369" t="s">
        <v>5822</v>
      </c>
      <c r="D6369">
        <v>6</v>
      </c>
      <c r="E6369" t="s">
        <v>3771</v>
      </c>
      <c r="F6369">
        <v>6</v>
      </c>
      <c r="G6369">
        <v>6</v>
      </c>
      <c r="H6369" s="6" t="str">
        <f t="shared" si="198"/>
        <v>5K1.6</v>
      </c>
      <c r="I6369" s="6" t="str">
        <f t="shared" si="199"/>
        <v>S5_VDD33_OFF_LINE</v>
      </c>
    </row>
    <row r="6370" spans="1:9">
      <c r="A6370" t="s">
        <v>302</v>
      </c>
      <c r="B6370" t="s">
        <v>5773</v>
      </c>
      <c r="C6370" t="s">
        <v>5822</v>
      </c>
      <c r="D6370">
        <v>7</v>
      </c>
      <c r="E6370" t="s">
        <v>3790</v>
      </c>
      <c r="F6370">
        <v>7</v>
      </c>
      <c r="G6370">
        <v>7</v>
      </c>
      <c r="H6370" s="6" t="str">
        <f t="shared" si="198"/>
        <v>5K1.7</v>
      </c>
      <c r="I6370" s="6" t="str">
        <f t="shared" si="199"/>
        <v>S5_ADPS_02F</v>
      </c>
    </row>
    <row r="6371" spans="1:9">
      <c r="A6371" t="s">
        <v>302</v>
      </c>
      <c r="B6371" t="s">
        <v>5773</v>
      </c>
      <c r="C6371" t="s">
        <v>5822</v>
      </c>
      <c r="D6371" t="s">
        <v>175</v>
      </c>
      <c r="E6371" t="s">
        <v>429</v>
      </c>
      <c r="F6371">
        <v>1</v>
      </c>
      <c r="G6371" t="s">
        <v>175</v>
      </c>
      <c r="H6371" s="6" t="str">
        <f t="shared" si="198"/>
        <v>5K1.1</v>
      </c>
      <c r="I6371" s="6" t="str">
        <f t="shared" si="199"/>
        <v>VP12</v>
      </c>
    </row>
    <row r="6372" spans="1:9">
      <c r="A6372" t="s">
        <v>302</v>
      </c>
      <c r="B6372" t="s">
        <v>5773</v>
      </c>
      <c r="C6372" t="s">
        <v>5822</v>
      </c>
      <c r="D6372" t="s">
        <v>176</v>
      </c>
      <c r="E6372" t="s">
        <v>2340</v>
      </c>
      <c r="F6372">
        <v>8</v>
      </c>
      <c r="G6372" t="s">
        <v>176</v>
      </c>
      <c r="H6372" s="6" t="str">
        <f t="shared" si="198"/>
        <v>5K1.8</v>
      </c>
      <c r="I6372" s="6" t="str">
        <f t="shared" si="199"/>
        <v>SC0145_RLY_K001</v>
      </c>
    </row>
    <row r="6373" spans="1:9">
      <c r="A6373" t="s">
        <v>302</v>
      </c>
      <c r="B6373" t="s">
        <v>5773</v>
      </c>
      <c r="C6373" t="s">
        <v>5823</v>
      </c>
      <c r="D6373">
        <v>2</v>
      </c>
      <c r="E6373" t="s">
        <v>3797</v>
      </c>
      <c r="F6373">
        <v>2</v>
      </c>
      <c r="G6373">
        <v>2</v>
      </c>
      <c r="H6373" s="6" t="str">
        <f t="shared" si="198"/>
        <v>5K8.2</v>
      </c>
      <c r="I6373" s="6" t="str">
        <f t="shared" si="199"/>
        <v>S5_DVDD09_2</v>
      </c>
    </row>
    <row r="6374" spans="1:9">
      <c r="A6374" t="s">
        <v>302</v>
      </c>
      <c r="B6374" t="s">
        <v>5773</v>
      </c>
      <c r="C6374" t="s">
        <v>5823</v>
      </c>
      <c r="D6374">
        <v>3</v>
      </c>
      <c r="E6374" t="s">
        <v>3766</v>
      </c>
      <c r="F6374">
        <v>3</v>
      </c>
      <c r="G6374">
        <v>3</v>
      </c>
      <c r="H6374" s="6" t="str">
        <f t="shared" si="198"/>
        <v>5K8.3</v>
      </c>
      <c r="I6374" s="6" t="str">
        <f t="shared" si="199"/>
        <v>S5_DVDD09_OFF_LINE</v>
      </c>
    </row>
    <row r="6375" spans="1:9">
      <c r="A6375" t="s">
        <v>302</v>
      </c>
      <c r="B6375" t="s">
        <v>5773</v>
      </c>
      <c r="C6375" t="s">
        <v>5823</v>
      </c>
      <c r="D6375">
        <v>4</v>
      </c>
      <c r="E6375" t="s">
        <v>3798</v>
      </c>
      <c r="F6375">
        <v>4</v>
      </c>
      <c r="G6375">
        <v>4</v>
      </c>
      <c r="H6375" s="6" t="str">
        <f t="shared" si="198"/>
        <v>5K8.4</v>
      </c>
      <c r="I6375" s="6" t="str">
        <f t="shared" si="199"/>
        <v>S5_1_LX_OUT</v>
      </c>
    </row>
    <row r="6376" spans="1:9">
      <c r="A6376" t="s">
        <v>302</v>
      </c>
      <c r="B6376" t="s">
        <v>5773</v>
      </c>
      <c r="C6376" t="s">
        <v>5823</v>
      </c>
      <c r="D6376">
        <v>5</v>
      </c>
      <c r="F6376">
        <v>5</v>
      </c>
      <c r="G6376">
        <v>5</v>
      </c>
      <c r="H6376" s="6" t="str">
        <f t="shared" si="198"/>
        <v>5K8.5</v>
      </c>
      <c r="I6376" s="6">
        <f t="shared" si="199"/>
        <v>0</v>
      </c>
    </row>
    <row r="6377" spans="1:9">
      <c r="A6377" t="s">
        <v>302</v>
      </c>
      <c r="B6377" t="s">
        <v>5773</v>
      </c>
      <c r="C6377" t="s">
        <v>5823</v>
      </c>
      <c r="D6377">
        <v>6</v>
      </c>
      <c r="F6377">
        <v>6</v>
      </c>
      <c r="G6377">
        <v>6</v>
      </c>
      <c r="H6377" s="6" t="str">
        <f t="shared" si="198"/>
        <v>5K8.6</v>
      </c>
      <c r="I6377" s="6">
        <f t="shared" si="199"/>
        <v>0</v>
      </c>
    </row>
    <row r="6378" spans="1:9">
      <c r="A6378" t="s">
        <v>302</v>
      </c>
      <c r="B6378" t="s">
        <v>5773</v>
      </c>
      <c r="C6378" t="s">
        <v>5823</v>
      </c>
      <c r="D6378">
        <v>7</v>
      </c>
      <c r="F6378">
        <v>7</v>
      </c>
      <c r="G6378">
        <v>7</v>
      </c>
      <c r="H6378" s="6" t="str">
        <f t="shared" si="198"/>
        <v>5K8.7</v>
      </c>
      <c r="I6378" s="6">
        <f t="shared" si="199"/>
        <v>0</v>
      </c>
    </row>
    <row r="6379" spans="1:9">
      <c r="A6379" t="s">
        <v>302</v>
      </c>
      <c r="B6379" t="s">
        <v>5773</v>
      </c>
      <c r="C6379" t="s">
        <v>5823</v>
      </c>
      <c r="D6379" t="s">
        <v>175</v>
      </c>
      <c r="E6379" t="s">
        <v>429</v>
      </c>
      <c r="F6379">
        <v>1</v>
      </c>
      <c r="G6379" t="s">
        <v>175</v>
      </c>
      <c r="H6379" s="6" t="str">
        <f t="shared" si="198"/>
        <v>5K8.1</v>
      </c>
      <c r="I6379" s="6" t="str">
        <f t="shared" si="199"/>
        <v>VP12</v>
      </c>
    </row>
    <row r="6380" spans="1:9">
      <c r="A6380" t="s">
        <v>302</v>
      </c>
      <c r="B6380" t="s">
        <v>5773</v>
      </c>
      <c r="C6380" t="s">
        <v>5823</v>
      </c>
      <c r="D6380" t="s">
        <v>176</v>
      </c>
      <c r="E6380" t="s">
        <v>2342</v>
      </c>
      <c r="F6380">
        <v>8</v>
      </c>
      <c r="G6380" t="s">
        <v>176</v>
      </c>
      <c r="H6380" s="6" t="str">
        <f t="shared" si="198"/>
        <v>5K8.8</v>
      </c>
      <c r="I6380" s="6" t="str">
        <f t="shared" si="199"/>
        <v>SC0145_RLY_K008</v>
      </c>
    </row>
    <row r="6381" spans="1:9">
      <c r="A6381" t="s">
        <v>302</v>
      </c>
      <c r="B6381" t="s">
        <v>5773</v>
      </c>
      <c r="C6381" t="s">
        <v>5824</v>
      </c>
      <c r="D6381">
        <v>2</v>
      </c>
      <c r="E6381" t="s">
        <v>3799</v>
      </c>
      <c r="F6381">
        <v>2</v>
      </c>
      <c r="G6381">
        <v>2</v>
      </c>
      <c r="H6381" s="6" t="str">
        <f t="shared" si="198"/>
        <v>5K9.2</v>
      </c>
      <c r="I6381" s="6" t="str">
        <f t="shared" si="199"/>
        <v>S5_AVDD09_2</v>
      </c>
    </row>
    <row r="6382" spans="1:9">
      <c r="A6382" t="s">
        <v>302</v>
      </c>
      <c r="B6382" t="s">
        <v>5773</v>
      </c>
      <c r="C6382" t="s">
        <v>5824</v>
      </c>
      <c r="D6382">
        <v>3</v>
      </c>
      <c r="E6382" t="s">
        <v>3767</v>
      </c>
      <c r="F6382">
        <v>3</v>
      </c>
      <c r="G6382">
        <v>3</v>
      </c>
      <c r="H6382" s="6" t="str">
        <f t="shared" si="198"/>
        <v>5K9.3</v>
      </c>
      <c r="I6382" s="6" t="str">
        <f t="shared" si="199"/>
        <v>S5_AVDD09_OFF_LINE</v>
      </c>
    </row>
    <row r="6383" spans="1:9">
      <c r="A6383" t="s">
        <v>302</v>
      </c>
      <c r="B6383" t="s">
        <v>5773</v>
      </c>
      <c r="C6383" t="s">
        <v>5824</v>
      </c>
      <c r="D6383">
        <v>4</v>
      </c>
      <c r="E6383" t="s">
        <v>3798</v>
      </c>
      <c r="F6383">
        <v>4</v>
      </c>
      <c r="G6383">
        <v>4</v>
      </c>
      <c r="H6383" s="6" t="str">
        <f t="shared" si="198"/>
        <v>5K9.4</v>
      </c>
      <c r="I6383" s="6" t="str">
        <f t="shared" si="199"/>
        <v>S5_1_LX_OUT</v>
      </c>
    </row>
    <row r="6384" spans="1:9">
      <c r="A6384" t="s">
        <v>302</v>
      </c>
      <c r="B6384" t="s">
        <v>5773</v>
      </c>
      <c r="C6384" t="s">
        <v>5824</v>
      </c>
      <c r="D6384">
        <v>5</v>
      </c>
      <c r="E6384" t="s">
        <v>3800</v>
      </c>
      <c r="F6384">
        <v>5</v>
      </c>
      <c r="G6384">
        <v>5</v>
      </c>
      <c r="H6384" s="6" t="str">
        <f t="shared" si="198"/>
        <v>5K9.5</v>
      </c>
      <c r="I6384" s="6" t="str">
        <f t="shared" si="199"/>
        <v>S5_AVDD09_CH</v>
      </c>
    </row>
    <row r="6385" spans="1:9">
      <c r="A6385" t="s">
        <v>302</v>
      </c>
      <c r="B6385" t="s">
        <v>5773</v>
      </c>
      <c r="C6385" t="s">
        <v>5824</v>
      </c>
      <c r="D6385">
        <v>6</v>
      </c>
      <c r="E6385" t="s">
        <v>3767</v>
      </c>
      <c r="F6385">
        <v>6</v>
      </c>
      <c r="G6385">
        <v>6</v>
      </c>
      <c r="H6385" s="6" t="str">
        <f t="shared" si="198"/>
        <v>5K9.6</v>
      </c>
      <c r="I6385" s="6" t="str">
        <f t="shared" si="199"/>
        <v>S5_AVDD09_OFF_LINE</v>
      </c>
    </row>
    <row r="6386" spans="1:9">
      <c r="A6386" t="s">
        <v>302</v>
      </c>
      <c r="B6386" t="s">
        <v>5773</v>
      </c>
      <c r="C6386" t="s">
        <v>5824</v>
      </c>
      <c r="D6386">
        <v>7</v>
      </c>
      <c r="F6386">
        <v>7</v>
      </c>
      <c r="G6386">
        <v>7</v>
      </c>
      <c r="H6386" s="6" t="str">
        <f t="shared" si="198"/>
        <v>5K9.7</v>
      </c>
      <c r="I6386" s="6">
        <f t="shared" si="199"/>
        <v>0</v>
      </c>
    </row>
    <row r="6387" spans="1:9">
      <c r="A6387" t="s">
        <v>302</v>
      </c>
      <c r="B6387" t="s">
        <v>5773</v>
      </c>
      <c r="C6387" t="s">
        <v>5824</v>
      </c>
      <c r="D6387" t="s">
        <v>175</v>
      </c>
      <c r="E6387" t="s">
        <v>429</v>
      </c>
      <c r="F6387">
        <v>1</v>
      </c>
      <c r="G6387" t="s">
        <v>175</v>
      </c>
      <c r="H6387" s="6" t="str">
        <f t="shared" si="198"/>
        <v>5K9.1</v>
      </c>
      <c r="I6387" s="6" t="str">
        <f t="shared" si="199"/>
        <v>VP12</v>
      </c>
    </row>
    <row r="6388" spans="1:9">
      <c r="A6388" t="s">
        <v>302</v>
      </c>
      <c r="B6388" t="s">
        <v>5773</v>
      </c>
      <c r="C6388" t="s">
        <v>5824</v>
      </c>
      <c r="D6388" t="s">
        <v>176</v>
      </c>
      <c r="E6388" t="s">
        <v>2343</v>
      </c>
      <c r="F6388">
        <v>8</v>
      </c>
      <c r="G6388" t="s">
        <v>176</v>
      </c>
      <c r="H6388" s="6" t="str">
        <f t="shared" si="198"/>
        <v>5K9.8</v>
      </c>
      <c r="I6388" s="6" t="str">
        <f t="shared" si="199"/>
        <v>SC0145_RLY_K009</v>
      </c>
    </row>
    <row r="6389" spans="1:9">
      <c r="A6389" t="s">
        <v>302</v>
      </c>
      <c r="B6389" t="s">
        <v>5773</v>
      </c>
      <c r="C6389" t="s">
        <v>5825</v>
      </c>
      <c r="D6389">
        <v>2</v>
      </c>
      <c r="E6389" t="s">
        <v>2785</v>
      </c>
      <c r="F6389">
        <v>2</v>
      </c>
      <c r="G6389">
        <v>2</v>
      </c>
      <c r="H6389" s="6" t="str">
        <f t="shared" si="198"/>
        <v>5K10.2</v>
      </c>
      <c r="I6389" s="6" t="str">
        <f t="shared" si="199"/>
        <v>S5_DVDD09_F</v>
      </c>
    </row>
    <row r="6390" spans="1:9">
      <c r="A6390" t="s">
        <v>302</v>
      </c>
      <c r="B6390" t="s">
        <v>5773</v>
      </c>
      <c r="C6390" t="s">
        <v>5825</v>
      </c>
      <c r="D6390">
        <v>3</v>
      </c>
      <c r="E6390" t="s">
        <v>3797</v>
      </c>
      <c r="F6390">
        <v>3</v>
      </c>
      <c r="G6390">
        <v>3</v>
      </c>
      <c r="H6390" s="6" t="str">
        <f t="shared" si="198"/>
        <v>5K10.3</v>
      </c>
      <c r="I6390" s="6" t="str">
        <f t="shared" si="199"/>
        <v>S5_DVDD09_2</v>
      </c>
    </row>
    <row r="6391" spans="1:9">
      <c r="A6391" t="s">
        <v>302</v>
      </c>
      <c r="B6391" t="s">
        <v>5773</v>
      </c>
      <c r="C6391" t="s">
        <v>5825</v>
      </c>
      <c r="D6391">
        <v>4</v>
      </c>
      <c r="E6391" t="s">
        <v>3801</v>
      </c>
      <c r="F6391">
        <v>4</v>
      </c>
      <c r="G6391">
        <v>4</v>
      </c>
      <c r="H6391" s="6" t="str">
        <f t="shared" si="198"/>
        <v>5K10.4</v>
      </c>
      <c r="I6391" s="6" t="str">
        <f t="shared" si="199"/>
        <v>S5_NEGV_DVDD09</v>
      </c>
    </row>
    <row r="6392" spans="1:9">
      <c r="A6392" t="s">
        <v>302</v>
      </c>
      <c r="B6392" t="s">
        <v>5773</v>
      </c>
      <c r="C6392" t="s">
        <v>5825</v>
      </c>
      <c r="D6392">
        <v>5</v>
      </c>
      <c r="E6392" t="s">
        <v>3802</v>
      </c>
      <c r="F6392">
        <v>5</v>
      </c>
      <c r="G6392">
        <v>5</v>
      </c>
      <c r="H6392" s="6" t="str">
        <f t="shared" si="198"/>
        <v>5K10.5</v>
      </c>
      <c r="I6392" s="6" t="str">
        <f t="shared" si="199"/>
        <v>S5_NEGV_AVDD09</v>
      </c>
    </row>
    <row r="6393" spans="1:9">
      <c r="A6393" t="s">
        <v>302</v>
      </c>
      <c r="B6393" t="s">
        <v>5773</v>
      </c>
      <c r="C6393" t="s">
        <v>5825</v>
      </c>
      <c r="D6393">
        <v>6</v>
      </c>
      <c r="E6393" t="s">
        <v>3799</v>
      </c>
      <c r="F6393">
        <v>6</v>
      </c>
      <c r="G6393">
        <v>6</v>
      </c>
      <c r="H6393" s="6" t="str">
        <f t="shared" si="198"/>
        <v>5K10.6</v>
      </c>
      <c r="I6393" s="6" t="str">
        <f t="shared" si="199"/>
        <v>S5_AVDD09_2</v>
      </c>
    </row>
    <row r="6394" spans="1:9">
      <c r="A6394" t="s">
        <v>302</v>
      </c>
      <c r="B6394" t="s">
        <v>5773</v>
      </c>
      <c r="C6394" t="s">
        <v>5825</v>
      </c>
      <c r="D6394">
        <v>7</v>
      </c>
      <c r="E6394" t="s">
        <v>2784</v>
      </c>
      <c r="F6394">
        <v>7</v>
      </c>
      <c r="G6394">
        <v>7</v>
      </c>
      <c r="H6394" s="6" t="str">
        <f t="shared" si="198"/>
        <v>5K10.7</v>
      </c>
      <c r="I6394" s="6" t="str">
        <f t="shared" si="199"/>
        <v>S5_ADPS_04F</v>
      </c>
    </row>
    <row r="6395" spans="1:9">
      <c r="A6395" t="s">
        <v>302</v>
      </c>
      <c r="B6395" t="s">
        <v>5773</v>
      </c>
      <c r="C6395" t="s">
        <v>5825</v>
      </c>
      <c r="D6395" t="s">
        <v>175</v>
      </c>
      <c r="E6395" t="s">
        <v>429</v>
      </c>
      <c r="F6395">
        <v>1</v>
      </c>
      <c r="G6395" t="s">
        <v>175</v>
      </c>
      <c r="H6395" s="6" t="str">
        <f t="shared" si="198"/>
        <v>5K10.1</v>
      </c>
      <c r="I6395" s="6" t="str">
        <f t="shared" si="199"/>
        <v>VP12</v>
      </c>
    </row>
    <row r="6396" spans="1:9">
      <c r="A6396" t="s">
        <v>302</v>
      </c>
      <c r="B6396" t="s">
        <v>5773</v>
      </c>
      <c r="C6396" t="s">
        <v>5825</v>
      </c>
      <c r="D6396" t="s">
        <v>176</v>
      </c>
      <c r="E6396" t="s">
        <v>2571</v>
      </c>
      <c r="F6396">
        <v>8</v>
      </c>
      <c r="G6396" t="s">
        <v>176</v>
      </c>
      <c r="H6396" s="6" t="str">
        <f t="shared" si="198"/>
        <v>5K10.8</v>
      </c>
      <c r="I6396" s="6" t="str">
        <f t="shared" si="199"/>
        <v>SC0145_RLY_K010</v>
      </c>
    </row>
    <row r="6397" spans="1:9">
      <c r="A6397" t="s">
        <v>302</v>
      </c>
      <c r="B6397" t="s">
        <v>5773</v>
      </c>
      <c r="C6397" t="s">
        <v>5826</v>
      </c>
      <c r="D6397">
        <v>1</v>
      </c>
      <c r="E6397" t="s">
        <v>3765</v>
      </c>
      <c r="F6397">
        <v>1</v>
      </c>
      <c r="G6397">
        <v>1</v>
      </c>
      <c r="H6397" s="6" t="str">
        <f t="shared" si="198"/>
        <v>5L1.1</v>
      </c>
      <c r="I6397" s="6" t="str">
        <f t="shared" si="199"/>
        <v>S5_LX_OUT</v>
      </c>
    </row>
    <row r="6398" spans="1:9">
      <c r="A6398" t="s">
        <v>302</v>
      </c>
      <c r="B6398" t="s">
        <v>5773</v>
      </c>
      <c r="C6398" t="s">
        <v>5826</v>
      </c>
      <c r="D6398">
        <v>2</v>
      </c>
      <c r="E6398" t="s">
        <v>3798</v>
      </c>
      <c r="F6398">
        <v>2</v>
      </c>
      <c r="G6398">
        <v>2</v>
      </c>
      <c r="H6398" s="6" t="str">
        <f t="shared" si="198"/>
        <v>5L1.2</v>
      </c>
      <c r="I6398" s="6" t="str">
        <f t="shared" si="199"/>
        <v>S5_1_LX_OUT</v>
      </c>
    </row>
    <row r="6399" spans="1:9">
      <c r="A6399" t="s">
        <v>302</v>
      </c>
      <c r="B6399" t="s">
        <v>5773</v>
      </c>
      <c r="C6399" t="s">
        <v>5827</v>
      </c>
      <c r="D6399">
        <v>1</v>
      </c>
      <c r="E6399" t="s">
        <v>3771</v>
      </c>
      <c r="F6399">
        <v>1</v>
      </c>
      <c r="G6399">
        <v>1</v>
      </c>
      <c r="H6399" s="6" t="str">
        <f t="shared" si="198"/>
        <v>5L2.1</v>
      </c>
      <c r="I6399" s="6" t="str">
        <f t="shared" si="199"/>
        <v>S5_VDD33_OFF_LINE</v>
      </c>
    </row>
    <row r="6400" spans="1:9">
      <c r="A6400" t="s">
        <v>302</v>
      </c>
      <c r="B6400" t="s">
        <v>5773</v>
      </c>
      <c r="C6400" t="s">
        <v>5827</v>
      </c>
      <c r="D6400">
        <v>2</v>
      </c>
      <c r="E6400" t="s">
        <v>2721</v>
      </c>
      <c r="F6400">
        <v>2</v>
      </c>
      <c r="G6400">
        <v>2</v>
      </c>
      <c r="H6400" s="6" t="str">
        <f t="shared" si="198"/>
        <v>5L2.2</v>
      </c>
      <c r="I6400" s="6" t="str">
        <f t="shared" si="199"/>
        <v>S5_VDD33_DUT</v>
      </c>
    </row>
    <row r="6401" spans="1:9">
      <c r="A6401" t="s">
        <v>302</v>
      </c>
      <c r="B6401" t="s">
        <v>5773</v>
      </c>
      <c r="C6401" t="s">
        <v>5828</v>
      </c>
      <c r="D6401">
        <v>1</v>
      </c>
      <c r="E6401" t="s">
        <v>3766</v>
      </c>
      <c r="F6401">
        <v>1</v>
      </c>
      <c r="G6401">
        <v>1</v>
      </c>
      <c r="H6401" s="6" t="str">
        <f t="shared" si="198"/>
        <v>5L3.1</v>
      </c>
      <c r="I6401" s="6" t="str">
        <f t="shared" si="199"/>
        <v>S5_DVDD09_OFF_LINE</v>
      </c>
    </row>
    <row r="6402" spans="1:9">
      <c r="A6402" t="s">
        <v>302</v>
      </c>
      <c r="B6402" t="s">
        <v>5773</v>
      </c>
      <c r="C6402" t="s">
        <v>5828</v>
      </c>
      <c r="D6402">
        <v>2</v>
      </c>
      <c r="E6402" t="s">
        <v>3778</v>
      </c>
      <c r="F6402">
        <v>2</v>
      </c>
      <c r="G6402">
        <v>2</v>
      </c>
      <c r="H6402" s="6" t="str">
        <f t="shared" ref="H6402:H6465" si="200">CONCATENATE(C6402,".",F6402)</f>
        <v>5L3.2</v>
      </c>
      <c r="I6402" s="6" t="str">
        <f t="shared" ref="I6402:I6465" si="201">E6402</f>
        <v>S5_DVDD09_DUT</v>
      </c>
    </row>
    <row r="6403" spans="1:9">
      <c r="A6403" t="s">
        <v>302</v>
      </c>
      <c r="B6403" t="s">
        <v>5773</v>
      </c>
      <c r="C6403" t="s">
        <v>5829</v>
      </c>
      <c r="D6403">
        <v>1</v>
      </c>
      <c r="E6403" t="s">
        <v>3791</v>
      </c>
      <c r="F6403">
        <v>1</v>
      </c>
      <c r="G6403">
        <v>1</v>
      </c>
      <c r="H6403" s="6" t="str">
        <f t="shared" si="200"/>
        <v>5L4.1</v>
      </c>
      <c r="I6403" s="6" t="str">
        <f t="shared" si="201"/>
        <v>S5_AVDD33_XTAL_1</v>
      </c>
    </row>
    <row r="6404" spans="1:9">
      <c r="A6404" t="s">
        <v>302</v>
      </c>
      <c r="B6404" t="s">
        <v>5773</v>
      </c>
      <c r="C6404" t="s">
        <v>5829</v>
      </c>
      <c r="D6404">
        <v>2</v>
      </c>
      <c r="E6404" t="s">
        <v>3775</v>
      </c>
      <c r="F6404">
        <v>2</v>
      </c>
      <c r="G6404">
        <v>2</v>
      </c>
      <c r="H6404" s="6" t="str">
        <f t="shared" si="200"/>
        <v>5L4.2</v>
      </c>
      <c r="I6404" s="6" t="str">
        <f t="shared" si="201"/>
        <v>S5_AVDD33_XTAL</v>
      </c>
    </row>
    <row r="6405" spans="1:9">
      <c r="A6405" t="s">
        <v>302</v>
      </c>
      <c r="B6405" t="s">
        <v>5773</v>
      </c>
      <c r="C6405" t="s">
        <v>5830</v>
      </c>
      <c r="D6405">
        <v>1</v>
      </c>
      <c r="E6405" t="s">
        <v>3769</v>
      </c>
      <c r="F6405">
        <v>1</v>
      </c>
      <c r="G6405">
        <v>1</v>
      </c>
      <c r="H6405" s="6" t="str">
        <f t="shared" si="200"/>
        <v>5L5.1</v>
      </c>
      <c r="I6405" s="6" t="str">
        <f t="shared" si="201"/>
        <v>S5_AVDD33_OFF_LINE</v>
      </c>
    </row>
    <row r="6406" spans="1:9">
      <c r="A6406" t="s">
        <v>302</v>
      </c>
      <c r="B6406" t="s">
        <v>5773</v>
      </c>
      <c r="C6406" t="s">
        <v>5830</v>
      </c>
      <c r="D6406">
        <v>2</v>
      </c>
      <c r="E6406" t="s">
        <v>3791</v>
      </c>
      <c r="F6406">
        <v>2</v>
      </c>
      <c r="G6406">
        <v>2</v>
      </c>
      <c r="H6406" s="6" t="str">
        <f t="shared" si="200"/>
        <v>5L5.2</v>
      </c>
      <c r="I6406" s="6" t="str">
        <f t="shared" si="201"/>
        <v>S5_AVDD33_XTAL_1</v>
      </c>
    </row>
    <row r="6407" spans="1:9">
      <c r="A6407" t="s">
        <v>302</v>
      </c>
      <c r="B6407" t="s">
        <v>5773</v>
      </c>
      <c r="C6407" t="s">
        <v>5831</v>
      </c>
      <c r="D6407">
        <v>1</v>
      </c>
      <c r="E6407" t="s">
        <v>3792</v>
      </c>
      <c r="F6407">
        <v>1</v>
      </c>
      <c r="G6407">
        <v>1</v>
      </c>
      <c r="H6407" s="6" t="str">
        <f t="shared" si="200"/>
        <v>5L6.1</v>
      </c>
      <c r="I6407" s="6" t="str">
        <f t="shared" si="201"/>
        <v>S5_AVDD33_TX_CEN_1</v>
      </c>
    </row>
    <row r="6408" spans="1:9">
      <c r="A6408" t="s">
        <v>302</v>
      </c>
      <c r="B6408" t="s">
        <v>5773</v>
      </c>
      <c r="C6408" t="s">
        <v>5831</v>
      </c>
      <c r="D6408">
        <v>2</v>
      </c>
      <c r="E6408" t="s">
        <v>3776</v>
      </c>
      <c r="F6408">
        <v>2</v>
      </c>
      <c r="G6408">
        <v>2</v>
      </c>
      <c r="H6408" s="6" t="str">
        <f t="shared" si="200"/>
        <v>5L6.2</v>
      </c>
      <c r="I6408" s="6" t="str">
        <f t="shared" si="201"/>
        <v>S5_AVDD33_TX_CEN</v>
      </c>
    </row>
    <row r="6409" spans="1:9">
      <c r="A6409" t="s">
        <v>302</v>
      </c>
      <c r="B6409" t="s">
        <v>5773</v>
      </c>
      <c r="C6409" t="s">
        <v>5832</v>
      </c>
      <c r="D6409">
        <v>1</v>
      </c>
      <c r="E6409" t="s">
        <v>3769</v>
      </c>
      <c r="F6409">
        <v>1</v>
      </c>
      <c r="G6409">
        <v>1</v>
      </c>
      <c r="H6409" s="6" t="str">
        <f t="shared" si="200"/>
        <v>5L7.1</v>
      </c>
      <c r="I6409" s="6" t="str">
        <f t="shared" si="201"/>
        <v>S5_AVDD33_OFF_LINE</v>
      </c>
    </row>
    <row r="6410" spans="1:9">
      <c r="A6410" t="s">
        <v>302</v>
      </c>
      <c r="B6410" t="s">
        <v>5773</v>
      </c>
      <c r="C6410" t="s">
        <v>5832</v>
      </c>
      <c r="D6410">
        <v>2</v>
      </c>
      <c r="E6410" t="s">
        <v>3792</v>
      </c>
      <c r="F6410">
        <v>2</v>
      </c>
      <c r="G6410">
        <v>2</v>
      </c>
      <c r="H6410" s="6" t="str">
        <f t="shared" si="200"/>
        <v>5L7.2</v>
      </c>
      <c r="I6410" s="6" t="str">
        <f t="shared" si="201"/>
        <v>S5_AVDD33_TX_CEN_1</v>
      </c>
    </row>
    <row r="6411" spans="1:9">
      <c r="A6411" t="s">
        <v>302</v>
      </c>
      <c r="B6411" t="s">
        <v>5773</v>
      </c>
      <c r="C6411" t="s">
        <v>5833</v>
      </c>
      <c r="D6411">
        <v>1</v>
      </c>
      <c r="E6411" t="s">
        <v>3793</v>
      </c>
      <c r="F6411">
        <v>1</v>
      </c>
      <c r="G6411">
        <v>1</v>
      </c>
      <c r="H6411" s="6" t="str">
        <f t="shared" si="200"/>
        <v>5L8.1</v>
      </c>
      <c r="I6411" s="6" t="str">
        <f t="shared" si="201"/>
        <v>S5_AVDD33_SDS_1</v>
      </c>
    </row>
    <row r="6412" spans="1:9">
      <c r="A6412" t="s">
        <v>302</v>
      </c>
      <c r="B6412" t="s">
        <v>5773</v>
      </c>
      <c r="C6412" t="s">
        <v>5833</v>
      </c>
      <c r="D6412">
        <v>2</v>
      </c>
      <c r="E6412" t="s">
        <v>3777</v>
      </c>
      <c r="F6412">
        <v>2</v>
      </c>
      <c r="G6412">
        <v>2</v>
      </c>
      <c r="H6412" s="6" t="str">
        <f t="shared" si="200"/>
        <v>5L8.2</v>
      </c>
      <c r="I6412" s="6" t="str">
        <f t="shared" si="201"/>
        <v>S5_AVDD33_SDS</v>
      </c>
    </row>
    <row r="6413" spans="1:9">
      <c r="A6413" t="s">
        <v>302</v>
      </c>
      <c r="B6413" t="s">
        <v>5773</v>
      </c>
      <c r="C6413" t="s">
        <v>5834</v>
      </c>
      <c r="D6413">
        <v>1</v>
      </c>
      <c r="E6413" t="s">
        <v>3769</v>
      </c>
      <c r="F6413">
        <v>1</v>
      </c>
      <c r="G6413">
        <v>1</v>
      </c>
      <c r="H6413" s="6" t="str">
        <f t="shared" si="200"/>
        <v>5L9.1</v>
      </c>
      <c r="I6413" s="6" t="str">
        <f t="shared" si="201"/>
        <v>S5_AVDD33_OFF_LINE</v>
      </c>
    </row>
    <row r="6414" spans="1:9">
      <c r="A6414" t="s">
        <v>302</v>
      </c>
      <c r="B6414" t="s">
        <v>5773</v>
      </c>
      <c r="C6414" t="s">
        <v>5834</v>
      </c>
      <c r="D6414">
        <v>2</v>
      </c>
      <c r="E6414" t="s">
        <v>3793</v>
      </c>
      <c r="F6414">
        <v>2</v>
      </c>
      <c r="G6414">
        <v>2</v>
      </c>
      <c r="H6414" s="6" t="str">
        <f t="shared" si="200"/>
        <v>5L9.2</v>
      </c>
      <c r="I6414" s="6" t="str">
        <f t="shared" si="201"/>
        <v>S5_AVDD33_SDS_1</v>
      </c>
    </row>
    <row r="6415" spans="1:9">
      <c r="A6415" t="s">
        <v>302</v>
      </c>
      <c r="B6415" t="s">
        <v>5773</v>
      </c>
      <c r="C6415" t="s">
        <v>5835</v>
      </c>
      <c r="D6415">
        <v>1</v>
      </c>
      <c r="E6415" t="s">
        <v>3767</v>
      </c>
      <c r="F6415">
        <v>1</v>
      </c>
      <c r="G6415">
        <v>1</v>
      </c>
      <c r="H6415" s="6" t="str">
        <f t="shared" si="200"/>
        <v>5L10.1</v>
      </c>
      <c r="I6415" s="6" t="str">
        <f t="shared" si="201"/>
        <v>S5_AVDD09_OFF_LINE</v>
      </c>
    </row>
    <row r="6416" spans="1:9">
      <c r="A6416" t="s">
        <v>302</v>
      </c>
      <c r="B6416" t="s">
        <v>5773</v>
      </c>
      <c r="C6416" t="s">
        <v>5835</v>
      </c>
      <c r="D6416">
        <v>2</v>
      </c>
      <c r="E6416" t="s">
        <v>3774</v>
      </c>
      <c r="F6416">
        <v>2</v>
      </c>
      <c r="G6416">
        <v>2</v>
      </c>
      <c r="H6416" s="6" t="str">
        <f t="shared" si="200"/>
        <v>5L10.2</v>
      </c>
      <c r="I6416" s="6" t="str">
        <f t="shared" si="201"/>
        <v>S5_AVDD09_SDS</v>
      </c>
    </row>
    <row r="6417" spans="1:9">
      <c r="A6417" t="s">
        <v>302</v>
      </c>
      <c r="B6417" t="s">
        <v>5773</v>
      </c>
      <c r="C6417" t="s">
        <v>5836</v>
      </c>
      <c r="D6417">
        <v>1</v>
      </c>
      <c r="E6417" t="s">
        <v>3767</v>
      </c>
      <c r="F6417">
        <v>1</v>
      </c>
      <c r="G6417">
        <v>1</v>
      </c>
      <c r="H6417" s="6" t="str">
        <f t="shared" si="200"/>
        <v>5L11.1</v>
      </c>
      <c r="I6417" s="6" t="str">
        <f t="shared" si="201"/>
        <v>S5_AVDD09_OFF_LINE</v>
      </c>
    </row>
    <row r="6418" spans="1:9">
      <c r="A6418" t="s">
        <v>302</v>
      </c>
      <c r="B6418" t="s">
        <v>5773</v>
      </c>
      <c r="C6418" t="s">
        <v>5836</v>
      </c>
      <c r="D6418">
        <v>2</v>
      </c>
      <c r="E6418" t="s">
        <v>3773</v>
      </c>
      <c r="F6418">
        <v>2</v>
      </c>
      <c r="G6418">
        <v>2</v>
      </c>
      <c r="H6418" s="6" t="str">
        <f t="shared" si="200"/>
        <v>5L11.2</v>
      </c>
      <c r="I6418" s="6" t="str">
        <f t="shared" si="201"/>
        <v>S5_AVDD09_DUT</v>
      </c>
    </row>
    <row r="6419" spans="1:9">
      <c r="A6419" t="s">
        <v>302</v>
      </c>
      <c r="B6419" t="s">
        <v>5773</v>
      </c>
      <c r="C6419" t="s">
        <v>5837</v>
      </c>
      <c r="D6419">
        <v>1</v>
      </c>
      <c r="E6419" t="s">
        <v>3803</v>
      </c>
      <c r="F6419">
        <v>1</v>
      </c>
      <c r="G6419">
        <v>1</v>
      </c>
      <c r="H6419" s="6" t="str">
        <f t="shared" si="200"/>
        <v>5R1.1</v>
      </c>
      <c r="I6419" s="6" t="str">
        <f t="shared" si="201"/>
        <v>S5_HSD081</v>
      </c>
    </row>
    <row r="6420" spans="1:9">
      <c r="A6420" t="s">
        <v>302</v>
      </c>
      <c r="B6420" t="s">
        <v>5773</v>
      </c>
      <c r="C6420" t="s">
        <v>5837</v>
      </c>
      <c r="D6420">
        <v>2</v>
      </c>
      <c r="E6420" t="s">
        <v>3796</v>
      </c>
      <c r="F6420">
        <v>2</v>
      </c>
      <c r="G6420">
        <v>2</v>
      </c>
      <c r="H6420" s="6" t="str">
        <f t="shared" si="200"/>
        <v>5R1.2</v>
      </c>
      <c r="I6420" s="6" t="str">
        <f t="shared" si="201"/>
        <v>S5_NEGV_VDD33</v>
      </c>
    </row>
    <row r="6421" spans="1:9">
      <c r="A6421" t="s">
        <v>302</v>
      </c>
      <c r="B6421" t="s">
        <v>5773</v>
      </c>
      <c r="C6421" t="s">
        <v>5838</v>
      </c>
      <c r="D6421">
        <v>1</v>
      </c>
      <c r="E6421" t="s">
        <v>3804</v>
      </c>
      <c r="F6421">
        <v>1</v>
      </c>
      <c r="G6421">
        <v>1</v>
      </c>
      <c r="H6421" s="6" t="str">
        <f t="shared" si="200"/>
        <v>5R2.1</v>
      </c>
      <c r="I6421" s="6" t="str">
        <f t="shared" si="201"/>
        <v>S5_HSD080</v>
      </c>
    </row>
    <row r="6422" spans="1:9">
      <c r="A6422" t="s">
        <v>302</v>
      </c>
      <c r="B6422" t="s">
        <v>5773</v>
      </c>
      <c r="C6422" t="s">
        <v>5838</v>
      </c>
      <c r="D6422">
        <v>2</v>
      </c>
      <c r="E6422" t="s">
        <v>3795</v>
      </c>
      <c r="F6422">
        <v>2</v>
      </c>
      <c r="G6422">
        <v>2</v>
      </c>
      <c r="H6422" s="6" t="str">
        <f t="shared" si="200"/>
        <v>5R2.2</v>
      </c>
      <c r="I6422" s="6" t="str">
        <f t="shared" si="201"/>
        <v>S5_NEGV_AVDD33</v>
      </c>
    </row>
    <row r="6423" spans="1:9">
      <c r="A6423" t="s">
        <v>302</v>
      </c>
      <c r="B6423" t="s">
        <v>5773</v>
      </c>
      <c r="C6423" t="s">
        <v>5839</v>
      </c>
      <c r="D6423">
        <v>1</v>
      </c>
      <c r="E6423" t="s">
        <v>3805</v>
      </c>
      <c r="F6423">
        <v>1</v>
      </c>
      <c r="G6423">
        <v>1</v>
      </c>
      <c r="H6423" s="6" t="str">
        <f t="shared" si="200"/>
        <v>5R5.1</v>
      </c>
      <c r="I6423" s="6" t="str">
        <f t="shared" si="201"/>
        <v>S5_HSD082</v>
      </c>
    </row>
    <row r="6424" spans="1:9">
      <c r="A6424" t="s">
        <v>302</v>
      </c>
      <c r="B6424" t="s">
        <v>5773</v>
      </c>
      <c r="C6424" t="s">
        <v>5839</v>
      </c>
      <c r="D6424">
        <v>2</v>
      </c>
      <c r="E6424" t="s">
        <v>3801</v>
      </c>
      <c r="F6424">
        <v>2</v>
      </c>
      <c r="G6424">
        <v>2</v>
      </c>
      <c r="H6424" s="6" t="str">
        <f t="shared" si="200"/>
        <v>5R5.2</v>
      </c>
      <c r="I6424" s="6" t="str">
        <f t="shared" si="201"/>
        <v>S5_NEGV_DVDD09</v>
      </c>
    </row>
    <row r="6425" spans="1:9">
      <c r="A6425" t="s">
        <v>302</v>
      </c>
      <c r="B6425" t="s">
        <v>5773</v>
      </c>
      <c r="C6425" t="s">
        <v>5840</v>
      </c>
      <c r="D6425">
        <v>1</v>
      </c>
      <c r="E6425" t="s">
        <v>3806</v>
      </c>
      <c r="F6425">
        <v>1</v>
      </c>
      <c r="G6425">
        <v>1</v>
      </c>
      <c r="H6425" s="6" t="str">
        <f t="shared" si="200"/>
        <v>5R6.1</v>
      </c>
      <c r="I6425" s="6" t="str">
        <f t="shared" si="201"/>
        <v>S5_HSD083</v>
      </c>
    </row>
    <row r="6426" spans="1:9">
      <c r="A6426" t="s">
        <v>302</v>
      </c>
      <c r="B6426" t="s">
        <v>5773</v>
      </c>
      <c r="C6426" t="s">
        <v>5840</v>
      </c>
      <c r="D6426">
        <v>2</v>
      </c>
      <c r="E6426" t="s">
        <v>3802</v>
      </c>
      <c r="F6426">
        <v>2</v>
      </c>
      <c r="G6426">
        <v>2</v>
      </c>
      <c r="H6426" s="6" t="str">
        <f t="shared" si="200"/>
        <v>5R6.2</v>
      </c>
      <c r="I6426" s="6" t="str">
        <f t="shared" si="201"/>
        <v>S5_NEGV_AVDD09</v>
      </c>
    </row>
    <row r="6427" spans="1:9">
      <c r="A6427" t="s">
        <v>302</v>
      </c>
      <c r="B6427" t="s">
        <v>5773</v>
      </c>
      <c r="C6427" t="s">
        <v>5841</v>
      </c>
      <c r="D6427">
        <v>1</v>
      </c>
      <c r="E6427" t="s">
        <v>3807</v>
      </c>
      <c r="F6427">
        <v>1</v>
      </c>
      <c r="G6427">
        <v>1</v>
      </c>
      <c r="H6427" s="6" t="str">
        <f t="shared" si="200"/>
        <v>5R7.1</v>
      </c>
      <c r="I6427" s="6" t="str">
        <f t="shared" si="201"/>
        <v>S5_HSD016</v>
      </c>
    </row>
    <row r="6428" spans="1:9">
      <c r="A6428" t="s">
        <v>302</v>
      </c>
      <c r="B6428" t="s">
        <v>5773</v>
      </c>
      <c r="C6428" t="s">
        <v>5841</v>
      </c>
      <c r="D6428">
        <v>2</v>
      </c>
      <c r="E6428" t="s">
        <v>3800</v>
      </c>
      <c r="F6428">
        <v>2</v>
      </c>
      <c r="G6428">
        <v>2</v>
      </c>
      <c r="H6428" s="6" t="str">
        <f t="shared" si="200"/>
        <v>5R7.2</v>
      </c>
      <c r="I6428" s="6" t="str">
        <f t="shared" si="201"/>
        <v>S5_AVDD09_CH</v>
      </c>
    </row>
    <row r="6429" spans="1:9">
      <c r="A6429" t="s">
        <v>302</v>
      </c>
      <c r="B6429" t="s">
        <v>5773</v>
      </c>
      <c r="C6429" t="s">
        <v>5842</v>
      </c>
      <c r="D6429">
        <v>1</v>
      </c>
      <c r="E6429" t="s">
        <v>3808</v>
      </c>
      <c r="F6429">
        <v>1</v>
      </c>
      <c r="G6429">
        <v>1</v>
      </c>
      <c r="H6429" s="6" t="str">
        <f t="shared" si="200"/>
        <v>5ST2.1</v>
      </c>
      <c r="I6429" s="6" t="str">
        <f t="shared" si="201"/>
        <v>S5_ADPS_02S</v>
      </c>
    </row>
    <row r="6430" spans="1:9">
      <c r="A6430" t="s">
        <v>302</v>
      </c>
      <c r="B6430" t="s">
        <v>5773</v>
      </c>
      <c r="C6430" t="s">
        <v>5842</v>
      </c>
      <c r="D6430">
        <v>2</v>
      </c>
      <c r="E6430" t="s">
        <v>2721</v>
      </c>
      <c r="F6430">
        <v>2</v>
      </c>
      <c r="G6430">
        <v>2</v>
      </c>
      <c r="H6430" s="6" t="str">
        <f t="shared" si="200"/>
        <v>5ST2.2</v>
      </c>
      <c r="I6430" s="6" t="str">
        <f t="shared" si="201"/>
        <v>S5_VDD33_DUT</v>
      </c>
    </row>
    <row r="6431" spans="1:9">
      <c r="A6431" t="s">
        <v>302</v>
      </c>
      <c r="B6431" t="s">
        <v>5773</v>
      </c>
      <c r="C6431" t="s">
        <v>5843</v>
      </c>
      <c r="D6431">
        <v>1</v>
      </c>
      <c r="E6431" t="s">
        <v>3809</v>
      </c>
      <c r="F6431">
        <v>1</v>
      </c>
      <c r="G6431">
        <v>1</v>
      </c>
      <c r="H6431" s="6" t="str">
        <f t="shared" si="200"/>
        <v>5ST5.1</v>
      </c>
      <c r="I6431" s="6" t="str">
        <f t="shared" si="201"/>
        <v>S5_ADPS_02GS</v>
      </c>
    </row>
    <row r="6432" spans="1:9">
      <c r="A6432" t="s">
        <v>302</v>
      </c>
      <c r="B6432" t="s">
        <v>5773</v>
      </c>
      <c r="C6432" t="s">
        <v>5843</v>
      </c>
      <c r="D6432">
        <v>2</v>
      </c>
      <c r="E6432" t="s">
        <v>174</v>
      </c>
      <c r="F6432">
        <v>2</v>
      </c>
      <c r="G6432">
        <v>2</v>
      </c>
      <c r="H6432" s="6" t="str">
        <f t="shared" si="200"/>
        <v>5ST5.2</v>
      </c>
      <c r="I6432" s="6" t="str">
        <f t="shared" si="201"/>
        <v>DGND</v>
      </c>
    </row>
    <row r="6433" spans="1:9">
      <c r="A6433" t="s">
        <v>302</v>
      </c>
      <c r="B6433" t="s">
        <v>5773</v>
      </c>
      <c r="C6433" t="s">
        <v>5844</v>
      </c>
      <c r="D6433">
        <v>1</v>
      </c>
      <c r="E6433" t="s">
        <v>2791</v>
      </c>
      <c r="F6433">
        <v>1</v>
      </c>
      <c r="G6433">
        <v>1</v>
      </c>
      <c r="H6433" s="6" t="str">
        <f t="shared" si="200"/>
        <v>5ST6.1</v>
      </c>
      <c r="I6433" s="6" t="str">
        <f t="shared" si="201"/>
        <v>S5_DVDD09_S</v>
      </c>
    </row>
    <row r="6434" spans="1:9">
      <c r="A6434" t="s">
        <v>302</v>
      </c>
      <c r="B6434" t="s">
        <v>5773</v>
      </c>
      <c r="C6434" t="s">
        <v>5844</v>
      </c>
      <c r="D6434">
        <v>2</v>
      </c>
      <c r="E6434" t="s">
        <v>3778</v>
      </c>
      <c r="F6434">
        <v>2</v>
      </c>
      <c r="G6434">
        <v>2</v>
      </c>
      <c r="H6434" s="6" t="str">
        <f t="shared" si="200"/>
        <v>5ST6.2</v>
      </c>
      <c r="I6434" s="6" t="str">
        <f t="shared" si="201"/>
        <v>S5_DVDD09_DUT</v>
      </c>
    </row>
    <row r="6435" spans="1:9">
      <c r="A6435" t="s">
        <v>302</v>
      </c>
      <c r="B6435" t="s">
        <v>5773</v>
      </c>
      <c r="C6435" t="s">
        <v>5845</v>
      </c>
      <c r="D6435">
        <v>1</v>
      </c>
      <c r="E6435" t="s">
        <v>2788</v>
      </c>
      <c r="F6435">
        <v>1</v>
      </c>
      <c r="G6435">
        <v>1</v>
      </c>
      <c r="H6435" s="6" t="str">
        <f t="shared" si="200"/>
        <v>5ST7.1</v>
      </c>
      <c r="I6435" s="6" t="str">
        <f t="shared" si="201"/>
        <v>S5_DVDD09_GS</v>
      </c>
    </row>
    <row r="6436" spans="1:9">
      <c r="A6436" t="s">
        <v>302</v>
      </c>
      <c r="B6436" t="s">
        <v>5773</v>
      </c>
      <c r="C6436" t="s">
        <v>5845</v>
      </c>
      <c r="D6436">
        <v>2</v>
      </c>
      <c r="E6436" t="s">
        <v>174</v>
      </c>
      <c r="F6436">
        <v>2</v>
      </c>
      <c r="G6436">
        <v>2</v>
      </c>
      <c r="H6436" s="6" t="str">
        <f t="shared" si="200"/>
        <v>5ST7.2</v>
      </c>
      <c r="I6436" s="6" t="str">
        <f t="shared" si="201"/>
        <v>DGND</v>
      </c>
    </row>
    <row r="6437" spans="1:9">
      <c r="A6437" t="s">
        <v>302</v>
      </c>
      <c r="B6437" t="s">
        <v>5773</v>
      </c>
      <c r="C6437" t="s">
        <v>5846</v>
      </c>
      <c r="D6437">
        <v>1</v>
      </c>
      <c r="E6437" t="s">
        <v>3810</v>
      </c>
      <c r="F6437">
        <v>1</v>
      </c>
      <c r="G6437">
        <v>1</v>
      </c>
      <c r="H6437" s="6" t="str">
        <f t="shared" si="200"/>
        <v>5ST8.1</v>
      </c>
      <c r="I6437" s="6" t="str">
        <f t="shared" si="201"/>
        <v>S5_ADPS_04GS</v>
      </c>
    </row>
    <row r="6438" spans="1:9">
      <c r="A6438" t="s">
        <v>302</v>
      </c>
      <c r="B6438" t="s">
        <v>5773</v>
      </c>
      <c r="C6438" t="s">
        <v>5846</v>
      </c>
      <c r="D6438">
        <v>2</v>
      </c>
      <c r="E6438" t="s">
        <v>174</v>
      </c>
      <c r="F6438">
        <v>2</v>
      </c>
      <c r="G6438">
        <v>2</v>
      </c>
      <c r="H6438" s="6" t="str">
        <f t="shared" si="200"/>
        <v>5ST8.2</v>
      </c>
      <c r="I6438" s="6" t="str">
        <f t="shared" si="201"/>
        <v>DGND</v>
      </c>
    </row>
    <row r="6439" spans="1:9">
      <c r="A6439" t="s">
        <v>302</v>
      </c>
      <c r="B6439" t="s">
        <v>5773</v>
      </c>
      <c r="C6439" t="s">
        <v>5847</v>
      </c>
      <c r="D6439">
        <v>1</v>
      </c>
      <c r="E6439" t="s">
        <v>3811</v>
      </c>
      <c r="F6439">
        <v>1</v>
      </c>
      <c r="G6439">
        <v>1</v>
      </c>
      <c r="H6439" s="6" t="str">
        <f t="shared" si="200"/>
        <v>5ST9.1</v>
      </c>
      <c r="I6439" s="6" t="str">
        <f t="shared" si="201"/>
        <v>S5_ADPS_01GS</v>
      </c>
    </row>
    <row r="6440" spans="1:9">
      <c r="A6440" t="s">
        <v>302</v>
      </c>
      <c r="B6440" t="s">
        <v>5773</v>
      </c>
      <c r="C6440" t="s">
        <v>5847</v>
      </c>
      <c r="D6440">
        <v>2</v>
      </c>
      <c r="E6440" t="s">
        <v>174</v>
      </c>
      <c r="F6440">
        <v>2</v>
      </c>
      <c r="G6440">
        <v>2</v>
      </c>
      <c r="H6440" s="6" t="str">
        <f t="shared" si="200"/>
        <v>5ST9.2</v>
      </c>
      <c r="I6440" s="6" t="str">
        <f t="shared" si="201"/>
        <v>DGND</v>
      </c>
    </row>
    <row r="6441" spans="1:9">
      <c r="A6441" t="s">
        <v>302</v>
      </c>
      <c r="B6441" t="s">
        <v>5773</v>
      </c>
      <c r="C6441" t="s">
        <v>5848</v>
      </c>
      <c r="D6441">
        <v>1</v>
      </c>
      <c r="E6441" t="s">
        <v>3812</v>
      </c>
      <c r="F6441">
        <v>1</v>
      </c>
      <c r="G6441">
        <v>1</v>
      </c>
      <c r="H6441" s="6" t="str">
        <f t="shared" si="200"/>
        <v>5ST10.1</v>
      </c>
      <c r="I6441" s="6" t="str">
        <f t="shared" si="201"/>
        <v>S5_ADPS_01S</v>
      </c>
    </row>
    <row r="6442" spans="1:9">
      <c r="A6442" t="s">
        <v>302</v>
      </c>
      <c r="B6442" t="s">
        <v>5773</v>
      </c>
      <c r="C6442" t="s">
        <v>5848</v>
      </c>
      <c r="D6442">
        <v>2</v>
      </c>
      <c r="E6442" t="s">
        <v>3776</v>
      </c>
      <c r="F6442">
        <v>2</v>
      </c>
      <c r="G6442">
        <v>2</v>
      </c>
      <c r="H6442" s="6" t="str">
        <f t="shared" si="200"/>
        <v>5ST10.2</v>
      </c>
      <c r="I6442" s="6" t="str">
        <f t="shared" si="201"/>
        <v>S5_AVDD33_TX_CEN</v>
      </c>
    </row>
    <row r="6443" spans="1:9">
      <c r="A6443" t="s">
        <v>302</v>
      </c>
      <c r="B6443" t="s">
        <v>5773</v>
      </c>
      <c r="C6443" t="s">
        <v>5849</v>
      </c>
      <c r="D6443">
        <v>1</v>
      </c>
      <c r="E6443" t="s">
        <v>3813</v>
      </c>
      <c r="F6443">
        <v>1</v>
      </c>
      <c r="G6443">
        <v>1</v>
      </c>
      <c r="H6443" s="6" t="str">
        <f t="shared" si="200"/>
        <v>5ST11.1</v>
      </c>
      <c r="I6443" s="6" t="str">
        <f t="shared" si="201"/>
        <v>S5_ADPS_04S</v>
      </c>
    </row>
    <row r="6444" spans="1:9">
      <c r="A6444" t="s">
        <v>302</v>
      </c>
      <c r="B6444" t="s">
        <v>5773</v>
      </c>
      <c r="C6444" t="s">
        <v>5849</v>
      </c>
      <c r="D6444">
        <v>2</v>
      </c>
      <c r="E6444" t="s">
        <v>3773</v>
      </c>
      <c r="F6444">
        <v>2</v>
      </c>
      <c r="G6444">
        <v>2</v>
      </c>
      <c r="H6444" s="6" t="str">
        <f t="shared" si="200"/>
        <v>5ST11.2</v>
      </c>
      <c r="I6444" s="6" t="str">
        <f t="shared" si="201"/>
        <v>S5_AVDD09_DUT</v>
      </c>
    </row>
    <row r="6445" spans="1:9">
      <c r="A6445" t="s">
        <v>302</v>
      </c>
      <c r="B6445" t="s">
        <v>5773</v>
      </c>
      <c r="C6445" t="s">
        <v>5850</v>
      </c>
      <c r="D6445" t="s">
        <v>181</v>
      </c>
      <c r="E6445" t="s">
        <v>3773</v>
      </c>
      <c r="F6445">
        <v>1</v>
      </c>
      <c r="G6445" t="s">
        <v>181</v>
      </c>
      <c r="H6445" s="6" t="str">
        <f t="shared" si="200"/>
        <v>S5_AVDD09.1</v>
      </c>
      <c r="I6445" s="6" t="str">
        <f t="shared" si="201"/>
        <v>S5_AVDD09_DUT</v>
      </c>
    </row>
    <row r="6446" spans="1:9">
      <c r="A6446" t="s">
        <v>302</v>
      </c>
      <c r="B6446" t="s">
        <v>5773</v>
      </c>
      <c r="C6446" t="s">
        <v>3774</v>
      </c>
      <c r="D6446" t="s">
        <v>181</v>
      </c>
      <c r="E6446" t="s">
        <v>3774</v>
      </c>
      <c r="F6446">
        <v>1</v>
      </c>
      <c r="G6446" t="s">
        <v>181</v>
      </c>
      <c r="H6446" s="6" t="str">
        <f t="shared" si="200"/>
        <v>S5_AVDD09_SDS.1</v>
      </c>
      <c r="I6446" s="6" t="str">
        <f t="shared" si="201"/>
        <v>S5_AVDD09_SDS</v>
      </c>
    </row>
    <row r="6447" spans="1:9">
      <c r="A6447" t="s">
        <v>302</v>
      </c>
      <c r="B6447" t="s">
        <v>5773</v>
      </c>
      <c r="C6447" t="s">
        <v>3777</v>
      </c>
      <c r="D6447" t="s">
        <v>181</v>
      </c>
      <c r="E6447" t="s">
        <v>3777</v>
      </c>
      <c r="F6447">
        <v>1</v>
      </c>
      <c r="G6447" t="s">
        <v>181</v>
      </c>
      <c r="H6447" s="6" t="str">
        <f t="shared" si="200"/>
        <v>S5_AVDD33_SDS.1</v>
      </c>
      <c r="I6447" s="6" t="str">
        <f t="shared" si="201"/>
        <v>S5_AVDD33_SDS</v>
      </c>
    </row>
    <row r="6448" spans="1:9">
      <c r="A6448" t="s">
        <v>302</v>
      </c>
      <c r="B6448" t="s">
        <v>5773</v>
      </c>
      <c r="C6448" t="s">
        <v>3776</v>
      </c>
      <c r="D6448" t="s">
        <v>181</v>
      </c>
      <c r="E6448" t="s">
        <v>3776</v>
      </c>
      <c r="F6448">
        <v>1</v>
      </c>
      <c r="G6448" t="s">
        <v>181</v>
      </c>
      <c r="H6448" s="6" t="str">
        <f t="shared" si="200"/>
        <v>S5_AVDD33_TX_CEN.1</v>
      </c>
      <c r="I6448" s="6" t="str">
        <f t="shared" si="201"/>
        <v>S5_AVDD33_TX_CEN</v>
      </c>
    </row>
    <row r="6449" spans="1:9">
      <c r="A6449" t="s">
        <v>302</v>
      </c>
      <c r="B6449" t="s">
        <v>5773</v>
      </c>
      <c r="C6449" t="s">
        <v>3775</v>
      </c>
      <c r="D6449" t="s">
        <v>181</v>
      </c>
      <c r="E6449" t="s">
        <v>3775</v>
      </c>
      <c r="F6449">
        <v>1</v>
      </c>
      <c r="G6449" t="s">
        <v>181</v>
      </c>
      <c r="H6449" s="6" t="str">
        <f t="shared" si="200"/>
        <v>S5_AVDD33_XTAL.1</v>
      </c>
      <c r="I6449" s="6" t="str">
        <f t="shared" si="201"/>
        <v>S5_AVDD33_XTAL</v>
      </c>
    </row>
    <row r="6450" spans="1:9">
      <c r="A6450" t="s">
        <v>302</v>
      </c>
      <c r="B6450" t="s">
        <v>5773</v>
      </c>
      <c r="C6450" t="s">
        <v>5851</v>
      </c>
      <c r="D6450" t="s">
        <v>181</v>
      </c>
      <c r="E6450" t="s">
        <v>3778</v>
      </c>
      <c r="F6450">
        <v>1</v>
      </c>
      <c r="G6450" t="s">
        <v>181</v>
      </c>
      <c r="H6450" s="6" t="str">
        <f t="shared" si="200"/>
        <v>S5_DVDD09.1</v>
      </c>
      <c r="I6450" s="6" t="str">
        <f t="shared" si="201"/>
        <v>S5_DVDD09_DUT</v>
      </c>
    </row>
    <row r="6451" spans="1:9">
      <c r="A6451" t="s">
        <v>302</v>
      </c>
      <c r="B6451" t="s">
        <v>5773</v>
      </c>
      <c r="C6451" t="s">
        <v>5852</v>
      </c>
      <c r="D6451" t="s">
        <v>181</v>
      </c>
      <c r="E6451" t="s">
        <v>2721</v>
      </c>
      <c r="F6451">
        <v>1</v>
      </c>
      <c r="G6451" t="s">
        <v>181</v>
      </c>
      <c r="H6451" s="6" t="str">
        <f t="shared" si="200"/>
        <v>S5_VDD33.1</v>
      </c>
      <c r="I6451" s="6" t="str">
        <f t="shared" si="201"/>
        <v>S5_VDD33_DUT</v>
      </c>
    </row>
    <row r="6452" spans="1:9">
      <c r="A6452" t="s">
        <v>302</v>
      </c>
      <c r="B6452" t="s">
        <v>5853</v>
      </c>
      <c r="C6452" t="s">
        <v>5854</v>
      </c>
      <c r="D6452">
        <v>1</v>
      </c>
      <c r="E6452" t="s">
        <v>2054</v>
      </c>
      <c r="F6452">
        <v>1</v>
      </c>
      <c r="G6452">
        <v>1</v>
      </c>
      <c r="H6452" s="6" t="str">
        <f t="shared" si="200"/>
        <v>5C35.1</v>
      </c>
      <c r="I6452" s="6" t="str">
        <f t="shared" si="201"/>
        <v>S5_BPMU_HSD057</v>
      </c>
    </row>
    <row r="6453" spans="1:9">
      <c r="A6453" t="s">
        <v>302</v>
      </c>
      <c r="B6453" t="s">
        <v>5853</v>
      </c>
      <c r="C6453" t="s">
        <v>5854</v>
      </c>
      <c r="D6453">
        <v>2</v>
      </c>
      <c r="E6453" t="s">
        <v>174</v>
      </c>
      <c r="F6453">
        <v>2</v>
      </c>
      <c r="G6453">
        <v>2</v>
      </c>
      <c r="H6453" s="6" t="str">
        <f t="shared" si="200"/>
        <v>5C35.2</v>
      </c>
      <c r="I6453" s="6" t="str">
        <f t="shared" si="201"/>
        <v>DGND</v>
      </c>
    </row>
    <row r="6454" spans="1:9">
      <c r="A6454" t="s">
        <v>302</v>
      </c>
      <c r="B6454" t="s">
        <v>5853</v>
      </c>
      <c r="C6454" t="s">
        <v>5855</v>
      </c>
      <c r="D6454">
        <v>1</v>
      </c>
      <c r="E6454" t="s">
        <v>2054</v>
      </c>
      <c r="F6454">
        <v>1</v>
      </c>
      <c r="G6454">
        <v>1</v>
      </c>
      <c r="H6454" s="6" t="str">
        <f t="shared" si="200"/>
        <v>5C36.1</v>
      </c>
      <c r="I6454" s="6" t="str">
        <f t="shared" si="201"/>
        <v>S5_BPMU_HSD057</v>
      </c>
    </row>
    <row r="6455" spans="1:9">
      <c r="A6455" t="s">
        <v>302</v>
      </c>
      <c r="B6455" t="s">
        <v>5853</v>
      </c>
      <c r="C6455" t="s">
        <v>5855</v>
      </c>
      <c r="D6455">
        <v>2</v>
      </c>
      <c r="E6455" t="s">
        <v>174</v>
      </c>
      <c r="F6455">
        <v>2</v>
      </c>
      <c r="G6455">
        <v>2</v>
      </c>
      <c r="H6455" s="6" t="str">
        <f t="shared" si="200"/>
        <v>5C36.2</v>
      </c>
      <c r="I6455" s="6" t="str">
        <f t="shared" si="201"/>
        <v>DGND</v>
      </c>
    </row>
    <row r="6456" spans="1:9">
      <c r="A6456" t="s">
        <v>302</v>
      </c>
      <c r="B6456" t="s">
        <v>5853</v>
      </c>
      <c r="C6456" t="s">
        <v>5856</v>
      </c>
      <c r="D6456">
        <v>1</v>
      </c>
      <c r="E6456" t="s">
        <v>3814</v>
      </c>
      <c r="F6456">
        <v>1</v>
      </c>
      <c r="G6456">
        <v>1</v>
      </c>
      <c r="H6456" s="6" t="str">
        <f t="shared" si="200"/>
        <v>5C37.1</v>
      </c>
      <c r="I6456" s="6" t="str">
        <f t="shared" si="201"/>
        <v>S5_ADPS_05F</v>
      </c>
    </row>
    <row r="6457" spans="1:9">
      <c r="A6457" t="s">
        <v>302</v>
      </c>
      <c r="B6457" t="s">
        <v>5853</v>
      </c>
      <c r="C6457" t="s">
        <v>5856</v>
      </c>
      <c r="D6457">
        <v>2</v>
      </c>
      <c r="E6457" t="s">
        <v>174</v>
      </c>
      <c r="F6457">
        <v>2</v>
      </c>
      <c r="G6457">
        <v>2</v>
      </c>
      <c r="H6457" s="6" t="str">
        <f t="shared" si="200"/>
        <v>5C37.2</v>
      </c>
      <c r="I6457" s="6" t="str">
        <f t="shared" si="201"/>
        <v>DGND</v>
      </c>
    </row>
    <row r="6458" spans="1:9">
      <c r="A6458" t="s">
        <v>302</v>
      </c>
      <c r="B6458" t="s">
        <v>5853</v>
      </c>
      <c r="C6458" t="s">
        <v>5857</v>
      </c>
      <c r="D6458">
        <v>1</v>
      </c>
      <c r="E6458" t="s">
        <v>3814</v>
      </c>
      <c r="F6458">
        <v>1</v>
      </c>
      <c r="G6458">
        <v>1</v>
      </c>
      <c r="H6458" s="6" t="str">
        <f t="shared" si="200"/>
        <v>5C38.1</v>
      </c>
      <c r="I6458" s="6" t="str">
        <f t="shared" si="201"/>
        <v>S5_ADPS_05F</v>
      </c>
    </row>
    <row r="6459" spans="1:9">
      <c r="A6459" t="s">
        <v>302</v>
      </c>
      <c r="B6459" t="s">
        <v>5853</v>
      </c>
      <c r="C6459" t="s">
        <v>5857</v>
      </c>
      <c r="D6459">
        <v>2</v>
      </c>
      <c r="E6459" t="s">
        <v>174</v>
      </c>
      <c r="F6459">
        <v>2</v>
      </c>
      <c r="G6459">
        <v>2</v>
      </c>
      <c r="H6459" s="6" t="str">
        <f t="shared" si="200"/>
        <v>5C38.2</v>
      </c>
      <c r="I6459" s="6" t="str">
        <f t="shared" si="201"/>
        <v>DGND</v>
      </c>
    </row>
    <row r="6460" spans="1:9">
      <c r="A6460" t="s">
        <v>302</v>
      </c>
      <c r="B6460" t="s">
        <v>5853</v>
      </c>
      <c r="C6460" t="s">
        <v>5858</v>
      </c>
      <c r="D6460">
        <v>1</v>
      </c>
      <c r="E6460" t="s">
        <v>3768</v>
      </c>
      <c r="F6460">
        <v>1</v>
      </c>
      <c r="G6460">
        <v>1</v>
      </c>
      <c r="H6460" s="6" t="str">
        <f t="shared" si="200"/>
        <v>5C39.1</v>
      </c>
      <c r="I6460" s="6" t="str">
        <f t="shared" si="201"/>
        <v>S5_VBAT_12V_OFF_LINE</v>
      </c>
    </row>
    <row r="6461" spans="1:9">
      <c r="A6461" t="s">
        <v>302</v>
      </c>
      <c r="B6461" t="s">
        <v>5853</v>
      </c>
      <c r="C6461" t="s">
        <v>5858</v>
      </c>
      <c r="D6461">
        <v>2</v>
      </c>
      <c r="E6461" t="s">
        <v>174</v>
      </c>
      <c r="F6461">
        <v>2</v>
      </c>
      <c r="G6461">
        <v>2</v>
      </c>
      <c r="H6461" s="6" t="str">
        <f t="shared" si="200"/>
        <v>5C39.2</v>
      </c>
      <c r="I6461" s="6" t="str">
        <f t="shared" si="201"/>
        <v>DGND</v>
      </c>
    </row>
    <row r="6462" spans="1:9">
      <c r="A6462" t="s">
        <v>302</v>
      </c>
      <c r="B6462" t="s">
        <v>5853</v>
      </c>
      <c r="C6462" t="s">
        <v>5859</v>
      </c>
      <c r="D6462">
        <v>1</v>
      </c>
      <c r="E6462" t="s">
        <v>3768</v>
      </c>
      <c r="F6462">
        <v>1</v>
      </c>
      <c r="G6462">
        <v>1</v>
      </c>
      <c r="H6462" s="6" t="str">
        <f t="shared" si="200"/>
        <v>5C40.1</v>
      </c>
      <c r="I6462" s="6" t="str">
        <f t="shared" si="201"/>
        <v>S5_VBAT_12V_OFF_LINE</v>
      </c>
    </row>
    <row r="6463" spans="1:9">
      <c r="A6463" t="s">
        <v>302</v>
      </c>
      <c r="B6463" t="s">
        <v>5853</v>
      </c>
      <c r="C6463" t="s">
        <v>5859</v>
      </c>
      <c r="D6463">
        <v>2</v>
      </c>
      <c r="E6463" t="s">
        <v>174</v>
      </c>
      <c r="F6463">
        <v>2</v>
      </c>
      <c r="G6463">
        <v>2</v>
      </c>
      <c r="H6463" s="6" t="str">
        <f t="shared" si="200"/>
        <v>5C40.2</v>
      </c>
      <c r="I6463" s="6" t="str">
        <f t="shared" si="201"/>
        <v>DGND</v>
      </c>
    </row>
    <row r="6464" spans="1:9">
      <c r="A6464" t="s">
        <v>302</v>
      </c>
      <c r="B6464" t="s">
        <v>5853</v>
      </c>
      <c r="C6464" t="s">
        <v>5860</v>
      </c>
      <c r="D6464">
        <v>1</v>
      </c>
      <c r="E6464" t="s">
        <v>3779</v>
      </c>
      <c r="F6464">
        <v>1</v>
      </c>
      <c r="G6464">
        <v>1</v>
      </c>
      <c r="H6464" s="6" t="str">
        <f t="shared" si="200"/>
        <v>5C41.1</v>
      </c>
      <c r="I6464" s="6" t="str">
        <f t="shared" si="201"/>
        <v>S5_DVDD33</v>
      </c>
    </row>
    <row r="6465" spans="1:9">
      <c r="A6465" t="s">
        <v>302</v>
      </c>
      <c r="B6465" t="s">
        <v>5853</v>
      </c>
      <c r="C6465" t="s">
        <v>5860</v>
      </c>
      <c r="D6465">
        <v>2</v>
      </c>
      <c r="E6465" t="s">
        <v>174</v>
      </c>
      <c r="F6465">
        <v>2</v>
      </c>
      <c r="G6465">
        <v>2</v>
      </c>
      <c r="H6465" s="6" t="str">
        <f t="shared" si="200"/>
        <v>5C41.2</v>
      </c>
      <c r="I6465" s="6" t="str">
        <f t="shared" si="201"/>
        <v>DGND</v>
      </c>
    </row>
    <row r="6466" spans="1:9">
      <c r="A6466" t="s">
        <v>302</v>
      </c>
      <c r="B6466" t="s">
        <v>5853</v>
      </c>
      <c r="C6466" t="s">
        <v>5861</v>
      </c>
      <c r="D6466">
        <v>1</v>
      </c>
      <c r="E6466" t="s">
        <v>3779</v>
      </c>
      <c r="F6466">
        <v>1</v>
      </c>
      <c r="G6466">
        <v>1</v>
      </c>
      <c r="H6466" s="6" t="str">
        <f t="shared" ref="H6466:H6529" si="202">CONCATENATE(C6466,".",F6466)</f>
        <v>5C42.1</v>
      </c>
      <c r="I6466" s="6" t="str">
        <f t="shared" ref="I6466:I6529" si="203">E6466</f>
        <v>S5_DVDD33</v>
      </c>
    </row>
    <row r="6467" spans="1:9">
      <c r="A6467" t="s">
        <v>302</v>
      </c>
      <c r="B6467" t="s">
        <v>5853</v>
      </c>
      <c r="C6467" t="s">
        <v>5861</v>
      </c>
      <c r="D6467">
        <v>2</v>
      </c>
      <c r="E6467" t="s">
        <v>174</v>
      </c>
      <c r="F6467">
        <v>2</v>
      </c>
      <c r="G6467">
        <v>2</v>
      </c>
      <c r="H6467" s="6" t="str">
        <f t="shared" si="202"/>
        <v>5C42.2</v>
      </c>
      <c r="I6467" s="6" t="str">
        <f t="shared" si="203"/>
        <v>DGND</v>
      </c>
    </row>
    <row r="6468" spans="1:9">
      <c r="A6468" t="s">
        <v>302</v>
      </c>
      <c r="B6468" t="s">
        <v>5853</v>
      </c>
      <c r="C6468" t="s">
        <v>5862</v>
      </c>
      <c r="D6468">
        <v>1</v>
      </c>
      <c r="E6468" t="s">
        <v>3779</v>
      </c>
      <c r="F6468">
        <v>1</v>
      </c>
      <c r="G6468">
        <v>1</v>
      </c>
      <c r="H6468" s="6" t="str">
        <f t="shared" si="202"/>
        <v>5C43.1</v>
      </c>
      <c r="I6468" s="6" t="str">
        <f t="shared" si="203"/>
        <v>S5_DVDD33</v>
      </c>
    </row>
    <row r="6469" spans="1:9">
      <c r="A6469" t="s">
        <v>302</v>
      </c>
      <c r="B6469" t="s">
        <v>5853</v>
      </c>
      <c r="C6469" t="s">
        <v>5862</v>
      </c>
      <c r="D6469">
        <v>2</v>
      </c>
      <c r="E6469" t="s">
        <v>174</v>
      </c>
      <c r="F6469">
        <v>2</v>
      </c>
      <c r="G6469">
        <v>2</v>
      </c>
      <c r="H6469" s="6" t="str">
        <f t="shared" si="202"/>
        <v>5C43.2</v>
      </c>
      <c r="I6469" s="6" t="str">
        <f t="shared" si="203"/>
        <v>DGND</v>
      </c>
    </row>
    <row r="6470" spans="1:9">
      <c r="A6470" t="s">
        <v>302</v>
      </c>
      <c r="B6470" t="s">
        <v>5853</v>
      </c>
      <c r="C6470" t="s">
        <v>5863</v>
      </c>
      <c r="D6470">
        <v>1</v>
      </c>
      <c r="E6470" t="s">
        <v>3779</v>
      </c>
      <c r="F6470">
        <v>1</v>
      </c>
      <c r="G6470">
        <v>1</v>
      </c>
      <c r="H6470" s="6" t="str">
        <f t="shared" si="202"/>
        <v>5C44.1</v>
      </c>
      <c r="I6470" s="6" t="str">
        <f t="shared" si="203"/>
        <v>S5_DVDD33</v>
      </c>
    </row>
    <row r="6471" spans="1:9">
      <c r="A6471" t="s">
        <v>302</v>
      </c>
      <c r="B6471" t="s">
        <v>5853</v>
      </c>
      <c r="C6471" t="s">
        <v>5863</v>
      </c>
      <c r="D6471">
        <v>2</v>
      </c>
      <c r="E6471" t="s">
        <v>174</v>
      </c>
      <c r="F6471">
        <v>2</v>
      </c>
      <c r="G6471">
        <v>2</v>
      </c>
      <c r="H6471" s="6" t="str">
        <f t="shared" si="202"/>
        <v>5C44.2</v>
      </c>
      <c r="I6471" s="6" t="str">
        <f t="shared" si="203"/>
        <v>DGND</v>
      </c>
    </row>
    <row r="6472" spans="1:9">
      <c r="A6472" t="s">
        <v>302</v>
      </c>
      <c r="B6472" t="s">
        <v>5853</v>
      </c>
      <c r="C6472" t="s">
        <v>5864</v>
      </c>
      <c r="D6472">
        <v>1</v>
      </c>
      <c r="E6472" t="s">
        <v>3770</v>
      </c>
      <c r="F6472">
        <v>1</v>
      </c>
      <c r="G6472">
        <v>1</v>
      </c>
      <c r="H6472" s="6" t="str">
        <f t="shared" si="202"/>
        <v>5C45.1</v>
      </c>
      <c r="I6472" s="6" t="str">
        <f t="shared" si="203"/>
        <v>S5_DVDD33_OFF_LINE</v>
      </c>
    </row>
    <row r="6473" spans="1:9">
      <c r="A6473" t="s">
        <v>302</v>
      </c>
      <c r="B6473" t="s">
        <v>5853</v>
      </c>
      <c r="C6473" t="s">
        <v>5864</v>
      </c>
      <c r="D6473">
        <v>2</v>
      </c>
      <c r="E6473" t="s">
        <v>174</v>
      </c>
      <c r="F6473">
        <v>2</v>
      </c>
      <c r="G6473">
        <v>2</v>
      </c>
      <c r="H6473" s="6" t="str">
        <f t="shared" si="202"/>
        <v>5C45.2</v>
      </c>
      <c r="I6473" s="6" t="str">
        <f t="shared" si="203"/>
        <v>DGND</v>
      </c>
    </row>
    <row r="6474" spans="1:9">
      <c r="A6474" t="s">
        <v>302</v>
      </c>
      <c r="B6474" t="s">
        <v>5853</v>
      </c>
      <c r="C6474" t="s">
        <v>5865</v>
      </c>
      <c r="D6474">
        <v>1</v>
      </c>
      <c r="E6474" t="s">
        <v>3789</v>
      </c>
      <c r="F6474">
        <v>1</v>
      </c>
      <c r="G6474">
        <v>1</v>
      </c>
      <c r="H6474" s="6" t="str">
        <f t="shared" si="202"/>
        <v>5C49.1</v>
      </c>
      <c r="I6474" s="6" t="str">
        <f t="shared" si="203"/>
        <v>S5_VBAT</v>
      </c>
    </row>
    <row r="6475" spans="1:9">
      <c r="A6475" t="s">
        <v>302</v>
      </c>
      <c r="B6475" t="s">
        <v>5853</v>
      </c>
      <c r="C6475" t="s">
        <v>5865</v>
      </c>
      <c r="D6475">
        <v>2</v>
      </c>
      <c r="E6475" t="s">
        <v>174</v>
      </c>
      <c r="F6475">
        <v>2</v>
      </c>
      <c r="G6475">
        <v>2</v>
      </c>
      <c r="H6475" s="6" t="str">
        <f t="shared" si="202"/>
        <v>5C49.2</v>
      </c>
      <c r="I6475" s="6" t="str">
        <f t="shared" si="203"/>
        <v>DGND</v>
      </c>
    </row>
    <row r="6476" spans="1:9">
      <c r="A6476" t="s">
        <v>302</v>
      </c>
      <c r="B6476" t="s">
        <v>5853</v>
      </c>
      <c r="C6476" t="s">
        <v>5866</v>
      </c>
      <c r="D6476">
        <v>1</v>
      </c>
      <c r="E6476" t="s">
        <v>2594</v>
      </c>
      <c r="F6476">
        <v>1</v>
      </c>
      <c r="G6476">
        <v>1</v>
      </c>
      <c r="H6476" s="6" t="str">
        <f t="shared" si="202"/>
        <v>5JK11.1</v>
      </c>
      <c r="I6476" s="6" t="str">
        <f t="shared" si="203"/>
        <v>SC0145_RLY_K011</v>
      </c>
    </row>
    <row r="6477" spans="1:9">
      <c r="A6477" t="s">
        <v>302</v>
      </c>
      <c r="B6477" t="s">
        <v>5853</v>
      </c>
      <c r="C6477" t="s">
        <v>5866</v>
      </c>
      <c r="D6477">
        <v>2</v>
      </c>
      <c r="E6477" t="s">
        <v>174</v>
      </c>
      <c r="F6477">
        <v>2</v>
      </c>
      <c r="G6477">
        <v>2</v>
      </c>
      <c r="H6477" s="6" t="str">
        <f t="shared" si="202"/>
        <v>5JK11.2</v>
      </c>
      <c r="I6477" s="6" t="str">
        <f t="shared" si="203"/>
        <v>DGND</v>
      </c>
    </row>
    <row r="6478" spans="1:9">
      <c r="A6478" t="s">
        <v>302</v>
      </c>
      <c r="B6478" t="s">
        <v>5853</v>
      </c>
      <c r="C6478" t="s">
        <v>5867</v>
      </c>
      <c r="D6478">
        <v>1</v>
      </c>
      <c r="E6478" t="s">
        <v>2595</v>
      </c>
      <c r="F6478">
        <v>1</v>
      </c>
      <c r="G6478">
        <v>1</v>
      </c>
      <c r="H6478" s="6" t="str">
        <f t="shared" si="202"/>
        <v>5JK12.1</v>
      </c>
      <c r="I6478" s="6" t="str">
        <f t="shared" si="203"/>
        <v>SC0145_RLY_K012</v>
      </c>
    </row>
    <row r="6479" spans="1:9">
      <c r="A6479" t="s">
        <v>302</v>
      </c>
      <c r="B6479" t="s">
        <v>5853</v>
      </c>
      <c r="C6479" t="s">
        <v>5867</v>
      </c>
      <c r="D6479">
        <v>2</v>
      </c>
      <c r="E6479" t="s">
        <v>174</v>
      </c>
      <c r="F6479">
        <v>2</v>
      </c>
      <c r="G6479">
        <v>2</v>
      </c>
      <c r="H6479" s="6" t="str">
        <f t="shared" si="202"/>
        <v>5JK12.2</v>
      </c>
      <c r="I6479" s="6" t="str">
        <f t="shared" si="203"/>
        <v>DGND</v>
      </c>
    </row>
    <row r="6480" spans="1:9">
      <c r="A6480" t="s">
        <v>302</v>
      </c>
      <c r="B6480" t="s">
        <v>5853</v>
      </c>
      <c r="C6480" t="s">
        <v>5868</v>
      </c>
      <c r="D6480" t="s">
        <v>2596</v>
      </c>
      <c r="E6480" t="s">
        <v>429</v>
      </c>
      <c r="F6480">
        <v>1</v>
      </c>
      <c r="G6480" t="s">
        <v>2596</v>
      </c>
      <c r="H6480" s="6" t="str">
        <f t="shared" si="202"/>
        <v>5K11.1</v>
      </c>
      <c r="I6480" s="6" t="str">
        <f t="shared" si="203"/>
        <v>VP12</v>
      </c>
    </row>
    <row r="6481" spans="1:9">
      <c r="A6481" t="s">
        <v>302</v>
      </c>
      <c r="B6481" t="s">
        <v>5853</v>
      </c>
      <c r="C6481" t="s">
        <v>5868</v>
      </c>
      <c r="D6481" t="s">
        <v>2597</v>
      </c>
      <c r="E6481" t="s">
        <v>3770</v>
      </c>
      <c r="F6481">
        <v>4</v>
      </c>
      <c r="G6481" t="s">
        <v>2597</v>
      </c>
      <c r="H6481" s="6" t="str">
        <f t="shared" si="202"/>
        <v>5K11.4</v>
      </c>
      <c r="I6481" s="6" t="str">
        <f t="shared" si="203"/>
        <v>S5_DVDD33_OFF_LINE</v>
      </c>
    </row>
    <row r="6482" spans="1:9">
      <c r="A6482" t="s">
        <v>302</v>
      </c>
      <c r="B6482" t="s">
        <v>5853</v>
      </c>
      <c r="C6482" t="s">
        <v>5868</v>
      </c>
      <c r="D6482" t="s">
        <v>2599</v>
      </c>
      <c r="E6482" t="s">
        <v>3815</v>
      </c>
      <c r="F6482">
        <v>9</v>
      </c>
      <c r="G6482" t="s">
        <v>2599</v>
      </c>
      <c r="H6482" s="6" t="str">
        <f t="shared" si="202"/>
        <v>5K11.9</v>
      </c>
      <c r="I6482" s="6" t="str">
        <f t="shared" si="203"/>
        <v>S5_VBAT_NV_LV</v>
      </c>
    </row>
    <row r="6483" spans="1:9">
      <c r="A6483" t="s">
        <v>302</v>
      </c>
      <c r="B6483" t="s">
        <v>5853</v>
      </c>
      <c r="C6483" t="s">
        <v>5868</v>
      </c>
      <c r="D6483" t="s">
        <v>2600</v>
      </c>
      <c r="E6483" t="s">
        <v>2594</v>
      </c>
      <c r="F6483">
        <v>12</v>
      </c>
      <c r="G6483" t="s">
        <v>2600</v>
      </c>
      <c r="H6483" s="6" t="str">
        <f t="shared" si="202"/>
        <v>5K11.12</v>
      </c>
      <c r="I6483" s="6" t="str">
        <f t="shared" si="203"/>
        <v>SC0145_RLY_K011</v>
      </c>
    </row>
    <row r="6484" spans="1:9">
      <c r="A6484" t="s">
        <v>302</v>
      </c>
      <c r="B6484" t="s">
        <v>5853</v>
      </c>
      <c r="C6484" t="s">
        <v>5868</v>
      </c>
      <c r="D6484" t="s">
        <v>2601</v>
      </c>
      <c r="E6484" t="s">
        <v>3814</v>
      </c>
      <c r="F6484">
        <v>3</v>
      </c>
      <c r="G6484" t="s">
        <v>2601</v>
      </c>
      <c r="H6484" s="6" t="str">
        <f t="shared" si="202"/>
        <v>5K11.3</v>
      </c>
      <c r="I6484" s="6" t="str">
        <f t="shared" si="203"/>
        <v>S5_ADPS_05F</v>
      </c>
    </row>
    <row r="6485" spans="1:9">
      <c r="A6485" t="s">
        <v>302</v>
      </c>
      <c r="B6485" t="s">
        <v>5853</v>
      </c>
      <c r="C6485" t="s">
        <v>5868</v>
      </c>
      <c r="D6485" t="s">
        <v>2602</v>
      </c>
      <c r="E6485" t="s">
        <v>2054</v>
      </c>
      <c r="F6485">
        <v>10</v>
      </c>
      <c r="G6485" t="s">
        <v>2602</v>
      </c>
      <c r="H6485" s="6" t="str">
        <f t="shared" si="202"/>
        <v>5K11.10</v>
      </c>
      <c r="I6485" s="6" t="str">
        <f t="shared" si="203"/>
        <v>S5_BPMU_HSD057</v>
      </c>
    </row>
    <row r="6486" spans="1:9">
      <c r="A6486" t="s">
        <v>302</v>
      </c>
      <c r="B6486" t="s">
        <v>5853</v>
      </c>
      <c r="C6486" t="s">
        <v>5868</v>
      </c>
      <c r="D6486" t="s">
        <v>2604</v>
      </c>
      <c r="E6486" t="s">
        <v>3816</v>
      </c>
      <c r="F6486">
        <v>5</v>
      </c>
      <c r="G6486" t="s">
        <v>2604</v>
      </c>
      <c r="H6486" s="6" t="str">
        <f t="shared" si="202"/>
        <v>5K11.5</v>
      </c>
      <c r="I6486" s="6" t="str">
        <f t="shared" si="203"/>
        <v>S5_NEGV_DVDD33</v>
      </c>
    </row>
    <row r="6487" spans="1:9">
      <c r="A6487" t="s">
        <v>302</v>
      </c>
      <c r="B6487" t="s">
        <v>5853</v>
      </c>
      <c r="C6487" t="s">
        <v>5868</v>
      </c>
      <c r="D6487" t="s">
        <v>2606</v>
      </c>
      <c r="E6487" t="s">
        <v>3817</v>
      </c>
      <c r="F6487">
        <v>8</v>
      </c>
      <c r="G6487" t="s">
        <v>2606</v>
      </c>
      <c r="H6487" s="6" t="str">
        <f t="shared" si="202"/>
        <v>5K11.8</v>
      </c>
      <c r="I6487" s="6" t="str">
        <f t="shared" si="203"/>
        <v>S5_NEGV_VBAT</v>
      </c>
    </row>
    <row r="6488" spans="1:9">
      <c r="A6488" t="s">
        <v>302</v>
      </c>
      <c r="B6488" t="s">
        <v>5853</v>
      </c>
      <c r="C6488" t="s">
        <v>5869</v>
      </c>
      <c r="D6488" t="s">
        <v>2596</v>
      </c>
      <c r="E6488" t="s">
        <v>429</v>
      </c>
      <c r="F6488">
        <v>1</v>
      </c>
      <c r="G6488" t="s">
        <v>2596</v>
      </c>
      <c r="H6488" s="6" t="str">
        <f t="shared" si="202"/>
        <v>5K12.1</v>
      </c>
      <c r="I6488" s="6" t="str">
        <f t="shared" si="203"/>
        <v>VP12</v>
      </c>
    </row>
    <row r="6489" spans="1:9">
      <c r="A6489" t="s">
        <v>302</v>
      </c>
      <c r="B6489" t="s">
        <v>5853</v>
      </c>
      <c r="C6489" t="s">
        <v>5869</v>
      </c>
      <c r="D6489" t="s">
        <v>2597</v>
      </c>
      <c r="E6489" t="s">
        <v>3768</v>
      </c>
      <c r="F6489">
        <v>4</v>
      </c>
      <c r="G6489" t="s">
        <v>2597</v>
      </c>
      <c r="H6489" s="6" t="str">
        <f t="shared" si="202"/>
        <v>5K12.4</v>
      </c>
      <c r="I6489" s="6" t="str">
        <f t="shared" si="203"/>
        <v>S5_VBAT_12V_OFF_LINE</v>
      </c>
    </row>
    <row r="6490" spans="1:9">
      <c r="A6490" t="s">
        <v>302</v>
      </c>
      <c r="B6490" t="s">
        <v>5853</v>
      </c>
      <c r="C6490" t="s">
        <v>5869</v>
      </c>
      <c r="D6490" t="s">
        <v>2599</v>
      </c>
      <c r="E6490" t="s">
        <v>3768</v>
      </c>
      <c r="F6490">
        <v>9</v>
      </c>
      <c r="G6490" t="s">
        <v>2599</v>
      </c>
      <c r="H6490" s="6" t="str">
        <f t="shared" si="202"/>
        <v>5K12.9</v>
      </c>
      <c r="I6490" s="6" t="str">
        <f t="shared" si="203"/>
        <v>S5_VBAT_12V_OFF_LINE</v>
      </c>
    </row>
    <row r="6491" spans="1:9">
      <c r="A6491" t="s">
        <v>302</v>
      </c>
      <c r="B6491" t="s">
        <v>5853</v>
      </c>
      <c r="C6491" t="s">
        <v>5869</v>
      </c>
      <c r="D6491" t="s">
        <v>2600</v>
      </c>
      <c r="E6491" t="s">
        <v>2595</v>
      </c>
      <c r="F6491">
        <v>12</v>
      </c>
      <c r="G6491" t="s">
        <v>2600</v>
      </c>
      <c r="H6491" s="6" t="str">
        <f t="shared" si="202"/>
        <v>5K12.12</v>
      </c>
      <c r="I6491" s="6" t="str">
        <f t="shared" si="203"/>
        <v>SC0145_RLY_K012</v>
      </c>
    </row>
    <row r="6492" spans="1:9">
      <c r="A6492" t="s">
        <v>302</v>
      </c>
      <c r="B6492" t="s">
        <v>5853</v>
      </c>
      <c r="C6492" t="s">
        <v>5869</v>
      </c>
      <c r="D6492" t="s">
        <v>2601</v>
      </c>
      <c r="F6492">
        <v>3</v>
      </c>
      <c r="G6492" t="s">
        <v>2601</v>
      </c>
      <c r="H6492" s="6" t="str">
        <f t="shared" si="202"/>
        <v>5K12.3</v>
      </c>
      <c r="I6492" s="6">
        <f t="shared" si="203"/>
        <v>0</v>
      </c>
    </row>
    <row r="6493" spans="1:9">
      <c r="A6493" t="s">
        <v>302</v>
      </c>
      <c r="B6493" t="s">
        <v>5853</v>
      </c>
      <c r="C6493" t="s">
        <v>5869</v>
      </c>
      <c r="D6493" t="s">
        <v>2602</v>
      </c>
      <c r="E6493" t="s">
        <v>3815</v>
      </c>
      <c r="F6493">
        <v>10</v>
      </c>
      <c r="G6493" t="s">
        <v>2602</v>
      </c>
      <c r="H6493" s="6" t="str">
        <f t="shared" si="202"/>
        <v>5K12.10</v>
      </c>
      <c r="I6493" s="6" t="str">
        <f t="shared" si="203"/>
        <v>S5_VBAT_NV_LV</v>
      </c>
    </row>
    <row r="6494" spans="1:9">
      <c r="A6494" t="s">
        <v>302</v>
      </c>
      <c r="B6494" t="s">
        <v>5853</v>
      </c>
      <c r="C6494" t="s">
        <v>5869</v>
      </c>
      <c r="D6494" t="s">
        <v>2604</v>
      </c>
      <c r="E6494" t="s">
        <v>3070</v>
      </c>
      <c r="F6494">
        <v>5</v>
      </c>
      <c r="G6494" t="s">
        <v>2604</v>
      </c>
      <c r="H6494" s="6" t="str">
        <f t="shared" si="202"/>
        <v>5K12.5</v>
      </c>
      <c r="I6494" s="6" t="str">
        <f t="shared" si="203"/>
        <v>SC_VBAT_45V</v>
      </c>
    </row>
    <row r="6495" spans="1:9">
      <c r="A6495" t="s">
        <v>302</v>
      </c>
      <c r="B6495" t="s">
        <v>5853</v>
      </c>
      <c r="C6495" t="s">
        <v>5869</v>
      </c>
      <c r="D6495" t="s">
        <v>2606</v>
      </c>
      <c r="E6495" t="s">
        <v>3070</v>
      </c>
      <c r="F6495">
        <v>8</v>
      </c>
      <c r="G6495" t="s">
        <v>2606</v>
      </c>
      <c r="H6495" s="6" t="str">
        <f t="shared" si="202"/>
        <v>5K12.8</v>
      </c>
      <c r="I6495" s="6" t="str">
        <f t="shared" si="203"/>
        <v>SC_VBAT_45V</v>
      </c>
    </row>
    <row r="6496" spans="1:9">
      <c r="A6496" t="s">
        <v>302</v>
      </c>
      <c r="B6496" t="s">
        <v>5853</v>
      </c>
      <c r="C6496" t="s">
        <v>5870</v>
      </c>
      <c r="D6496">
        <v>1</v>
      </c>
      <c r="E6496" t="s">
        <v>3770</v>
      </c>
      <c r="F6496">
        <v>1</v>
      </c>
      <c r="G6496">
        <v>1</v>
      </c>
      <c r="H6496" s="6" t="str">
        <f t="shared" si="202"/>
        <v>5L12.1</v>
      </c>
      <c r="I6496" s="6" t="str">
        <f t="shared" si="203"/>
        <v>S5_DVDD33_OFF_LINE</v>
      </c>
    </row>
    <row r="6497" spans="1:9">
      <c r="A6497" t="s">
        <v>302</v>
      </c>
      <c r="B6497" t="s">
        <v>5853</v>
      </c>
      <c r="C6497" t="s">
        <v>5870</v>
      </c>
      <c r="D6497">
        <v>2</v>
      </c>
      <c r="E6497" t="s">
        <v>3779</v>
      </c>
      <c r="F6497">
        <v>2</v>
      </c>
      <c r="G6497">
        <v>2</v>
      </c>
      <c r="H6497" s="6" t="str">
        <f t="shared" si="202"/>
        <v>5L12.2</v>
      </c>
      <c r="I6497" s="6" t="str">
        <f t="shared" si="203"/>
        <v>S5_DVDD33</v>
      </c>
    </row>
    <row r="6498" spans="1:9">
      <c r="A6498" t="s">
        <v>302</v>
      </c>
      <c r="B6498" t="s">
        <v>5853</v>
      </c>
      <c r="C6498" t="s">
        <v>5871</v>
      </c>
      <c r="D6498">
        <v>1</v>
      </c>
      <c r="E6498" t="s">
        <v>3768</v>
      </c>
      <c r="F6498">
        <v>1</v>
      </c>
      <c r="G6498">
        <v>1</v>
      </c>
      <c r="H6498" s="6" t="str">
        <f t="shared" si="202"/>
        <v>5L14.1</v>
      </c>
      <c r="I6498" s="6" t="str">
        <f t="shared" si="203"/>
        <v>S5_VBAT_12V_OFF_LINE</v>
      </c>
    </row>
    <row r="6499" spans="1:9">
      <c r="A6499" t="s">
        <v>302</v>
      </c>
      <c r="B6499" t="s">
        <v>5853</v>
      </c>
      <c r="C6499" t="s">
        <v>5871</v>
      </c>
      <c r="D6499">
        <v>2</v>
      </c>
      <c r="E6499" t="s">
        <v>3789</v>
      </c>
      <c r="F6499">
        <v>2</v>
      </c>
      <c r="G6499">
        <v>2</v>
      </c>
      <c r="H6499" s="6" t="str">
        <f t="shared" si="202"/>
        <v>5L14.2</v>
      </c>
      <c r="I6499" s="6" t="str">
        <f t="shared" si="203"/>
        <v>S5_VBAT</v>
      </c>
    </row>
    <row r="6500" spans="1:9">
      <c r="A6500" t="s">
        <v>302</v>
      </c>
      <c r="B6500" t="s">
        <v>5853</v>
      </c>
      <c r="C6500" t="s">
        <v>5872</v>
      </c>
      <c r="D6500">
        <v>1</v>
      </c>
      <c r="E6500" t="s">
        <v>3818</v>
      </c>
      <c r="F6500">
        <v>1</v>
      </c>
      <c r="G6500">
        <v>1</v>
      </c>
      <c r="H6500" s="6" t="str">
        <f t="shared" si="202"/>
        <v>5R9.1</v>
      </c>
      <c r="I6500" s="6" t="str">
        <f t="shared" si="203"/>
        <v>S5_DVDD_HSD084</v>
      </c>
    </row>
    <row r="6501" spans="1:9">
      <c r="A6501" t="s">
        <v>302</v>
      </c>
      <c r="B6501" t="s">
        <v>5853</v>
      </c>
      <c r="C6501" t="s">
        <v>5872</v>
      </c>
      <c r="D6501">
        <v>2</v>
      </c>
      <c r="E6501" t="s">
        <v>3816</v>
      </c>
      <c r="F6501">
        <v>2</v>
      </c>
      <c r="G6501">
        <v>2</v>
      </c>
      <c r="H6501" s="6" t="str">
        <f t="shared" si="202"/>
        <v>5R9.2</v>
      </c>
      <c r="I6501" s="6" t="str">
        <f t="shared" si="203"/>
        <v>S5_NEGV_DVDD33</v>
      </c>
    </row>
    <row r="6502" spans="1:9">
      <c r="A6502" t="s">
        <v>302</v>
      </c>
      <c r="B6502" t="s">
        <v>5853</v>
      </c>
      <c r="C6502" t="s">
        <v>5873</v>
      </c>
      <c r="D6502">
        <v>1</v>
      </c>
      <c r="E6502" t="s">
        <v>3819</v>
      </c>
      <c r="F6502">
        <v>1</v>
      </c>
      <c r="G6502">
        <v>1</v>
      </c>
      <c r="H6502" s="6" t="str">
        <f t="shared" si="202"/>
        <v>5R10.1</v>
      </c>
      <c r="I6502" s="6" t="str">
        <f t="shared" si="203"/>
        <v>S5_VBAT_HSD089</v>
      </c>
    </row>
    <row r="6503" spans="1:9">
      <c r="A6503" t="s">
        <v>302</v>
      </c>
      <c r="B6503" t="s">
        <v>5853</v>
      </c>
      <c r="C6503" t="s">
        <v>5873</v>
      </c>
      <c r="D6503">
        <v>2</v>
      </c>
      <c r="E6503" t="s">
        <v>3817</v>
      </c>
      <c r="F6503">
        <v>2</v>
      </c>
      <c r="G6503">
        <v>2</v>
      </c>
      <c r="H6503" s="6" t="str">
        <f t="shared" si="202"/>
        <v>5R10.2</v>
      </c>
      <c r="I6503" s="6" t="str">
        <f t="shared" si="203"/>
        <v>S5_NEGV_VBAT</v>
      </c>
    </row>
    <row r="6504" spans="1:9">
      <c r="A6504" t="s">
        <v>302</v>
      </c>
      <c r="B6504" t="s">
        <v>5853</v>
      </c>
      <c r="C6504" t="s">
        <v>5874</v>
      </c>
      <c r="D6504">
        <v>1</v>
      </c>
      <c r="E6504" t="s">
        <v>3768</v>
      </c>
      <c r="F6504">
        <v>1</v>
      </c>
      <c r="G6504">
        <v>1</v>
      </c>
      <c r="H6504" s="6" t="str">
        <f t="shared" si="202"/>
        <v>5R11.1</v>
      </c>
      <c r="I6504" s="6" t="str">
        <f t="shared" si="203"/>
        <v>S5_VBAT_12V_OFF_LINE</v>
      </c>
    </row>
    <row r="6505" spans="1:9">
      <c r="A6505" t="s">
        <v>302</v>
      </c>
      <c r="B6505" t="s">
        <v>5853</v>
      </c>
      <c r="C6505" t="s">
        <v>5874</v>
      </c>
      <c r="D6505">
        <v>2</v>
      </c>
      <c r="E6505" t="s">
        <v>174</v>
      </c>
      <c r="F6505">
        <v>2</v>
      </c>
      <c r="G6505">
        <v>2</v>
      </c>
      <c r="H6505" s="6" t="str">
        <f t="shared" si="202"/>
        <v>5R11.2</v>
      </c>
      <c r="I6505" s="6" t="str">
        <f t="shared" si="203"/>
        <v>DGND</v>
      </c>
    </row>
    <row r="6506" spans="1:9">
      <c r="A6506" t="s">
        <v>302</v>
      </c>
      <c r="B6506" t="s">
        <v>5853</v>
      </c>
      <c r="C6506" t="s">
        <v>5875</v>
      </c>
      <c r="D6506">
        <v>1</v>
      </c>
      <c r="E6506" t="s">
        <v>3820</v>
      </c>
      <c r="F6506">
        <v>1</v>
      </c>
      <c r="G6506">
        <v>1</v>
      </c>
      <c r="H6506" s="6" t="str">
        <f t="shared" si="202"/>
        <v>5ST13.1</v>
      </c>
      <c r="I6506" s="6" t="str">
        <f t="shared" si="203"/>
        <v>S5_ADPS_05GS</v>
      </c>
    </row>
    <row r="6507" spans="1:9">
      <c r="A6507" t="s">
        <v>302</v>
      </c>
      <c r="B6507" t="s">
        <v>5853</v>
      </c>
      <c r="C6507" t="s">
        <v>5875</v>
      </c>
      <c r="D6507">
        <v>2</v>
      </c>
      <c r="E6507" t="s">
        <v>174</v>
      </c>
      <c r="F6507">
        <v>2</v>
      </c>
      <c r="G6507">
        <v>2</v>
      </c>
      <c r="H6507" s="6" t="str">
        <f t="shared" si="202"/>
        <v>5ST13.2</v>
      </c>
      <c r="I6507" s="6" t="str">
        <f t="shared" si="203"/>
        <v>DGND</v>
      </c>
    </row>
    <row r="6508" spans="1:9">
      <c r="A6508" t="s">
        <v>302</v>
      </c>
      <c r="B6508" t="s">
        <v>5853</v>
      </c>
      <c r="C6508" t="s">
        <v>5876</v>
      </c>
      <c r="D6508">
        <v>1</v>
      </c>
      <c r="E6508" t="s">
        <v>3821</v>
      </c>
      <c r="F6508">
        <v>1</v>
      </c>
      <c r="G6508">
        <v>1</v>
      </c>
      <c r="H6508" s="6" t="str">
        <f t="shared" si="202"/>
        <v>5ST14.1</v>
      </c>
      <c r="I6508" s="6" t="str">
        <f t="shared" si="203"/>
        <v>S5_ADPS_05S</v>
      </c>
    </row>
    <row r="6509" spans="1:9">
      <c r="A6509" t="s">
        <v>302</v>
      </c>
      <c r="B6509" t="s">
        <v>5853</v>
      </c>
      <c r="C6509" t="s">
        <v>5876</v>
      </c>
      <c r="D6509">
        <v>2</v>
      </c>
      <c r="E6509" t="s">
        <v>3779</v>
      </c>
      <c r="F6509">
        <v>2</v>
      </c>
      <c r="G6509">
        <v>2</v>
      </c>
      <c r="H6509" s="6" t="str">
        <f t="shared" si="202"/>
        <v>5ST14.2</v>
      </c>
      <c r="I6509" s="6" t="str">
        <f t="shared" si="203"/>
        <v>S5_DVDD33</v>
      </c>
    </row>
    <row r="6510" spans="1:9">
      <c r="A6510" t="s">
        <v>302</v>
      </c>
      <c r="B6510" t="s">
        <v>5853</v>
      </c>
      <c r="C6510" t="s">
        <v>3779</v>
      </c>
      <c r="D6510" t="s">
        <v>181</v>
      </c>
      <c r="E6510" t="s">
        <v>3779</v>
      </c>
      <c r="F6510">
        <v>1</v>
      </c>
      <c r="G6510" t="s">
        <v>181</v>
      </c>
      <c r="H6510" s="6" t="str">
        <f t="shared" si="202"/>
        <v>S5_DVDD33.1</v>
      </c>
      <c r="I6510" s="6" t="str">
        <f t="shared" si="203"/>
        <v>S5_DVDD33</v>
      </c>
    </row>
    <row r="6511" spans="1:9">
      <c r="A6511" t="s">
        <v>302</v>
      </c>
      <c r="B6511" t="s">
        <v>5853</v>
      </c>
      <c r="C6511" t="s">
        <v>3789</v>
      </c>
      <c r="D6511" t="s">
        <v>181</v>
      </c>
      <c r="E6511" t="s">
        <v>3789</v>
      </c>
      <c r="F6511">
        <v>1</v>
      </c>
      <c r="G6511" t="s">
        <v>181</v>
      </c>
      <c r="H6511" s="6" t="str">
        <f t="shared" si="202"/>
        <v>S5_VBAT.1</v>
      </c>
      <c r="I6511" s="6" t="str">
        <f t="shared" si="203"/>
        <v>S5_VBAT</v>
      </c>
    </row>
    <row r="6512" spans="1:9">
      <c r="A6512" t="s">
        <v>302</v>
      </c>
      <c r="B6512" t="s">
        <v>5877</v>
      </c>
      <c r="C6512" t="s">
        <v>5878</v>
      </c>
      <c r="D6512">
        <v>1</v>
      </c>
      <c r="E6512" t="s">
        <v>2084</v>
      </c>
      <c r="F6512">
        <v>1</v>
      </c>
      <c r="G6512">
        <v>1</v>
      </c>
      <c r="H6512" s="6" t="str">
        <f t="shared" si="202"/>
        <v>5C179.1</v>
      </c>
      <c r="I6512" s="6" t="str">
        <f t="shared" si="203"/>
        <v>SG5_1_MDI+</v>
      </c>
    </row>
    <row r="6513" spans="1:9">
      <c r="A6513" t="s">
        <v>302</v>
      </c>
      <c r="B6513" t="s">
        <v>5877</v>
      </c>
      <c r="C6513" t="s">
        <v>5878</v>
      </c>
      <c r="D6513">
        <v>2</v>
      </c>
      <c r="E6513" t="s">
        <v>2085</v>
      </c>
      <c r="F6513">
        <v>2</v>
      </c>
      <c r="G6513">
        <v>2</v>
      </c>
      <c r="H6513" s="6" t="str">
        <f t="shared" si="202"/>
        <v>5C179.2</v>
      </c>
      <c r="I6513" s="6" t="str">
        <f t="shared" si="203"/>
        <v>SG5_2_MDI+</v>
      </c>
    </row>
    <row r="6514" spans="1:9">
      <c r="A6514" t="s">
        <v>302</v>
      </c>
      <c r="B6514" t="s">
        <v>5877</v>
      </c>
      <c r="C6514" t="s">
        <v>5879</v>
      </c>
      <c r="D6514">
        <v>1</v>
      </c>
      <c r="E6514" t="s">
        <v>2086</v>
      </c>
      <c r="F6514">
        <v>1</v>
      </c>
      <c r="G6514">
        <v>1</v>
      </c>
      <c r="H6514" s="6" t="str">
        <f t="shared" si="202"/>
        <v>5C180.1</v>
      </c>
      <c r="I6514" s="6" t="str">
        <f t="shared" si="203"/>
        <v>SG5_1_MDI-</v>
      </c>
    </row>
    <row r="6515" spans="1:9">
      <c r="A6515" t="s">
        <v>302</v>
      </c>
      <c r="B6515" t="s">
        <v>5877</v>
      </c>
      <c r="C6515" t="s">
        <v>5879</v>
      </c>
      <c r="D6515">
        <v>2</v>
      </c>
      <c r="E6515" t="s">
        <v>2087</v>
      </c>
      <c r="F6515">
        <v>2</v>
      </c>
      <c r="G6515">
        <v>2</v>
      </c>
      <c r="H6515" s="6" t="str">
        <f t="shared" si="202"/>
        <v>5C180.2</v>
      </c>
      <c r="I6515" s="6" t="str">
        <f t="shared" si="203"/>
        <v>SG5_2_MDI-</v>
      </c>
    </row>
    <row r="6516" spans="1:9">
      <c r="A6516" t="s">
        <v>302</v>
      </c>
      <c r="B6516" t="s">
        <v>5877</v>
      </c>
      <c r="C6516" t="s">
        <v>5880</v>
      </c>
      <c r="D6516">
        <v>1</v>
      </c>
      <c r="E6516" t="s">
        <v>2088</v>
      </c>
      <c r="F6516">
        <v>1</v>
      </c>
      <c r="G6516">
        <v>1</v>
      </c>
      <c r="H6516" s="6" t="str">
        <f t="shared" si="202"/>
        <v>5C181.1</v>
      </c>
      <c r="I6516" s="6" t="str">
        <f t="shared" si="203"/>
        <v>SG5_2_MDI_RC</v>
      </c>
    </row>
    <row r="6517" spans="1:9">
      <c r="A6517" t="s">
        <v>302</v>
      </c>
      <c r="B6517" t="s">
        <v>5877</v>
      </c>
      <c r="C6517" t="s">
        <v>5880</v>
      </c>
      <c r="D6517">
        <v>2</v>
      </c>
      <c r="E6517" t="s">
        <v>174</v>
      </c>
      <c r="F6517">
        <v>2</v>
      </c>
      <c r="G6517">
        <v>2</v>
      </c>
      <c r="H6517" s="6" t="str">
        <f t="shared" si="202"/>
        <v>5C181.2</v>
      </c>
      <c r="I6517" s="6" t="str">
        <f t="shared" si="203"/>
        <v>DGND</v>
      </c>
    </row>
    <row r="6518" spans="1:9">
      <c r="A6518" t="s">
        <v>302</v>
      </c>
      <c r="B6518" t="s">
        <v>5877</v>
      </c>
      <c r="C6518" t="s">
        <v>5881</v>
      </c>
      <c r="D6518">
        <v>1</v>
      </c>
      <c r="E6518" t="s">
        <v>2089</v>
      </c>
      <c r="F6518">
        <v>1</v>
      </c>
      <c r="G6518">
        <v>1</v>
      </c>
      <c r="H6518" s="6" t="str">
        <f t="shared" si="202"/>
        <v>5C194.1</v>
      </c>
      <c r="I6518" s="6" t="str">
        <f t="shared" si="203"/>
        <v>S5_3_MDI_RC</v>
      </c>
    </row>
    <row r="6519" spans="1:9">
      <c r="A6519" t="s">
        <v>302</v>
      </c>
      <c r="B6519" t="s">
        <v>5877</v>
      </c>
      <c r="C6519" t="s">
        <v>5881</v>
      </c>
      <c r="D6519">
        <v>2</v>
      </c>
      <c r="E6519" t="s">
        <v>174</v>
      </c>
      <c r="F6519">
        <v>2</v>
      </c>
      <c r="G6519">
        <v>2</v>
      </c>
      <c r="H6519" s="6" t="str">
        <f t="shared" si="202"/>
        <v>5C194.2</v>
      </c>
      <c r="I6519" s="6" t="str">
        <f t="shared" si="203"/>
        <v>DGND</v>
      </c>
    </row>
    <row r="6520" spans="1:9">
      <c r="A6520" t="s">
        <v>302</v>
      </c>
      <c r="B6520" t="s">
        <v>5877</v>
      </c>
      <c r="C6520" t="s">
        <v>5882</v>
      </c>
      <c r="D6520">
        <v>1</v>
      </c>
      <c r="E6520" t="s">
        <v>2090</v>
      </c>
      <c r="F6520">
        <v>1</v>
      </c>
      <c r="G6520">
        <v>1</v>
      </c>
      <c r="H6520" s="6" t="str">
        <f t="shared" si="202"/>
        <v>5C195.1</v>
      </c>
      <c r="I6520" s="6" t="str">
        <f t="shared" si="203"/>
        <v>S5_2_MDI+</v>
      </c>
    </row>
    <row r="6521" spans="1:9">
      <c r="A6521" t="s">
        <v>302</v>
      </c>
      <c r="B6521" t="s">
        <v>5877</v>
      </c>
      <c r="C6521" t="s">
        <v>5882</v>
      </c>
      <c r="D6521">
        <v>2</v>
      </c>
      <c r="E6521" t="s">
        <v>2091</v>
      </c>
      <c r="F6521">
        <v>2</v>
      </c>
      <c r="G6521">
        <v>2</v>
      </c>
      <c r="H6521" s="6" t="str">
        <f t="shared" si="202"/>
        <v>5C195.2</v>
      </c>
      <c r="I6521" s="6" t="str">
        <f t="shared" si="203"/>
        <v>S5_3_MDI+</v>
      </c>
    </row>
    <row r="6522" spans="1:9">
      <c r="A6522" t="s">
        <v>302</v>
      </c>
      <c r="B6522" t="s">
        <v>5877</v>
      </c>
      <c r="C6522" t="s">
        <v>5883</v>
      </c>
      <c r="D6522">
        <v>1</v>
      </c>
      <c r="E6522" t="s">
        <v>2092</v>
      </c>
      <c r="F6522">
        <v>1</v>
      </c>
      <c r="G6522">
        <v>1</v>
      </c>
      <c r="H6522" s="6" t="str">
        <f t="shared" si="202"/>
        <v>5C196.1</v>
      </c>
      <c r="I6522" s="6" t="str">
        <f t="shared" si="203"/>
        <v>S5_2_MDI-</v>
      </c>
    </row>
    <row r="6523" spans="1:9">
      <c r="A6523" t="s">
        <v>302</v>
      </c>
      <c r="B6523" t="s">
        <v>5877</v>
      </c>
      <c r="C6523" t="s">
        <v>5883</v>
      </c>
      <c r="D6523">
        <v>2</v>
      </c>
      <c r="E6523" t="s">
        <v>2093</v>
      </c>
      <c r="F6523">
        <v>2</v>
      </c>
      <c r="G6523">
        <v>2</v>
      </c>
      <c r="H6523" s="6" t="str">
        <f t="shared" si="202"/>
        <v>5C196.2</v>
      </c>
      <c r="I6523" s="6" t="str">
        <f t="shared" si="203"/>
        <v>S5_3_MDI-</v>
      </c>
    </row>
    <row r="6524" spans="1:9">
      <c r="A6524" t="s">
        <v>302</v>
      </c>
      <c r="B6524" t="s">
        <v>5877</v>
      </c>
      <c r="C6524" t="s">
        <v>5884</v>
      </c>
      <c r="D6524">
        <v>1</v>
      </c>
      <c r="E6524" t="s">
        <v>3822</v>
      </c>
      <c r="F6524">
        <v>1</v>
      </c>
      <c r="G6524">
        <v>1</v>
      </c>
      <c r="H6524" s="6" t="str">
        <f t="shared" si="202"/>
        <v>5C363.1</v>
      </c>
      <c r="I6524" s="6" t="str">
        <f t="shared" si="203"/>
        <v>S5_1MDIC1_G1</v>
      </c>
    </row>
    <row r="6525" spans="1:9">
      <c r="A6525" t="s">
        <v>302</v>
      </c>
      <c r="B6525" t="s">
        <v>5877</v>
      </c>
      <c r="C6525" t="s">
        <v>5884</v>
      </c>
      <c r="D6525">
        <v>2</v>
      </c>
      <c r="E6525" t="s">
        <v>174</v>
      </c>
      <c r="F6525">
        <v>2</v>
      </c>
      <c r="G6525">
        <v>2</v>
      </c>
      <c r="H6525" s="6" t="str">
        <f t="shared" si="202"/>
        <v>5C363.2</v>
      </c>
      <c r="I6525" s="6" t="str">
        <f t="shared" si="203"/>
        <v>DGND</v>
      </c>
    </row>
    <row r="6526" spans="1:9">
      <c r="A6526" t="s">
        <v>302</v>
      </c>
      <c r="B6526" t="s">
        <v>5877</v>
      </c>
      <c r="C6526" t="s">
        <v>5885</v>
      </c>
      <c r="D6526">
        <v>1</v>
      </c>
      <c r="E6526" t="s">
        <v>3823</v>
      </c>
      <c r="F6526">
        <v>1</v>
      </c>
      <c r="G6526">
        <v>1</v>
      </c>
      <c r="H6526" s="6" t="str">
        <f t="shared" si="202"/>
        <v>5C364.1</v>
      </c>
      <c r="I6526" s="6" t="str">
        <f t="shared" si="203"/>
        <v>S5_1MDIC1_G2</v>
      </c>
    </row>
    <row r="6527" spans="1:9">
      <c r="A6527" t="s">
        <v>302</v>
      </c>
      <c r="B6527" t="s">
        <v>5877</v>
      </c>
      <c r="C6527" t="s">
        <v>5885</v>
      </c>
      <c r="D6527">
        <v>2</v>
      </c>
      <c r="E6527" t="s">
        <v>174</v>
      </c>
      <c r="F6527">
        <v>2</v>
      </c>
      <c r="G6527">
        <v>2</v>
      </c>
      <c r="H6527" s="6" t="str">
        <f t="shared" si="202"/>
        <v>5C364.2</v>
      </c>
      <c r="I6527" s="6" t="str">
        <f t="shared" si="203"/>
        <v>DGND</v>
      </c>
    </row>
    <row r="6528" spans="1:9">
      <c r="A6528" t="s">
        <v>302</v>
      </c>
      <c r="B6528" t="s">
        <v>5877</v>
      </c>
      <c r="C6528" t="s">
        <v>5886</v>
      </c>
      <c r="D6528">
        <v>1</v>
      </c>
      <c r="E6528" t="s">
        <v>3824</v>
      </c>
      <c r="F6528">
        <v>1</v>
      </c>
      <c r="G6528">
        <v>1</v>
      </c>
      <c r="H6528" s="6" t="str">
        <f t="shared" si="202"/>
        <v>5C369.1</v>
      </c>
      <c r="I6528" s="6" t="str">
        <f t="shared" si="203"/>
        <v>SG5_1MDIC1_G2</v>
      </c>
    </row>
    <row r="6529" spans="1:9">
      <c r="A6529" t="s">
        <v>302</v>
      </c>
      <c r="B6529" t="s">
        <v>5877</v>
      </c>
      <c r="C6529" t="s">
        <v>5886</v>
      </c>
      <c r="D6529">
        <v>2</v>
      </c>
      <c r="E6529" t="s">
        <v>174</v>
      </c>
      <c r="F6529">
        <v>2</v>
      </c>
      <c r="G6529">
        <v>2</v>
      </c>
      <c r="H6529" s="6" t="str">
        <f t="shared" si="202"/>
        <v>5C369.2</v>
      </c>
      <c r="I6529" s="6" t="str">
        <f t="shared" si="203"/>
        <v>DGND</v>
      </c>
    </row>
    <row r="6530" spans="1:9">
      <c r="A6530" t="s">
        <v>302</v>
      </c>
      <c r="B6530" t="s">
        <v>5877</v>
      </c>
      <c r="C6530" t="s">
        <v>5887</v>
      </c>
      <c r="D6530">
        <v>1</v>
      </c>
      <c r="E6530" t="s">
        <v>3825</v>
      </c>
      <c r="F6530">
        <v>1</v>
      </c>
      <c r="G6530">
        <v>1</v>
      </c>
      <c r="H6530" s="6" t="str">
        <f t="shared" ref="H6530:H6593" si="204">CONCATENATE(C6530,".",F6530)</f>
        <v>5C370.1</v>
      </c>
      <c r="I6530" s="6" t="str">
        <f t="shared" ref="I6530:I6593" si="205">E6530</f>
        <v>SG5_1MDIC1_G1</v>
      </c>
    </row>
    <row r="6531" spans="1:9">
      <c r="A6531" t="s">
        <v>302</v>
      </c>
      <c r="B6531" t="s">
        <v>5877</v>
      </c>
      <c r="C6531" t="s">
        <v>5887</v>
      </c>
      <c r="D6531">
        <v>2</v>
      </c>
      <c r="E6531" t="s">
        <v>174</v>
      </c>
      <c r="F6531">
        <v>2</v>
      </c>
      <c r="G6531">
        <v>2</v>
      </c>
      <c r="H6531" s="6" t="str">
        <f t="shared" si="204"/>
        <v>5C370.2</v>
      </c>
      <c r="I6531" s="6" t="str">
        <f t="shared" si="205"/>
        <v>DGND</v>
      </c>
    </row>
    <row r="6532" spans="1:9">
      <c r="A6532" t="s">
        <v>302</v>
      </c>
      <c r="B6532" t="s">
        <v>5877</v>
      </c>
      <c r="C6532" t="s">
        <v>5888</v>
      </c>
      <c r="D6532">
        <v>1</v>
      </c>
      <c r="E6532" t="s">
        <v>3826</v>
      </c>
      <c r="F6532">
        <v>1</v>
      </c>
      <c r="G6532">
        <v>1</v>
      </c>
      <c r="H6532" s="6" t="str">
        <f t="shared" si="204"/>
        <v>5CD1.1</v>
      </c>
      <c r="I6532" s="6" t="str">
        <f t="shared" si="205"/>
        <v>S5_7_MDI+</v>
      </c>
    </row>
    <row r="6533" spans="1:9">
      <c r="A6533" t="s">
        <v>302</v>
      </c>
      <c r="B6533" t="s">
        <v>5877</v>
      </c>
      <c r="C6533" t="s">
        <v>5888</v>
      </c>
      <c r="D6533">
        <v>2</v>
      </c>
      <c r="E6533" t="s">
        <v>3827</v>
      </c>
      <c r="F6533">
        <v>2</v>
      </c>
      <c r="G6533">
        <v>2</v>
      </c>
      <c r="H6533" s="6" t="str">
        <f t="shared" si="204"/>
        <v>5CD1.2</v>
      </c>
      <c r="I6533" s="6" t="str">
        <f t="shared" si="205"/>
        <v>S5_8_MDI+</v>
      </c>
    </row>
    <row r="6534" spans="1:9">
      <c r="A6534" t="s">
        <v>302</v>
      </c>
      <c r="B6534" t="s">
        <v>5877</v>
      </c>
      <c r="C6534" t="s">
        <v>5889</v>
      </c>
      <c r="D6534">
        <v>1</v>
      </c>
      <c r="E6534" t="s">
        <v>3828</v>
      </c>
      <c r="F6534">
        <v>1</v>
      </c>
      <c r="G6534">
        <v>1</v>
      </c>
      <c r="H6534" s="6" t="str">
        <f t="shared" si="204"/>
        <v>5CD2.1</v>
      </c>
      <c r="I6534" s="6" t="str">
        <f t="shared" si="205"/>
        <v>S5_7_MDI-</v>
      </c>
    </row>
    <row r="6535" spans="1:9">
      <c r="A6535" t="s">
        <v>302</v>
      </c>
      <c r="B6535" t="s">
        <v>5877</v>
      </c>
      <c r="C6535" t="s">
        <v>5889</v>
      </c>
      <c r="D6535">
        <v>2</v>
      </c>
      <c r="E6535" t="s">
        <v>3829</v>
      </c>
      <c r="F6535">
        <v>2</v>
      </c>
      <c r="G6535">
        <v>2</v>
      </c>
      <c r="H6535" s="6" t="str">
        <f t="shared" si="204"/>
        <v>5CD2.2</v>
      </c>
      <c r="I6535" s="6" t="str">
        <f t="shared" si="205"/>
        <v>S5_8_MDI-</v>
      </c>
    </row>
    <row r="6536" spans="1:9">
      <c r="A6536" t="s">
        <v>302</v>
      </c>
      <c r="B6536" t="s">
        <v>5877</v>
      </c>
      <c r="C6536" t="s">
        <v>5890</v>
      </c>
      <c r="D6536">
        <v>1</v>
      </c>
      <c r="E6536" t="s">
        <v>3830</v>
      </c>
      <c r="F6536">
        <v>1</v>
      </c>
      <c r="G6536">
        <v>1</v>
      </c>
      <c r="H6536" s="6" t="str">
        <f t="shared" si="204"/>
        <v>5CD3.1</v>
      </c>
      <c r="I6536" s="6" t="str">
        <f t="shared" si="205"/>
        <v>SD5_MDI_RC</v>
      </c>
    </row>
    <row r="6537" spans="1:9">
      <c r="A6537" t="s">
        <v>302</v>
      </c>
      <c r="B6537" t="s">
        <v>5877</v>
      </c>
      <c r="C6537" t="s">
        <v>5890</v>
      </c>
      <c r="D6537">
        <v>2</v>
      </c>
      <c r="E6537" t="s">
        <v>174</v>
      </c>
      <c r="F6537">
        <v>2</v>
      </c>
      <c r="G6537">
        <v>2</v>
      </c>
      <c r="H6537" s="6" t="str">
        <f t="shared" si="204"/>
        <v>5CD3.2</v>
      </c>
      <c r="I6537" s="6" t="str">
        <f t="shared" si="205"/>
        <v>DGND</v>
      </c>
    </row>
    <row r="6538" spans="1:9">
      <c r="A6538" t="s">
        <v>302</v>
      </c>
      <c r="B6538" t="s">
        <v>5877</v>
      </c>
      <c r="C6538" t="s">
        <v>5891</v>
      </c>
      <c r="D6538" t="s">
        <v>194</v>
      </c>
      <c r="F6538" t="s">
        <v>194</v>
      </c>
      <c r="G6538" t="s">
        <v>194</v>
      </c>
      <c r="H6538" s="6" t="str">
        <f t="shared" si="204"/>
        <v>5COVER1.NUT1</v>
      </c>
      <c r="I6538" s="6">
        <f t="shared" si="205"/>
        <v>0</v>
      </c>
    </row>
    <row r="6539" spans="1:9">
      <c r="A6539" t="s">
        <v>302</v>
      </c>
      <c r="B6539" t="s">
        <v>5877</v>
      </c>
      <c r="C6539" t="s">
        <v>5891</v>
      </c>
      <c r="D6539" t="s">
        <v>195</v>
      </c>
      <c r="F6539" t="s">
        <v>195</v>
      </c>
      <c r="G6539" t="s">
        <v>195</v>
      </c>
      <c r="H6539" s="6" t="str">
        <f t="shared" si="204"/>
        <v>5COVER1.NUT2</v>
      </c>
      <c r="I6539" s="6">
        <f t="shared" si="205"/>
        <v>0</v>
      </c>
    </row>
    <row r="6540" spans="1:9">
      <c r="A6540" t="s">
        <v>302</v>
      </c>
      <c r="B6540" t="s">
        <v>5877</v>
      </c>
      <c r="C6540" t="s">
        <v>5892</v>
      </c>
      <c r="D6540">
        <v>1</v>
      </c>
      <c r="E6540" t="s">
        <v>3831</v>
      </c>
      <c r="F6540">
        <v>1</v>
      </c>
      <c r="G6540">
        <v>1</v>
      </c>
      <c r="H6540" s="6" t="str">
        <f t="shared" si="204"/>
        <v>5JK4.1</v>
      </c>
      <c r="I6540" s="6" t="str">
        <f t="shared" si="205"/>
        <v>S5_K4</v>
      </c>
    </row>
    <row r="6541" spans="1:9">
      <c r="A6541" t="s">
        <v>302</v>
      </c>
      <c r="B6541" t="s">
        <v>5877</v>
      </c>
      <c r="C6541" t="s">
        <v>5892</v>
      </c>
      <c r="D6541">
        <v>2</v>
      </c>
      <c r="E6541" t="s">
        <v>174</v>
      </c>
      <c r="F6541">
        <v>2</v>
      </c>
      <c r="G6541">
        <v>2</v>
      </c>
      <c r="H6541" s="6" t="str">
        <f t="shared" si="204"/>
        <v>5JK4.2</v>
      </c>
      <c r="I6541" s="6" t="str">
        <f t="shared" si="205"/>
        <v>DGND</v>
      </c>
    </row>
    <row r="6542" spans="1:9">
      <c r="A6542" t="s">
        <v>302</v>
      </c>
      <c r="B6542" t="s">
        <v>5877</v>
      </c>
      <c r="C6542" t="s">
        <v>5893</v>
      </c>
      <c r="D6542">
        <v>1</v>
      </c>
      <c r="E6542" t="s">
        <v>2094</v>
      </c>
      <c r="F6542">
        <v>1</v>
      </c>
      <c r="G6542">
        <v>1</v>
      </c>
      <c r="H6542" s="6" t="str">
        <f t="shared" si="204"/>
        <v>5JK13.1</v>
      </c>
      <c r="I6542" s="6" t="str">
        <f t="shared" si="205"/>
        <v>S5_K13</v>
      </c>
    </row>
    <row r="6543" spans="1:9">
      <c r="A6543" t="s">
        <v>302</v>
      </c>
      <c r="B6543" t="s">
        <v>5877</v>
      </c>
      <c r="C6543" t="s">
        <v>5893</v>
      </c>
      <c r="D6543">
        <v>2</v>
      </c>
      <c r="E6543" t="s">
        <v>174</v>
      </c>
      <c r="F6543">
        <v>2</v>
      </c>
      <c r="G6543">
        <v>2</v>
      </c>
      <c r="H6543" s="6" t="str">
        <f t="shared" si="204"/>
        <v>5JK13.2</v>
      </c>
      <c r="I6543" s="6" t="str">
        <f t="shared" si="205"/>
        <v>DGND</v>
      </c>
    </row>
    <row r="6544" spans="1:9">
      <c r="A6544" t="s">
        <v>302</v>
      </c>
      <c r="B6544" t="s">
        <v>5877</v>
      </c>
      <c r="C6544" t="s">
        <v>5894</v>
      </c>
      <c r="D6544">
        <v>1</v>
      </c>
      <c r="E6544" t="s">
        <v>2095</v>
      </c>
      <c r="F6544">
        <v>1</v>
      </c>
      <c r="G6544">
        <v>1</v>
      </c>
      <c r="H6544" s="6" t="str">
        <f t="shared" si="204"/>
        <v>5JK14.1</v>
      </c>
      <c r="I6544" s="6" t="str">
        <f t="shared" si="205"/>
        <v>S5_K14</v>
      </c>
    </row>
    <row r="6545" spans="1:9">
      <c r="A6545" t="s">
        <v>302</v>
      </c>
      <c r="B6545" t="s">
        <v>5877</v>
      </c>
      <c r="C6545" t="s">
        <v>5894</v>
      </c>
      <c r="D6545">
        <v>2</v>
      </c>
      <c r="E6545" t="s">
        <v>174</v>
      </c>
      <c r="F6545">
        <v>2</v>
      </c>
      <c r="G6545">
        <v>2</v>
      </c>
      <c r="H6545" s="6" t="str">
        <f t="shared" si="204"/>
        <v>5JK14.2</v>
      </c>
      <c r="I6545" s="6" t="str">
        <f t="shared" si="205"/>
        <v>DGND</v>
      </c>
    </row>
    <row r="6546" spans="1:9">
      <c r="A6546" t="s">
        <v>302</v>
      </c>
      <c r="B6546" t="s">
        <v>5877</v>
      </c>
      <c r="C6546" t="s">
        <v>5895</v>
      </c>
      <c r="D6546">
        <v>1</v>
      </c>
      <c r="E6546" t="s">
        <v>2096</v>
      </c>
      <c r="F6546">
        <v>1</v>
      </c>
      <c r="G6546">
        <v>1</v>
      </c>
      <c r="H6546" s="6" t="str">
        <f t="shared" si="204"/>
        <v>5JK15.1</v>
      </c>
      <c r="I6546" s="6" t="str">
        <f t="shared" si="205"/>
        <v>S5_K15</v>
      </c>
    </row>
    <row r="6547" spans="1:9">
      <c r="A6547" t="s">
        <v>302</v>
      </c>
      <c r="B6547" t="s">
        <v>5877</v>
      </c>
      <c r="C6547" t="s">
        <v>5895</v>
      </c>
      <c r="D6547">
        <v>2</v>
      </c>
      <c r="E6547" t="s">
        <v>174</v>
      </c>
      <c r="F6547">
        <v>2</v>
      </c>
      <c r="G6547">
        <v>2</v>
      </c>
      <c r="H6547" s="6" t="str">
        <f t="shared" si="204"/>
        <v>5JK15.2</v>
      </c>
      <c r="I6547" s="6" t="str">
        <f t="shared" si="205"/>
        <v>DGND</v>
      </c>
    </row>
    <row r="6548" spans="1:9">
      <c r="A6548" t="s">
        <v>302</v>
      </c>
      <c r="B6548" t="s">
        <v>5877</v>
      </c>
      <c r="C6548" t="s">
        <v>5896</v>
      </c>
      <c r="D6548">
        <v>1</v>
      </c>
      <c r="E6548" t="s">
        <v>2097</v>
      </c>
      <c r="F6548">
        <v>1</v>
      </c>
      <c r="G6548">
        <v>1</v>
      </c>
      <c r="H6548" s="6" t="str">
        <f t="shared" si="204"/>
        <v>5JK17.1</v>
      </c>
      <c r="I6548" s="6" t="str">
        <f t="shared" si="205"/>
        <v>S5_K17</v>
      </c>
    </row>
    <row r="6549" spans="1:9">
      <c r="A6549" t="s">
        <v>302</v>
      </c>
      <c r="B6549" t="s">
        <v>5877</v>
      </c>
      <c r="C6549" t="s">
        <v>5896</v>
      </c>
      <c r="D6549">
        <v>2</v>
      </c>
      <c r="E6549" t="s">
        <v>174</v>
      </c>
      <c r="F6549">
        <v>2</v>
      </c>
      <c r="G6549">
        <v>2</v>
      </c>
      <c r="H6549" s="6" t="str">
        <f t="shared" si="204"/>
        <v>5JK17.2</v>
      </c>
      <c r="I6549" s="6" t="str">
        <f t="shared" si="205"/>
        <v>DGND</v>
      </c>
    </row>
    <row r="6550" spans="1:9">
      <c r="A6550" t="s">
        <v>302</v>
      </c>
      <c r="B6550" t="s">
        <v>5877</v>
      </c>
      <c r="C6550" t="s">
        <v>5897</v>
      </c>
      <c r="D6550">
        <v>1</v>
      </c>
      <c r="E6550" t="s">
        <v>2098</v>
      </c>
      <c r="F6550">
        <v>1</v>
      </c>
      <c r="G6550">
        <v>1</v>
      </c>
      <c r="H6550" s="6" t="str">
        <f t="shared" si="204"/>
        <v>5JK18.1</v>
      </c>
      <c r="I6550" s="6" t="str">
        <f t="shared" si="205"/>
        <v>S5_K18</v>
      </c>
    </row>
    <row r="6551" spans="1:9">
      <c r="A6551" t="s">
        <v>302</v>
      </c>
      <c r="B6551" t="s">
        <v>5877</v>
      </c>
      <c r="C6551" t="s">
        <v>5897</v>
      </c>
      <c r="D6551">
        <v>2</v>
      </c>
      <c r="E6551" t="s">
        <v>174</v>
      </c>
      <c r="F6551">
        <v>2</v>
      </c>
      <c r="G6551">
        <v>2</v>
      </c>
      <c r="H6551" s="6" t="str">
        <f t="shared" si="204"/>
        <v>5JK18.2</v>
      </c>
      <c r="I6551" s="6" t="str">
        <f t="shared" si="205"/>
        <v>DGND</v>
      </c>
    </row>
    <row r="6552" spans="1:9">
      <c r="A6552" t="s">
        <v>302</v>
      </c>
      <c r="B6552" t="s">
        <v>5877</v>
      </c>
      <c r="C6552" t="s">
        <v>5898</v>
      </c>
      <c r="D6552">
        <v>1</v>
      </c>
      <c r="E6552" t="s">
        <v>2099</v>
      </c>
      <c r="F6552">
        <v>1</v>
      </c>
      <c r="G6552">
        <v>1</v>
      </c>
      <c r="H6552" s="6" t="str">
        <f t="shared" si="204"/>
        <v>5JK35.1</v>
      </c>
      <c r="I6552" s="6" t="str">
        <f t="shared" si="205"/>
        <v>S5_K35</v>
      </c>
    </row>
    <row r="6553" spans="1:9">
      <c r="A6553" t="s">
        <v>302</v>
      </c>
      <c r="B6553" t="s">
        <v>5877</v>
      </c>
      <c r="C6553" t="s">
        <v>5898</v>
      </c>
      <c r="D6553">
        <v>2</v>
      </c>
      <c r="E6553" t="s">
        <v>174</v>
      </c>
      <c r="F6553">
        <v>2</v>
      </c>
      <c r="G6553">
        <v>2</v>
      </c>
      <c r="H6553" s="6" t="str">
        <f t="shared" si="204"/>
        <v>5JK35.2</v>
      </c>
      <c r="I6553" s="6" t="str">
        <f t="shared" si="205"/>
        <v>DGND</v>
      </c>
    </row>
    <row r="6554" spans="1:9">
      <c r="A6554" t="s">
        <v>302</v>
      </c>
      <c r="B6554" t="s">
        <v>5877</v>
      </c>
      <c r="C6554" t="s">
        <v>5899</v>
      </c>
      <c r="D6554">
        <v>2</v>
      </c>
      <c r="E6554" t="s">
        <v>2071</v>
      </c>
      <c r="F6554">
        <v>2</v>
      </c>
      <c r="G6554">
        <v>2</v>
      </c>
      <c r="H6554" s="6" t="str">
        <f t="shared" si="204"/>
        <v>5K4.2</v>
      </c>
      <c r="I6554" s="6" t="str">
        <f t="shared" si="205"/>
        <v>S5_MDI+</v>
      </c>
    </row>
    <row r="6555" spans="1:9">
      <c r="A6555" t="s">
        <v>302</v>
      </c>
      <c r="B6555" t="s">
        <v>5877</v>
      </c>
      <c r="C6555" t="s">
        <v>5899</v>
      </c>
      <c r="D6555">
        <v>3</v>
      </c>
      <c r="E6555" t="s">
        <v>3826</v>
      </c>
      <c r="F6555">
        <v>3</v>
      </c>
      <c r="G6555">
        <v>3</v>
      </c>
      <c r="H6555" s="6" t="str">
        <f t="shared" si="204"/>
        <v>5K4.3</v>
      </c>
      <c r="I6555" s="6" t="str">
        <f t="shared" si="205"/>
        <v>S5_7_MDI+</v>
      </c>
    </row>
    <row r="6556" spans="1:9">
      <c r="A6556" t="s">
        <v>302</v>
      </c>
      <c r="B6556" t="s">
        <v>5877</v>
      </c>
      <c r="C6556" t="s">
        <v>5899</v>
      </c>
      <c r="D6556">
        <v>4</v>
      </c>
      <c r="E6556" t="s">
        <v>3832</v>
      </c>
      <c r="F6556">
        <v>4</v>
      </c>
      <c r="G6556">
        <v>4</v>
      </c>
      <c r="H6556" s="6" t="str">
        <f t="shared" si="204"/>
        <v>5K4.4</v>
      </c>
      <c r="I6556" s="6" t="str">
        <f t="shared" si="205"/>
        <v>S5_0_MDI+</v>
      </c>
    </row>
    <row r="6557" spans="1:9">
      <c r="A6557" t="s">
        <v>302</v>
      </c>
      <c r="B6557" t="s">
        <v>5877</v>
      </c>
      <c r="C6557" t="s">
        <v>5899</v>
      </c>
      <c r="D6557">
        <v>6</v>
      </c>
      <c r="E6557" t="s">
        <v>3833</v>
      </c>
      <c r="F6557">
        <v>6</v>
      </c>
      <c r="G6557">
        <v>6</v>
      </c>
      <c r="H6557" s="6" t="str">
        <f t="shared" si="204"/>
        <v>5K4.6</v>
      </c>
      <c r="I6557" s="6" t="str">
        <f t="shared" si="205"/>
        <v>S5_0_MDI-</v>
      </c>
    </row>
    <row r="6558" spans="1:9">
      <c r="A6558" t="s">
        <v>302</v>
      </c>
      <c r="B6558" t="s">
        <v>5877</v>
      </c>
      <c r="C6558" t="s">
        <v>5899</v>
      </c>
      <c r="D6558">
        <v>7</v>
      </c>
      <c r="E6558" t="s">
        <v>3828</v>
      </c>
      <c r="F6558">
        <v>7</v>
      </c>
      <c r="G6558">
        <v>7</v>
      </c>
      <c r="H6558" s="6" t="str">
        <f t="shared" si="204"/>
        <v>5K4.7</v>
      </c>
      <c r="I6558" s="6" t="str">
        <f t="shared" si="205"/>
        <v>S5_7_MDI-</v>
      </c>
    </row>
    <row r="6559" spans="1:9">
      <c r="A6559" t="s">
        <v>302</v>
      </c>
      <c r="B6559" t="s">
        <v>5877</v>
      </c>
      <c r="C6559" t="s">
        <v>5899</v>
      </c>
      <c r="D6559">
        <v>8</v>
      </c>
      <c r="E6559" t="s">
        <v>2070</v>
      </c>
      <c r="F6559">
        <v>8</v>
      </c>
      <c r="G6559">
        <v>8</v>
      </c>
      <c r="H6559" s="6" t="str">
        <f t="shared" si="204"/>
        <v>5K4.8</v>
      </c>
      <c r="I6559" s="6" t="str">
        <f t="shared" si="205"/>
        <v>S5_MDI-</v>
      </c>
    </row>
    <row r="6560" spans="1:9">
      <c r="A6560" t="s">
        <v>302</v>
      </c>
      <c r="B6560" t="s">
        <v>5877</v>
      </c>
      <c r="C6560" t="s">
        <v>5899</v>
      </c>
      <c r="D6560" t="s">
        <v>175</v>
      </c>
      <c r="E6560" t="s">
        <v>429</v>
      </c>
      <c r="F6560">
        <v>1</v>
      </c>
      <c r="G6560" t="s">
        <v>175</v>
      </c>
      <c r="H6560" s="6" t="str">
        <f t="shared" si="204"/>
        <v>5K4.1</v>
      </c>
      <c r="I6560" s="6" t="str">
        <f t="shared" si="205"/>
        <v>VP12</v>
      </c>
    </row>
    <row r="6561" spans="1:9">
      <c r="A6561" t="s">
        <v>302</v>
      </c>
      <c r="B6561" t="s">
        <v>5877</v>
      </c>
      <c r="C6561" t="s">
        <v>5899</v>
      </c>
      <c r="D6561" t="s">
        <v>176</v>
      </c>
      <c r="E6561" t="s">
        <v>3831</v>
      </c>
      <c r="F6561">
        <v>9</v>
      </c>
      <c r="G6561" t="s">
        <v>176</v>
      </c>
      <c r="H6561" s="6" t="str">
        <f t="shared" si="204"/>
        <v>5K4.9</v>
      </c>
      <c r="I6561" s="6" t="str">
        <f t="shared" si="205"/>
        <v>S5_K4</v>
      </c>
    </row>
    <row r="6562" spans="1:9">
      <c r="A6562" t="s">
        <v>302</v>
      </c>
      <c r="B6562" t="s">
        <v>5877</v>
      </c>
      <c r="C6562" t="s">
        <v>5900</v>
      </c>
      <c r="D6562">
        <v>2</v>
      </c>
      <c r="E6562" t="s">
        <v>3832</v>
      </c>
      <c r="F6562">
        <v>2</v>
      </c>
      <c r="G6562">
        <v>2</v>
      </c>
      <c r="H6562" s="6" t="str">
        <f t="shared" si="204"/>
        <v>5K13.2</v>
      </c>
      <c r="I6562" s="6" t="str">
        <f t="shared" si="205"/>
        <v>S5_0_MDI+</v>
      </c>
    </row>
    <row r="6563" spans="1:9">
      <c r="A6563" t="s">
        <v>302</v>
      </c>
      <c r="B6563" t="s">
        <v>5877</v>
      </c>
      <c r="C6563" t="s">
        <v>5900</v>
      </c>
      <c r="D6563">
        <v>3</v>
      </c>
      <c r="E6563" t="s">
        <v>2101</v>
      </c>
      <c r="F6563">
        <v>3</v>
      </c>
      <c r="G6563">
        <v>3</v>
      </c>
      <c r="H6563" s="6" t="str">
        <f t="shared" si="204"/>
        <v>5K13.3</v>
      </c>
      <c r="I6563" s="6" t="str">
        <f t="shared" si="205"/>
        <v>S5_5_MDI+</v>
      </c>
    </row>
    <row r="6564" spans="1:9">
      <c r="A6564" t="s">
        <v>302</v>
      </c>
      <c r="B6564" t="s">
        <v>5877</v>
      </c>
      <c r="C6564" t="s">
        <v>5900</v>
      </c>
      <c r="D6564">
        <v>4</v>
      </c>
      <c r="E6564" t="s">
        <v>2100</v>
      </c>
      <c r="F6564">
        <v>4</v>
      </c>
      <c r="G6564">
        <v>4</v>
      </c>
      <c r="H6564" s="6" t="str">
        <f t="shared" si="204"/>
        <v>5K13.4</v>
      </c>
      <c r="I6564" s="6" t="str">
        <f t="shared" si="205"/>
        <v>S5_1_MDI+</v>
      </c>
    </row>
    <row r="6565" spans="1:9">
      <c r="A6565" t="s">
        <v>302</v>
      </c>
      <c r="B6565" t="s">
        <v>5877</v>
      </c>
      <c r="C6565" t="s">
        <v>5900</v>
      </c>
      <c r="D6565">
        <v>6</v>
      </c>
      <c r="E6565" t="s">
        <v>2103</v>
      </c>
      <c r="F6565">
        <v>6</v>
      </c>
      <c r="G6565">
        <v>6</v>
      </c>
      <c r="H6565" s="6" t="str">
        <f t="shared" si="204"/>
        <v>5K13.6</v>
      </c>
      <c r="I6565" s="6" t="str">
        <f t="shared" si="205"/>
        <v>S5_1_MDI-</v>
      </c>
    </row>
    <row r="6566" spans="1:9">
      <c r="A6566" t="s">
        <v>302</v>
      </c>
      <c r="B6566" t="s">
        <v>5877</v>
      </c>
      <c r="C6566" t="s">
        <v>5900</v>
      </c>
      <c r="D6566">
        <v>7</v>
      </c>
      <c r="E6566" t="s">
        <v>2102</v>
      </c>
      <c r="F6566">
        <v>7</v>
      </c>
      <c r="G6566">
        <v>7</v>
      </c>
      <c r="H6566" s="6" t="str">
        <f t="shared" si="204"/>
        <v>5K13.7</v>
      </c>
      <c r="I6566" s="6" t="str">
        <f t="shared" si="205"/>
        <v>S5_5_MDI-</v>
      </c>
    </row>
    <row r="6567" spans="1:9">
      <c r="A6567" t="s">
        <v>302</v>
      </c>
      <c r="B6567" t="s">
        <v>5877</v>
      </c>
      <c r="C6567" t="s">
        <v>5900</v>
      </c>
      <c r="D6567">
        <v>8</v>
      </c>
      <c r="E6567" t="s">
        <v>3833</v>
      </c>
      <c r="F6567">
        <v>8</v>
      </c>
      <c r="G6567">
        <v>8</v>
      </c>
      <c r="H6567" s="6" t="str">
        <f t="shared" si="204"/>
        <v>5K13.8</v>
      </c>
      <c r="I6567" s="6" t="str">
        <f t="shared" si="205"/>
        <v>S5_0_MDI-</v>
      </c>
    </row>
    <row r="6568" spans="1:9">
      <c r="A6568" t="s">
        <v>302</v>
      </c>
      <c r="B6568" t="s">
        <v>5877</v>
      </c>
      <c r="C6568" t="s">
        <v>5900</v>
      </c>
      <c r="D6568" t="s">
        <v>175</v>
      </c>
      <c r="E6568" t="s">
        <v>429</v>
      </c>
      <c r="F6568">
        <v>1</v>
      </c>
      <c r="G6568" t="s">
        <v>175</v>
      </c>
      <c r="H6568" s="6" t="str">
        <f t="shared" si="204"/>
        <v>5K13.1</v>
      </c>
      <c r="I6568" s="6" t="str">
        <f t="shared" si="205"/>
        <v>VP12</v>
      </c>
    </row>
    <row r="6569" spans="1:9">
      <c r="A6569" t="s">
        <v>302</v>
      </c>
      <c r="B6569" t="s">
        <v>5877</v>
      </c>
      <c r="C6569" t="s">
        <v>5900</v>
      </c>
      <c r="D6569" t="s">
        <v>176</v>
      </c>
      <c r="E6569" t="s">
        <v>2094</v>
      </c>
      <c r="F6569">
        <v>9</v>
      </c>
      <c r="G6569" t="s">
        <v>176</v>
      </c>
      <c r="H6569" s="6" t="str">
        <f t="shared" si="204"/>
        <v>5K13.9</v>
      </c>
      <c r="I6569" s="6" t="str">
        <f t="shared" si="205"/>
        <v>S5_K13</v>
      </c>
    </row>
    <row r="6570" spans="1:9">
      <c r="A6570" t="s">
        <v>302</v>
      </c>
      <c r="B6570" t="s">
        <v>5877</v>
      </c>
      <c r="C6570" t="s">
        <v>5901</v>
      </c>
      <c r="D6570">
        <v>2</v>
      </c>
      <c r="E6570" t="s">
        <v>2101</v>
      </c>
      <c r="F6570">
        <v>2</v>
      </c>
      <c r="G6570">
        <v>2</v>
      </c>
      <c r="H6570" s="6" t="str">
        <f t="shared" si="204"/>
        <v>5K14.2</v>
      </c>
      <c r="I6570" s="6" t="str">
        <f t="shared" si="205"/>
        <v>S5_5_MDI+</v>
      </c>
    </row>
    <row r="6571" spans="1:9">
      <c r="A6571" t="s">
        <v>302</v>
      </c>
      <c r="B6571" t="s">
        <v>5877</v>
      </c>
      <c r="C6571" t="s">
        <v>5901</v>
      </c>
      <c r="D6571">
        <v>3</v>
      </c>
      <c r="E6571" t="s">
        <v>2104</v>
      </c>
      <c r="F6571">
        <v>3</v>
      </c>
      <c r="G6571">
        <v>3</v>
      </c>
      <c r="H6571" s="6" t="str">
        <f t="shared" si="204"/>
        <v>5K14.3</v>
      </c>
      <c r="I6571" s="6" t="str">
        <f t="shared" si="205"/>
        <v>S5_6_MDI+</v>
      </c>
    </row>
    <row r="6572" spans="1:9">
      <c r="A6572" t="s">
        <v>302</v>
      </c>
      <c r="B6572" t="s">
        <v>5877</v>
      </c>
      <c r="C6572" t="s">
        <v>5901</v>
      </c>
      <c r="D6572">
        <v>4</v>
      </c>
      <c r="F6572">
        <v>4</v>
      </c>
      <c r="G6572">
        <v>4</v>
      </c>
      <c r="H6572" s="6" t="str">
        <f t="shared" si="204"/>
        <v>5K14.4</v>
      </c>
      <c r="I6572" s="6">
        <f t="shared" si="205"/>
        <v>0</v>
      </c>
    </row>
    <row r="6573" spans="1:9">
      <c r="A6573" t="s">
        <v>302</v>
      </c>
      <c r="B6573" t="s">
        <v>5877</v>
      </c>
      <c r="C6573" t="s">
        <v>5901</v>
      </c>
      <c r="D6573">
        <v>6</v>
      </c>
      <c r="F6573">
        <v>6</v>
      </c>
      <c r="G6573">
        <v>6</v>
      </c>
      <c r="H6573" s="6" t="str">
        <f t="shared" si="204"/>
        <v>5K14.6</v>
      </c>
      <c r="I6573" s="6">
        <f t="shared" si="205"/>
        <v>0</v>
      </c>
    </row>
    <row r="6574" spans="1:9">
      <c r="A6574" t="s">
        <v>302</v>
      </c>
      <c r="B6574" t="s">
        <v>5877</v>
      </c>
      <c r="C6574" t="s">
        <v>5901</v>
      </c>
      <c r="D6574">
        <v>7</v>
      </c>
      <c r="E6574" t="s">
        <v>2105</v>
      </c>
      <c r="F6574">
        <v>7</v>
      </c>
      <c r="G6574">
        <v>7</v>
      </c>
      <c r="H6574" s="6" t="str">
        <f t="shared" si="204"/>
        <v>5K14.7</v>
      </c>
      <c r="I6574" s="6" t="str">
        <f t="shared" si="205"/>
        <v>S5_6_MDI-</v>
      </c>
    </row>
    <row r="6575" spans="1:9">
      <c r="A6575" t="s">
        <v>302</v>
      </c>
      <c r="B6575" t="s">
        <v>5877</v>
      </c>
      <c r="C6575" t="s">
        <v>5901</v>
      </c>
      <c r="D6575">
        <v>8</v>
      </c>
      <c r="E6575" t="s">
        <v>2102</v>
      </c>
      <c r="F6575">
        <v>8</v>
      </c>
      <c r="G6575">
        <v>8</v>
      </c>
      <c r="H6575" s="6" t="str">
        <f t="shared" si="204"/>
        <v>5K14.8</v>
      </c>
      <c r="I6575" s="6" t="str">
        <f t="shared" si="205"/>
        <v>S5_5_MDI-</v>
      </c>
    </row>
    <row r="6576" spans="1:9">
      <c r="A6576" t="s">
        <v>302</v>
      </c>
      <c r="B6576" t="s">
        <v>5877</v>
      </c>
      <c r="C6576" t="s">
        <v>5901</v>
      </c>
      <c r="D6576" t="s">
        <v>175</v>
      </c>
      <c r="E6576" t="s">
        <v>429</v>
      </c>
      <c r="F6576">
        <v>1</v>
      </c>
      <c r="G6576" t="s">
        <v>175</v>
      </c>
      <c r="H6576" s="6" t="str">
        <f t="shared" si="204"/>
        <v>5K14.1</v>
      </c>
      <c r="I6576" s="6" t="str">
        <f t="shared" si="205"/>
        <v>VP12</v>
      </c>
    </row>
    <row r="6577" spans="1:9">
      <c r="A6577" t="s">
        <v>302</v>
      </c>
      <c r="B6577" t="s">
        <v>5877</v>
      </c>
      <c r="C6577" t="s">
        <v>5901</v>
      </c>
      <c r="D6577" t="s">
        <v>176</v>
      </c>
      <c r="E6577" t="s">
        <v>2095</v>
      </c>
      <c r="F6577">
        <v>9</v>
      </c>
      <c r="G6577" t="s">
        <v>176</v>
      </c>
      <c r="H6577" s="6" t="str">
        <f t="shared" si="204"/>
        <v>5K14.9</v>
      </c>
      <c r="I6577" s="6" t="str">
        <f t="shared" si="205"/>
        <v>S5_K14</v>
      </c>
    </row>
    <row r="6578" spans="1:9">
      <c r="A6578" t="s">
        <v>302</v>
      </c>
      <c r="B6578" t="s">
        <v>5877</v>
      </c>
      <c r="C6578" t="s">
        <v>5902</v>
      </c>
      <c r="D6578">
        <v>2</v>
      </c>
      <c r="E6578" t="s">
        <v>2104</v>
      </c>
      <c r="F6578">
        <v>2</v>
      </c>
      <c r="G6578">
        <v>2</v>
      </c>
      <c r="H6578" s="6" t="str">
        <f t="shared" si="204"/>
        <v>5K15.2</v>
      </c>
      <c r="I6578" s="6" t="str">
        <f t="shared" si="205"/>
        <v>S5_6_MDI+</v>
      </c>
    </row>
    <row r="6579" spans="1:9">
      <c r="A6579" t="s">
        <v>302</v>
      </c>
      <c r="B6579" t="s">
        <v>5877</v>
      </c>
      <c r="C6579" t="s">
        <v>5902</v>
      </c>
      <c r="D6579">
        <v>3</v>
      </c>
      <c r="E6579" t="s">
        <v>6853</v>
      </c>
      <c r="F6579">
        <v>3</v>
      </c>
      <c r="G6579">
        <v>3</v>
      </c>
      <c r="H6579" s="6" t="str">
        <f t="shared" si="204"/>
        <v>5K15.3</v>
      </c>
      <c r="I6579" s="6" t="str">
        <f t="shared" si="205"/>
        <v>S5_BR_HSD027+</v>
      </c>
    </row>
    <row r="6580" spans="1:9">
      <c r="A6580" t="s">
        <v>302</v>
      </c>
      <c r="B6580" t="s">
        <v>5877</v>
      </c>
      <c r="C6580" t="s">
        <v>5902</v>
      </c>
      <c r="D6580">
        <v>4</v>
      </c>
      <c r="E6580" t="s">
        <v>6854</v>
      </c>
      <c r="F6580">
        <v>4</v>
      </c>
      <c r="G6580">
        <v>4</v>
      </c>
      <c r="H6580" s="6" t="str">
        <f t="shared" si="204"/>
        <v>5K15.4</v>
      </c>
      <c r="I6580" s="6" t="str">
        <f t="shared" si="205"/>
        <v>S5_BR_HSD026+</v>
      </c>
    </row>
    <row r="6581" spans="1:9">
      <c r="A6581" t="s">
        <v>302</v>
      </c>
      <c r="B6581" t="s">
        <v>5877</v>
      </c>
      <c r="C6581" t="s">
        <v>5902</v>
      </c>
      <c r="D6581">
        <v>6</v>
      </c>
      <c r="E6581" t="s">
        <v>6855</v>
      </c>
      <c r="F6581">
        <v>6</v>
      </c>
      <c r="G6581">
        <v>6</v>
      </c>
      <c r="H6581" s="6" t="str">
        <f t="shared" si="204"/>
        <v>5K15.6</v>
      </c>
      <c r="I6581" s="6" t="str">
        <f t="shared" si="205"/>
        <v>S5_BR_HSD026-</v>
      </c>
    </row>
    <row r="6582" spans="1:9">
      <c r="A6582" t="s">
        <v>302</v>
      </c>
      <c r="B6582" t="s">
        <v>5877</v>
      </c>
      <c r="C6582" t="s">
        <v>5902</v>
      </c>
      <c r="D6582">
        <v>7</v>
      </c>
      <c r="E6582" t="s">
        <v>6856</v>
      </c>
      <c r="F6582">
        <v>7</v>
      </c>
      <c r="G6582">
        <v>7</v>
      </c>
      <c r="H6582" s="6" t="str">
        <f t="shared" si="204"/>
        <v>5K15.7</v>
      </c>
      <c r="I6582" s="6" t="str">
        <f t="shared" si="205"/>
        <v>S5_BR_HSD027-</v>
      </c>
    </row>
    <row r="6583" spans="1:9">
      <c r="A6583" t="s">
        <v>302</v>
      </c>
      <c r="B6583" t="s">
        <v>5877</v>
      </c>
      <c r="C6583" t="s">
        <v>5902</v>
      </c>
      <c r="D6583">
        <v>8</v>
      </c>
      <c r="E6583" t="s">
        <v>2105</v>
      </c>
      <c r="F6583">
        <v>8</v>
      </c>
      <c r="G6583">
        <v>8</v>
      </c>
      <c r="H6583" s="6" t="str">
        <f t="shared" si="204"/>
        <v>5K15.8</v>
      </c>
      <c r="I6583" s="6" t="str">
        <f t="shared" si="205"/>
        <v>S5_6_MDI-</v>
      </c>
    </row>
    <row r="6584" spans="1:9">
      <c r="A6584" t="s">
        <v>302</v>
      </c>
      <c r="B6584" t="s">
        <v>5877</v>
      </c>
      <c r="C6584" t="s">
        <v>5902</v>
      </c>
      <c r="D6584" t="s">
        <v>175</v>
      </c>
      <c r="E6584" t="s">
        <v>429</v>
      </c>
      <c r="F6584">
        <v>1</v>
      </c>
      <c r="G6584" t="s">
        <v>175</v>
      </c>
      <c r="H6584" s="6" t="str">
        <f t="shared" si="204"/>
        <v>5K15.1</v>
      </c>
      <c r="I6584" s="6" t="str">
        <f t="shared" si="205"/>
        <v>VP12</v>
      </c>
    </row>
    <row r="6585" spans="1:9">
      <c r="A6585" t="s">
        <v>302</v>
      </c>
      <c r="B6585" t="s">
        <v>5877</v>
      </c>
      <c r="C6585" t="s">
        <v>5902</v>
      </c>
      <c r="D6585" t="s">
        <v>176</v>
      </c>
      <c r="E6585" t="s">
        <v>2096</v>
      </c>
      <c r="F6585">
        <v>9</v>
      </c>
      <c r="G6585" t="s">
        <v>176</v>
      </c>
      <c r="H6585" s="6" t="str">
        <f t="shared" si="204"/>
        <v>5K15.9</v>
      </c>
      <c r="I6585" s="6" t="str">
        <f t="shared" si="205"/>
        <v>S5_K15</v>
      </c>
    </row>
    <row r="6586" spans="1:9">
      <c r="A6586" t="s">
        <v>302</v>
      </c>
      <c r="B6586" t="s">
        <v>5877</v>
      </c>
      <c r="C6586" t="s">
        <v>5903</v>
      </c>
      <c r="D6586">
        <v>2</v>
      </c>
      <c r="E6586" t="s">
        <v>2106</v>
      </c>
      <c r="F6586">
        <v>2</v>
      </c>
      <c r="G6586">
        <v>2</v>
      </c>
      <c r="H6586" s="6" t="str">
        <f t="shared" si="204"/>
        <v>5K17.2</v>
      </c>
      <c r="I6586" s="6" t="str">
        <f t="shared" si="205"/>
        <v>S5_4_MDI+</v>
      </c>
    </row>
    <row r="6587" spans="1:9">
      <c r="A6587" t="s">
        <v>302</v>
      </c>
      <c r="B6587" t="s">
        <v>5877</v>
      </c>
      <c r="C6587" t="s">
        <v>5903</v>
      </c>
      <c r="D6587">
        <v>3</v>
      </c>
      <c r="E6587" t="s">
        <v>2107</v>
      </c>
      <c r="F6587">
        <v>3</v>
      </c>
      <c r="G6587">
        <v>3</v>
      </c>
      <c r="H6587" s="6" t="str">
        <f t="shared" si="204"/>
        <v>5K17.3</v>
      </c>
      <c r="I6587" s="6" t="str">
        <f t="shared" si="205"/>
        <v>S5_AC_MDI+</v>
      </c>
    </row>
    <row r="6588" spans="1:9">
      <c r="A6588" t="s">
        <v>302</v>
      </c>
      <c r="B6588" t="s">
        <v>5877</v>
      </c>
      <c r="C6588" t="s">
        <v>5903</v>
      </c>
      <c r="D6588">
        <v>4</v>
      </c>
      <c r="E6588" t="s">
        <v>3834</v>
      </c>
      <c r="F6588">
        <v>4</v>
      </c>
      <c r="G6588">
        <v>4</v>
      </c>
      <c r="H6588" s="6" t="str">
        <f t="shared" si="204"/>
        <v>5K17.4</v>
      </c>
      <c r="I6588" s="6" t="str">
        <f t="shared" si="205"/>
        <v>S5_SG_LB_MDI+</v>
      </c>
    </row>
    <row r="6589" spans="1:9">
      <c r="A6589" t="s">
        <v>302</v>
      </c>
      <c r="B6589" t="s">
        <v>5877</v>
      </c>
      <c r="C6589" t="s">
        <v>5903</v>
      </c>
      <c r="D6589">
        <v>6</v>
      </c>
      <c r="E6589" t="s">
        <v>3835</v>
      </c>
      <c r="F6589">
        <v>6</v>
      </c>
      <c r="G6589">
        <v>6</v>
      </c>
      <c r="H6589" s="6" t="str">
        <f t="shared" si="204"/>
        <v>5K17.6</v>
      </c>
      <c r="I6589" s="6" t="str">
        <f t="shared" si="205"/>
        <v>S5_SG_LB_MDI-</v>
      </c>
    </row>
    <row r="6590" spans="1:9">
      <c r="A6590" t="s">
        <v>302</v>
      </c>
      <c r="B6590" t="s">
        <v>5877</v>
      </c>
      <c r="C6590" t="s">
        <v>5903</v>
      </c>
      <c r="D6590">
        <v>7</v>
      </c>
      <c r="E6590" t="s">
        <v>2108</v>
      </c>
      <c r="F6590">
        <v>7</v>
      </c>
      <c r="G6590">
        <v>7</v>
      </c>
      <c r="H6590" s="6" t="str">
        <f t="shared" si="204"/>
        <v>5K17.7</v>
      </c>
      <c r="I6590" s="6" t="str">
        <f t="shared" si="205"/>
        <v>S5_AC_MDI-</v>
      </c>
    </row>
    <row r="6591" spans="1:9">
      <c r="A6591" t="s">
        <v>302</v>
      </c>
      <c r="B6591" t="s">
        <v>5877</v>
      </c>
      <c r="C6591" t="s">
        <v>5903</v>
      </c>
      <c r="D6591">
        <v>8</v>
      </c>
      <c r="E6591" t="s">
        <v>2109</v>
      </c>
      <c r="F6591">
        <v>8</v>
      </c>
      <c r="G6591">
        <v>8</v>
      </c>
      <c r="H6591" s="6" t="str">
        <f t="shared" si="204"/>
        <v>5K17.8</v>
      </c>
      <c r="I6591" s="6" t="str">
        <f t="shared" si="205"/>
        <v>S5_4_MDI-</v>
      </c>
    </row>
    <row r="6592" spans="1:9">
      <c r="A6592" t="s">
        <v>302</v>
      </c>
      <c r="B6592" t="s">
        <v>5877</v>
      </c>
      <c r="C6592" t="s">
        <v>5903</v>
      </c>
      <c r="D6592" t="s">
        <v>175</v>
      </c>
      <c r="E6592" t="s">
        <v>429</v>
      </c>
      <c r="F6592">
        <v>1</v>
      </c>
      <c r="G6592" t="s">
        <v>175</v>
      </c>
      <c r="H6592" s="6" t="str">
        <f t="shared" si="204"/>
        <v>5K17.1</v>
      </c>
      <c r="I6592" s="6" t="str">
        <f t="shared" si="205"/>
        <v>VP12</v>
      </c>
    </row>
    <row r="6593" spans="1:9">
      <c r="A6593" t="s">
        <v>302</v>
      </c>
      <c r="B6593" t="s">
        <v>5877</v>
      </c>
      <c r="C6593" t="s">
        <v>5903</v>
      </c>
      <c r="D6593" t="s">
        <v>176</v>
      </c>
      <c r="E6593" t="s">
        <v>2097</v>
      </c>
      <c r="F6593">
        <v>9</v>
      </c>
      <c r="G6593" t="s">
        <v>176</v>
      </c>
      <c r="H6593" s="6" t="str">
        <f t="shared" si="204"/>
        <v>5K17.9</v>
      </c>
      <c r="I6593" s="6" t="str">
        <f t="shared" si="205"/>
        <v>S5_K17</v>
      </c>
    </row>
    <row r="6594" spans="1:9">
      <c r="A6594" t="s">
        <v>302</v>
      </c>
      <c r="B6594" t="s">
        <v>5877</v>
      </c>
      <c r="C6594" t="s">
        <v>5904</v>
      </c>
      <c r="D6594">
        <v>2</v>
      </c>
      <c r="E6594" t="s">
        <v>2085</v>
      </c>
      <c r="F6594">
        <v>2</v>
      </c>
      <c r="G6594">
        <v>2</v>
      </c>
      <c r="H6594" s="6" t="str">
        <f t="shared" ref="H6594:H6657" si="206">CONCATENATE(C6594,".",F6594)</f>
        <v>5K18.2</v>
      </c>
      <c r="I6594" s="6" t="str">
        <f t="shared" ref="I6594:I6657" si="207">E6594</f>
        <v>SG5_2_MDI+</v>
      </c>
    </row>
    <row r="6595" spans="1:9">
      <c r="A6595" t="s">
        <v>302</v>
      </c>
      <c r="B6595" t="s">
        <v>5877</v>
      </c>
      <c r="C6595" t="s">
        <v>5904</v>
      </c>
      <c r="D6595">
        <v>3</v>
      </c>
      <c r="E6595" t="s">
        <v>2110</v>
      </c>
      <c r="F6595">
        <v>3</v>
      </c>
      <c r="G6595">
        <v>3</v>
      </c>
      <c r="H6595" s="6" t="str">
        <f t="shared" si="206"/>
        <v>5K18.3</v>
      </c>
      <c r="I6595" s="6" t="str">
        <f t="shared" si="207"/>
        <v>SG5_AC_MDI+</v>
      </c>
    </row>
    <row r="6596" spans="1:9">
      <c r="A6596" t="s">
        <v>302</v>
      </c>
      <c r="B6596" t="s">
        <v>5877</v>
      </c>
      <c r="C6596" t="s">
        <v>5904</v>
      </c>
      <c r="D6596">
        <v>4</v>
      </c>
      <c r="E6596" t="s">
        <v>3834</v>
      </c>
      <c r="F6596">
        <v>4</v>
      </c>
      <c r="G6596">
        <v>4</v>
      </c>
      <c r="H6596" s="6" t="str">
        <f t="shared" si="206"/>
        <v>5K18.4</v>
      </c>
      <c r="I6596" s="6" t="str">
        <f t="shared" si="207"/>
        <v>S5_SG_LB_MDI+</v>
      </c>
    </row>
    <row r="6597" spans="1:9">
      <c r="A6597" t="s">
        <v>302</v>
      </c>
      <c r="B6597" t="s">
        <v>5877</v>
      </c>
      <c r="C6597" t="s">
        <v>5904</v>
      </c>
      <c r="D6597">
        <v>6</v>
      </c>
      <c r="E6597" t="s">
        <v>3835</v>
      </c>
      <c r="F6597">
        <v>6</v>
      </c>
      <c r="G6597">
        <v>6</v>
      </c>
      <c r="H6597" s="6" t="str">
        <f t="shared" si="206"/>
        <v>5K18.6</v>
      </c>
      <c r="I6597" s="6" t="str">
        <f t="shared" si="207"/>
        <v>S5_SG_LB_MDI-</v>
      </c>
    </row>
    <row r="6598" spans="1:9">
      <c r="A6598" t="s">
        <v>302</v>
      </c>
      <c r="B6598" t="s">
        <v>5877</v>
      </c>
      <c r="C6598" t="s">
        <v>5904</v>
      </c>
      <c r="D6598">
        <v>7</v>
      </c>
      <c r="E6598" t="s">
        <v>2111</v>
      </c>
      <c r="F6598">
        <v>7</v>
      </c>
      <c r="G6598">
        <v>7</v>
      </c>
      <c r="H6598" s="6" t="str">
        <f t="shared" si="206"/>
        <v>5K18.7</v>
      </c>
      <c r="I6598" s="6" t="str">
        <f t="shared" si="207"/>
        <v>SG5_AC_MDI-</v>
      </c>
    </row>
    <row r="6599" spans="1:9">
      <c r="A6599" t="s">
        <v>302</v>
      </c>
      <c r="B6599" t="s">
        <v>5877</v>
      </c>
      <c r="C6599" t="s">
        <v>5904</v>
      </c>
      <c r="D6599">
        <v>8</v>
      </c>
      <c r="E6599" t="s">
        <v>2087</v>
      </c>
      <c r="F6599">
        <v>8</v>
      </c>
      <c r="G6599">
        <v>8</v>
      </c>
      <c r="H6599" s="6" t="str">
        <f t="shared" si="206"/>
        <v>5K18.8</v>
      </c>
      <c r="I6599" s="6" t="str">
        <f t="shared" si="207"/>
        <v>SG5_2_MDI-</v>
      </c>
    </row>
    <row r="6600" spans="1:9">
      <c r="A6600" t="s">
        <v>302</v>
      </c>
      <c r="B6600" t="s">
        <v>5877</v>
      </c>
      <c r="C6600" t="s">
        <v>5904</v>
      </c>
      <c r="D6600" t="s">
        <v>175</v>
      </c>
      <c r="E6600" t="s">
        <v>429</v>
      </c>
      <c r="F6600">
        <v>1</v>
      </c>
      <c r="G6600" t="s">
        <v>175</v>
      </c>
      <c r="H6600" s="6" t="str">
        <f t="shared" si="206"/>
        <v>5K18.1</v>
      </c>
      <c r="I6600" s="6" t="str">
        <f t="shared" si="207"/>
        <v>VP12</v>
      </c>
    </row>
    <row r="6601" spans="1:9">
      <c r="A6601" t="s">
        <v>302</v>
      </c>
      <c r="B6601" t="s">
        <v>5877</v>
      </c>
      <c r="C6601" t="s">
        <v>5904</v>
      </c>
      <c r="D6601" t="s">
        <v>176</v>
      </c>
      <c r="E6601" t="s">
        <v>2098</v>
      </c>
      <c r="F6601">
        <v>9</v>
      </c>
      <c r="G6601" t="s">
        <v>176</v>
      </c>
      <c r="H6601" s="6" t="str">
        <f t="shared" si="206"/>
        <v>5K18.9</v>
      </c>
      <c r="I6601" s="6" t="str">
        <f t="shared" si="207"/>
        <v>S5_K18</v>
      </c>
    </row>
    <row r="6602" spans="1:9">
      <c r="A6602" t="s">
        <v>302</v>
      </c>
      <c r="B6602" t="s">
        <v>5877</v>
      </c>
      <c r="C6602" t="s">
        <v>5905</v>
      </c>
      <c r="D6602">
        <v>2</v>
      </c>
      <c r="E6602" t="s">
        <v>2091</v>
      </c>
      <c r="F6602">
        <v>2</v>
      </c>
      <c r="G6602">
        <v>2</v>
      </c>
      <c r="H6602" s="6" t="str">
        <f t="shared" si="206"/>
        <v>5K35.2</v>
      </c>
      <c r="I6602" s="6" t="str">
        <f t="shared" si="207"/>
        <v>S5_3_MDI+</v>
      </c>
    </row>
    <row r="6603" spans="1:9">
      <c r="A6603" t="s">
        <v>302</v>
      </c>
      <c r="B6603" t="s">
        <v>5877</v>
      </c>
      <c r="C6603" t="s">
        <v>5905</v>
      </c>
      <c r="D6603">
        <v>3</v>
      </c>
      <c r="E6603" t="s">
        <v>2106</v>
      </c>
      <c r="F6603">
        <v>3</v>
      </c>
      <c r="G6603">
        <v>3</v>
      </c>
      <c r="H6603" s="6" t="str">
        <f t="shared" si="206"/>
        <v>5K35.3</v>
      </c>
      <c r="I6603" s="6" t="str">
        <f t="shared" si="207"/>
        <v>S5_4_MDI+</v>
      </c>
    </row>
    <row r="6604" spans="1:9">
      <c r="A6604" t="s">
        <v>302</v>
      </c>
      <c r="B6604" t="s">
        <v>5877</v>
      </c>
      <c r="C6604" t="s">
        <v>5905</v>
      </c>
      <c r="D6604">
        <v>4</v>
      </c>
      <c r="E6604" t="s">
        <v>3836</v>
      </c>
      <c r="F6604">
        <v>4</v>
      </c>
      <c r="G6604">
        <v>4</v>
      </c>
      <c r="H6604" s="6" t="str">
        <f t="shared" si="206"/>
        <v>5K35.4</v>
      </c>
      <c r="I6604" s="6" t="str">
        <f t="shared" si="207"/>
        <v>S5_BR_HSD086+</v>
      </c>
    </row>
    <row r="6605" spans="1:9">
      <c r="A6605" t="s">
        <v>302</v>
      </c>
      <c r="B6605" t="s">
        <v>5877</v>
      </c>
      <c r="C6605" t="s">
        <v>5905</v>
      </c>
      <c r="D6605">
        <v>6</v>
      </c>
      <c r="E6605" t="s">
        <v>3837</v>
      </c>
      <c r="F6605">
        <v>6</v>
      </c>
      <c r="G6605">
        <v>6</v>
      </c>
      <c r="H6605" s="6" t="str">
        <f t="shared" si="206"/>
        <v>5K35.6</v>
      </c>
      <c r="I6605" s="6" t="str">
        <f t="shared" si="207"/>
        <v>S5_BR_HSD086-</v>
      </c>
    </row>
    <row r="6606" spans="1:9">
      <c r="A6606" t="s">
        <v>302</v>
      </c>
      <c r="B6606" t="s">
        <v>5877</v>
      </c>
      <c r="C6606" t="s">
        <v>5905</v>
      </c>
      <c r="D6606">
        <v>7</v>
      </c>
      <c r="E6606" t="s">
        <v>2109</v>
      </c>
      <c r="F6606">
        <v>7</v>
      </c>
      <c r="G6606">
        <v>7</v>
      </c>
      <c r="H6606" s="6" t="str">
        <f t="shared" si="206"/>
        <v>5K35.7</v>
      </c>
      <c r="I6606" s="6" t="str">
        <f t="shared" si="207"/>
        <v>S5_4_MDI-</v>
      </c>
    </row>
    <row r="6607" spans="1:9">
      <c r="A6607" t="s">
        <v>302</v>
      </c>
      <c r="B6607" t="s">
        <v>5877</v>
      </c>
      <c r="C6607" t="s">
        <v>5905</v>
      </c>
      <c r="D6607">
        <v>8</v>
      </c>
      <c r="E6607" t="s">
        <v>2093</v>
      </c>
      <c r="F6607">
        <v>8</v>
      </c>
      <c r="G6607">
        <v>8</v>
      </c>
      <c r="H6607" s="6" t="str">
        <f t="shared" si="206"/>
        <v>5K35.8</v>
      </c>
      <c r="I6607" s="6" t="str">
        <f t="shared" si="207"/>
        <v>S5_3_MDI-</v>
      </c>
    </row>
    <row r="6608" spans="1:9">
      <c r="A6608" t="s">
        <v>302</v>
      </c>
      <c r="B6608" t="s">
        <v>5877</v>
      </c>
      <c r="C6608" t="s">
        <v>5905</v>
      </c>
      <c r="D6608" t="s">
        <v>175</v>
      </c>
      <c r="E6608" t="s">
        <v>429</v>
      </c>
      <c r="F6608">
        <v>1</v>
      </c>
      <c r="G6608" t="s">
        <v>175</v>
      </c>
      <c r="H6608" s="6" t="str">
        <f t="shared" si="206"/>
        <v>5K35.1</v>
      </c>
      <c r="I6608" s="6" t="str">
        <f t="shared" si="207"/>
        <v>VP12</v>
      </c>
    </row>
    <row r="6609" spans="1:9">
      <c r="A6609" t="s">
        <v>302</v>
      </c>
      <c r="B6609" t="s">
        <v>5877</v>
      </c>
      <c r="C6609" t="s">
        <v>5905</v>
      </c>
      <c r="D6609" t="s">
        <v>176</v>
      </c>
      <c r="E6609" t="s">
        <v>2099</v>
      </c>
      <c r="F6609">
        <v>9</v>
      </c>
      <c r="G6609" t="s">
        <v>176</v>
      </c>
      <c r="H6609" s="6" t="str">
        <f t="shared" si="206"/>
        <v>5K35.9</v>
      </c>
      <c r="I6609" s="6" t="str">
        <f t="shared" si="207"/>
        <v>S5_K35</v>
      </c>
    </row>
    <row r="6610" spans="1:9">
      <c r="A6610" t="s">
        <v>302</v>
      </c>
      <c r="B6610" t="s">
        <v>5877</v>
      </c>
      <c r="C6610" t="s">
        <v>5906</v>
      </c>
      <c r="D6610">
        <v>1</v>
      </c>
      <c r="E6610" t="s">
        <v>2110</v>
      </c>
      <c r="F6610">
        <v>1</v>
      </c>
      <c r="G6610">
        <v>1</v>
      </c>
      <c r="H6610" s="6" t="str">
        <f t="shared" si="206"/>
        <v>5MDCG1.1</v>
      </c>
      <c r="I6610" s="6" t="str">
        <f t="shared" si="207"/>
        <v>SG5_AC_MDI+</v>
      </c>
    </row>
    <row r="6611" spans="1:9">
      <c r="A6611" t="s">
        <v>302</v>
      </c>
      <c r="B6611" t="s">
        <v>5877</v>
      </c>
      <c r="C6611" t="s">
        <v>5906</v>
      </c>
      <c r="D6611">
        <v>2</v>
      </c>
      <c r="E6611" t="s">
        <v>2111</v>
      </c>
      <c r="F6611">
        <v>2</v>
      </c>
      <c r="G6611">
        <v>2</v>
      </c>
      <c r="H6611" s="6" t="str">
        <f t="shared" si="206"/>
        <v>5MDCG1.2</v>
      </c>
      <c r="I6611" s="6" t="str">
        <f t="shared" si="207"/>
        <v>SG5_AC_MDI-</v>
      </c>
    </row>
    <row r="6612" spans="1:9">
      <c r="A6612" t="s">
        <v>302</v>
      </c>
      <c r="B6612" t="s">
        <v>5877</v>
      </c>
      <c r="C6612" t="s">
        <v>5906</v>
      </c>
      <c r="D6612" t="s">
        <v>183</v>
      </c>
      <c r="E6612" t="s">
        <v>3838</v>
      </c>
      <c r="F6612" t="s">
        <v>183</v>
      </c>
      <c r="G6612" t="s">
        <v>183</v>
      </c>
      <c r="H6612" s="6" t="str">
        <f t="shared" si="206"/>
        <v>5MDCG1.G1</v>
      </c>
      <c r="I6612" s="6" t="str">
        <f t="shared" si="207"/>
        <v>SG5_MDIC1_G1</v>
      </c>
    </row>
    <row r="6613" spans="1:9">
      <c r="A6613" t="s">
        <v>302</v>
      </c>
      <c r="B6613" t="s">
        <v>5877</v>
      </c>
      <c r="C6613" t="s">
        <v>5906</v>
      </c>
      <c r="D6613" t="s">
        <v>184</v>
      </c>
      <c r="E6613" t="s">
        <v>3838</v>
      </c>
      <c r="F6613" t="s">
        <v>184</v>
      </c>
      <c r="G6613" t="s">
        <v>184</v>
      </c>
      <c r="H6613" s="6" t="str">
        <f t="shared" si="206"/>
        <v>5MDCG1.G2</v>
      </c>
      <c r="I6613" s="6" t="str">
        <f t="shared" si="207"/>
        <v>SG5_MDIC1_G1</v>
      </c>
    </row>
    <row r="6614" spans="1:9">
      <c r="A6614" t="s">
        <v>302</v>
      </c>
      <c r="B6614" t="s">
        <v>5877</v>
      </c>
      <c r="C6614" t="s">
        <v>5906</v>
      </c>
      <c r="D6614" t="s">
        <v>185</v>
      </c>
      <c r="E6614" t="s">
        <v>3838</v>
      </c>
      <c r="F6614" t="s">
        <v>185</v>
      </c>
      <c r="G6614" t="s">
        <v>185</v>
      </c>
      <c r="H6614" s="6" t="str">
        <f t="shared" si="206"/>
        <v>5MDCG1.G3</v>
      </c>
      <c r="I6614" s="6" t="str">
        <f t="shared" si="207"/>
        <v>SG5_MDIC1_G1</v>
      </c>
    </row>
    <row r="6615" spans="1:9">
      <c r="A6615" t="s">
        <v>302</v>
      </c>
      <c r="B6615" t="s">
        <v>5877</v>
      </c>
      <c r="C6615" t="s">
        <v>5906</v>
      </c>
      <c r="D6615" t="s">
        <v>186</v>
      </c>
      <c r="E6615" t="s">
        <v>3839</v>
      </c>
      <c r="F6615" t="s">
        <v>186</v>
      </c>
      <c r="G6615" t="s">
        <v>186</v>
      </c>
      <c r="H6615" s="6" t="str">
        <f t="shared" si="206"/>
        <v>5MDCG1.G4</v>
      </c>
      <c r="I6615" s="6" t="str">
        <f t="shared" si="207"/>
        <v>SG5_MDIC1_G2</v>
      </c>
    </row>
    <row r="6616" spans="1:9">
      <c r="A6616" t="s">
        <v>302</v>
      </c>
      <c r="B6616" t="s">
        <v>5877</v>
      </c>
      <c r="C6616" t="s">
        <v>5906</v>
      </c>
      <c r="D6616" t="s">
        <v>187</v>
      </c>
      <c r="E6616" t="s">
        <v>3839</v>
      </c>
      <c r="F6616" t="s">
        <v>187</v>
      </c>
      <c r="G6616" t="s">
        <v>187</v>
      </c>
      <c r="H6616" s="6" t="str">
        <f t="shared" si="206"/>
        <v>5MDCG1.G5</v>
      </c>
      <c r="I6616" s="6" t="str">
        <f t="shared" si="207"/>
        <v>SG5_MDIC1_G2</v>
      </c>
    </row>
    <row r="6617" spans="1:9">
      <c r="A6617" t="s">
        <v>302</v>
      </c>
      <c r="B6617" t="s">
        <v>5877</v>
      </c>
      <c r="C6617" t="s">
        <v>5906</v>
      </c>
      <c r="D6617" t="s">
        <v>188</v>
      </c>
      <c r="E6617" t="s">
        <v>3839</v>
      </c>
      <c r="F6617" t="s">
        <v>188</v>
      </c>
      <c r="G6617" t="s">
        <v>188</v>
      </c>
      <c r="H6617" s="6" t="str">
        <f t="shared" si="206"/>
        <v>5MDCG1.G6</v>
      </c>
      <c r="I6617" s="6" t="str">
        <f t="shared" si="207"/>
        <v>SG5_MDIC1_G2</v>
      </c>
    </row>
    <row r="6618" spans="1:9">
      <c r="A6618" t="s">
        <v>302</v>
      </c>
      <c r="B6618" t="s">
        <v>5877</v>
      </c>
      <c r="C6618" t="s">
        <v>5906</v>
      </c>
      <c r="D6618" t="s">
        <v>190</v>
      </c>
      <c r="F6618" t="s">
        <v>190</v>
      </c>
      <c r="G6618" t="s">
        <v>190</v>
      </c>
      <c r="H6618" s="6" t="str">
        <f t="shared" si="206"/>
        <v>5MDCG1.GH1</v>
      </c>
      <c r="I6618" s="6">
        <f t="shared" si="207"/>
        <v>0</v>
      </c>
    </row>
    <row r="6619" spans="1:9">
      <c r="A6619" t="s">
        <v>302</v>
      </c>
      <c r="B6619" t="s">
        <v>5877</v>
      </c>
      <c r="C6619" t="s">
        <v>5906</v>
      </c>
      <c r="D6619" t="s">
        <v>191</v>
      </c>
      <c r="F6619" t="s">
        <v>191</v>
      </c>
      <c r="G6619" t="s">
        <v>191</v>
      </c>
      <c r="H6619" s="6" t="str">
        <f t="shared" si="206"/>
        <v>5MDCG1.GH2</v>
      </c>
      <c r="I6619" s="6">
        <f t="shared" si="207"/>
        <v>0</v>
      </c>
    </row>
    <row r="6620" spans="1:9">
      <c r="A6620" t="s">
        <v>302</v>
      </c>
      <c r="B6620" t="s">
        <v>5877</v>
      </c>
      <c r="C6620" t="s">
        <v>5907</v>
      </c>
      <c r="D6620">
        <v>1</v>
      </c>
      <c r="E6620" t="s">
        <v>2107</v>
      </c>
      <c r="F6620">
        <v>1</v>
      </c>
      <c r="G6620">
        <v>1</v>
      </c>
      <c r="H6620" s="6" t="str">
        <f t="shared" si="206"/>
        <v>5MDIC1.1</v>
      </c>
      <c r="I6620" s="6" t="str">
        <f t="shared" si="207"/>
        <v>S5_AC_MDI+</v>
      </c>
    </row>
    <row r="6621" spans="1:9">
      <c r="A6621" t="s">
        <v>302</v>
      </c>
      <c r="B6621" t="s">
        <v>5877</v>
      </c>
      <c r="C6621" t="s">
        <v>5907</v>
      </c>
      <c r="D6621">
        <v>2</v>
      </c>
      <c r="E6621" t="s">
        <v>2108</v>
      </c>
      <c r="F6621">
        <v>2</v>
      </c>
      <c r="G6621">
        <v>2</v>
      </c>
      <c r="H6621" s="6" t="str">
        <f t="shared" si="206"/>
        <v>5MDIC1.2</v>
      </c>
      <c r="I6621" s="6" t="str">
        <f t="shared" si="207"/>
        <v>S5_AC_MDI-</v>
      </c>
    </row>
    <row r="6622" spans="1:9">
      <c r="A6622" t="s">
        <v>302</v>
      </c>
      <c r="B6622" t="s">
        <v>5877</v>
      </c>
      <c r="C6622" t="s">
        <v>5907</v>
      </c>
      <c r="D6622" t="s">
        <v>183</v>
      </c>
      <c r="E6622" t="s">
        <v>3840</v>
      </c>
      <c r="F6622" t="s">
        <v>183</v>
      </c>
      <c r="G6622" t="s">
        <v>183</v>
      </c>
      <c r="H6622" s="6" t="str">
        <f t="shared" si="206"/>
        <v>5MDIC1.G1</v>
      </c>
      <c r="I6622" s="6" t="str">
        <f t="shared" si="207"/>
        <v>S5_MDIC1_G1</v>
      </c>
    </row>
    <row r="6623" spans="1:9">
      <c r="A6623" t="s">
        <v>302</v>
      </c>
      <c r="B6623" t="s">
        <v>5877</v>
      </c>
      <c r="C6623" t="s">
        <v>5907</v>
      </c>
      <c r="D6623" t="s">
        <v>184</v>
      </c>
      <c r="E6623" t="s">
        <v>3840</v>
      </c>
      <c r="F6623" t="s">
        <v>184</v>
      </c>
      <c r="G6623" t="s">
        <v>184</v>
      </c>
      <c r="H6623" s="6" t="str">
        <f t="shared" si="206"/>
        <v>5MDIC1.G2</v>
      </c>
      <c r="I6623" s="6" t="str">
        <f t="shared" si="207"/>
        <v>S5_MDIC1_G1</v>
      </c>
    </row>
    <row r="6624" spans="1:9">
      <c r="A6624" t="s">
        <v>302</v>
      </c>
      <c r="B6624" t="s">
        <v>5877</v>
      </c>
      <c r="C6624" t="s">
        <v>5907</v>
      </c>
      <c r="D6624" t="s">
        <v>185</v>
      </c>
      <c r="E6624" t="s">
        <v>3840</v>
      </c>
      <c r="F6624" t="s">
        <v>185</v>
      </c>
      <c r="G6624" t="s">
        <v>185</v>
      </c>
      <c r="H6624" s="6" t="str">
        <f t="shared" si="206"/>
        <v>5MDIC1.G3</v>
      </c>
      <c r="I6624" s="6" t="str">
        <f t="shared" si="207"/>
        <v>S5_MDIC1_G1</v>
      </c>
    </row>
    <row r="6625" spans="1:9">
      <c r="A6625" t="s">
        <v>302</v>
      </c>
      <c r="B6625" t="s">
        <v>5877</v>
      </c>
      <c r="C6625" t="s">
        <v>5907</v>
      </c>
      <c r="D6625" t="s">
        <v>186</v>
      </c>
      <c r="E6625" t="s">
        <v>3841</v>
      </c>
      <c r="F6625" t="s">
        <v>186</v>
      </c>
      <c r="G6625" t="s">
        <v>186</v>
      </c>
      <c r="H6625" s="6" t="str">
        <f t="shared" si="206"/>
        <v>5MDIC1.G4</v>
      </c>
      <c r="I6625" s="6" t="str">
        <f t="shared" si="207"/>
        <v>S5_MDIC1_G2</v>
      </c>
    </row>
    <row r="6626" spans="1:9">
      <c r="A6626" t="s">
        <v>302</v>
      </c>
      <c r="B6626" t="s">
        <v>5877</v>
      </c>
      <c r="C6626" t="s">
        <v>5907</v>
      </c>
      <c r="D6626" t="s">
        <v>187</v>
      </c>
      <c r="E6626" t="s">
        <v>3841</v>
      </c>
      <c r="F6626" t="s">
        <v>187</v>
      </c>
      <c r="G6626" t="s">
        <v>187</v>
      </c>
      <c r="H6626" s="6" t="str">
        <f t="shared" si="206"/>
        <v>5MDIC1.G5</v>
      </c>
      <c r="I6626" s="6" t="str">
        <f t="shared" si="207"/>
        <v>S5_MDIC1_G2</v>
      </c>
    </row>
    <row r="6627" spans="1:9">
      <c r="A6627" t="s">
        <v>302</v>
      </c>
      <c r="B6627" t="s">
        <v>5877</v>
      </c>
      <c r="C6627" t="s">
        <v>5907</v>
      </c>
      <c r="D6627" t="s">
        <v>188</v>
      </c>
      <c r="E6627" t="s">
        <v>3841</v>
      </c>
      <c r="F6627" t="s">
        <v>188</v>
      </c>
      <c r="G6627" t="s">
        <v>188</v>
      </c>
      <c r="H6627" s="6" t="str">
        <f t="shared" si="206"/>
        <v>5MDIC1.G6</v>
      </c>
      <c r="I6627" s="6" t="str">
        <f t="shared" si="207"/>
        <v>S5_MDIC1_G2</v>
      </c>
    </row>
    <row r="6628" spans="1:9">
      <c r="A6628" t="s">
        <v>302</v>
      </c>
      <c r="B6628" t="s">
        <v>5877</v>
      </c>
      <c r="C6628" t="s">
        <v>5907</v>
      </c>
      <c r="D6628" t="s">
        <v>190</v>
      </c>
      <c r="F6628" t="s">
        <v>190</v>
      </c>
      <c r="G6628" t="s">
        <v>190</v>
      </c>
      <c r="H6628" s="6" t="str">
        <f t="shared" si="206"/>
        <v>5MDIC1.GH1</v>
      </c>
      <c r="I6628" s="6">
        <f t="shared" si="207"/>
        <v>0</v>
      </c>
    </row>
    <row r="6629" spans="1:9">
      <c r="A6629" t="s">
        <v>302</v>
      </c>
      <c r="B6629" t="s">
        <v>5877</v>
      </c>
      <c r="C6629" t="s">
        <v>5907</v>
      </c>
      <c r="D6629" t="s">
        <v>191</v>
      </c>
      <c r="F6629" t="s">
        <v>191</v>
      </c>
      <c r="G6629" t="s">
        <v>191</v>
      </c>
      <c r="H6629" s="6" t="str">
        <f t="shared" si="206"/>
        <v>5MDIC1.GH2</v>
      </c>
      <c r="I6629" s="6">
        <f t="shared" si="207"/>
        <v>0</v>
      </c>
    </row>
    <row r="6630" spans="1:9">
      <c r="A6630" t="s">
        <v>302</v>
      </c>
      <c r="B6630" t="s">
        <v>5877</v>
      </c>
      <c r="C6630" t="s">
        <v>5908</v>
      </c>
      <c r="D6630" t="s">
        <v>178</v>
      </c>
      <c r="E6630" t="s">
        <v>3842</v>
      </c>
      <c r="F6630">
        <v>1</v>
      </c>
      <c r="G6630" t="s">
        <v>178</v>
      </c>
      <c r="H6630" s="6" t="str">
        <f t="shared" si="206"/>
        <v>5Q4.1</v>
      </c>
      <c r="I6630" s="6" t="str">
        <f t="shared" si="207"/>
        <v>S5_QB_K4</v>
      </c>
    </row>
    <row r="6631" spans="1:9">
      <c r="A6631" t="s">
        <v>302</v>
      </c>
      <c r="B6631" t="s">
        <v>5877</v>
      </c>
      <c r="C6631" t="s">
        <v>5908</v>
      </c>
      <c r="D6631" t="s">
        <v>246</v>
      </c>
      <c r="E6631" t="s">
        <v>3831</v>
      </c>
      <c r="F6631">
        <v>3</v>
      </c>
      <c r="G6631" t="s">
        <v>246</v>
      </c>
      <c r="H6631" s="6" t="str">
        <f t="shared" si="206"/>
        <v>5Q4.3</v>
      </c>
      <c r="I6631" s="6" t="str">
        <f t="shared" si="207"/>
        <v>S5_K4</v>
      </c>
    </row>
    <row r="6632" spans="1:9">
      <c r="A6632" t="s">
        <v>302</v>
      </c>
      <c r="B6632" t="s">
        <v>5877</v>
      </c>
      <c r="C6632" t="s">
        <v>5908</v>
      </c>
      <c r="D6632" t="s">
        <v>247</v>
      </c>
      <c r="E6632" t="s">
        <v>174</v>
      </c>
      <c r="F6632">
        <v>2</v>
      </c>
      <c r="G6632" t="s">
        <v>247</v>
      </c>
      <c r="H6632" s="6" t="str">
        <f t="shared" si="206"/>
        <v>5Q4.2</v>
      </c>
      <c r="I6632" s="6" t="str">
        <f t="shared" si="207"/>
        <v>DGND</v>
      </c>
    </row>
    <row r="6633" spans="1:9">
      <c r="A6633" t="s">
        <v>302</v>
      </c>
      <c r="B6633" t="s">
        <v>5877</v>
      </c>
      <c r="C6633" t="s">
        <v>5909</v>
      </c>
      <c r="D6633" t="s">
        <v>178</v>
      </c>
      <c r="E6633" t="s">
        <v>2114</v>
      </c>
      <c r="F6633">
        <v>1</v>
      </c>
      <c r="G6633" t="s">
        <v>178</v>
      </c>
      <c r="H6633" s="6" t="str">
        <f t="shared" si="206"/>
        <v>5Q13.1</v>
      </c>
      <c r="I6633" s="6" t="str">
        <f t="shared" si="207"/>
        <v>S5_QB_K13</v>
      </c>
    </row>
    <row r="6634" spans="1:9">
      <c r="A6634" t="s">
        <v>302</v>
      </c>
      <c r="B6634" t="s">
        <v>5877</v>
      </c>
      <c r="C6634" t="s">
        <v>5909</v>
      </c>
      <c r="D6634" t="s">
        <v>246</v>
      </c>
      <c r="E6634" t="s">
        <v>2094</v>
      </c>
      <c r="F6634">
        <v>3</v>
      </c>
      <c r="G6634" t="s">
        <v>246</v>
      </c>
      <c r="H6634" s="6" t="str">
        <f t="shared" si="206"/>
        <v>5Q13.3</v>
      </c>
      <c r="I6634" s="6" t="str">
        <f t="shared" si="207"/>
        <v>S5_K13</v>
      </c>
    </row>
    <row r="6635" spans="1:9">
      <c r="A6635" t="s">
        <v>302</v>
      </c>
      <c r="B6635" t="s">
        <v>5877</v>
      </c>
      <c r="C6635" t="s">
        <v>5909</v>
      </c>
      <c r="D6635" t="s">
        <v>247</v>
      </c>
      <c r="E6635" t="s">
        <v>174</v>
      </c>
      <c r="F6635">
        <v>2</v>
      </c>
      <c r="G6635" t="s">
        <v>247</v>
      </c>
      <c r="H6635" s="6" t="str">
        <f t="shared" si="206"/>
        <v>5Q13.2</v>
      </c>
      <c r="I6635" s="6" t="str">
        <f t="shared" si="207"/>
        <v>DGND</v>
      </c>
    </row>
    <row r="6636" spans="1:9">
      <c r="A6636" t="s">
        <v>302</v>
      </c>
      <c r="B6636" t="s">
        <v>5877</v>
      </c>
      <c r="C6636" t="s">
        <v>5910</v>
      </c>
      <c r="D6636" t="s">
        <v>178</v>
      </c>
      <c r="E6636" t="s">
        <v>2115</v>
      </c>
      <c r="F6636">
        <v>1</v>
      </c>
      <c r="G6636" t="s">
        <v>178</v>
      </c>
      <c r="H6636" s="6" t="str">
        <f t="shared" si="206"/>
        <v>5Q14.1</v>
      </c>
      <c r="I6636" s="6" t="str">
        <f t="shared" si="207"/>
        <v>S5_QB_K14</v>
      </c>
    </row>
    <row r="6637" spans="1:9">
      <c r="A6637" t="s">
        <v>302</v>
      </c>
      <c r="B6637" t="s">
        <v>5877</v>
      </c>
      <c r="C6637" t="s">
        <v>5910</v>
      </c>
      <c r="D6637" t="s">
        <v>246</v>
      </c>
      <c r="E6637" t="s">
        <v>2095</v>
      </c>
      <c r="F6637">
        <v>3</v>
      </c>
      <c r="G6637" t="s">
        <v>246</v>
      </c>
      <c r="H6637" s="6" t="str">
        <f t="shared" si="206"/>
        <v>5Q14.3</v>
      </c>
      <c r="I6637" s="6" t="str">
        <f t="shared" si="207"/>
        <v>S5_K14</v>
      </c>
    </row>
    <row r="6638" spans="1:9">
      <c r="A6638" t="s">
        <v>302</v>
      </c>
      <c r="B6638" t="s">
        <v>5877</v>
      </c>
      <c r="C6638" t="s">
        <v>5910</v>
      </c>
      <c r="D6638" t="s">
        <v>247</v>
      </c>
      <c r="E6638" t="s">
        <v>174</v>
      </c>
      <c r="F6638">
        <v>2</v>
      </c>
      <c r="G6638" t="s">
        <v>247</v>
      </c>
      <c r="H6638" s="6" t="str">
        <f t="shared" si="206"/>
        <v>5Q14.2</v>
      </c>
      <c r="I6638" s="6" t="str">
        <f t="shared" si="207"/>
        <v>DGND</v>
      </c>
    </row>
    <row r="6639" spans="1:9">
      <c r="A6639" t="s">
        <v>302</v>
      </c>
      <c r="B6639" t="s">
        <v>5877</v>
      </c>
      <c r="C6639" t="s">
        <v>5911</v>
      </c>
      <c r="D6639" t="s">
        <v>178</v>
      </c>
      <c r="E6639" t="s">
        <v>2116</v>
      </c>
      <c r="F6639">
        <v>1</v>
      </c>
      <c r="G6639" t="s">
        <v>178</v>
      </c>
      <c r="H6639" s="6" t="str">
        <f t="shared" si="206"/>
        <v>5Q15.1</v>
      </c>
      <c r="I6639" s="6" t="str">
        <f t="shared" si="207"/>
        <v>S5_QB_K15</v>
      </c>
    </row>
    <row r="6640" spans="1:9">
      <c r="A6640" t="s">
        <v>302</v>
      </c>
      <c r="B6640" t="s">
        <v>5877</v>
      </c>
      <c r="C6640" t="s">
        <v>5911</v>
      </c>
      <c r="D6640" t="s">
        <v>246</v>
      </c>
      <c r="E6640" t="s">
        <v>2096</v>
      </c>
      <c r="F6640">
        <v>3</v>
      </c>
      <c r="G6640" t="s">
        <v>246</v>
      </c>
      <c r="H6640" s="6" t="str">
        <f t="shared" si="206"/>
        <v>5Q15.3</v>
      </c>
      <c r="I6640" s="6" t="str">
        <f t="shared" si="207"/>
        <v>S5_K15</v>
      </c>
    </row>
    <row r="6641" spans="1:9">
      <c r="A6641" t="s">
        <v>302</v>
      </c>
      <c r="B6641" t="s">
        <v>5877</v>
      </c>
      <c r="C6641" t="s">
        <v>5911</v>
      </c>
      <c r="D6641" t="s">
        <v>247</v>
      </c>
      <c r="E6641" t="s">
        <v>174</v>
      </c>
      <c r="F6641">
        <v>2</v>
      </c>
      <c r="G6641" t="s">
        <v>247</v>
      </c>
      <c r="H6641" s="6" t="str">
        <f t="shared" si="206"/>
        <v>5Q15.2</v>
      </c>
      <c r="I6641" s="6" t="str">
        <f t="shared" si="207"/>
        <v>DGND</v>
      </c>
    </row>
    <row r="6642" spans="1:9">
      <c r="A6642" t="s">
        <v>302</v>
      </c>
      <c r="B6642" t="s">
        <v>5877</v>
      </c>
      <c r="C6642" t="s">
        <v>5912</v>
      </c>
      <c r="D6642" t="s">
        <v>178</v>
      </c>
      <c r="E6642" t="s">
        <v>2117</v>
      </c>
      <c r="F6642">
        <v>1</v>
      </c>
      <c r="G6642" t="s">
        <v>178</v>
      </c>
      <c r="H6642" s="6" t="str">
        <f t="shared" si="206"/>
        <v>5Q17.1</v>
      </c>
      <c r="I6642" s="6" t="str">
        <f t="shared" si="207"/>
        <v>S5_QB_K17</v>
      </c>
    </row>
    <row r="6643" spans="1:9">
      <c r="A6643" t="s">
        <v>302</v>
      </c>
      <c r="B6643" t="s">
        <v>5877</v>
      </c>
      <c r="C6643" t="s">
        <v>5912</v>
      </c>
      <c r="D6643" t="s">
        <v>246</v>
      </c>
      <c r="E6643" t="s">
        <v>2097</v>
      </c>
      <c r="F6643">
        <v>3</v>
      </c>
      <c r="G6643" t="s">
        <v>246</v>
      </c>
      <c r="H6643" s="6" t="str">
        <f t="shared" si="206"/>
        <v>5Q17.3</v>
      </c>
      <c r="I6643" s="6" t="str">
        <f t="shared" si="207"/>
        <v>S5_K17</v>
      </c>
    </row>
    <row r="6644" spans="1:9">
      <c r="A6644" t="s">
        <v>302</v>
      </c>
      <c r="B6644" t="s">
        <v>5877</v>
      </c>
      <c r="C6644" t="s">
        <v>5912</v>
      </c>
      <c r="D6644" t="s">
        <v>247</v>
      </c>
      <c r="E6644" t="s">
        <v>174</v>
      </c>
      <c r="F6644">
        <v>2</v>
      </c>
      <c r="G6644" t="s">
        <v>247</v>
      </c>
      <c r="H6644" s="6" t="str">
        <f t="shared" si="206"/>
        <v>5Q17.2</v>
      </c>
      <c r="I6644" s="6" t="str">
        <f t="shared" si="207"/>
        <v>DGND</v>
      </c>
    </row>
    <row r="6645" spans="1:9">
      <c r="A6645" t="s">
        <v>302</v>
      </c>
      <c r="B6645" t="s">
        <v>5877</v>
      </c>
      <c r="C6645" t="s">
        <v>5913</v>
      </c>
      <c r="D6645" t="s">
        <v>178</v>
      </c>
      <c r="E6645" t="s">
        <v>2118</v>
      </c>
      <c r="F6645">
        <v>1</v>
      </c>
      <c r="G6645" t="s">
        <v>178</v>
      </c>
      <c r="H6645" s="6" t="str">
        <f t="shared" si="206"/>
        <v>5Q18.1</v>
      </c>
      <c r="I6645" s="6" t="str">
        <f t="shared" si="207"/>
        <v>S5_QB_K18</v>
      </c>
    </row>
    <row r="6646" spans="1:9">
      <c r="A6646" t="s">
        <v>302</v>
      </c>
      <c r="B6646" t="s">
        <v>5877</v>
      </c>
      <c r="C6646" t="s">
        <v>5913</v>
      </c>
      <c r="D6646" t="s">
        <v>246</v>
      </c>
      <c r="E6646" t="s">
        <v>2098</v>
      </c>
      <c r="F6646">
        <v>3</v>
      </c>
      <c r="G6646" t="s">
        <v>246</v>
      </c>
      <c r="H6646" s="6" t="str">
        <f t="shared" si="206"/>
        <v>5Q18.3</v>
      </c>
      <c r="I6646" s="6" t="str">
        <f t="shared" si="207"/>
        <v>S5_K18</v>
      </c>
    </row>
    <row r="6647" spans="1:9">
      <c r="A6647" t="s">
        <v>302</v>
      </c>
      <c r="B6647" t="s">
        <v>5877</v>
      </c>
      <c r="C6647" t="s">
        <v>5913</v>
      </c>
      <c r="D6647" t="s">
        <v>247</v>
      </c>
      <c r="E6647" t="s">
        <v>174</v>
      </c>
      <c r="F6647">
        <v>2</v>
      </c>
      <c r="G6647" t="s">
        <v>247</v>
      </c>
      <c r="H6647" s="6" t="str">
        <f t="shared" si="206"/>
        <v>5Q18.2</v>
      </c>
      <c r="I6647" s="6" t="str">
        <f t="shared" si="207"/>
        <v>DGND</v>
      </c>
    </row>
    <row r="6648" spans="1:9">
      <c r="A6648" t="s">
        <v>302</v>
      </c>
      <c r="B6648" t="s">
        <v>5877</v>
      </c>
      <c r="C6648" t="s">
        <v>5914</v>
      </c>
      <c r="D6648" t="s">
        <v>178</v>
      </c>
      <c r="E6648" t="s">
        <v>2119</v>
      </c>
      <c r="F6648">
        <v>1</v>
      </c>
      <c r="G6648" t="s">
        <v>178</v>
      </c>
      <c r="H6648" s="6" t="str">
        <f t="shared" si="206"/>
        <v>5Q35.1</v>
      </c>
      <c r="I6648" s="6" t="str">
        <f t="shared" si="207"/>
        <v>S5_QB_K35</v>
      </c>
    </row>
    <row r="6649" spans="1:9">
      <c r="A6649" t="s">
        <v>302</v>
      </c>
      <c r="B6649" t="s">
        <v>5877</v>
      </c>
      <c r="C6649" t="s">
        <v>5914</v>
      </c>
      <c r="D6649" t="s">
        <v>246</v>
      </c>
      <c r="E6649" t="s">
        <v>2099</v>
      </c>
      <c r="F6649">
        <v>3</v>
      </c>
      <c r="G6649" t="s">
        <v>246</v>
      </c>
      <c r="H6649" s="6" t="str">
        <f t="shared" si="206"/>
        <v>5Q35.3</v>
      </c>
      <c r="I6649" s="6" t="str">
        <f t="shared" si="207"/>
        <v>S5_K35</v>
      </c>
    </row>
    <row r="6650" spans="1:9">
      <c r="A6650" t="s">
        <v>302</v>
      </c>
      <c r="B6650" t="s">
        <v>5877</v>
      </c>
      <c r="C6650" t="s">
        <v>5914</v>
      </c>
      <c r="D6650" t="s">
        <v>247</v>
      </c>
      <c r="E6650" t="s">
        <v>174</v>
      </c>
      <c r="F6650">
        <v>2</v>
      </c>
      <c r="G6650" t="s">
        <v>247</v>
      </c>
      <c r="H6650" s="6" t="str">
        <f t="shared" si="206"/>
        <v>5Q35.2</v>
      </c>
      <c r="I6650" s="6" t="str">
        <f t="shared" si="207"/>
        <v>DGND</v>
      </c>
    </row>
    <row r="6651" spans="1:9">
      <c r="A6651" t="s">
        <v>302</v>
      </c>
      <c r="B6651" t="s">
        <v>5877</v>
      </c>
      <c r="C6651" t="s">
        <v>5915</v>
      </c>
      <c r="D6651">
        <v>1</v>
      </c>
      <c r="E6651" t="s">
        <v>2085</v>
      </c>
      <c r="F6651">
        <v>1</v>
      </c>
      <c r="G6651">
        <v>1</v>
      </c>
      <c r="H6651" s="6" t="str">
        <f t="shared" si="206"/>
        <v>5R139.1</v>
      </c>
      <c r="I6651" s="6" t="str">
        <f t="shared" si="207"/>
        <v>SG5_2_MDI+</v>
      </c>
    </row>
    <row r="6652" spans="1:9">
      <c r="A6652" t="s">
        <v>302</v>
      </c>
      <c r="B6652" t="s">
        <v>5877</v>
      </c>
      <c r="C6652" t="s">
        <v>5915</v>
      </c>
      <c r="D6652">
        <v>2</v>
      </c>
      <c r="E6652" t="s">
        <v>2088</v>
      </c>
      <c r="F6652">
        <v>2</v>
      </c>
      <c r="G6652">
        <v>2</v>
      </c>
      <c r="H6652" s="6" t="str">
        <f t="shared" si="206"/>
        <v>5R139.2</v>
      </c>
      <c r="I6652" s="6" t="str">
        <f t="shared" si="207"/>
        <v>SG5_2_MDI_RC</v>
      </c>
    </row>
    <row r="6653" spans="1:9">
      <c r="A6653" t="s">
        <v>302</v>
      </c>
      <c r="B6653" t="s">
        <v>5877</v>
      </c>
      <c r="C6653" t="s">
        <v>5916</v>
      </c>
      <c r="D6653">
        <v>1</v>
      </c>
      <c r="E6653" t="s">
        <v>2087</v>
      </c>
      <c r="F6653">
        <v>1</v>
      </c>
      <c r="G6653">
        <v>1</v>
      </c>
      <c r="H6653" s="6" t="str">
        <f t="shared" si="206"/>
        <v>5R140.1</v>
      </c>
      <c r="I6653" s="6" t="str">
        <f t="shared" si="207"/>
        <v>SG5_2_MDI-</v>
      </c>
    </row>
    <row r="6654" spans="1:9">
      <c r="A6654" t="s">
        <v>302</v>
      </c>
      <c r="B6654" t="s">
        <v>5877</v>
      </c>
      <c r="C6654" t="s">
        <v>5916</v>
      </c>
      <c r="D6654">
        <v>2</v>
      </c>
      <c r="E6654" t="s">
        <v>2088</v>
      </c>
      <c r="F6654">
        <v>2</v>
      </c>
      <c r="G6654">
        <v>2</v>
      </c>
      <c r="H6654" s="6" t="str">
        <f t="shared" si="206"/>
        <v>5R140.2</v>
      </c>
      <c r="I6654" s="6" t="str">
        <f t="shared" si="207"/>
        <v>SG5_2_MDI_RC</v>
      </c>
    </row>
    <row r="6655" spans="1:9">
      <c r="A6655" t="s">
        <v>302</v>
      </c>
      <c r="B6655" t="s">
        <v>5877</v>
      </c>
      <c r="C6655" t="s">
        <v>5917</v>
      </c>
      <c r="D6655">
        <v>1</v>
      </c>
      <c r="E6655" t="s">
        <v>2106</v>
      </c>
      <c r="F6655">
        <v>1</v>
      </c>
      <c r="G6655">
        <v>1</v>
      </c>
      <c r="H6655" s="6" t="str">
        <f t="shared" si="206"/>
        <v>5R149.1</v>
      </c>
      <c r="I6655" s="6" t="str">
        <f t="shared" si="207"/>
        <v>S5_4_MDI+</v>
      </c>
    </row>
    <row r="6656" spans="1:9">
      <c r="A6656" t="s">
        <v>302</v>
      </c>
      <c r="B6656" t="s">
        <v>5877</v>
      </c>
      <c r="C6656" t="s">
        <v>5917</v>
      </c>
      <c r="D6656">
        <v>2</v>
      </c>
      <c r="E6656" t="s">
        <v>2089</v>
      </c>
      <c r="F6656">
        <v>2</v>
      </c>
      <c r="G6656">
        <v>2</v>
      </c>
      <c r="H6656" s="6" t="str">
        <f t="shared" si="206"/>
        <v>5R149.2</v>
      </c>
      <c r="I6656" s="6" t="str">
        <f t="shared" si="207"/>
        <v>S5_3_MDI_RC</v>
      </c>
    </row>
    <row r="6657" spans="1:9">
      <c r="A6657" t="s">
        <v>302</v>
      </c>
      <c r="B6657" t="s">
        <v>5877</v>
      </c>
      <c r="C6657" t="s">
        <v>5918</v>
      </c>
      <c r="D6657">
        <v>1</v>
      </c>
      <c r="E6657" t="s">
        <v>2109</v>
      </c>
      <c r="F6657">
        <v>1</v>
      </c>
      <c r="G6657">
        <v>1</v>
      </c>
      <c r="H6657" s="6" t="str">
        <f t="shared" si="206"/>
        <v>5R150.1</v>
      </c>
      <c r="I6657" s="6" t="str">
        <f t="shared" si="207"/>
        <v>S5_4_MDI-</v>
      </c>
    </row>
    <row r="6658" spans="1:9">
      <c r="A6658" t="s">
        <v>302</v>
      </c>
      <c r="B6658" t="s">
        <v>5877</v>
      </c>
      <c r="C6658" t="s">
        <v>5918</v>
      </c>
      <c r="D6658">
        <v>2</v>
      </c>
      <c r="E6658" t="s">
        <v>2089</v>
      </c>
      <c r="F6658">
        <v>2</v>
      </c>
      <c r="G6658">
        <v>2</v>
      </c>
      <c r="H6658" s="6" t="str">
        <f t="shared" ref="H6658:H6721" si="208">CONCATENATE(C6658,".",F6658)</f>
        <v>5R150.2</v>
      </c>
      <c r="I6658" s="6" t="str">
        <f t="shared" ref="I6658:I6721" si="209">E6658</f>
        <v>S5_3_MDI_RC</v>
      </c>
    </row>
    <row r="6659" spans="1:9">
      <c r="A6659" t="s">
        <v>302</v>
      </c>
      <c r="B6659" t="s">
        <v>5877</v>
      </c>
      <c r="C6659" t="s">
        <v>5919</v>
      </c>
      <c r="D6659">
        <v>1</v>
      </c>
      <c r="E6659" t="s">
        <v>6853</v>
      </c>
      <c r="F6659">
        <v>1</v>
      </c>
      <c r="G6659">
        <v>1</v>
      </c>
      <c r="H6659" s="6" t="str">
        <f t="shared" si="208"/>
        <v>5R152.1</v>
      </c>
      <c r="I6659" s="6" t="str">
        <f t="shared" si="209"/>
        <v>S5_BR_HSD027+</v>
      </c>
    </row>
    <row r="6660" spans="1:9">
      <c r="A6660" t="s">
        <v>302</v>
      </c>
      <c r="B6660" t="s">
        <v>5877</v>
      </c>
      <c r="C6660" t="s">
        <v>5919</v>
      </c>
      <c r="D6660">
        <v>2</v>
      </c>
      <c r="E6660" t="s">
        <v>6856</v>
      </c>
      <c r="F6660">
        <v>2</v>
      </c>
      <c r="G6660">
        <v>2</v>
      </c>
      <c r="H6660" s="6" t="str">
        <f t="shared" si="208"/>
        <v>5R152.2</v>
      </c>
      <c r="I6660" s="6" t="str">
        <f t="shared" si="209"/>
        <v>S5_BR_HSD027-</v>
      </c>
    </row>
    <row r="6661" spans="1:9">
      <c r="A6661" t="s">
        <v>302</v>
      </c>
      <c r="B6661" t="s">
        <v>5877</v>
      </c>
      <c r="C6661" t="s">
        <v>5920</v>
      </c>
      <c r="D6661">
        <v>1</v>
      </c>
      <c r="E6661" t="s">
        <v>2112</v>
      </c>
      <c r="F6661">
        <v>1</v>
      </c>
      <c r="G6661">
        <v>1</v>
      </c>
      <c r="H6661" s="6" t="str">
        <f t="shared" si="208"/>
        <v>5R320.1</v>
      </c>
      <c r="I6661" s="6" t="str">
        <f t="shared" si="209"/>
        <v>SD5_DSPCHIP_MDI+</v>
      </c>
    </row>
    <row r="6662" spans="1:9">
      <c r="A6662" t="s">
        <v>302</v>
      </c>
      <c r="B6662" t="s">
        <v>5877</v>
      </c>
      <c r="C6662" t="s">
        <v>5920</v>
      </c>
      <c r="D6662">
        <v>2</v>
      </c>
      <c r="E6662" t="s">
        <v>2113</v>
      </c>
      <c r="F6662">
        <v>2</v>
      </c>
      <c r="G6662">
        <v>2</v>
      </c>
      <c r="H6662" s="6" t="str">
        <f t="shared" si="208"/>
        <v>5R320.2</v>
      </c>
      <c r="I6662" s="6" t="str">
        <f t="shared" si="209"/>
        <v>SD5_DSPCHIP_MDI-</v>
      </c>
    </row>
    <row r="6663" spans="1:9">
      <c r="A6663" t="s">
        <v>302</v>
      </c>
      <c r="B6663" t="s">
        <v>5877</v>
      </c>
      <c r="C6663" t="s">
        <v>5921</v>
      </c>
      <c r="D6663">
        <v>1</v>
      </c>
      <c r="E6663" t="s">
        <v>2088</v>
      </c>
      <c r="F6663">
        <v>1</v>
      </c>
      <c r="G6663">
        <v>1</v>
      </c>
      <c r="H6663" s="6" t="str">
        <f t="shared" si="208"/>
        <v>5R569.1</v>
      </c>
      <c r="I6663" s="6" t="str">
        <f t="shared" si="209"/>
        <v>SG5_2_MDI_RC</v>
      </c>
    </row>
    <row r="6664" spans="1:9">
      <c r="A6664" t="s">
        <v>302</v>
      </c>
      <c r="B6664" t="s">
        <v>5877</v>
      </c>
      <c r="C6664" t="s">
        <v>5921</v>
      </c>
      <c r="D6664">
        <v>2</v>
      </c>
      <c r="E6664" t="s">
        <v>174</v>
      </c>
      <c r="F6664">
        <v>2</v>
      </c>
      <c r="G6664">
        <v>2</v>
      </c>
      <c r="H6664" s="6" t="str">
        <f t="shared" si="208"/>
        <v>5R569.2</v>
      </c>
      <c r="I6664" s="6" t="str">
        <f t="shared" si="209"/>
        <v>DGND</v>
      </c>
    </row>
    <row r="6665" spans="1:9">
      <c r="A6665" t="s">
        <v>302</v>
      </c>
      <c r="B6665" t="s">
        <v>5877</v>
      </c>
      <c r="C6665" t="s">
        <v>5922</v>
      </c>
      <c r="D6665">
        <v>1</v>
      </c>
      <c r="E6665" t="s">
        <v>3822</v>
      </c>
      <c r="F6665">
        <v>1</v>
      </c>
      <c r="G6665">
        <v>1</v>
      </c>
      <c r="H6665" s="6" t="str">
        <f t="shared" si="208"/>
        <v>5R570.1</v>
      </c>
      <c r="I6665" s="6" t="str">
        <f t="shared" si="209"/>
        <v>S5_1MDIC1_G1</v>
      </c>
    </row>
    <row r="6666" spans="1:9">
      <c r="A6666" t="s">
        <v>302</v>
      </c>
      <c r="B6666" t="s">
        <v>5877</v>
      </c>
      <c r="C6666" t="s">
        <v>5922</v>
      </c>
      <c r="D6666">
        <v>2</v>
      </c>
      <c r="E6666" t="s">
        <v>3840</v>
      </c>
      <c r="F6666">
        <v>2</v>
      </c>
      <c r="G6666">
        <v>2</v>
      </c>
      <c r="H6666" s="6" t="str">
        <f t="shared" si="208"/>
        <v>5R570.2</v>
      </c>
      <c r="I6666" s="6" t="str">
        <f t="shared" si="209"/>
        <v>S5_MDIC1_G1</v>
      </c>
    </row>
    <row r="6667" spans="1:9">
      <c r="A6667" t="s">
        <v>302</v>
      </c>
      <c r="B6667" t="s">
        <v>5877</v>
      </c>
      <c r="C6667" t="s">
        <v>5923</v>
      </c>
      <c r="D6667">
        <v>1</v>
      </c>
      <c r="E6667" t="s">
        <v>3841</v>
      </c>
      <c r="F6667">
        <v>1</v>
      </c>
      <c r="G6667">
        <v>1</v>
      </c>
      <c r="H6667" s="6" t="str">
        <f t="shared" si="208"/>
        <v>5R571.1</v>
      </c>
      <c r="I6667" s="6" t="str">
        <f t="shared" si="209"/>
        <v>S5_MDIC1_G2</v>
      </c>
    </row>
    <row r="6668" spans="1:9">
      <c r="A6668" t="s">
        <v>302</v>
      </c>
      <c r="B6668" t="s">
        <v>5877</v>
      </c>
      <c r="C6668" t="s">
        <v>5923</v>
      </c>
      <c r="D6668">
        <v>2</v>
      </c>
      <c r="E6668" t="s">
        <v>3823</v>
      </c>
      <c r="F6668">
        <v>2</v>
      </c>
      <c r="G6668">
        <v>2</v>
      </c>
      <c r="H6668" s="6" t="str">
        <f t="shared" si="208"/>
        <v>5R571.2</v>
      </c>
      <c r="I6668" s="6" t="str">
        <f t="shared" si="209"/>
        <v>S5_1MDIC1_G2</v>
      </c>
    </row>
    <row r="6669" spans="1:9">
      <c r="A6669" t="s">
        <v>302</v>
      </c>
      <c r="B6669" t="s">
        <v>5877</v>
      </c>
      <c r="C6669" t="s">
        <v>5924</v>
      </c>
      <c r="D6669">
        <v>1</v>
      </c>
      <c r="E6669" t="s">
        <v>2089</v>
      </c>
      <c r="F6669">
        <v>1</v>
      </c>
      <c r="G6669">
        <v>1</v>
      </c>
      <c r="H6669" s="6" t="str">
        <f t="shared" si="208"/>
        <v>5R574.1</v>
      </c>
      <c r="I6669" s="6" t="str">
        <f t="shared" si="209"/>
        <v>S5_3_MDI_RC</v>
      </c>
    </row>
    <row r="6670" spans="1:9">
      <c r="A6670" t="s">
        <v>302</v>
      </c>
      <c r="B6670" t="s">
        <v>5877</v>
      </c>
      <c r="C6670" t="s">
        <v>5924</v>
      </c>
      <c r="D6670">
        <v>2</v>
      </c>
      <c r="E6670" t="s">
        <v>174</v>
      </c>
      <c r="F6670">
        <v>2</v>
      </c>
      <c r="G6670">
        <v>2</v>
      </c>
      <c r="H6670" s="6" t="str">
        <f t="shared" si="208"/>
        <v>5R574.2</v>
      </c>
      <c r="I6670" s="6" t="str">
        <f t="shared" si="209"/>
        <v>DGND</v>
      </c>
    </row>
    <row r="6671" spans="1:9">
      <c r="A6671" t="s">
        <v>302</v>
      </c>
      <c r="B6671" t="s">
        <v>5877</v>
      </c>
      <c r="C6671" t="s">
        <v>5925</v>
      </c>
      <c r="D6671">
        <v>1</v>
      </c>
      <c r="E6671" t="s">
        <v>3839</v>
      </c>
      <c r="F6671">
        <v>1</v>
      </c>
      <c r="G6671">
        <v>1</v>
      </c>
      <c r="H6671" s="6" t="str">
        <f t="shared" si="208"/>
        <v>5R583.1</v>
      </c>
      <c r="I6671" s="6" t="str">
        <f t="shared" si="209"/>
        <v>SG5_MDIC1_G2</v>
      </c>
    </row>
    <row r="6672" spans="1:9">
      <c r="A6672" t="s">
        <v>302</v>
      </c>
      <c r="B6672" t="s">
        <v>5877</v>
      </c>
      <c r="C6672" t="s">
        <v>5925</v>
      </c>
      <c r="D6672">
        <v>2</v>
      </c>
      <c r="E6672" t="s">
        <v>3824</v>
      </c>
      <c r="F6672">
        <v>2</v>
      </c>
      <c r="G6672">
        <v>2</v>
      </c>
      <c r="H6672" s="6" t="str">
        <f t="shared" si="208"/>
        <v>5R583.2</v>
      </c>
      <c r="I6672" s="6" t="str">
        <f t="shared" si="209"/>
        <v>SG5_1MDIC1_G2</v>
      </c>
    </row>
    <row r="6673" spans="1:9">
      <c r="A6673" t="s">
        <v>302</v>
      </c>
      <c r="B6673" t="s">
        <v>5877</v>
      </c>
      <c r="C6673" t="s">
        <v>5926</v>
      </c>
      <c r="D6673">
        <v>1</v>
      </c>
      <c r="E6673" t="s">
        <v>3825</v>
      </c>
      <c r="F6673">
        <v>1</v>
      </c>
      <c r="G6673">
        <v>1</v>
      </c>
      <c r="H6673" s="6" t="str">
        <f t="shared" si="208"/>
        <v>5R584.1</v>
      </c>
      <c r="I6673" s="6" t="str">
        <f t="shared" si="209"/>
        <v>SG5_1MDIC1_G1</v>
      </c>
    </row>
    <row r="6674" spans="1:9">
      <c r="A6674" t="s">
        <v>302</v>
      </c>
      <c r="B6674" t="s">
        <v>5877</v>
      </c>
      <c r="C6674" t="s">
        <v>5926</v>
      </c>
      <c r="D6674">
        <v>2</v>
      </c>
      <c r="E6674" t="s">
        <v>3838</v>
      </c>
      <c r="F6674">
        <v>2</v>
      </c>
      <c r="G6674">
        <v>2</v>
      </c>
      <c r="H6674" s="6" t="str">
        <f t="shared" si="208"/>
        <v>5R584.2</v>
      </c>
      <c r="I6674" s="6" t="str">
        <f t="shared" si="209"/>
        <v>SG5_MDIC1_G1</v>
      </c>
    </row>
    <row r="6675" spans="1:9">
      <c r="A6675" t="s">
        <v>302</v>
      </c>
      <c r="B6675" t="s">
        <v>5877</v>
      </c>
      <c r="C6675" t="s">
        <v>5927</v>
      </c>
      <c r="D6675">
        <v>1</v>
      </c>
      <c r="E6675" t="s">
        <v>2112</v>
      </c>
      <c r="F6675">
        <v>1</v>
      </c>
      <c r="G6675">
        <v>1</v>
      </c>
      <c r="H6675" s="6" t="str">
        <f t="shared" si="208"/>
        <v>5RD1.1</v>
      </c>
      <c r="I6675" s="6" t="str">
        <f t="shared" si="209"/>
        <v>SD5_DSPCHIP_MDI+</v>
      </c>
    </row>
    <row r="6676" spans="1:9">
      <c r="A6676" t="s">
        <v>302</v>
      </c>
      <c r="B6676" t="s">
        <v>5877</v>
      </c>
      <c r="C6676" t="s">
        <v>5927</v>
      </c>
      <c r="D6676">
        <v>2</v>
      </c>
      <c r="E6676" t="s">
        <v>3830</v>
      </c>
      <c r="F6676">
        <v>2</v>
      </c>
      <c r="G6676">
        <v>2</v>
      </c>
      <c r="H6676" s="6" t="str">
        <f t="shared" si="208"/>
        <v>5RD1.2</v>
      </c>
      <c r="I6676" s="6" t="str">
        <f t="shared" si="209"/>
        <v>SD5_MDI_RC</v>
      </c>
    </row>
    <row r="6677" spans="1:9">
      <c r="A6677" t="s">
        <v>302</v>
      </c>
      <c r="B6677" t="s">
        <v>5877</v>
      </c>
      <c r="C6677" t="s">
        <v>5928</v>
      </c>
      <c r="D6677">
        <v>1</v>
      </c>
      <c r="E6677" t="s">
        <v>3830</v>
      </c>
      <c r="F6677">
        <v>1</v>
      </c>
      <c r="G6677">
        <v>1</v>
      </c>
      <c r="H6677" s="6" t="str">
        <f t="shared" si="208"/>
        <v>5RD2.1</v>
      </c>
      <c r="I6677" s="6" t="str">
        <f t="shared" si="209"/>
        <v>SD5_MDI_RC</v>
      </c>
    </row>
    <row r="6678" spans="1:9">
      <c r="A6678" t="s">
        <v>302</v>
      </c>
      <c r="B6678" t="s">
        <v>5877</v>
      </c>
      <c r="C6678" t="s">
        <v>5928</v>
      </c>
      <c r="D6678">
        <v>2</v>
      </c>
      <c r="E6678" t="s">
        <v>174</v>
      </c>
      <c r="F6678">
        <v>2</v>
      </c>
      <c r="G6678">
        <v>2</v>
      </c>
      <c r="H6678" s="6" t="str">
        <f t="shared" si="208"/>
        <v>5RD2.2</v>
      </c>
      <c r="I6678" s="6" t="str">
        <f t="shared" si="209"/>
        <v>DGND</v>
      </c>
    </row>
    <row r="6679" spans="1:9">
      <c r="A6679" t="s">
        <v>302</v>
      </c>
      <c r="B6679" t="s">
        <v>5877</v>
      </c>
      <c r="C6679" t="s">
        <v>5929</v>
      </c>
      <c r="D6679">
        <v>1</v>
      </c>
      <c r="E6679" t="s">
        <v>2113</v>
      </c>
      <c r="F6679">
        <v>1</v>
      </c>
      <c r="G6679">
        <v>1</v>
      </c>
      <c r="H6679" s="6" t="str">
        <f t="shared" si="208"/>
        <v>5RD3.1</v>
      </c>
      <c r="I6679" s="6" t="str">
        <f t="shared" si="209"/>
        <v>SD5_DSPCHIP_MDI-</v>
      </c>
    </row>
    <row r="6680" spans="1:9">
      <c r="A6680" t="s">
        <v>302</v>
      </c>
      <c r="B6680" t="s">
        <v>5877</v>
      </c>
      <c r="C6680" t="s">
        <v>5929</v>
      </c>
      <c r="D6680">
        <v>2</v>
      </c>
      <c r="E6680" t="s">
        <v>3830</v>
      </c>
      <c r="F6680">
        <v>2</v>
      </c>
      <c r="G6680">
        <v>2</v>
      </c>
      <c r="H6680" s="6" t="str">
        <f t="shared" si="208"/>
        <v>5RD3.2</v>
      </c>
      <c r="I6680" s="6" t="str">
        <f t="shared" si="209"/>
        <v>SD5_MDI_RC</v>
      </c>
    </row>
    <row r="6681" spans="1:9">
      <c r="A6681" t="s">
        <v>302</v>
      </c>
      <c r="B6681" t="s">
        <v>5877</v>
      </c>
      <c r="C6681" t="s">
        <v>5930</v>
      </c>
      <c r="D6681">
        <v>1</v>
      </c>
      <c r="E6681" t="s">
        <v>3842</v>
      </c>
      <c r="F6681">
        <v>1</v>
      </c>
      <c r="G6681">
        <v>1</v>
      </c>
      <c r="H6681" s="6" t="str">
        <f t="shared" si="208"/>
        <v>5RQ4.1</v>
      </c>
      <c r="I6681" s="6" t="str">
        <f t="shared" si="209"/>
        <v>S5_QB_K4</v>
      </c>
    </row>
    <row r="6682" spans="1:9">
      <c r="A6682" t="s">
        <v>302</v>
      </c>
      <c r="B6682" t="s">
        <v>5877</v>
      </c>
      <c r="C6682" t="s">
        <v>5930</v>
      </c>
      <c r="D6682">
        <v>2</v>
      </c>
      <c r="E6682" t="s">
        <v>6783</v>
      </c>
      <c r="F6682">
        <v>2</v>
      </c>
      <c r="G6682">
        <v>2</v>
      </c>
      <c r="H6682" s="6" t="str">
        <f t="shared" si="208"/>
        <v>5RQ4.2</v>
      </c>
      <c r="I6682" s="6" t="str">
        <f t="shared" si="209"/>
        <v>SC0145_HSD_K004</v>
      </c>
    </row>
    <row r="6683" spans="1:9">
      <c r="A6683" t="s">
        <v>302</v>
      </c>
      <c r="B6683" t="s">
        <v>5877</v>
      </c>
      <c r="C6683" t="s">
        <v>5931</v>
      </c>
      <c r="D6683">
        <v>1</v>
      </c>
      <c r="E6683" t="s">
        <v>2114</v>
      </c>
      <c r="F6683">
        <v>1</v>
      </c>
      <c r="G6683">
        <v>1</v>
      </c>
      <c r="H6683" s="6" t="str">
        <f t="shared" si="208"/>
        <v>5RQ13.1</v>
      </c>
      <c r="I6683" s="6" t="str">
        <f t="shared" si="209"/>
        <v>S5_QB_K13</v>
      </c>
    </row>
    <row r="6684" spans="1:9">
      <c r="A6684" t="s">
        <v>302</v>
      </c>
      <c r="B6684" t="s">
        <v>5877</v>
      </c>
      <c r="C6684" t="s">
        <v>5931</v>
      </c>
      <c r="D6684">
        <v>2</v>
      </c>
      <c r="E6684" t="s">
        <v>6784</v>
      </c>
      <c r="F6684">
        <v>2</v>
      </c>
      <c r="G6684">
        <v>2</v>
      </c>
      <c r="H6684" s="6" t="str">
        <f t="shared" si="208"/>
        <v>5RQ13.2</v>
      </c>
      <c r="I6684" s="6" t="str">
        <f t="shared" si="209"/>
        <v>SC0145_HSD_K013</v>
      </c>
    </row>
    <row r="6685" spans="1:9">
      <c r="A6685" t="s">
        <v>302</v>
      </c>
      <c r="B6685" t="s">
        <v>5877</v>
      </c>
      <c r="C6685" t="s">
        <v>5932</v>
      </c>
      <c r="D6685">
        <v>1</v>
      </c>
      <c r="E6685" t="s">
        <v>2115</v>
      </c>
      <c r="F6685">
        <v>1</v>
      </c>
      <c r="G6685">
        <v>1</v>
      </c>
      <c r="H6685" s="6" t="str">
        <f t="shared" si="208"/>
        <v>5RQ14.1</v>
      </c>
      <c r="I6685" s="6" t="str">
        <f t="shared" si="209"/>
        <v>S5_QB_K14</v>
      </c>
    </row>
    <row r="6686" spans="1:9">
      <c r="A6686" t="s">
        <v>302</v>
      </c>
      <c r="B6686" t="s">
        <v>5877</v>
      </c>
      <c r="C6686" t="s">
        <v>5932</v>
      </c>
      <c r="D6686">
        <v>2</v>
      </c>
      <c r="E6686" t="s">
        <v>6785</v>
      </c>
      <c r="F6686">
        <v>2</v>
      </c>
      <c r="G6686">
        <v>2</v>
      </c>
      <c r="H6686" s="6" t="str">
        <f t="shared" si="208"/>
        <v>5RQ14.2</v>
      </c>
      <c r="I6686" s="6" t="str">
        <f t="shared" si="209"/>
        <v>SC0145_HSD_K014</v>
      </c>
    </row>
    <row r="6687" spans="1:9">
      <c r="A6687" t="s">
        <v>302</v>
      </c>
      <c r="B6687" t="s">
        <v>5877</v>
      </c>
      <c r="C6687" t="s">
        <v>5933</v>
      </c>
      <c r="D6687">
        <v>1</v>
      </c>
      <c r="E6687" t="s">
        <v>2116</v>
      </c>
      <c r="F6687">
        <v>1</v>
      </c>
      <c r="G6687">
        <v>1</v>
      </c>
      <c r="H6687" s="6" t="str">
        <f t="shared" si="208"/>
        <v>5RQ15.1</v>
      </c>
      <c r="I6687" s="6" t="str">
        <f t="shared" si="209"/>
        <v>S5_QB_K15</v>
      </c>
    </row>
    <row r="6688" spans="1:9">
      <c r="A6688" t="s">
        <v>302</v>
      </c>
      <c r="B6688" t="s">
        <v>5877</v>
      </c>
      <c r="C6688" t="s">
        <v>5933</v>
      </c>
      <c r="D6688">
        <v>2</v>
      </c>
      <c r="E6688" t="s">
        <v>6786</v>
      </c>
      <c r="F6688">
        <v>2</v>
      </c>
      <c r="G6688">
        <v>2</v>
      </c>
      <c r="H6688" s="6" t="str">
        <f t="shared" si="208"/>
        <v>5RQ15.2</v>
      </c>
      <c r="I6688" s="6" t="str">
        <f t="shared" si="209"/>
        <v>SC0145_HSD_K015</v>
      </c>
    </row>
    <row r="6689" spans="1:9">
      <c r="A6689" t="s">
        <v>302</v>
      </c>
      <c r="B6689" t="s">
        <v>5877</v>
      </c>
      <c r="C6689" t="s">
        <v>5934</v>
      </c>
      <c r="D6689">
        <v>1</v>
      </c>
      <c r="E6689" t="s">
        <v>2117</v>
      </c>
      <c r="F6689">
        <v>1</v>
      </c>
      <c r="G6689">
        <v>1</v>
      </c>
      <c r="H6689" s="6" t="str">
        <f t="shared" si="208"/>
        <v>5RQ17.1</v>
      </c>
      <c r="I6689" s="6" t="str">
        <f t="shared" si="209"/>
        <v>S5_QB_K17</v>
      </c>
    </row>
    <row r="6690" spans="1:9">
      <c r="A6690" t="s">
        <v>302</v>
      </c>
      <c r="B6690" t="s">
        <v>5877</v>
      </c>
      <c r="C6690" t="s">
        <v>5934</v>
      </c>
      <c r="D6690">
        <v>2</v>
      </c>
      <c r="E6690" t="s">
        <v>6787</v>
      </c>
      <c r="F6690">
        <v>2</v>
      </c>
      <c r="G6690">
        <v>2</v>
      </c>
      <c r="H6690" s="6" t="str">
        <f t="shared" si="208"/>
        <v>5RQ17.2</v>
      </c>
      <c r="I6690" s="6" t="str">
        <f t="shared" si="209"/>
        <v>SC0145_HSD_K017</v>
      </c>
    </row>
    <row r="6691" spans="1:9">
      <c r="A6691" t="s">
        <v>302</v>
      </c>
      <c r="B6691" t="s">
        <v>5877</v>
      </c>
      <c r="C6691" t="s">
        <v>5935</v>
      </c>
      <c r="D6691">
        <v>1</v>
      </c>
      <c r="E6691" t="s">
        <v>2118</v>
      </c>
      <c r="F6691">
        <v>1</v>
      </c>
      <c r="G6691">
        <v>1</v>
      </c>
      <c r="H6691" s="6" t="str">
        <f t="shared" si="208"/>
        <v>5RQ18.1</v>
      </c>
      <c r="I6691" s="6" t="str">
        <f t="shared" si="209"/>
        <v>S5_QB_K18</v>
      </c>
    </row>
    <row r="6692" spans="1:9">
      <c r="A6692" t="s">
        <v>302</v>
      </c>
      <c r="B6692" t="s">
        <v>5877</v>
      </c>
      <c r="C6692" t="s">
        <v>5935</v>
      </c>
      <c r="D6692">
        <v>2</v>
      </c>
      <c r="E6692" t="s">
        <v>6788</v>
      </c>
      <c r="F6692">
        <v>2</v>
      </c>
      <c r="G6692">
        <v>2</v>
      </c>
      <c r="H6692" s="6" t="str">
        <f t="shared" si="208"/>
        <v>5RQ18.2</v>
      </c>
      <c r="I6692" s="6" t="str">
        <f t="shared" si="209"/>
        <v>SC0145_HSD_K018</v>
      </c>
    </row>
    <row r="6693" spans="1:9">
      <c r="A6693" t="s">
        <v>302</v>
      </c>
      <c r="B6693" t="s">
        <v>5877</v>
      </c>
      <c r="C6693" t="s">
        <v>5936</v>
      </c>
      <c r="D6693">
        <v>1</v>
      </c>
      <c r="E6693" t="s">
        <v>2119</v>
      </c>
      <c r="F6693">
        <v>1</v>
      </c>
      <c r="G6693">
        <v>1</v>
      </c>
      <c r="H6693" s="6" t="str">
        <f t="shared" si="208"/>
        <v>5RQ35.1</v>
      </c>
      <c r="I6693" s="6" t="str">
        <f t="shared" si="209"/>
        <v>S5_QB_K35</v>
      </c>
    </row>
    <row r="6694" spans="1:9">
      <c r="A6694" t="s">
        <v>302</v>
      </c>
      <c r="B6694" t="s">
        <v>5877</v>
      </c>
      <c r="C6694" t="s">
        <v>5936</v>
      </c>
      <c r="D6694">
        <v>2</v>
      </c>
      <c r="E6694" t="s">
        <v>6789</v>
      </c>
      <c r="F6694">
        <v>2</v>
      </c>
      <c r="G6694">
        <v>2</v>
      </c>
      <c r="H6694" s="6" t="str">
        <f t="shared" si="208"/>
        <v>5RQ35.2</v>
      </c>
      <c r="I6694" s="6" t="str">
        <f t="shared" si="209"/>
        <v>SC0145_HSD_K035</v>
      </c>
    </row>
    <row r="6695" spans="1:9">
      <c r="A6695" t="s">
        <v>302</v>
      </c>
      <c r="B6695" t="s">
        <v>5877</v>
      </c>
      <c r="C6695" t="s">
        <v>5937</v>
      </c>
      <c r="D6695">
        <v>1</v>
      </c>
      <c r="E6695" t="s">
        <v>2092</v>
      </c>
      <c r="F6695">
        <v>1</v>
      </c>
      <c r="G6695">
        <v>1</v>
      </c>
      <c r="H6695" s="6" t="str">
        <f t="shared" si="208"/>
        <v>5T9.1</v>
      </c>
      <c r="I6695" s="6" t="str">
        <f t="shared" si="209"/>
        <v>S5_2_MDI-</v>
      </c>
    </row>
    <row r="6696" spans="1:9">
      <c r="A6696" t="s">
        <v>302</v>
      </c>
      <c r="B6696" t="s">
        <v>5877</v>
      </c>
      <c r="C6696" t="s">
        <v>5937</v>
      </c>
      <c r="D6696">
        <v>2</v>
      </c>
      <c r="E6696" t="s">
        <v>2090</v>
      </c>
      <c r="F6696">
        <v>2</v>
      </c>
      <c r="G6696">
        <v>2</v>
      </c>
      <c r="H6696" s="6" t="str">
        <f t="shared" si="208"/>
        <v>5T9.2</v>
      </c>
      <c r="I6696" s="6" t="str">
        <f t="shared" si="209"/>
        <v>S5_2_MDI+</v>
      </c>
    </row>
    <row r="6697" spans="1:9">
      <c r="A6697" t="s">
        <v>302</v>
      </c>
      <c r="B6697" t="s">
        <v>5877</v>
      </c>
      <c r="C6697" t="s">
        <v>5937</v>
      </c>
      <c r="D6697">
        <v>3</v>
      </c>
      <c r="E6697" t="s">
        <v>2100</v>
      </c>
      <c r="F6697">
        <v>3</v>
      </c>
      <c r="G6697">
        <v>3</v>
      </c>
      <c r="H6697" s="6" t="str">
        <f t="shared" si="208"/>
        <v>5T9.3</v>
      </c>
      <c r="I6697" s="6" t="str">
        <f t="shared" si="209"/>
        <v>S5_1_MDI+</v>
      </c>
    </row>
    <row r="6698" spans="1:9">
      <c r="A6698" t="s">
        <v>302</v>
      </c>
      <c r="B6698" t="s">
        <v>5877</v>
      </c>
      <c r="C6698" t="s">
        <v>5937</v>
      </c>
      <c r="D6698">
        <v>4</v>
      </c>
      <c r="E6698" t="s">
        <v>2103</v>
      </c>
      <c r="F6698">
        <v>4</v>
      </c>
      <c r="G6698">
        <v>4</v>
      </c>
      <c r="H6698" s="6" t="str">
        <f t="shared" si="208"/>
        <v>5T9.4</v>
      </c>
      <c r="I6698" s="6" t="str">
        <f t="shared" si="209"/>
        <v>S5_1_MDI-</v>
      </c>
    </row>
    <row r="6699" spans="1:9">
      <c r="A6699" t="s">
        <v>302</v>
      </c>
      <c r="B6699" t="s">
        <v>5877</v>
      </c>
      <c r="C6699" t="s">
        <v>5938</v>
      </c>
      <c r="D6699">
        <v>1</v>
      </c>
      <c r="E6699" t="s">
        <v>2086</v>
      </c>
      <c r="F6699">
        <v>1</v>
      </c>
      <c r="G6699">
        <v>1</v>
      </c>
      <c r="H6699" s="6" t="str">
        <f t="shared" si="208"/>
        <v>5T11.1</v>
      </c>
      <c r="I6699" s="6" t="str">
        <f t="shared" si="209"/>
        <v>SG5_1_MDI-</v>
      </c>
    </row>
    <row r="6700" spans="1:9">
      <c r="A6700" t="s">
        <v>302</v>
      </c>
      <c r="B6700" t="s">
        <v>5877</v>
      </c>
      <c r="C6700" t="s">
        <v>5938</v>
      </c>
      <c r="D6700">
        <v>2</v>
      </c>
      <c r="E6700" t="s">
        <v>2084</v>
      </c>
      <c r="F6700">
        <v>2</v>
      </c>
      <c r="G6700">
        <v>2</v>
      </c>
      <c r="H6700" s="6" t="str">
        <f t="shared" si="208"/>
        <v>5T11.2</v>
      </c>
      <c r="I6700" s="6" t="str">
        <f t="shared" si="209"/>
        <v>SG5_1_MDI+</v>
      </c>
    </row>
    <row r="6701" spans="1:9">
      <c r="A6701" t="s">
        <v>302</v>
      </c>
      <c r="B6701" t="s">
        <v>5877</v>
      </c>
      <c r="C6701" t="s">
        <v>5938</v>
      </c>
      <c r="D6701">
        <v>3</v>
      </c>
      <c r="E6701" t="s">
        <v>2121</v>
      </c>
      <c r="F6701">
        <v>3</v>
      </c>
      <c r="G6701">
        <v>3</v>
      </c>
      <c r="H6701" s="6" t="str">
        <f t="shared" si="208"/>
        <v>5T11.3</v>
      </c>
      <c r="I6701" s="6" t="str">
        <f t="shared" si="209"/>
        <v>SG5_MDI+</v>
      </c>
    </row>
    <row r="6702" spans="1:9">
      <c r="A6702" t="s">
        <v>302</v>
      </c>
      <c r="B6702" t="s">
        <v>5877</v>
      </c>
      <c r="C6702" t="s">
        <v>5938</v>
      </c>
      <c r="D6702">
        <v>4</v>
      </c>
      <c r="E6702" t="s">
        <v>2120</v>
      </c>
      <c r="F6702">
        <v>4</v>
      </c>
      <c r="G6702">
        <v>4</v>
      </c>
      <c r="H6702" s="6" t="str">
        <f t="shared" si="208"/>
        <v>5T11.4</v>
      </c>
      <c r="I6702" s="6" t="str">
        <f t="shared" si="209"/>
        <v>SG5_MDI-</v>
      </c>
    </row>
    <row r="6703" spans="1:9">
      <c r="A6703" t="s">
        <v>302</v>
      </c>
      <c r="B6703" t="s">
        <v>5877</v>
      </c>
      <c r="C6703" t="s">
        <v>5939</v>
      </c>
      <c r="D6703">
        <v>1</v>
      </c>
      <c r="E6703" t="s">
        <v>2113</v>
      </c>
      <c r="F6703">
        <v>1</v>
      </c>
      <c r="G6703">
        <v>1</v>
      </c>
      <c r="H6703" s="6" t="str">
        <f t="shared" si="208"/>
        <v>5TD1.1</v>
      </c>
      <c r="I6703" s="6" t="str">
        <f t="shared" si="209"/>
        <v>SD5_DSPCHIP_MDI-</v>
      </c>
    </row>
    <row r="6704" spans="1:9">
      <c r="A6704" t="s">
        <v>302</v>
      </c>
      <c r="B6704" t="s">
        <v>5877</v>
      </c>
      <c r="C6704" t="s">
        <v>5939</v>
      </c>
      <c r="D6704">
        <v>2</v>
      </c>
      <c r="E6704" t="s">
        <v>2112</v>
      </c>
      <c r="F6704">
        <v>2</v>
      </c>
      <c r="G6704">
        <v>2</v>
      </c>
      <c r="H6704" s="6" t="str">
        <f t="shared" si="208"/>
        <v>5TD1.2</v>
      </c>
      <c r="I6704" s="6" t="str">
        <f t="shared" si="209"/>
        <v>SD5_DSPCHIP_MDI+</v>
      </c>
    </row>
    <row r="6705" spans="1:9">
      <c r="A6705" t="s">
        <v>302</v>
      </c>
      <c r="B6705" t="s">
        <v>5877</v>
      </c>
      <c r="C6705" t="s">
        <v>5939</v>
      </c>
      <c r="D6705">
        <v>3</v>
      </c>
      <c r="E6705" t="s">
        <v>3827</v>
      </c>
      <c r="F6705">
        <v>3</v>
      </c>
      <c r="G6705">
        <v>3</v>
      </c>
      <c r="H6705" s="6" t="str">
        <f t="shared" si="208"/>
        <v>5TD1.3</v>
      </c>
      <c r="I6705" s="6" t="str">
        <f t="shared" si="209"/>
        <v>S5_8_MDI+</v>
      </c>
    </row>
    <row r="6706" spans="1:9">
      <c r="A6706" t="s">
        <v>302</v>
      </c>
      <c r="B6706" t="s">
        <v>5877</v>
      </c>
      <c r="C6706" t="s">
        <v>5939</v>
      </c>
      <c r="D6706">
        <v>4</v>
      </c>
      <c r="E6706" t="s">
        <v>3829</v>
      </c>
      <c r="F6706">
        <v>4</v>
      </c>
      <c r="G6706">
        <v>4</v>
      </c>
      <c r="H6706" s="6" t="str">
        <f t="shared" si="208"/>
        <v>5TD1.4</v>
      </c>
      <c r="I6706" s="6" t="str">
        <f t="shared" si="209"/>
        <v>S5_8_MDI-</v>
      </c>
    </row>
    <row r="6707" spans="1:9">
      <c r="A6707" t="s">
        <v>302</v>
      </c>
      <c r="B6707" t="s">
        <v>5877</v>
      </c>
      <c r="C6707" t="s">
        <v>5940</v>
      </c>
      <c r="D6707">
        <v>1</v>
      </c>
      <c r="E6707" t="s">
        <v>2106</v>
      </c>
      <c r="F6707">
        <v>1</v>
      </c>
      <c r="G6707">
        <v>1</v>
      </c>
      <c r="H6707" s="6" t="str">
        <f t="shared" si="208"/>
        <v>S5_MDI.1</v>
      </c>
      <c r="I6707" s="6" t="str">
        <f t="shared" si="209"/>
        <v>S5_4_MDI+</v>
      </c>
    </row>
    <row r="6708" spans="1:9">
      <c r="A6708" t="s">
        <v>302</v>
      </c>
      <c r="B6708" t="s">
        <v>5877</v>
      </c>
      <c r="C6708" t="s">
        <v>5940</v>
      </c>
      <c r="D6708">
        <v>2</v>
      </c>
      <c r="E6708" t="s">
        <v>2109</v>
      </c>
      <c r="F6708">
        <v>2</v>
      </c>
      <c r="G6708">
        <v>2</v>
      </c>
      <c r="H6708" s="6" t="str">
        <f t="shared" si="208"/>
        <v>S5_MDI.2</v>
      </c>
      <c r="I6708" s="6" t="str">
        <f t="shared" si="209"/>
        <v>S5_4_MDI-</v>
      </c>
    </row>
    <row r="6709" spans="1:9">
      <c r="A6709" t="s">
        <v>302</v>
      </c>
      <c r="B6709" t="s">
        <v>5941</v>
      </c>
      <c r="C6709" t="s">
        <v>5942</v>
      </c>
      <c r="D6709">
        <v>1</v>
      </c>
      <c r="E6709" t="s">
        <v>174</v>
      </c>
      <c r="F6709">
        <v>1</v>
      </c>
      <c r="G6709">
        <v>1</v>
      </c>
      <c r="H6709" s="6" t="str">
        <f t="shared" si="208"/>
        <v>5C9.1</v>
      </c>
      <c r="I6709" s="6" t="str">
        <f t="shared" si="209"/>
        <v>DGND</v>
      </c>
    </row>
    <row r="6710" spans="1:9">
      <c r="A6710" t="s">
        <v>302</v>
      </c>
      <c r="B6710" t="s">
        <v>5941</v>
      </c>
      <c r="C6710" t="s">
        <v>5942</v>
      </c>
      <c r="D6710">
        <v>2</v>
      </c>
      <c r="E6710" t="s">
        <v>2060</v>
      </c>
      <c r="F6710">
        <v>2</v>
      </c>
      <c r="G6710">
        <v>2</v>
      </c>
      <c r="H6710" s="6" t="str">
        <f t="shared" si="208"/>
        <v>5C9.2</v>
      </c>
      <c r="I6710" s="6" t="str">
        <f t="shared" si="209"/>
        <v>S5_3_XO</v>
      </c>
    </row>
    <row r="6711" spans="1:9">
      <c r="A6711" t="s">
        <v>302</v>
      </c>
      <c r="B6711" t="s">
        <v>5941</v>
      </c>
      <c r="C6711" t="s">
        <v>5943</v>
      </c>
      <c r="D6711">
        <v>1</v>
      </c>
      <c r="E6711" t="s">
        <v>174</v>
      </c>
      <c r="F6711">
        <v>1</v>
      </c>
      <c r="G6711">
        <v>1</v>
      </c>
      <c r="H6711" s="6" t="str">
        <f t="shared" si="208"/>
        <v>5C10.1</v>
      </c>
      <c r="I6711" s="6" t="str">
        <f t="shared" si="209"/>
        <v>DGND</v>
      </c>
    </row>
    <row r="6712" spans="1:9">
      <c r="A6712" t="s">
        <v>302</v>
      </c>
      <c r="B6712" t="s">
        <v>5941</v>
      </c>
      <c r="C6712" t="s">
        <v>5943</v>
      </c>
      <c r="D6712">
        <v>2</v>
      </c>
      <c r="E6712" t="s">
        <v>2053</v>
      </c>
      <c r="F6712">
        <v>2</v>
      </c>
      <c r="G6712">
        <v>2</v>
      </c>
      <c r="H6712" s="6" t="str">
        <f t="shared" si="208"/>
        <v>5C10.2</v>
      </c>
      <c r="I6712" s="6" t="str">
        <f t="shared" si="209"/>
        <v>S5_2_XI</v>
      </c>
    </row>
    <row r="6713" spans="1:9">
      <c r="A6713" t="s">
        <v>302</v>
      </c>
      <c r="B6713" t="s">
        <v>5941</v>
      </c>
      <c r="C6713" t="s">
        <v>5944</v>
      </c>
      <c r="D6713">
        <v>1</v>
      </c>
      <c r="E6713" t="s">
        <v>3843</v>
      </c>
      <c r="F6713">
        <v>1</v>
      </c>
      <c r="G6713">
        <v>1</v>
      </c>
      <c r="H6713" s="6" t="str">
        <f t="shared" si="208"/>
        <v>5C333.1</v>
      </c>
      <c r="I6713" s="6" t="str">
        <f t="shared" si="209"/>
        <v>SG5_C_HSI+</v>
      </c>
    </row>
    <row r="6714" spans="1:9">
      <c r="A6714" t="s">
        <v>302</v>
      </c>
      <c r="B6714" t="s">
        <v>5941</v>
      </c>
      <c r="C6714" t="s">
        <v>5944</v>
      </c>
      <c r="D6714">
        <v>2</v>
      </c>
      <c r="E6714" t="s">
        <v>3844</v>
      </c>
      <c r="F6714">
        <v>2</v>
      </c>
      <c r="G6714">
        <v>2</v>
      </c>
      <c r="H6714" s="6" t="str">
        <f t="shared" si="208"/>
        <v>5C333.2</v>
      </c>
      <c r="I6714" s="6" t="str">
        <f t="shared" si="209"/>
        <v>SG5_HSI+</v>
      </c>
    </row>
    <row r="6715" spans="1:9">
      <c r="A6715" t="s">
        <v>302</v>
      </c>
      <c r="B6715" t="s">
        <v>5941</v>
      </c>
      <c r="C6715" t="s">
        <v>5945</v>
      </c>
      <c r="D6715">
        <v>1</v>
      </c>
      <c r="E6715" t="s">
        <v>3845</v>
      </c>
      <c r="F6715">
        <v>1</v>
      </c>
      <c r="G6715">
        <v>1</v>
      </c>
      <c r="H6715" s="6" t="str">
        <f t="shared" si="208"/>
        <v>5C334.1</v>
      </c>
      <c r="I6715" s="6" t="str">
        <f t="shared" si="209"/>
        <v>SG5_C_HSI-</v>
      </c>
    </row>
    <row r="6716" spans="1:9">
      <c r="A6716" t="s">
        <v>302</v>
      </c>
      <c r="B6716" t="s">
        <v>5941</v>
      </c>
      <c r="C6716" t="s">
        <v>5945</v>
      </c>
      <c r="D6716">
        <v>2</v>
      </c>
      <c r="E6716" t="s">
        <v>3846</v>
      </c>
      <c r="F6716">
        <v>2</v>
      </c>
      <c r="G6716">
        <v>2</v>
      </c>
      <c r="H6716" s="6" t="str">
        <f t="shared" si="208"/>
        <v>5C334.2</v>
      </c>
      <c r="I6716" s="6" t="str">
        <f t="shared" si="209"/>
        <v>SG5_HSI-</v>
      </c>
    </row>
    <row r="6717" spans="1:9">
      <c r="A6717" t="s">
        <v>302</v>
      </c>
      <c r="B6717" t="s">
        <v>5941</v>
      </c>
      <c r="C6717" t="s">
        <v>5946</v>
      </c>
      <c r="D6717">
        <v>1</v>
      </c>
      <c r="E6717" t="s">
        <v>3847</v>
      </c>
      <c r="F6717">
        <v>1</v>
      </c>
      <c r="G6717">
        <v>1</v>
      </c>
      <c r="H6717" s="6" t="str">
        <f t="shared" si="208"/>
        <v>5C335.1</v>
      </c>
      <c r="I6717" s="6" t="str">
        <f t="shared" si="209"/>
        <v>SG5_HSO+</v>
      </c>
    </row>
    <row r="6718" spans="1:9">
      <c r="A6718" t="s">
        <v>302</v>
      </c>
      <c r="B6718" t="s">
        <v>5941</v>
      </c>
      <c r="C6718" t="s">
        <v>5946</v>
      </c>
      <c r="D6718">
        <v>2</v>
      </c>
      <c r="E6718" t="s">
        <v>3848</v>
      </c>
      <c r="F6718">
        <v>2</v>
      </c>
      <c r="G6718">
        <v>2</v>
      </c>
      <c r="H6718" s="6" t="str">
        <f t="shared" si="208"/>
        <v>5C335.2</v>
      </c>
      <c r="I6718" s="6" t="str">
        <f t="shared" si="209"/>
        <v>SG5_C_HSO+</v>
      </c>
    </row>
    <row r="6719" spans="1:9">
      <c r="A6719" t="s">
        <v>302</v>
      </c>
      <c r="B6719" t="s">
        <v>5941</v>
      </c>
      <c r="C6719" t="s">
        <v>5947</v>
      </c>
      <c r="D6719">
        <v>1</v>
      </c>
      <c r="E6719" t="s">
        <v>3849</v>
      </c>
      <c r="F6719">
        <v>1</v>
      </c>
      <c r="G6719">
        <v>1</v>
      </c>
      <c r="H6719" s="6" t="str">
        <f t="shared" si="208"/>
        <v>5C336.1</v>
      </c>
      <c r="I6719" s="6" t="str">
        <f t="shared" si="209"/>
        <v>SG5_HSO-</v>
      </c>
    </row>
    <row r="6720" spans="1:9">
      <c r="A6720" t="s">
        <v>302</v>
      </c>
      <c r="B6720" t="s">
        <v>5941</v>
      </c>
      <c r="C6720" t="s">
        <v>5947</v>
      </c>
      <c r="D6720">
        <v>2</v>
      </c>
      <c r="E6720" t="s">
        <v>3850</v>
      </c>
      <c r="F6720">
        <v>2</v>
      </c>
      <c r="G6720">
        <v>2</v>
      </c>
      <c r="H6720" s="6" t="str">
        <f t="shared" si="208"/>
        <v>5C336.2</v>
      </c>
      <c r="I6720" s="6" t="str">
        <f t="shared" si="209"/>
        <v>SG5_C_HSO-</v>
      </c>
    </row>
    <row r="6721" spans="1:9">
      <c r="A6721" t="s">
        <v>302</v>
      </c>
      <c r="B6721" t="s">
        <v>5941</v>
      </c>
      <c r="C6721" t="s">
        <v>5948</v>
      </c>
      <c r="D6721">
        <v>1</v>
      </c>
      <c r="E6721" t="s">
        <v>3071</v>
      </c>
      <c r="F6721">
        <v>1</v>
      </c>
      <c r="G6721">
        <v>1</v>
      </c>
      <c r="H6721" s="6" t="str">
        <f t="shared" si="208"/>
        <v>5C367.1</v>
      </c>
      <c r="I6721" s="6" t="str">
        <f t="shared" si="209"/>
        <v>SD5_DSPCHIP_TEST_+</v>
      </c>
    </row>
    <row r="6722" spans="1:9">
      <c r="A6722" t="s">
        <v>302</v>
      </c>
      <c r="B6722" t="s">
        <v>5941</v>
      </c>
      <c r="C6722" t="s">
        <v>5948</v>
      </c>
      <c r="D6722">
        <v>2</v>
      </c>
      <c r="E6722" t="s">
        <v>3851</v>
      </c>
      <c r="F6722">
        <v>2</v>
      </c>
      <c r="G6722">
        <v>2</v>
      </c>
      <c r="H6722" s="6" t="str">
        <f t="shared" ref="H6722:H6785" si="210">CONCATENATE(C6722,".",F6722)</f>
        <v>5C367.2</v>
      </c>
      <c r="I6722" s="6" t="str">
        <f t="shared" ref="I6722:I6785" si="211">E6722</f>
        <v>S5_1TEST_+</v>
      </c>
    </row>
    <row r="6723" spans="1:9">
      <c r="A6723" t="s">
        <v>302</v>
      </c>
      <c r="B6723" t="s">
        <v>5941</v>
      </c>
      <c r="C6723" t="s">
        <v>5949</v>
      </c>
      <c r="D6723">
        <v>1</v>
      </c>
      <c r="E6723" t="s">
        <v>3073</v>
      </c>
      <c r="F6723">
        <v>1</v>
      </c>
      <c r="G6723">
        <v>1</v>
      </c>
      <c r="H6723" s="6" t="str">
        <f t="shared" si="210"/>
        <v>5C368.1</v>
      </c>
      <c r="I6723" s="6" t="str">
        <f t="shared" si="211"/>
        <v>SD5_DSPCHIP_TEST_-</v>
      </c>
    </row>
    <row r="6724" spans="1:9">
      <c r="A6724" t="s">
        <v>302</v>
      </c>
      <c r="B6724" t="s">
        <v>5941</v>
      </c>
      <c r="C6724" t="s">
        <v>5949</v>
      </c>
      <c r="D6724">
        <v>2</v>
      </c>
      <c r="E6724" t="s">
        <v>3852</v>
      </c>
      <c r="F6724">
        <v>2</v>
      </c>
      <c r="G6724">
        <v>2</v>
      </c>
      <c r="H6724" s="6" t="str">
        <f t="shared" si="210"/>
        <v>5C368.2</v>
      </c>
      <c r="I6724" s="6" t="str">
        <f t="shared" si="211"/>
        <v>S5_1TEST_-</v>
      </c>
    </row>
    <row r="6725" spans="1:9">
      <c r="A6725" t="s">
        <v>302</v>
      </c>
      <c r="B6725" t="s">
        <v>5941</v>
      </c>
      <c r="C6725" t="s">
        <v>5950</v>
      </c>
      <c r="D6725">
        <v>1</v>
      </c>
      <c r="E6725" t="s">
        <v>2268</v>
      </c>
      <c r="F6725">
        <v>1</v>
      </c>
      <c r="G6725">
        <v>1</v>
      </c>
      <c r="H6725" s="6" t="str">
        <f t="shared" si="210"/>
        <v>5JK2.1</v>
      </c>
      <c r="I6725" s="6" t="str">
        <f t="shared" si="211"/>
        <v>SC0145_RLY_K002</v>
      </c>
    </row>
    <row r="6726" spans="1:9">
      <c r="A6726" t="s">
        <v>302</v>
      </c>
      <c r="B6726" t="s">
        <v>5941</v>
      </c>
      <c r="C6726" t="s">
        <v>5950</v>
      </c>
      <c r="D6726">
        <v>2</v>
      </c>
      <c r="E6726" t="s">
        <v>174</v>
      </c>
      <c r="F6726">
        <v>2</v>
      </c>
      <c r="G6726">
        <v>2</v>
      </c>
      <c r="H6726" s="6" t="str">
        <f t="shared" si="210"/>
        <v>5JK2.2</v>
      </c>
      <c r="I6726" s="6" t="str">
        <f t="shared" si="211"/>
        <v>DGND</v>
      </c>
    </row>
    <row r="6727" spans="1:9">
      <c r="A6727" t="s">
        <v>302</v>
      </c>
      <c r="B6727" t="s">
        <v>5941</v>
      </c>
      <c r="C6727" t="s">
        <v>5951</v>
      </c>
      <c r="D6727">
        <v>1</v>
      </c>
      <c r="E6727" t="s">
        <v>2341</v>
      </c>
      <c r="F6727">
        <v>1</v>
      </c>
      <c r="G6727">
        <v>1</v>
      </c>
      <c r="H6727" s="6" t="str">
        <f t="shared" si="210"/>
        <v>5JK3.1</v>
      </c>
      <c r="I6727" s="6" t="str">
        <f t="shared" si="211"/>
        <v>SC0145_RLY_K003</v>
      </c>
    </row>
    <row r="6728" spans="1:9">
      <c r="A6728" t="s">
        <v>302</v>
      </c>
      <c r="B6728" t="s">
        <v>5941</v>
      </c>
      <c r="C6728" t="s">
        <v>5951</v>
      </c>
      <c r="D6728">
        <v>2</v>
      </c>
      <c r="E6728" t="s">
        <v>174</v>
      </c>
      <c r="F6728">
        <v>2</v>
      </c>
      <c r="G6728">
        <v>2</v>
      </c>
      <c r="H6728" s="6" t="str">
        <f t="shared" si="210"/>
        <v>5JK3.2</v>
      </c>
      <c r="I6728" s="6" t="str">
        <f t="shared" si="211"/>
        <v>DGND</v>
      </c>
    </row>
    <row r="6729" spans="1:9">
      <c r="A6729" t="s">
        <v>302</v>
      </c>
      <c r="B6729" t="s">
        <v>5941</v>
      </c>
      <c r="C6729" t="s">
        <v>5952</v>
      </c>
      <c r="D6729">
        <v>1</v>
      </c>
      <c r="E6729" t="s">
        <v>2636</v>
      </c>
      <c r="F6729">
        <v>1</v>
      </c>
      <c r="G6729">
        <v>1</v>
      </c>
      <c r="H6729" s="6" t="str">
        <f t="shared" si="210"/>
        <v>5JK7.1</v>
      </c>
      <c r="I6729" s="6" t="str">
        <f t="shared" si="211"/>
        <v>SC0145_RLY_K007</v>
      </c>
    </row>
    <row r="6730" spans="1:9">
      <c r="A6730" t="s">
        <v>302</v>
      </c>
      <c r="B6730" t="s">
        <v>5941</v>
      </c>
      <c r="C6730" t="s">
        <v>5952</v>
      </c>
      <c r="D6730">
        <v>2</v>
      </c>
      <c r="E6730" t="s">
        <v>174</v>
      </c>
      <c r="F6730">
        <v>2</v>
      </c>
      <c r="G6730">
        <v>2</v>
      </c>
      <c r="H6730" s="6" t="str">
        <f t="shared" si="210"/>
        <v>5JK7.2</v>
      </c>
      <c r="I6730" s="6" t="str">
        <f t="shared" si="211"/>
        <v>DGND</v>
      </c>
    </row>
    <row r="6731" spans="1:9">
      <c r="A6731" t="s">
        <v>302</v>
      </c>
      <c r="B6731" t="s">
        <v>5941</v>
      </c>
      <c r="C6731" t="s">
        <v>5953</v>
      </c>
      <c r="D6731">
        <v>1</v>
      </c>
      <c r="E6731" t="s">
        <v>2334</v>
      </c>
      <c r="F6731">
        <v>1</v>
      </c>
      <c r="G6731">
        <v>1</v>
      </c>
      <c r="H6731" s="6" t="str">
        <f t="shared" si="210"/>
        <v>5JK30.1</v>
      </c>
      <c r="I6731" s="6" t="str">
        <f t="shared" si="211"/>
        <v>SC0145_RLY_K030</v>
      </c>
    </row>
    <row r="6732" spans="1:9">
      <c r="A6732" t="s">
        <v>302</v>
      </c>
      <c r="B6732" t="s">
        <v>5941</v>
      </c>
      <c r="C6732" t="s">
        <v>5953</v>
      </c>
      <c r="D6732">
        <v>2</v>
      </c>
      <c r="E6732" t="s">
        <v>174</v>
      </c>
      <c r="F6732">
        <v>2</v>
      </c>
      <c r="G6732">
        <v>2</v>
      </c>
      <c r="H6732" s="6" t="str">
        <f t="shared" si="210"/>
        <v>5JK30.2</v>
      </c>
      <c r="I6732" s="6" t="str">
        <f t="shared" si="211"/>
        <v>DGND</v>
      </c>
    </row>
    <row r="6733" spans="1:9">
      <c r="A6733" t="s">
        <v>302</v>
      </c>
      <c r="B6733" t="s">
        <v>5941</v>
      </c>
      <c r="C6733" t="s">
        <v>5954</v>
      </c>
      <c r="D6733">
        <v>1</v>
      </c>
      <c r="E6733" t="s">
        <v>2344</v>
      </c>
      <c r="F6733">
        <v>1</v>
      </c>
      <c r="G6733">
        <v>1</v>
      </c>
      <c r="H6733" s="6" t="str">
        <f t="shared" si="210"/>
        <v>5JK32.1</v>
      </c>
      <c r="I6733" s="6" t="str">
        <f t="shared" si="211"/>
        <v>SC0145_RLY_K032</v>
      </c>
    </row>
    <row r="6734" spans="1:9">
      <c r="A6734" t="s">
        <v>302</v>
      </c>
      <c r="B6734" t="s">
        <v>5941</v>
      </c>
      <c r="C6734" t="s">
        <v>5954</v>
      </c>
      <c r="D6734">
        <v>2</v>
      </c>
      <c r="E6734" t="s">
        <v>174</v>
      </c>
      <c r="F6734">
        <v>2</v>
      </c>
      <c r="G6734">
        <v>2</v>
      </c>
      <c r="H6734" s="6" t="str">
        <f t="shared" si="210"/>
        <v>5JK32.2</v>
      </c>
      <c r="I6734" s="6" t="str">
        <f t="shared" si="211"/>
        <v>DGND</v>
      </c>
    </row>
    <row r="6735" spans="1:9">
      <c r="A6735" t="s">
        <v>302</v>
      </c>
      <c r="B6735" t="s">
        <v>5941</v>
      </c>
      <c r="C6735" t="s">
        <v>5955</v>
      </c>
      <c r="D6735">
        <v>1</v>
      </c>
      <c r="E6735" t="s">
        <v>2322</v>
      </c>
      <c r="F6735">
        <v>1</v>
      </c>
      <c r="G6735">
        <v>1</v>
      </c>
      <c r="H6735" s="6" t="str">
        <f t="shared" si="210"/>
        <v>5JK33.1</v>
      </c>
      <c r="I6735" s="6" t="str">
        <f t="shared" si="211"/>
        <v>SC0145_RLY_K033</v>
      </c>
    </row>
    <row r="6736" spans="1:9">
      <c r="A6736" t="s">
        <v>302</v>
      </c>
      <c r="B6736" t="s">
        <v>5941</v>
      </c>
      <c r="C6736" t="s">
        <v>5955</v>
      </c>
      <c r="D6736">
        <v>2</v>
      </c>
      <c r="E6736" t="s">
        <v>174</v>
      </c>
      <c r="F6736">
        <v>2</v>
      </c>
      <c r="G6736">
        <v>2</v>
      </c>
      <c r="H6736" s="6" t="str">
        <f t="shared" si="210"/>
        <v>5JK33.2</v>
      </c>
      <c r="I6736" s="6" t="str">
        <f t="shared" si="211"/>
        <v>DGND</v>
      </c>
    </row>
    <row r="6737" spans="1:9">
      <c r="A6737" t="s">
        <v>302</v>
      </c>
      <c r="B6737" t="s">
        <v>5941</v>
      </c>
      <c r="C6737" t="s">
        <v>5956</v>
      </c>
      <c r="D6737">
        <v>1</v>
      </c>
      <c r="E6737" t="s">
        <v>2637</v>
      </c>
      <c r="F6737">
        <v>1</v>
      </c>
      <c r="G6737">
        <v>1</v>
      </c>
      <c r="H6737" s="6" t="str">
        <f t="shared" si="210"/>
        <v>5JK34.1</v>
      </c>
      <c r="I6737" s="6" t="str">
        <f t="shared" si="211"/>
        <v>SC0145_RLY_K034</v>
      </c>
    </row>
    <row r="6738" spans="1:9">
      <c r="A6738" t="s">
        <v>302</v>
      </c>
      <c r="B6738" t="s">
        <v>5941</v>
      </c>
      <c r="C6738" t="s">
        <v>5956</v>
      </c>
      <c r="D6738">
        <v>2</v>
      </c>
      <c r="E6738" t="s">
        <v>174</v>
      </c>
      <c r="F6738">
        <v>2</v>
      </c>
      <c r="G6738">
        <v>2</v>
      </c>
      <c r="H6738" s="6" t="str">
        <f t="shared" si="210"/>
        <v>5JK34.2</v>
      </c>
      <c r="I6738" s="6" t="str">
        <f t="shared" si="211"/>
        <v>DGND</v>
      </c>
    </row>
    <row r="6739" spans="1:9">
      <c r="A6739" t="s">
        <v>302</v>
      </c>
      <c r="B6739" t="s">
        <v>5941</v>
      </c>
      <c r="C6739" t="s">
        <v>5957</v>
      </c>
      <c r="D6739">
        <v>1</v>
      </c>
      <c r="E6739" t="s">
        <v>2638</v>
      </c>
      <c r="F6739">
        <v>1</v>
      </c>
      <c r="G6739">
        <v>1</v>
      </c>
      <c r="H6739" s="6" t="str">
        <f t="shared" si="210"/>
        <v>5JK36.1</v>
      </c>
      <c r="I6739" s="6" t="str">
        <f t="shared" si="211"/>
        <v>SC0145_RLY_K036</v>
      </c>
    </row>
    <row r="6740" spans="1:9">
      <c r="A6740" t="s">
        <v>302</v>
      </c>
      <c r="B6740" t="s">
        <v>5941</v>
      </c>
      <c r="C6740" t="s">
        <v>5957</v>
      </c>
      <c r="D6740">
        <v>2</v>
      </c>
      <c r="E6740" t="s">
        <v>174</v>
      </c>
      <c r="F6740">
        <v>2</v>
      </c>
      <c r="G6740">
        <v>2</v>
      </c>
      <c r="H6740" s="6" t="str">
        <f t="shared" si="210"/>
        <v>5JK36.2</v>
      </c>
      <c r="I6740" s="6" t="str">
        <f t="shared" si="211"/>
        <v>DGND</v>
      </c>
    </row>
    <row r="6741" spans="1:9">
      <c r="A6741" t="s">
        <v>302</v>
      </c>
      <c r="B6741" t="s">
        <v>5941</v>
      </c>
      <c r="C6741" t="s">
        <v>5958</v>
      </c>
      <c r="D6741">
        <v>1</v>
      </c>
      <c r="E6741" t="s">
        <v>2639</v>
      </c>
      <c r="F6741">
        <v>1</v>
      </c>
      <c r="G6741">
        <v>1</v>
      </c>
      <c r="H6741" s="6" t="str">
        <f t="shared" si="210"/>
        <v>5JK37.1</v>
      </c>
      <c r="I6741" s="6" t="str">
        <f t="shared" si="211"/>
        <v>SC0145_RLY_K037</v>
      </c>
    </row>
    <row r="6742" spans="1:9">
      <c r="A6742" t="s">
        <v>302</v>
      </c>
      <c r="B6742" t="s">
        <v>5941</v>
      </c>
      <c r="C6742" t="s">
        <v>5958</v>
      </c>
      <c r="D6742">
        <v>2</v>
      </c>
      <c r="E6742" t="s">
        <v>174</v>
      </c>
      <c r="F6742">
        <v>2</v>
      </c>
      <c r="G6742">
        <v>2</v>
      </c>
      <c r="H6742" s="6" t="str">
        <f t="shared" si="210"/>
        <v>5JK37.2</v>
      </c>
      <c r="I6742" s="6" t="str">
        <f t="shared" si="211"/>
        <v>DGND</v>
      </c>
    </row>
    <row r="6743" spans="1:9">
      <c r="A6743" t="s">
        <v>302</v>
      </c>
      <c r="B6743" t="s">
        <v>5941</v>
      </c>
      <c r="C6743" t="s">
        <v>5959</v>
      </c>
      <c r="D6743">
        <v>1</v>
      </c>
      <c r="E6743" t="s">
        <v>2640</v>
      </c>
      <c r="F6743">
        <v>1</v>
      </c>
      <c r="G6743">
        <v>1</v>
      </c>
      <c r="H6743" s="6" t="str">
        <f t="shared" si="210"/>
        <v>5JK60.1</v>
      </c>
      <c r="I6743" s="6" t="str">
        <f t="shared" si="211"/>
        <v>SC0145_RLY_K060</v>
      </c>
    </row>
    <row r="6744" spans="1:9">
      <c r="A6744" t="s">
        <v>302</v>
      </c>
      <c r="B6744" t="s">
        <v>5941</v>
      </c>
      <c r="C6744" t="s">
        <v>5959</v>
      </c>
      <c r="D6744">
        <v>2</v>
      </c>
      <c r="E6744" t="s">
        <v>174</v>
      </c>
      <c r="F6744">
        <v>2</v>
      </c>
      <c r="G6744">
        <v>2</v>
      </c>
      <c r="H6744" s="6" t="str">
        <f t="shared" si="210"/>
        <v>5JK60.2</v>
      </c>
      <c r="I6744" s="6" t="str">
        <f t="shared" si="211"/>
        <v>DGND</v>
      </c>
    </row>
    <row r="6745" spans="1:9">
      <c r="A6745" t="s">
        <v>302</v>
      </c>
      <c r="B6745" t="s">
        <v>5941</v>
      </c>
      <c r="C6745" t="s">
        <v>5960</v>
      </c>
      <c r="D6745">
        <v>2</v>
      </c>
      <c r="E6745" t="s">
        <v>2052</v>
      </c>
      <c r="F6745">
        <v>2</v>
      </c>
      <c r="G6745">
        <v>2</v>
      </c>
      <c r="H6745" s="6" t="str">
        <f t="shared" si="210"/>
        <v>5K2.2</v>
      </c>
      <c r="I6745" s="6" t="str">
        <f t="shared" si="211"/>
        <v>S5_2_XO</v>
      </c>
    </row>
    <row r="6746" spans="1:9">
      <c r="A6746" t="s">
        <v>302</v>
      </c>
      <c r="B6746" t="s">
        <v>5941</v>
      </c>
      <c r="C6746" t="s">
        <v>5960</v>
      </c>
      <c r="D6746">
        <v>3</v>
      </c>
      <c r="E6746" t="s">
        <v>2059</v>
      </c>
      <c r="F6746">
        <v>3</v>
      </c>
      <c r="G6746">
        <v>3</v>
      </c>
      <c r="H6746" s="6" t="str">
        <f t="shared" si="210"/>
        <v>5K2.3</v>
      </c>
      <c r="I6746" s="6" t="str">
        <f t="shared" si="211"/>
        <v>S5_1_XO</v>
      </c>
    </row>
    <row r="6747" spans="1:9">
      <c r="A6747" t="s">
        <v>302</v>
      </c>
      <c r="B6747" t="s">
        <v>5941</v>
      </c>
      <c r="C6747" t="s">
        <v>5960</v>
      </c>
      <c r="D6747">
        <v>4</v>
      </c>
      <c r="F6747">
        <v>4</v>
      </c>
      <c r="G6747">
        <v>4</v>
      </c>
      <c r="H6747" s="6" t="str">
        <f t="shared" si="210"/>
        <v>5K2.4</v>
      </c>
      <c r="I6747" s="6">
        <f t="shared" si="211"/>
        <v>0</v>
      </c>
    </row>
    <row r="6748" spans="1:9">
      <c r="A6748" t="s">
        <v>302</v>
      </c>
      <c r="B6748" t="s">
        <v>5941</v>
      </c>
      <c r="C6748" t="s">
        <v>5960</v>
      </c>
      <c r="D6748">
        <v>5</v>
      </c>
      <c r="F6748">
        <v>5</v>
      </c>
      <c r="G6748">
        <v>5</v>
      </c>
      <c r="H6748" s="6" t="str">
        <f t="shared" si="210"/>
        <v>5K2.5</v>
      </c>
      <c r="I6748" s="6">
        <f t="shared" si="211"/>
        <v>0</v>
      </c>
    </row>
    <row r="6749" spans="1:9">
      <c r="A6749" t="s">
        <v>302</v>
      </c>
      <c r="B6749" t="s">
        <v>5941</v>
      </c>
      <c r="C6749" t="s">
        <v>5960</v>
      </c>
      <c r="D6749">
        <v>6</v>
      </c>
      <c r="F6749">
        <v>6</v>
      </c>
      <c r="G6749">
        <v>6</v>
      </c>
      <c r="H6749" s="6" t="str">
        <f t="shared" si="210"/>
        <v>5K2.6</v>
      </c>
      <c r="I6749" s="6">
        <f t="shared" si="211"/>
        <v>0</v>
      </c>
    </row>
    <row r="6750" spans="1:9">
      <c r="A6750" t="s">
        <v>302</v>
      </c>
      <c r="B6750" t="s">
        <v>5941</v>
      </c>
      <c r="C6750" t="s">
        <v>5960</v>
      </c>
      <c r="D6750">
        <v>7</v>
      </c>
      <c r="F6750">
        <v>7</v>
      </c>
      <c r="G6750">
        <v>7</v>
      </c>
      <c r="H6750" s="6" t="str">
        <f t="shared" si="210"/>
        <v>5K2.7</v>
      </c>
      <c r="I6750" s="6">
        <f t="shared" si="211"/>
        <v>0</v>
      </c>
    </row>
    <row r="6751" spans="1:9">
      <c r="A6751" t="s">
        <v>302</v>
      </c>
      <c r="B6751" t="s">
        <v>5941</v>
      </c>
      <c r="C6751" t="s">
        <v>5960</v>
      </c>
      <c r="D6751" t="s">
        <v>175</v>
      </c>
      <c r="E6751" t="s">
        <v>429</v>
      </c>
      <c r="F6751">
        <v>1</v>
      </c>
      <c r="G6751" t="s">
        <v>175</v>
      </c>
      <c r="H6751" s="6" t="str">
        <f t="shared" si="210"/>
        <v>5K2.1</v>
      </c>
      <c r="I6751" s="6" t="str">
        <f t="shared" si="211"/>
        <v>VP12</v>
      </c>
    </row>
    <row r="6752" spans="1:9">
      <c r="A6752" t="s">
        <v>302</v>
      </c>
      <c r="B6752" t="s">
        <v>5941</v>
      </c>
      <c r="C6752" t="s">
        <v>5960</v>
      </c>
      <c r="D6752" t="s">
        <v>176</v>
      </c>
      <c r="E6752" t="s">
        <v>2268</v>
      </c>
      <c r="F6752">
        <v>8</v>
      </c>
      <c r="G6752" t="s">
        <v>176</v>
      </c>
      <c r="H6752" s="6" t="str">
        <f t="shared" si="210"/>
        <v>5K2.8</v>
      </c>
      <c r="I6752" s="6" t="str">
        <f t="shared" si="211"/>
        <v>SC0145_RLY_K002</v>
      </c>
    </row>
    <row r="6753" spans="1:9">
      <c r="A6753" t="s">
        <v>302</v>
      </c>
      <c r="B6753" t="s">
        <v>5941</v>
      </c>
      <c r="C6753" t="s">
        <v>5961</v>
      </c>
      <c r="D6753">
        <v>2</v>
      </c>
      <c r="E6753" t="s">
        <v>2060</v>
      </c>
      <c r="F6753">
        <v>2</v>
      </c>
      <c r="G6753">
        <v>2</v>
      </c>
      <c r="H6753" s="6" t="str">
        <f t="shared" si="210"/>
        <v>5K3.2</v>
      </c>
      <c r="I6753" s="6" t="str">
        <f t="shared" si="211"/>
        <v>S5_3_XO</v>
      </c>
    </row>
    <row r="6754" spans="1:9">
      <c r="A6754" t="s">
        <v>302</v>
      </c>
      <c r="B6754" t="s">
        <v>5941</v>
      </c>
      <c r="C6754" t="s">
        <v>5961</v>
      </c>
      <c r="D6754">
        <v>3</v>
      </c>
      <c r="E6754" t="s">
        <v>2052</v>
      </c>
      <c r="F6754">
        <v>3</v>
      </c>
      <c r="G6754">
        <v>3</v>
      </c>
      <c r="H6754" s="6" t="str">
        <f t="shared" si="210"/>
        <v>5K3.3</v>
      </c>
      <c r="I6754" s="6" t="str">
        <f t="shared" si="211"/>
        <v>S5_2_XO</v>
      </c>
    </row>
    <row r="6755" spans="1:9">
      <c r="A6755" t="s">
        <v>302</v>
      </c>
      <c r="B6755" t="s">
        <v>5941</v>
      </c>
      <c r="C6755" t="s">
        <v>5961</v>
      </c>
      <c r="D6755">
        <v>4</v>
      </c>
      <c r="E6755" t="s">
        <v>3853</v>
      </c>
      <c r="F6755">
        <v>4</v>
      </c>
      <c r="G6755">
        <v>4</v>
      </c>
      <c r="H6755" s="6" t="str">
        <f t="shared" si="210"/>
        <v>5K3.4</v>
      </c>
      <c r="I6755" s="6" t="str">
        <f t="shared" si="211"/>
        <v>S5_4_XO</v>
      </c>
    </row>
    <row r="6756" spans="1:9">
      <c r="A6756" t="s">
        <v>302</v>
      </c>
      <c r="B6756" t="s">
        <v>5941</v>
      </c>
      <c r="C6756" t="s">
        <v>5961</v>
      </c>
      <c r="D6756">
        <v>5</v>
      </c>
      <c r="E6756" t="s">
        <v>2061</v>
      </c>
      <c r="F6756">
        <v>5</v>
      </c>
      <c r="G6756">
        <v>5</v>
      </c>
      <c r="H6756" s="6" t="str">
        <f t="shared" si="210"/>
        <v>5K3.5</v>
      </c>
      <c r="I6756" s="6" t="str">
        <f t="shared" si="211"/>
        <v>S5_3_XI</v>
      </c>
    </row>
    <row r="6757" spans="1:9">
      <c r="A6757" t="s">
        <v>302</v>
      </c>
      <c r="B6757" t="s">
        <v>5941</v>
      </c>
      <c r="C6757" t="s">
        <v>5961</v>
      </c>
      <c r="D6757">
        <v>6</v>
      </c>
      <c r="E6757" t="s">
        <v>2062</v>
      </c>
      <c r="F6757">
        <v>6</v>
      </c>
      <c r="G6757">
        <v>6</v>
      </c>
      <c r="H6757" s="6" t="str">
        <f t="shared" si="210"/>
        <v>5K3.6</v>
      </c>
      <c r="I6757" s="6" t="str">
        <f t="shared" si="211"/>
        <v>S5_1_XI</v>
      </c>
    </row>
    <row r="6758" spans="1:9">
      <c r="A6758" t="s">
        <v>302</v>
      </c>
      <c r="B6758" t="s">
        <v>5941</v>
      </c>
      <c r="C6758" t="s">
        <v>5961</v>
      </c>
      <c r="D6758">
        <v>7</v>
      </c>
      <c r="E6758" t="s">
        <v>2053</v>
      </c>
      <c r="F6758">
        <v>7</v>
      </c>
      <c r="G6758">
        <v>7</v>
      </c>
      <c r="H6758" s="6" t="str">
        <f t="shared" si="210"/>
        <v>5K3.7</v>
      </c>
      <c r="I6758" s="6" t="str">
        <f t="shared" si="211"/>
        <v>S5_2_XI</v>
      </c>
    </row>
    <row r="6759" spans="1:9">
      <c r="A6759" t="s">
        <v>302</v>
      </c>
      <c r="B6759" t="s">
        <v>5941</v>
      </c>
      <c r="C6759" t="s">
        <v>5961</v>
      </c>
      <c r="D6759" t="s">
        <v>175</v>
      </c>
      <c r="E6759" t="s">
        <v>429</v>
      </c>
      <c r="F6759">
        <v>1</v>
      </c>
      <c r="G6759" t="s">
        <v>175</v>
      </c>
      <c r="H6759" s="6" t="str">
        <f t="shared" si="210"/>
        <v>5K3.1</v>
      </c>
      <c r="I6759" s="6" t="str">
        <f t="shared" si="211"/>
        <v>VP12</v>
      </c>
    </row>
    <row r="6760" spans="1:9">
      <c r="A6760" t="s">
        <v>302</v>
      </c>
      <c r="B6760" t="s">
        <v>5941</v>
      </c>
      <c r="C6760" t="s">
        <v>5961</v>
      </c>
      <c r="D6760" t="s">
        <v>176</v>
      </c>
      <c r="E6760" t="s">
        <v>2341</v>
      </c>
      <c r="F6760">
        <v>8</v>
      </c>
      <c r="G6760" t="s">
        <v>176</v>
      </c>
      <c r="H6760" s="6" t="str">
        <f t="shared" si="210"/>
        <v>5K3.8</v>
      </c>
      <c r="I6760" s="6" t="str">
        <f t="shared" si="211"/>
        <v>SC0145_RLY_K003</v>
      </c>
    </row>
    <row r="6761" spans="1:9">
      <c r="A6761" t="s">
        <v>302</v>
      </c>
      <c r="B6761" t="s">
        <v>5941</v>
      </c>
      <c r="C6761" t="s">
        <v>5962</v>
      </c>
      <c r="D6761">
        <v>2</v>
      </c>
      <c r="E6761" t="s">
        <v>2055</v>
      </c>
      <c r="F6761">
        <v>2</v>
      </c>
      <c r="G6761">
        <v>2</v>
      </c>
      <c r="H6761" s="6" t="str">
        <f t="shared" si="210"/>
        <v>5K7.2</v>
      </c>
      <c r="I6761" s="6" t="str">
        <f t="shared" si="211"/>
        <v>S5_HSD013</v>
      </c>
    </row>
    <row r="6762" spans="1:9">
      <c r="A6762" t="s">
        <v>302</v>
      </c>
      <c r="B6762" t="s">
        <v>5941</v>
      </c>
      <c r="C6762" t="s">
        <v>5962</v>
      </c>
      <c r="D6762">
        <v>3</v>
      </c>
      <c r="E6762" t="s">
        <v>3853</v>
      </c>
      <c r="F6762">
        <v>3</v>
      </c>
      <c r="G6762">
        <v>3</v>
      </c>
      <c r="H6762" s="6" t="str">
        <f t="shared" si="210"/>
        <v>5K7.3</v>
      </c>
      <c r="I6762" s="6" t="str">
        <f t="shared" si="211"/>
        <v>S5_4_XO</v>
      </c>
    </row>
    <row r="6763" spans="1:9">
      <c r="A6763" t="s">
        <v>302</v>
      </c>
      <c r="B6763" t="s">
        <v>5941</v>
      </c>
      <c r="C6763" t="s">
        <v>5962</v>
      </c>
      <c r="D6763">
        <v>4</v>
      </c>
      <c r="F6763">
        <v>4</v>
      </c>
      <c r="G6763">
        <v>4</v>
      </c>
      <c r="H6763" s="6" t="str">
        <f t="shared" si="210"/>
        <v>5K7.4</v>
      </c>
      <c r="I6763" s="6">
        <f t="shared" si="211"/>
        <v>0</v>
      </c>
    </row>
    <row r="6764" spans="1:9">
      <c r="A6764" t="s">
        <v>302</v>
      </c>
      <c r="B6764" t="s">
        <v>5941</v>
      </c>
      <c r="C6764" t="s">
        <v>5962</v>
      </c>
      <c r="D6764">
        <v>5</v>
      </c>
      <c r="F6764">
        <v>5</v>
      </c>
      <c r="G6764">
        <v>5</v>
      </c>
      <c r="H6764" s="6" t="str">
        <f t="shared" si="210"/>
        <v>5K7.5</v>
      </c>
      <c r="I6764" s="6">
        <f t="shared" si="211"/>
        <v>0</v>
      </c>
    </row>
    <row r="6765" spans="1:9">
      <c r="A6765" t="s">
        <v>302</v>
      </c>
      <c r="B6765" t="s">
        <v>5941</v>
      </c>
      <c r="C6765" t="s">
        <v>5962</v>
      </c>
      <c r="D6765">
        <v>6</v>
      </c>
      <c r="E6765" t="s">
        <v>2061</v>
      </c>
      <c r="F6765">
        <v>6</v>
      </c>
      <c r="G6765">
        <v>6</v>
      </c>
      <c r="H6765" s="6" t="str">
        <f t="shared" si="210"/>
        <v>5K7.6</v>
      </c>
      <c r="I6765" s="6" t="str">
        <f t="shared" si="211"/>
        <v>S5_3_XI</v>
      </c>
    </row>
    <row r="6766" spans="1:9">
      <c r="A6766" t="s">
        <v>302</v>
      </c>
      <c r="B6766" t="s">
        <v>5941</v>
      </c>
      <c r="C6766" t="s">
        <v>5962</v>
      </c>
      <c r="D6766">
        <v>7</v>
      </c>
      <c r="E6766" t="s">
        <v>3854</v>
      </c>
      <c r="F6766">
        <v>7</v>
      </c>
      <c r="G6766">
        <v>7</v>
      </c>
      <c r="H6766" s="6" t="str">
        <f t="shared" si="210"/>
        <v>5K7.7</v>
      </c>
      <c r="I6766" s="6" t="str">
        <f t="shared" si="211"/>
        <v>S5_HSD014</v>
      </c>
    </row>
    <row r="6767" spans="1:9">
      <c r="A6767" t="s">
        <v>302</v>
      </c>
      <c r="B6767" t="s">
        <v>5941</v>
      </c>
      <c r="C6767" t="s">
        <v>5962</v>
      </c>
      <c r="D6767" t="s">
        <v>175</v>
      </c>
      <c r="E6767" t="s">
        <v>429</v>
      </c>
      <c r="F6767">
        <v>1</v>
      </c>
      <c r="G6767" t="s">
        <v>175</v>
      </c>
      <c r="H6767" s="6" t="str">
        <f t="shared" si="210"/>
        <v>5K7.1</v>
      </c>
      <c r="I6767" s="6" t="str">
        <f t="shared" si="211"/>
        <v>VP12</v>
      </c>
    </row>
    <row r="6768" spans="1:9">
      <c r="A6768" t="s">
        <v>302</v>
      </c>
      <c r="B6768" t="s">
        <v>5941</v>
      </c>
      <c r="C6768" t="s">
        <v>5962</v>
      </c>
      <c r="D6768" t="s">
        <v>176</v>
      </c>
      <c r="E6768" t="s">
        <v>2636</v>
      </c>
      <c r="F6768">
        <v>8</v>
      </c>
      <c r="G6768" t="s">
        <v>176</v>
      </c>
      <c r="H6768" s="6" t="str">
        <f t="shared" si="210"/>
        <v>5K7.8</v>
      </c>
      <c r="I6768" s="6" t="str">
        <f t="shared" si="211"/>
        <v>SC0145_RLY_K007</v>
      </c>
    </row>
    <row r="6769" spans="1:9">
      <c r="A6769" t="s">
        <v>302</v>
      </c>
      <c r="B6769" t="s">
        <v>5941</v>
      </c>
      <c r="C6769" t="s">
        <v>5963</v>
      </c>
      <c r="D6769">
        <v>2</v>
      </c>
      <c r="E6769" t="s">
        <v>3788</v>
      </c>
      <c r="F6769">
        <v>2</v>
      </c>
      <c r="G6769">
        <v>2</v>
      </c>
      <c r="H6769" s="6" t="str">
        <f t="shared" si="210"/>
        <v>5K30.2</v>
      </c>
      <c r="I6769" s="6" t="str">
        <f t="shared" si="211"/>
        <v>S5_TEST_+</v>
      </c>
    </row>
    <row r="6770" spans="1:9">
      <c r="A6770" t="s">
        <v>302</v>
      </c>
      <c r="B6770" t="s">
        <v>5941</v>
      </c>
      <c r="C6770" t="s">
        <v>5963</v>
      </c>
      <c r="D6770">
        <v>3</v>
      </c>
      <c r="E6770" t="s">
        <v>3851</v>
      </c>
      <c r="F6770">
        <v>3</v>
      </c>
      <c r="G6770">
        <v>3</v>
      </c>
      <c r="H6770" s="6" t="str">
        <f t="shared" si="210"/>
        <v>5K30.3</v>
      </c>
      <c r="I6770" s="6" t="str">
        <f t="shared" si="211"/>
        <v>S5_1TEST_+</v>
      </c>
    </row>
    <row r="6771" spans="1:9">
      <c r="A6771" t="s">
        <v>302</v>
      </c>
      <c r="B6771" t="s">
        <v>5941</v>
      </c>
      <c r="C6771" t="s">
        <v>5963</v>
      </c>
      <c r="D6771">
        <v>4</v>
      </c>
      <c r="E6771" t="s">
        <v>3855</v>
      </c>
      <c r="F6771">
        <v>4</v>
      </c>
      <c r="G6771">
        <v>4</v>
      </c>
      <c r="H6771" s="6" t="str">
        <f t="shared" si="210"/>
        <v>5K30.4</v>
      </c>
      <c r="I6771" s="6" t="str">
        <f t="shared" si="211"/>
        <v>S5_HSD004+</v>
      </c>
    </row>
    <row r="6772" spans="1:9">
      <c r="A6772" t="s">
        <v>302</v>
      </c>
      <c r="B6772" t="s">
        <v>5941</v>
      </c>
      <c r="C6772" t="s">
        <v>5963</v>
      </c>
      <c r="D6772">
        <v>6</v>
      </c>
      <c r="E6772" t="s">
        <v>3856</v>
      </c>
      <c r="F6772">
        <v>6</v>
      </c>
      <c r="G6772">
        <v>6</v>
      </c>
      <c r="H6772" s="6" t="str">
        <f t="shared" si="210"/>
        <v>5K30.6</v>
      </c>
      <c r="I6772" s="6" t="str">
        <f t="shared" si="211"/>
        <v>S5_HSD004-</v>
      </c>
    </row>
    <row r="6773" spans="1:9">
      <c r="A6773" t="s">
        <v>302</v>
      </c>
      <c r="B6773" t="s">
        <v>5941</v>
      </c>
      <c r="C6773" t="s">
        <v>5963</v>
      </c>
      <c r="D6773">
        <v>7</v>
      </c>
      <c r="E6773" t="s">
        <v>3852</v>
      </c>
      <c r="F6773">
        <v>7</v>
      </c>
      <c r="G6773">
        <v>7</v>
      </c>
      <c r="H6773" s="6" t="str">
        <f t="shared" si="210"/>
        <v>5K30.7</v>
      </c>
      <c r="I6773" s="6" t="str">
        <f t="shared" si="211"/>
        <v>S5_1TEST_-</v>
      </c>
    </row>
    <row r="6774" spans="1:9">
      <c r="A6774" t="s">
        <v>302</v>
      </c>
      <c r="B6774" t="s">
        <v>5941</v>
      </c>
      <c r="C6774" t="s">
        <v>5963</v>
      </c>
      <c r="D6774">
        <v>8</v>
      </c>
      <c r="E6774" t="s">
        <v>3787</v>
      </c>
      <c r="F6774">
        <v>8</v>
      </c>
      <c r="G6774">
        <v>8</v>
      </c>
      <c r="H6774" s="6" t="str">
        <f t="shared" si="210"/>
        <v>5K30.8</v>
      </c>
      <c r="I6774" s="6" t="str">
        <f t="shared" si="211"/>
        <v>S5_TEST_-</v>
      </c>
    </row>
    <row r="6775" spans="1:9">
      <c r="A6775" t="s">
        <v>302</v>
      </c>
      <c r="B6775" t="s">
        <v>5941</v>
      </c>
      <c r="C6775" t="s">
        <v>5963</v>
      </c>
      <c r="D6775" t="s">
        <v>175</v>
      </c>
      <c r="E6775" t="s">
        <v>429</v>
      </c>
      <c r="F6775">
        <v>1</v>
      </c>
      <c r="G6775" t="s">
        <v>175</v>
      </c>
      <c r="H6775" s="6" t="str">
        <f t="shared" si="210"/>
        <v>5K30.1</v>
      </c>
      <c r="I6775" s="6" t="str">
        <f t="shared" si="211"/>
        <v>VP12</v>
      </c>
    </row>
    <row r="6776" spans="1:9">
      <c r="A6776" t="s">
        <v>302</v>
      </c>
      <c r="B6776" t="s">
        <v>5941</v>
      </c>
      <c r="C6776" t="s">
        <v>5963</v>
      </c>
      <c r="D6776" t="s">
        <v>176</v>
      </c>
      <c r="E6776" t="s">
        <v>2334</v>
      </c>
      <c r="F6776">
        <v>9</v>
      </c>
      <c r="G6776" t="s">
        <v>176</v>
      </c>
      <c r="H6776" s="6" t="str">
        <f t="shared" si="210"/>
        <v>5K30.9</v>
      </c>
      <c r="I6776" s="6" t="str">
        <f t="shared" si="211"/>
        <v>SC0145_RLY_K030</v>
      </c>
    </row>
    <row r="6777" spans="1:9">
      <c r="A6777" t="s">
        <v>302</v>
      </c>
      <c r="B6777" t="s">
        <v>5941</v>
      </c>
      <c r="C6777" t="s">
        <v>5964</v>
      </c>
      <c r="D6777">
        <v>2</v>
      </c>
      <c r="E6777" t="s">
        <v>3783</v>
      </c>
      <c r="F6777">
        <v>2</v>
      </c>
      <c r="G6777">
        <v>2</v>
      </c>
      <c r="H6777" s="6" t="str">
        <f t="shared" si="210"/>
        <v>5K32.2</v>
      </c>
      <c r="I6777" s="6" t="str">
        <f t="shared" si="211"/>
        <v>S5_HSO+</v>
      </c>
    </row>
    <row r="6778" spans="1:9">
      <c r="A6778" t="s">
        <v>302</v>
      </c>
      <c r="B6778" t="s">
        <v>5941</v>
      </c>
      <c r="C6778" t="s">
        <v>5964</v>
      </c>
      <c r="D6778">
        <v>3</v>
      </c>
      <c r="E6778" t="s">
        <v>3857</v>
      </c>
      <c r="F6778">
        <v>3</v>
      </c>
      <c r="G6778">
        <v>3</v>
      </c>
      <c r="H6778" s="6" t="str">
        <f t="shared" si="210"/>
        <v>5K32.3</v>
      </c>
      <c r="I6778" s="6" t="str">
        <f t="shared" si="211"/>
        <v>S5_1_HSO+</v>
      </c>
    </row>
    <row r="6779" spans="1:9">
      <c r="A6779" t="s">
        <v>302</v>
      </c>
      <c r="B6779" t="s">
        <v>5941</v>
      </c>
      <c r="C6779" t="s">
        <v>5964</v>
      </c>
      <c r="D6779">
        <v>4</v>
      </c>
      <c r="E6779" t="s">
        <v>3843</v>
      </c>
      <c r="F6779">
        <v>4</v>
      </c>
      <c r="G6779">
        <v>4</v>
      </c>
      <c r="H6779" s="6" t="str">
        <f t="shared" si="210"/>
        <v>5K32.4</v>
      </c>
      <c r="I6779" s="6" t="str">
        <f t="shared" si="211"/>
        <v>SG5_C_HSI+</v>
      </c>
    </row>
    <row r="6780" spans="1:9">
      <c r="A6780" t="s">
        <v>302</v>
      </c>
      <c r="B6780" t="s">
        <v>5941</v>
      </c>
      <c r="C6780" t="s">
        <v>5964</v>
      </c>
      <c r="D6780">
        <v>6</v>
      </c>
      <c r="E6780" t="s">
        <v>3845</v>
      </c>
      <c r="F6780">
        <v>6</v>
      </c>
      <c r="G6780">
        <v>6</v>
      </c>
      <c r="H6780" s="6" t="str">
        <f t="shared" si="210"/>
        <v>5K32.6</v>
      </c>
      <c r="I6780" s="6" t="str">
        <f t="shared" si="211"/>
        <v>SG5_C_HSI-</v>
      </c>
    </row>
    <row r="6781" spans="1:9">
      <c r="A6781" t="s">
        <v>302</v>
      </c>
      <c r="B6781" t="s">
        <v>5941</v>
      </c>
      <c r="C6781" t="s">
        <v>5964</v>
      </c>
      <c r="D6781">
        <v>7</v>
      </c>
      <c r="E6781" t="s">
        <v>3858</v>
      </c>
      <c r="F6781">
        <v>7</v>
      </c>
      <c r="G6781">
        <v>7</v>
      </c>
      <c r="H6781" s="6" t="str">
        <f t="shared" si="210"/>
        <v>5K32.7</v>
      </c>
      <c r="I6781" s="6" t="str">
        <f t="shared" si="211"/>
        <v>S5_1_HSO-</v>
      </c>
    </row>
    <row r="6782" spans="1:9">
      <c r="A6782" t="s">
        <v>302</v>
      </c>
      <c r="B6782" t="s">
        <v>5941</v>
      </c>
      <c r="C6782" t="s">
        <v>5964</v>
      </c>
      <c r="D6782">
        <v>8</v>
      </c>
      <c r="E6782" t="s">
        <v>3782</v>
      </c>
      <c r="F6782">
        <v>8</v>
      </c>
      <c r="G6782">
        <v>8</v>
      </c>
      <c r="H6782" s="6" t="str">
        <f t="shared" si="210"/>
        <v>5K32.8</v>
      </c>
      <c r="I6782" s="6" t="str">
        <f t="shared" si="211"/>
        <v>S5_HSO-</v>
      </c>
    </row>
    <row r="6783" spans="1:9">
      <c r="A6783" t="s">
        <v>302</v>
      </c>
      <c r="B6783" t="s">
        <v>5941</v>
      </c>
      <c r="C6783" t="s">
        <v>5964</v>
      </c>
      <c r="D6783" t="s">
        <v>175</v>
      </c>
      <c r="E6783" t="s">
        <v>429</v>
      </c>
      <c r="F6783">
        <v>1</v>
      </c>
      <c r="G6783" t="s">
        <v>175</v>
      </c>
      <c r="H6783" s="6" t="str">
        <f t="shared" si="210"/>
        <v>5K32.1</v>
      </c>
      <c r="I6783" s="6" t="str">
        <f t="shared" si="211"/>
        <v>VP12</v>
      </c>
    </row>
    <row r="6784" spans="1:9">
      <c r="A6784" t="s">
        <v>302</v>
      </c>
      <c r="B6784" t="s">
        <v>5941</v>
      </c>
      <c r="C6784" t="s">
        <v>5964</v>
      </c>
      <c r="D6784" t="s">
        <v>176</v>
      </c>
      <c r="E6784" t="s">
        <v>2344</v>
      </c>
      <c r="F6784">
        <v>9</v>
      </c>
      <c r="G6784" t="s">
        <v>176</v>
      </c>
      <c r="H6784" s="6" t="str">
        <f t="shared" si="210"/>
        <v>5K32.9</v>
      </c>
      <c r="I6784" s="6" t="str">
        <f t="shared" si="211"/>
        <v>SC0145_RLY_K032</v>
      </c>
    </row>
    <row r="6785" spans="1:9">
      <c r="A6785" t="s">
        <v>302</v>
      </c>
      <c r="B6785" t="s">
        <v>5941</v>
      </c>
      <c r="C6785" t="s">
        <v>5965</v>
      </c>
      <c r="D6785">
        <v>2</v>
      </c>
      <c r="E6785" t="s">
        <v>3857</v>
      </c>
      <c r="F6785">
        <v>2</v>
      </c>
      <c r="G6785">
        <v>2</v>
      </c>
      <c r="H6785" s="6" t="str">
        <f t="shared" si="210"/>
        <v>5K33.2</v>
      </c>
      <c r="I6785" s="6" t="str">
        <f t="shared" si="211"/>
        <v>S5_1_HSO+</v>
      </c>
    </row>
    <row r="6786" spans="1:9">
      <c r="A6786" t="s">
        <v>302</v>
      </c>
      <c r="B6786" t="s">
        <v>5941</v>
      </c>
      <c r="C6786" t="s">
        <v>5965</v>
      </c>
      <c r="D6786">
        <v>3</v>
      </c>
      <c r="E6786" t="s">
        <v>3079</v>
      </c>
      <c r="F6786">
        <v>3</v>
      </c>
      <c r="G6786">
        <v>3</v>
      </c>
      <c r="H6786" s="6" t="str">
        <f t="shared" ref="H6786:H6849" si="212">CONCATENATE(C6786,".",F6786)</f>
        <v>5K33.3</v>
      </c>
      <c r="I6786" s="6" t="str">
        <f t="shared" ref="I6786:I6849" si="213">E6786</f>
        <v>SD5_DSPCHIP_HSO+</v>
      </c>
    </row>
    <row r="6787" spans="1:9">
      <c r="A6787" t="s">
        <v>302</v>
      </c>
      <c r="B6787" t="s">
        <v>5941</v>
      </c>
      <c r="C6787" t="s">
        <v>5965</v>
      </c>
      <c r="D6787">
        <v>4</v>
      </c>
      <c r="E6787" t="s">
        <v>3859</v>
      </c>
      <c r="F6787">
        <v>4</v>
      </c>
      <c r="G6787">
        <v>4</v>
      </c>
      <c r="H6787" s="6" t="str">
        <f t="shared" si="212"/>
        <v>5K33.4</v>
      </c>
      <c r="I6787" s="6" t="str">
        <f t="shared" si="213"/>
        <v>S5_HSD006+</v>
      </c>
    </row>
    <row r="6788" spans="1:9">
      <c r="A6788" t="s">
        <v>302</v>
      </c>
      <c r="B6788" t="s">
        <v>5941</v>
      </c>
      <c r="C6788" t="s">
        <v>5965</v>
      </c>
      <c r="D6788">
        <v>6</v>
      </c>
      <c r="E6788" t="s">
        <v>3860</v>
      </c>
      <c r="F6788">
        <v>6</v>
      </c>
      <c r="G6788">
        <v>6</v>
      </c>
      <c r="H6788" s="6" t="str">
        <f t="shared" si="212"/>
        <v>5K33.6</v>
      </c>
      <c r="I6788" s="6" t="str">
        <f t="shared" si="213"/>
        <v>S5_HSD006-</v>
      </c>
    </row>
    <row r="6789" spans="1:9">
      <c r="A6789" t="s">
        <v>302</v>
      </c>
      <c r="B6789" t="s">
        <v>5941</v>
      </c>
      <c r="C6789" t="s">
        <v>5965</v>
      </c>
      <c r="D6789">
        <v>7</v>
      </c>
      <c r="E6789" t="s">
        <v>3081</v>
      </c>
      <c r="F6789">
        <v>7</v>
      </c>
      <c r="G6789">
        <v>7</v>
      </c>
      <c r="H6789" s="6" t="str">
        <f t="shared" si="212"/>
        <v>5K33.7</v>
      </c>
      <c r="I6789" s="6" t="str">
        <f t="shared" si="213"/>
        <v>SD5_DSPCHIP_HSO-</v>
      </c>
    </row>
    <row r="6790" spans="1:9">
      <c r="A6790" t="s">
        <v>302</v>
      </c>
      <c r="B6790" t="s">
        <v>5941</v>
      </c>
      <c r="C6790" t="s">
        <v>5965</v>
      </c>
      <c r="D6790">
        <v>8</v>
      </c>
      <c r="E6790" t="s">
        <v>3858</v>
      </c>
      <c r="F6790">
        <v>8</v>
      </c>
      <c r="G6790">
        <v>8</v>
      </c>
      <c r="H6790" s="6" t="str">
        <f t="shared" si="212"/>
        <v>5K33.8</v>
      </c>
      <c r="I6790" s="6" t="str">
        <f t="shared" si="213"/>
        <v>S5_1_HSO-</v>
      </c>
    </row>
    <row r="6791" spans="1:9">
      <c r="A6791" t="s">
        <v>302</v>
      </c>
      <c r="B6791" t="s">
        <v>5941</v>
      </c>
      <c r="C6791" t="s">
        <v>5965</v>
      </c>
      <c r="D6791" t="s">
        <v>175</v>
      </c>
      <c r="E6791" t="s">
        <v>429</v>
      </c>
      <c r="F6791">
        <v>1</v>
      </c>
      <c r="G6791" t="s">
        <v>175</v>
      </c>
      <c r="H6791" s="6" t="str">
        <f t="shared" si="212"/>
        <v>5K33.1</v>
      </c>
      <c r="I6791" s="6" t="str">
        <f t="shared" si="213"/>
        <v>VP12</v>
      </c>
    </row>
    <row r="6792" spans="1:9">
      <c r="A6792" t="s">
        <v>302</v>
      </c>
      <c r="B6792" t="s">
        <v>5941</v>
      </c>
      <c r="C6792" t="s">
        <v>5965</v>
      </c>
      <c r="D6792" t="s">
        <v>176</v>
      </c>
      <c r="E6792" t="s">
        <v>2322</v>
      </c>
      <c r="F6792">
        <v>9</v>
      </c>
      <c r="G6792" t="s">
        <v>176</v>
      </c>
      <c r="H6792" s="6" t="str">
        <f t="shared" si="212"/>
        <v>5K33.9</v>
      </c>
      <c r="I6792" s="6" t="str">
        <f t="shared" si="213"/>
        <v>SC0145_RLY_K033</v>
      </c>
    </row>
    <row r="6793" spans="1:9">
      <c r="A6793" t="s">
        <v>302</v>
      </c>
      <c r="B6793" t="s">
        <v>5941</v>
      </c>
      <c r="C6793" t="s">
        <v>5966</v>
      </c>
      <c r="D6793">
        <v>2</v>
      </c>
      <c r="E6793" t="s">
        <v>3781</v>
      </c>
      <c r="F6793">
        <v>2</v>
      </c>
      <c r="G6793">
        <v>2</v>
      </c>
      <c r="H6793" s="6" t="str">
        <f t="shared" si="212"/>
        <v>5K34.2</v>
      </c>
      <c r="I6793" s="6" t="str">
        <f t="shared" si="213"/>
        <v>S5_HSI+</v>
      </c>
    </row>
    <row r="6794" spans="1:9">
      <c r="A6794" t="s">
        <v>302</v>
      </c>
      <c r="B6794" t="s">
        <v>5941</v>
      </c>
      <c r="C6794" t="s">
        <v>5966</v>
      </c>
      <c r="D6794">
        <v>3</v>
      </c>
      <c r="E6794" t="s">
        <v>3861</v>
      </c>
      <c r="F6794">
        <v>3</v>
      </c>
      <c r="G6794">
        <v>3</v>
      </c>
      <c r="H6794" s="6" t="str">
        <f t="shared" si="212"/>
        <v>5K34.3</v>
      </c>
      <c r="I6794" s="6" t="str">
        <f t="shared" si="213"/>
        <v>S5_1_HSI+</v>
      </c>
    </row>
    <row r="6795" spans="1:9">
      <c r="A6795" t="s">
        <v>302</v>
      </c>
      <c r="B6795" t="s">
        <v>5941</v>
      </c>
      <c r="C6795" t="s">
        <v>5966</v>
      </c>
      <c r="D6795">
        <v>4</v>
      </c>
      <c r="E6795" t="s">
        <v>3848</v>
      </c>
      <c r="F6795">
        <v>4</v>
      </c>
      <c r="G6795">
        <v>4</v>
      </c>
      <c r="H6795" s="6" t="str">
        <f t="shared" si="212"/>
        <v>5K34.4</v>
      </c>
      <c r="I6795" s="6" t="str">
        <f t="shared" si="213"/>
        <v>SG5_C_HSO+</v>
      </c>
    </row>
    <row r="6796" spans="1:9">
      <c r="A6796" t="s">
        <v>302</v>
      </c>
      <c r="B6796" t="s">
        <v>5941</v>
      </c>
      <c r="C6796" t="s">
        <v>5966</v>
      </c>
      <c r="D6796">
        <v>6</v>
      </c>
      <c r="E6796" t="s">
        <v>3850</v>
      </c>
      <c r="F6796">
        <v>6</v>
      </c>
      <c r="G6796">
        <v>6</v>
      </c>
      <c r="H6796" s="6" t="str">
        <f t="shared" si="212"/>
        <v>5K34.6</v>
      </c>
      <c r="I6796" s="6" t="str">
        <f t="shared" si="213"/>
        <v>SG5_C_HSO-</v>
      </c>
    </row>
    <row r="6797" spans="1:9">
      <c r="A6797" t="s">
        <v>302</v>
      </c>
      <c r="B6797" t="s">
        <v>5941</v>
      </c>
      <c r="C6797" t="s">
        <v>5966</v>
      </c>
      <c r="D6797">
        <v>7</v>
      </c>
      <c r="E6797" t="s">
        <v>3862</v>
      </c>
      <c r="F6797">
        <v>7</v>
      </c>
      <c r="G6797">
        <v>7</v>
      </c>
      <c r="H6797" s="6" t="str">
        <f t="shared" si="212"/>
        <v>5K34.7</v>
      </c>
      <c r="I6797" s="6" t="str">
        <f t="shared" si="213"/>
        <v>S5_1_HSI-</v>
      </c>
    </row>
    <row r="6798" spans="1:9">
      <c r="A6798" t="s">
        <v>302</v>
      </c>
      <c r="B6798" t="s">
        <v>5941</v>
      </c>
      <c r="C6798" t="s">
        <v>5966</v>
      </c>
      <c r="D6798">
        <v>8</v>
      </c>
      <c r="E6798" t="s">
        <v>3780</v>
      </c>
      <c r="F6798">
        <v>8</v>
      </c>
      <c r="G6798">
        <v>8</v>
      </c>
      <c r="H6798" s="6" t="str">
        <f t="shared" si="212"/>
        <v>5K34.8</v>
      </c>
      <c r="I6798" s="6" t="str">
        <f t="shared" si="213"/>
        <v>S5_HSI-</v>
      </c>
    </row>
    <row r="6799" spans="1:9">
      <c r="A6799" t="s">
        <v>302</v>
      </c>
      <c r="B6799" t="s">
        <v>5941</v>
      </c>
      <c r="C6799" t="s">
        <v>5966</v>
      </c>
      <c r="D6799" t="s">
        <v>175</v>
      </c>
      <c r="E6799" t="s">
        <v>429</v>
      </c>
      <c r="F6799">
        <v>1</v>
      </c>
      <c r="G6799" t="s">
        <v>175</v>
      </c>
      <c r="H6799" s="6" t="str">
        <f t="shared" si="212"/>
        <v>5K34.1</v>
      </c>
      <c r="I6799" s="6" t="str">
        <f t="shared" si="213"/>
        <v>VP12</v>
      </c>
    </row>
    <row r="6800" spans="1:9">
      <c r="A6800" t="s">
        <v>302</v>
      </c>
      <c r="B6800" t="s">
        <v>5941</v>
      </c>
      <c r="C6800" t="s">
        <v>5966</v>
      </c>
      <c r="D6800" t="s">
        <v>176</v>
      </c>
      <c r="E6800" t="s">
        <v>2637</v>
      </c>
      <c r="F6800">
        <v>9</v>
      </c>
      <c r="G6800" t="s">
        <v>176</v>
      </c>
      <c r="H6800" s="6" t="str">
        <f t="shared" si="212"/>
        <v>5K34.9</v>
      </c>
      <c r="I6800" s="6" t="str">
        <f t="shared" si="213"/>
        <v>SC0145_RLY_K034</v>
      </c>
    </row>
    <row r="6801" spans="1:9">
      <c r="A6801" t="s">
        <v>302</v>
      </c>
      <c r="B6801" t="s">
        <v>5941</v>
      </c>
      <c r="C6801" t="s">
        <v>5967</v>
      </c>
      <c r="D6801">
        <v>2</v>
      </c>
      <c r="F6801">
        <v>2</v>
      </c>
      <c r="G6801">
        <v>2</v>
      </c>
      <c r="H6801" s="6" t="str">
        <f t="shared" si="212"/>
        <v>5K36.2</v>
      </c>
      <c r="I6801" s="6">
        <f t="shared" si="213"/>
        <v>0</v>
      </c>
    </row>
    <row r="6802" spans="1:9">
      <c r="A6802" t="s">
        <v>302</v>
      </c>
      <c r="B6802" t="s">
        <v>5941</v>
      </c>
      <c r="C6802" t="s">
        <v>5967</v>
      </c>
      <c r="D6802">
        <v>3</v>
      </c>
      <c r="E6802" t="s">
        <v>6893</v>
      </c>
      <c r="F6802">
        <v>3</v>
      </c>
      <c r="G6802">
        <v>3</v>
      </c>
      <c r="H6802" s="6" t="str">
        <f t="shared" si="212"/>
        <v>5K36.3</v>
      </c>
      <c r="I6802" s="6" t="str">
        <f t="shared" si="213"/>
        <v>S5_ASCO_DS_MDIO_HSD001</v>
      </c>
    </row>
    <row r="6803" spans="1:9">
      <c r="A6803" t="s">
        <v>302</v>
      </c>
      <c r="B6803" t="s">
        <v>5941</v>
      </c>
      <c r="C6803" t="s">
        <v>5967</v>
      </c>
      <c r="D6803">
        <v>4</v>
      </c>
      <c r="E6803" t="s">
        <v>2064</v>
      </c>
      <c r="F6803">
        <v>4</v>
      </c>
      <c r="G6803">
        <v>4</v>
      </c>
      <c r="H6803" s="6" t="str">
        <f t="shared" si="212"/>
        <v>5K36.4</v>
      </c>
      <c r="I6803" s="6" t="str">
        <f t="shared" si="213"/>
        <v>S5_H_MDIO</v>
      </c>
    </row>
    <row r="6804" spans="1:9">
      <c r="A6804" t="s">
        <v>302</v>
      </c>
      <c r="B6804" t="s">
        <v>5941</v>
      </c>
      <c r="C6804" t="s">
        <v>5967</v>
      </c>
      <c r="D6804">
        <v>5</v>
      </c>
      <c r="E6804" t="s">
        <v>3863</v>
      </c>
      <c r="F6804">
        <v>5</v>
      </c>
      <c r="G6804">
        <v>5</v>
      </c>
      <c r="H6804" s="6" t="str">
        <f t="shared" si="212"/>
        <v>5K36.5</v>
      </c>
      <c r="I6804" s="6" t="str">
        <f t="shared" si="213"/>
        <v>S5_H_LED</v>
      </c>
    </row>
    <row r="6805" spans="1:9">
      <c r="A6805" t="s">
        <v>302</v>
      </c>
      <c r="B6805" t="s">
        <v>5941</v>
      </c>
      <c r="C6805" t="s">
        <v>5967</v>
      </c>
      <c r="D6805">
        <v>6</v>
      </c>
      <c r="E6805" t="s">
        <v>2065</v>
      </c>
      <c r="F6805">
        <v>6</v>
      </c>
      <c r="G6805">
        <v>6</v>
      </c>
      <c r="H6805" s="6" t="str">
        <f t="shared" si="212"/>
        <v>5K36.6</v>
      </c>
      <c r="I6805" s="6" t="str">
        <f t="shared" si="213"/>
        <v>S5_LED</v>
      </c>
    </row>
    <row r="6806" spans="1:9">
      <c r="A6806" t="s">
        <v>302</v>
      </c>
      <c r="B6806" t="s">
        <v>5941</v>
      </c>
      <c r="C6806" t="s">
        <v>5967</v>
      </c>
      <c r="D6806">
        <v>7</v>
      </c>
      <c r="E6806" t="s">
        <v>3864</v>
      </c>
      <c r="F6806">
        <v>7</v>
      </c>
      <c r="G6806">
        <v>7</v>
      </c>
      <c r="H6806" s="6" t="str">
        <f t="shared" si="212"/>
        <v>5K36.7</v>
      </c>
      <c r="I6806" s="6" t="str">
        <f t="shared" si="213"/>
        <v>S5_CH_LED</v>
      </c>
    </row>
    <row r="6807" spans="1:9">
      <c r="A6807" t="s">
        <v>302</v>
      </c>
      <c r="B6807" t="s">
        <v>5941</v>
      </c>
      <c r="C6807" t="s">
        <v>5967</v>
      </c>
      <c r="D6807" t="s">
        <v>175</v>
      </c>
      <c r="E6807" t="s">
        <v>429</v>
      </c>
      <c r="F6807">
        <v>1</v>
      </c>
      <c r="G6807" t="s">
        <v>175</v>
      </c>
      <c r="H6807" s="6" t="str">
        <f t="shared" si="212"/>
        <v>5K36.1</v>
      </c>
      <c r="I6807" s="6" t="str">
        <f t="shared" si="213"/>
        <v>VP12</v>
      </c>
    </row>
    <row r="6808" spans="1:9">
      <c r="A6808" t="s">
        <v>302</v>
      </c>
      <c r="B6808" t="s">
        <v>5941</v>
      </c>
      <c r="C6808" t="s">
        <v>5967</v>
      </c>
      <c r="D6808" t="s">
        <v>176</v>
      </c>
      <c r="E6808" t="s">
        <v>2638</v>
      </c>
      <c r="F6808">
        <v>8</v>
      </c>
      <c r="G6808" t="s">
        <v>176</v>
      </c>
      <c r="H6808" s="6" t="str">
        <f t="shared" si="212"/>
        <v>5K36.8</v>
      </c>
      <c r="I6808" s="6" t="str">
        <f t="shared" si="213"/>
        <v>SC0145_RLY_K036</v>
      </c>
    </row>
    <row r="6809" spans="1:9">
      <c r="A6809" t="s">
        <v>302</v>
      </c>
      <c r="B6809" t="s">
        <v>5941</v>
      </c>
      <c r="C6809" t="s">
        <v>5968</v>
      </c>
      <c r="D6809">
        <v>2</v>
      </c>
      <c r="F6809">
        <v>2</v>
      </c>
      <c r="G6809">
        <v>2</v>
      </c>
      <c r="H6809" s="6" t="str">
        <f t="shared" si="212"/>
        <v>5K37.2</v>
      </c>
      <c r="I6809" s="6">
        <f t="shared" si="213"/>
        <v>0</v>
      </c>
    </row>
    <row r="6810" spans="1:9">
      <c r="A6810" t="s">
        <v>302</v>
      </c>
      <c r="B6810" t="s">
        <v>5941</v>
      </c>
      <c r="C6810" t="s">
        <v>5968</v>
      </c>
      <c r="D6810">
        <v>3</v>
      </c>
      <c r="E6810" t="s">
        <v>6893</v>
      </c>
      <c r="F6810">
        <v>3</v>
      </c>
      <c r="G6810">
        <v>3</v>
      </c>
      <c r="H6810" s="6" t="str">
        <f t="shared" si="212"/>
        <v>5K37.3</v>
      </c>
      <c r="I6810" s="6" t="str">
        <f t="shared" si="213"/>
        <v>S5_ASCO_DS_MDIO_HSD001</v>
      </c>
    </row>
    <row r="6811" spans="1:9">
      <c r="A6811" t="s">
        <v>302</v>
      </c>
      <c r="B6811" t="s">
        <v>5941</v>
      </c>
      <c r="C6811" t="s">
        <v>5968</v>
      </c>
      <c r="D6811">
        <v>4</v>
      </c>
      <c r="E6811" t="s">
        <v>2056</v>
      </c>
      <c r="F6811">
        <v>4</v>
      </c>
      <c r="G6811">
        <v>4</v>
      </c>
      <c r="H6811" s="6" t="str">
        <f t="shared" si="212"/>
        <v>5K37.4</v>
      </c>
      <c r="I6811" s="6" t="str">
        <f t="shared" si="213"/>
        <v>SG5_MDIO</v>
      </c>
    </row>
    <row r="6812" spans="1:9">
      <c r="A6812" t="s">
        <v>302</v>
      </c>
      <c r="B6812" t="s">
        <v>5941</v>
      </c>
      <c r="C6812" t="s">
        <v>5968</v>
      </c>
      <c r="D6812">
        <v>5</v>
      </c>
      <c r="E6812" t="s">
        <v>2057</v>
      </c>
      <c r="F6812">
        <v>5</v>
      </c>
      <c r="G6812">
        <v>5</v>
      </c>
      <c r="H6812" s="6" t="str">
        <f t="shared" si="212"/>
        <v>5K37.5</v>
      </c>
      <c r="I6812" s="6" t="str">
        <f t="shared" si="213"/>
        <v>SG5_MDC</v>
      </c>
    </row>
    <row r="6813" spans="1:9">
      <c r="A6813" t="s">
        <v>302</v>
      </c>
      <c r="B6813" t="s">
        <v>5941</v>
      </c>
      <c r="C6813" t="s">
        <v>5968</v>
      </c>
      <c r="D6813">
        <v>6</v>
      </c>
      <c r="E6813" t="s">
        <v>6852</v>
      </c>
      <c r="F6813">
        <v>6</v>
      </c>
      <c r="G6813">
        <v>6</v>
      </c>
      <c r="H6813" s="6" t="str">
        <f t="shared" si="212"/>
        <v>5K37.6</v>
      </c>
      <c r="I6813" s="6" t="str">
        <f t="shared" si="213"/>
        <v>S5_ASCO_MDC_HSD012</v>
      </c>
    </row>
    <row r="6814" spans="1:9">
      <c r="A6814" t="s">
        <v>302</v>
      </c>
      <c r="B6814" t="s">
        <v>5941</v>
      </c>
      <c r="C6814" t="s">
        <v>5968</v>
      </c>
      <c r="D6814">
        <v>7</v>
      </c>
      <c r="F6814">
        <v>7</v>
      </c>
      <c r="G6814">
        <v>7</v>
      </c>
      <c r="H6814" s="6" t="str">
        <f t="shared" si="212"/>
        <v>5K37.7</v>
      </c>
      <c r="I6814" s="6">
        <f t="shared" si="213"/>
        <v>0</v>
      </c>
    </row>
    <row r="6815" spans="1:9">
      <c r="A6815" t="s">
        <v>302</v>
      </c>
      <c r="B6815" t="s">
        <v>5941</v>
      </c>
      <c r="C6815" t="s">
        <v>5968</v>
      </c>
      <c r="D6815" t="s">
        <v>175</v>
      </c>
      <c r="E6815" t="s">
        <v>429</v>
      </c>
      <c r="F6815">
        <v>1</v>
      </c>
      <c r="G6815" t="s">
        <v>175</v>
      </c>
      <c r="H6815" s="6" t="str">
        <f t="shared" si="212"/>
        <v>5K37.1</v>
      </c>
      <c r="I6815" s="6" t="str">
        <f t="shared" si="213"/>
        <v>VP12</v>
      </c>
    </row>
    <row r="6816" spans="1:9">
      <c r="A6816" t="s">
        <v>302</v>
      </c>
      <c r="B6816" t="s">
        <v>5941</v>
      </c>
      <c r="C6816" t="s">
        <v>5968</v>
      </c>
      <c r="D6816" t="s">
        <v>176</v>
      </c>
      <c r="E6816" t="s">
        <v>2639</v>
      </c>
      <c r="F6816">
        <v>8</v>
      </c>
      <c r="G6816" t="s">
        <v>176</v>
      </c>
      <c r="H6816" s="6" t="str">
        <f t="shared" si="212"/>
        <v>5K37.8</v>
      </c>
      <c r="I6816" s="6" t="str">
        <f t="shared" si="213"/>
        <v>SC0145_RLY_K037</v>
      </c>
    </row>
    <row r="6817" spans="1:9">
      <c r="A6817" t="s">
        <v>302</v>
      </c>
      <c r="B6817" t="s">
        <v>5941</v>
      </c>
      <c r="C6817" t="s">
        <v>5969</v>
      </c>
      <c r="D6817">
        <v>2</v>
      </c>
      <c r="E6817" t="s">
        <v>3861</v>
      </c>
      <c r="F6817">
        <v>2</v>
      </c>
      <c r="G6817">
        <v>2</v>
      </c>
      <c r="H6817" s="6" t="str">
        <f t="shared" si="212"/>
        <v>5K60.2</v>
      </c>
      <c r="I6817" s="6" t="str">
        <f t="shared" si="213"/>
        <v>S5_1_HSI+</v>
      </c>
    </row>
    <row r="6818" spans="1:9">
      <c r="A6818" t="s">
        <v>302</v>
      </c>
      <c r="B6818" t="s">
        <v>5941</v>
      </c>
      <c r="C6818" t="s">
        <v>5969</v>
      </c>
      <c r="D6818">
        <v>3</v>
      </c>
      <c r="E6818" t="s">
        <v>3075</v>
      </c>
      <c r="F6818">
        <v>3</v>
      </c>
      <c r="G6818">
        <v>3</v>
      </c>
      <c r="H6818" s="6" t="str">
        <f t="shared" si="212"/>
        <v>5K60.3</v>
      </c>
      <c r="I6818" s="6" t="str">
        <f t="shared" si="213"/>
        <v>SD5_DSPCHIP_HSI+</v>
      </c>
    </row>
    <row r="6819" spans="1:9">
      <c r="A6819" t="s">
        <v>302</v>
      </c>
      <c r="B6819" t="s">
        <v>5941</v>
      </c>
      <c r="C6819" t="s">
        <v>5969</v>
      </c>
      <c r="D6819">
        <v>4</v>
      </c>
      <c r="E6819" t="s">
        <v>3865</v>
      </c>
      <c r="F6819">
        <v>4</v>
      </c>
      <c r="G6819">
        <v>4</v>
      </c>
      <c r="H6819" s="6" t="str">
        <f t="shared" si="212"/>
        <v>5K60.4</v>
      </c>
      <c r="I6819" s="6" t="str">
        <f t="shared" si="213"/>
        <v>S5_HSD008+</v>
      </c>
    </row>
    <row r="6820" spans="1:9">
      <c r="A6820" t="s">
        <v>302</v>
      </c>
      <c r="B6820" t="s">
        <v>5941</v>
      </c>
      <c r="C6820" t="s">
        <v>5969</v>
      </c>
      <c r="D6820">
        <v>6</v>
      </c>
      <c r="E6820" t="s">
        <v>3866</v>
      </c>
      <c r="F6820">
        <v>6</v>
      </c>
      <c r="G6820">
        <v>6</v>
      </c>
      <c r="H6820" s="6" t="str">
        <f t="shared" si="212"/>
        <v>5K60.6</v>
      </c>
      <c r="I6820" s="6" t="str">
        <f t="shared" si="213"/>
        <v>S5_HSD008-</v>
      </c>
    </row>
    <row r="6821" spans="1:9">
      <c r="A6821" t="s">
        <v>302</v>
      </c>
      <c r="B6821" t="s">
        <v>5941</v>
      </c>
      <c r="C6821" t="s">
        <v>5969</v>
      </c>
      <c r="D6821">
        <v>7</v>
      </c>
      <c r="E6821" t="s">
        <v>3077</v>
      </c>
      <c r="F6821">
        <v>7</v>
      </c>
      <c r="G6821">
        <v>7</v>
      </c>
      <c r="H6821" s="6" t="str">
        <f t="shared" si="212"/>
        <v>5K60.7</v>
      </c>
      <c r="I6821" s="6" t="str">
        <f t="shared" si="213"/>
        <v>SD5_DSPCHIP_HSI-</v>
      </c>
    </row>
    <row r="6822" spans="1:9">
      <c r="A6822" t="s">
        <v>302</v>
      </c>
      <c r="B6822" t="s">
        <v>5941</v>
      </c>
      <c r="C6822" t="s">
        <v>5969</v>
      </c>
      <c r="D6822">
        <v>8</v>
      </c>
      <c r="E6822" t="s">
        <v>3862</v>
      </c>
      <c r="F6822">
        <v>8</v>
      </c>
      <c r="G6822">
        <v>8</v>
      </c>
      <c r="H6822" s="6" t="str">
        <f t="shared" si="212"/>
        <v>5K60.8</v>
      </c>
      <c r="I6822" s="6" t="str">
        <f t="shared" si="213"/>
        <v>S5_1_HSI-</v>
      </c>
    </row>
    <row r="6823" spans="1:9">
      <c r="A6823" t="s">
        <v>302</v>
      </c>
      <c r="B6823" t="s">
        <v>5941</v>
      </c>
      <c r="C6823" t="s">
        <v>5969</v>
      </c>
      <c r="D6823" t="s">
        <v>175</v>
      </c>
      <c r="E6823" t="s">
        <v>429</v>
      </c>
      <c r="F6823">
        <v>1</v>
      </c>
      <c r="G6823" t="s">
        <v>175</v>
      </c>
      <c r="H6823" s="6" t="str">
        <f t="shared" si="212"/>
        <v>5K60.1</v>
      </c>
      <c r="I6823" s="6" t="str">
        <f t="shared" si="213"/>
        <v>VP12</v>
      </c>
    </row>
    <row r="6824" spans="1:9">
      <c r="A6824" t="s">
        <v>302</v>
      </c>
      <c r="B6824" t="s">
        <v>5941</v>
      </c>
      <c r="C6824" t="s">
        <v>5969</v>
      </c>
      <c r="D6824" t="s">
        <v>176</v>
      </c>
      <c r="E6824" t="s">
        <v>2640</v>
      </c>
      <c r="F6824">
        <v>9</v>
      </c>
      <c r="G6824" t="s">
        <v>176</v>
      </c>
      <c r="H6824" s="6" t="str">
        <f t="shared" si="212"/>
        <v>5K60.9</v>
      </c>
      <c r="I6824" s="6" t="str">
        <f t="shared" si="213"/>
        <v>SC0145_RLY_K060</v>
      </c>
    </row>
    <row r="6825" spans="1:9">
      <c r="A6825" t="s">
        <v>302</v>
      </c>
      <c r="B6825" t="s">
        <v>5941</v>
      </c>
      <c r="C6825" t="s">
        <v>5970</v>
      </c>
      <c r="D6825" t="s">
        <v>177</v>
      </c>
      <c r="E6825" t="s">
        <v>3867</v>
      </c>
      <c r="F6825">
        <v>1</v>
      </c>
      <c r="G6825" t="s">
        <v>177</v>
      </c>
      <c r="H6825" s="6" t="str">
        <f t="shared" si="212"/>
        <v>5LD3.1</v>
      </c>
      <c r="I6825" s="6" t="str">
        <f t="shared" si="213"/>
        <v>S5_1H_LED</v>
      </c>
    </row>
    <row r="6826" spans="1:9">
      <c r="A6826" t="s">
        <v>302</v>
      </c>
      <c r="B6826" t="s">
        <v>5941</v>
      </c>
      <c r="C6826" t="s">
        <v>5970</v>
      </c>
      <c r="D6826" t="s">
        <v>178</v>
      </c>
      <c r="E6826" t="s">
        <v>3863</v>
      </c>
      <c r="F6826">
        <v>2</v>
      </c>
      <c r="G6826" t="s">
        <v>178</v>
      </c>
      <c r="H6826" s="6" t="str">
        <f t="shared" si="212"/>
        <v>5LD3.2</v>
      </c>
      <c r="I6826" s="6" t="str">
        <f t="shared" si="213"/>
        <v>S5_H_LED</v>
      </c>
    </row>
    <row r="6827" spans="1:9">
      <c r="A6827" t="s">
        <v>302</v>
      </c>
      <c r="B6827" t="s">
        <v>5941</v>
      </c>
      <c r="C6827" t="s">
        <v>5971</v>
      </c>
      <c r="D6827">
        <v>1</v>
      </c>
      <c r="E6827" t="s">
        <v>2059</v>
      </c>
      <c r="F6827">
        <v>1</v>
      </c>
      <c r="G6827">
        <v>1</v>
      </c>
      <c r="H6827" s="6" t="str">
        <f t="shared" si="212"/>
        <v>5R3.1</v>
      </c>
      <c r="I6827" s="6" t="str">
        <f t="shared" si="213"/>
        <v>S5_1_XO</v>
      </c>
    </row>
    <row r="6828" spans="1:9">
      <c r="A6828" t="s">
        <v>302</v>
      </c>
      <c r="B6828" t="s">
        <v>5941</v>
      </c>
      <c r="C6828" t="s">
        <v>5971</v>
      </c>
      <c r="D6828">
        <v>2</v>
      </c>
      <c r="E6828" t="s">
        <v>2066</v>
      </c>
      <c r="F6828">
        <v>2</v>
      </c>
      <c r="G6828">
        <v>2</v>
      </c>
      <c r="H6828" s="6" t="str">
        <f t="shared" si="212"/>
        <v>5R3.2</v>
      </c>
      <c r="I6828" s="6" t="str">
        <f t="shared" si="213"/>
        <v>S5_XO</v>
      </c>
    </row>
    <row r="6829" spans="1:9">
      <c r="A6829" t="s">
        <v>302</v>
      </c>
      <c r="B6829" t="s">
        <v>5941</v>
      </c>
      <c r="C6829" t="s">
        <v>5972</v>
      </c>
      <c r="D6829">
        <v>1</v>
      </c>
      <c r="E6829" t="s">
        <v>2062</v>
      </c>
      <c r="F6829">
        <v>1</v>
      </c>
      <c r="G6829">
        <v>1</v>
      </c>
      <c r="H6829" s="6" t="str">
        <f t="shared" si="212"/>
        <v>5R4.1</v>
      </c>
      <c r="I6829" s="6" t="str">
        <f t="shared" si="213"/>
        <v>S5_1_XI</v>
      </c>
    </row>
    <row r="6830" spans="1:9">
      <c r="A6830" t="s">
        <v>302</v>
      </c>
      <c r="B6830" t="s">
        <v>5941</v>
      </c>
      <c r="C6830" t="s">
        <v>5972</v>
      </c>
      <c r="D6830">
        <v>2</v>
      </c>
      <c r="E6830" t="s">
        <v>2067</v>
      </c>
      <c r="F6830">
        <v>2</v>
      </c>
      <c r="G6830">
        <v>2</v>
      </c>
      <c r="H6830" s="6" t="str">
        <f t="shared" si="212"/>
        <v>5R4.2</v>
      </c>
      <c r="I6830" s="6" t="str">
        <f t="shared" si="213"/>
        <v>S5_XI</v>
      </c>
    </row>
    <row r="6831" spans="1:9">
      <c r="A6831" t="s">
        <v>302</v>
      </c>
      <c r="B6831" t="s">
        <v>5941</v>
      </c>
      <c r="C6831" t="s">
        <v>5973</v>
      </c>
      <c r="D6831">
        <v>1</v>
      </c>
      <c r="E6831" t="s">
        <v>3779</v>
      </c>
      <c r="F6831">
        <v>1</v>
      </c>
      <c r="G6831">
        <v>1</v>
      </c>
      <c r="H6831" s="6" t="str">
        <f t="shared" si="212"/>
        <v>5R45.1</v>
      </c>
      <c r="I6831" s="6" t="str">
        <f t="shared" si="213"/>
        <v>S5_DVDD33</v>
      </c>
    </row>
    <row r="6832" spans="1:9">
      <c r="A6832" t="s">
        <v>302</v>
      </c>
      <c r="B6832" t="s">
        <v>5941</v>
      </c>
      <c r="C6832" t="s">
        <v>5973</v>
      </c>
      <c r="D6832">
        <v>2</v>
      </c>
      <c r="E6832" t="s">
        <v>2064</v>
      </c>
      <c r="F6832">
        <v>2</v>
      </c>
      <c r="G6832">
        <v>2</v>
      </c>
      <c r="H6832" s="6" t="str">
        <f t="shared" si="212"/>
        <v>5R45.2</v>
      </c>
      <c r="I6832" s="6" t="str">
        <f t="shared" si="213"/>
        <v>S5_H_MDIO</v>
      </c>
    </row>
    <row r="6833" spans="1:9">
      <c r="A6833" t="s">
        <v>302</v>
      </c>
      <c r="B6833" t="s">
        <v>5941</v>
      </c>
      <c r="C6833" t="s">
        <v>5974</v>
      </c>
      <c r="D6833">
        <v>1</v>
      </c>
      <c r="E6833" t="s">
        <v>2784</v>
      </c>
      <c r="F6833">
        <v>1</v>
      </c>
      <c r="G6833">
        <v>1</v>
      </c>
      <c r="H6833" s="6" t="str">
        <f t="shared" si="212"/>
        <v>5R575.1</v>
      </c>
      <c r="I6833" s="6" t="str">
        <f t="shared" si="213"/>
        <v>S5_ADPS_04F</v>
      </c>
    </row>
    <row r="6834" spans="1:9">
      <c r="A6834" t="s">
        <v>302</v>
      </c>
      <c r="B6834" t="s">
        <v>5941</v>
      </c>
      <c r="C6834" t="s">
        <v>5974</v>
      </c>
      <c r="D6834">
        <v>2</v>
      </c>
      <c r="E6834" t="s">
        <v>3852</v>
      </c>
      <c r="F6834">
        <v>2</v>
      </c>
      <c r="G6834">
        <v>2</v>
      </c>
      <c r="H6834" s="6" t="str">
        <f t="shared" si="212"/>
        <v>5R575.2</v>
      </c>
      <c r="I6834" s="6" t="str">
        <f t="shared" si="213"/>
        <v>S5_1TEST_-</v>
      </c>
    </row>
    <row r="6835" spans="1:9">
      <c r="A6835" t="s">
        <v>302</v>
      </c>
      <c r="B6835" t="s">
        <v>5941</v>
      </c>
      <c r="C6835" t="s">
        <v>5975</v>
      </c>
      <c r="D6835">
        <v>1</v>
      </c>
      <c r="E6835" t="s">
        <v>3779</v>
      </c>
      <c r="F6835">
        <v>1</v>
      </c>
      <c r="G6835">
        <v>1</v>
      </c>
      <c r="H6835" s="6" t="str">
        <f t="shared" si="212"/>
        <v>5R580.1</v>
      </c>
      <c r="I6835" s="6" t="str">
        <f t="shared" si="213"/>
        <v>S5_DVDD33</v>
      </c>
    </row>
    <row r="6836" spans="1:9">
      <c r="A6836" t="s">
        <v>302</v>
      </c>
      <c r="B6836" t="s">
        <v>5941</v>
      </c>
      <c r="C6836" t="s">
        <v>5975</v>
      </c>
      <c r="D6836">
        <v>2</v>
      </c>
      <c r="E6836" t="s">
        <v>3867</v>
      </c>
      <c r="F6836">
        <v>2</v>
      </c>
      <c r="G6836">
        <v>2</v>
      </c>
      <c r="H6836" s="6" t="str">
        <f t="shared" si="212"/>
        <v>5R580.2</v>
      </c>
      <c r="I6836" s="6" t="str">
        <f t="shared" si="213"/>
        <v>S5_1H_LED</v>
      </c>
    </row>
    <row r="6837" spans="1:9">
      <c r="A6837" t="s">
        <v>302</v>
      </c>
      <c r="B6837" t="s">
        <v>5941</v>
      </c>
      <c r="C6837" t="s">
        <v>5976</v>
      </c>
      <c r="D6837">
        <v>1</v>
      </c>
      <c r="E6837" t="s">
        <v>2784</v>
      </c>
      <c r="F6837">
        <v>1</v>
      </c>
      <c r="G6837">
        <v>1</v>
      </c>
      <c r="H6837" s="6" t="str">
        <f t="shared" si="212"/>
        <v>5R582.1</v>
      </c>
      <c r="I6837" s="6" t="str">
        <f t="shared" si="213"/>
        <v>S5_ADPS_04F</v>
      </c>
    </row>
    <row r="6838" spans="1:9">
      <c r="A6838" t="s">
        <v>302</v>
      </c>
      <c r="B6838" t="s">
        <v>5941</v>
      </c>
      <c r="C6838" t="s">
        <v>5976</v>
      </c>
      <c r="D6838">
        <v>2</v>
      </c>
      <c r="E6838" t="s">
        <v>3851</v>
      </c>
      <c r="F6838">
        <v>2</v>
      </c>
      <c r="G6838">
        <v>2</v>
      </c>
      <c r="H6838" s="6" t="str">
        <f t="shared" si="212"/>
        <v>5R582.2</v>
      </c>
      <c r="I6838" s="6" t="str">
        <f t="shared" si="213"/>
        <v>S5_1TEST_+</v>
      </c>
    </row>
    <row r="6839" spans="1:9">
      <c r="A6839" t="s">
        <v>302</v>
      </c>
      <c r="B6839" t="s">
        <v>5941</v>
      </c>
      <c r="C6839" t="s">
        <v>5977</v>
      </c>
      <c r="D6839">
        <v>1</v>
      </c>
      <c r="E6839" t="s">
        <v>3868</v>
      </c>
      <c r="F6839">
        <v>1</v>
      </c>
      <c r="G6839">
        <v>1</v>
      </c>
      <c r="H6839" s="6" t="str">
        <f t="shared" si="212"/>
        <v>5R585.1</v>
      </c>
      <c r="I6839" s="6" t="str">
        <f t="shared" si="213"/>
        <v>S5_SCI_LED_HSD011</v>
      </c>
    </row>
    <row r="6840" spans="1:9">
      <c r="A6840" t="s">
        <v>302</v>
      </c>
      <c r="B6840" t="s">
        <v>5941</v>
      </c>
      <c r="C6840" t="s">
        <v>5977</v>
      </c>
      <c r="D6840">
        <v>2</v>
      </c>
      <c r="E6840" t="s">
        <v>3864</v>
      </c>
      <c r="F6840">
        <v>2</v>
      </c>
      <c r="G6840">
        <v>2</v>
      </c>
      <c r="H6840" s="6" t="str">
        <f t="shared" si="212"/>
        <v>5R585.2</v>
      </c>
      <c r="I6840" s="6" t="str">
        <f t="shared" si="213"/>
        <v>S5_CH_LED</v>
      </c>
    </row>
    <row r="6841" spans="1:9">
      <c r="A6841" t="s">
        <v>302</v>
      </c>
      <c r="B6841" t="s">
        <v>5941</v>
      </c>
      <c r="C6841" t="s">
        <v>5978</v>
      </c>
      <c r="D6841">
        <v>1</v>
      </c>
      <c r="E6841" t="s">
        <v>6906</v>
      </c>
      <c r="F6841">
        <v>1</v>
      </c>
      <c r="G6841">
        <v>1</v>
      </c>
      <c r="H6841" s="6" t="str">
        <f t="shared" si="212"/>
        <v>5R594.1</v>
      </c>
      <c r="I6841" s="6" t="str">
        <f t="shared" si="213"/>
        <v>S5_R_MDIO</v>
      </c>
    </row>
    <row r="6842" spans="1:9">
      <c r="A6842" t="s">
        <v>302</v>
      </c>
      <c r="B6842" t="s">
        <v>5941</v>
      </c>
      <c r="C6842" t="s">
        <v>5978</v>
      </c>
      <c r="D6842">
        <v>2</v>
      </c>
      <c r="E6842" t="s">
        <v>6893</v>
      </c>
      <c r="F6842">
        <v>2</v>
      </c>
      <c r="G6842">
        <v>2</v>
      </c>
      <c r="H6842" s="6" t="str">
        <f t="shared" si="212"/>
        <v>5R594.2</v>
      </c>
      <c r="I6842" s="6" t="str">
        <f t="shared" si="213"/>
        <v>S5_ASCO_DS_MDIO_HSD001</v>
      </c>
    </row>
    <row r="6843" spans="1:9">
      <c r="A6843" t="s">
        <v>302</v>
      </c>
      <c r="B6843" t="s">
        <v>5941</v>
      </c>
      <c r="C6843" t="s">
        <v>6917</v>
      </c>
      <c r="D6843">
        <v>1</v>
      </c>
      <c r="E6843" t="s">
        <v>6907</v>
      </c>
      <c r="F6843">
        <v>1</v>
      </c>
      <c r="G6843">
        <v>1</v>
      </c>
      <c r="H6843" s="6" t="str">
        <f t="shared" si="212"/>
        <v>5R595.1</v>
      </c>
      <c r="I6843" s="6" t="str">
        <f t="shared" si="213"/>
        <v>S5_R_MDC</v>
      </c>
    </row>
    <row r="6844" spans="1:9">
      <c r="A6844" t="s">
        <v>302</v>
      </c>
      <c r="B6844" t="s">
        <v>5941</v>
      </c>
      <c r="C6844" t="s">
        <v>6917</v>
      </c>
      <c r="D6844">
        <v>2</v>
      </c>
      <c r="E6844" t="s">
        <v>6852</v>
      </c>
      <c r="F6844">
        <v>2</v>
      </c>
      <c r="G6844">
        <v>2</v>
      </c>
      <c r="H6844" s="6" t="str">
        <f t="shared" si="212"/>
        <v>5R595.2</v>
      </c>
      <c r="I6844" s="6" t="str">
        <f t="shared" si="213"/>
        <v>S5_ASCO_MDC_HSD012</v>
      </c>
    </row>
    <row r="6845" spans="1:9">
      <c r="A6845" t="s">
        <v>302</v>
      </c>
      <c r="B6845" t="s">
        <v>5941</v>
      </c>
      <c r="C6845" t="s">
        <v>5979</v>
      </c>
      <c r="D6845">
        <v>1</v>
      </c>
      <c r="E6845" t="s">
        <v>2053</v>
      </c>
      <c r="F6845">
        <v>1</v>
      </c>
      <c r="G6845">
        <v>1</v>
      </c>
      <c r="H6845" s="6" t="str">
        <f t="shared" si="212"/>
        <v>5Y5.1</v>
      </c>
      <c r="I6845" s="6" t="str">
        <f t="shared" si="213"/>
        <v>S5_2_XI</v>
      </c>
    </row>
    <row r="6846" spans="1:9">
      <c r="A6846" t="s">
        <v>302</v>
      </c>
      <c r="B6846" t="s">
        <v>5941</v>
      </c>
      <c r="C6846" t="s">
        <v>5979</v>
      </c>
      <c r="D6846">
        <v>2</v>
      </c>
      <c r="E6846" t="s">
        <v>174</v>
      </c>
      <c r="F6846">
        <v>2</v>
      </c>
      <c r="G6846">
        <v>2</v>
      </c>
      <c r="H6846" s="6" t="str">
        <f t="shared" si="212"/>
        <v>5Y5.2</v>
      </c>
      <c r="I6846" s="6" t="str">
        <f t="shared" si="213"/>
        <v>DGND</v>
      </c>
    </row>
    <row r="6847" spans="1:9">
      <c r="A6847" t="s">
        <v>302</v>
      </c>
      <c r="B6847" t="s">
        <v>5941</v>
      </c>
      <c r="C6847" t="s">
        <v>5979</v>
      </c>
      <c r="D6847">
        <v>3</v>
      </c>
      <c r="E6847" t="s">
        <v>2060</v>
      </c>
      <c r="F6847">
        <v>3</v>
      </c>
      <c r="G6847">
        <v>3</v>
      </c>
      <c r="H6847" s="6" t="str">
        <f t="shared" si="212"/>
        <v>5Y5.3</v>
      </c>
      <c r="I6847" s="6" t="str">
        <f t="shared" si="213"/>
        <v>S5_3_XO</v>
      </c>
    </row>
    <row r="6848" spans="1:9">
      <c r="A6848" t="s">
        <v>302</v>
      </c>
      <c r="B6848" t="s">
        <v>5941</v>
      </c>
      <c r="C6848" t="s">
        <v>5979</v>
      </c>
      <c r="D6848">
        <v>4</v>
      </c>
      <c r="E6848" t="s">
        <v>174</v>
      </c>
      <c r="F6848">
        <v>4</v>
      </c>
      <c r="G6848">
        <v>4</v>
      </c>
      <c r="H6848" s="6" t="str">
        <f t="shared" si="212"/>
        <v>5Y5.4</v>
      </c>
      <c r="I6848" s="6" t="str">
        <f t="shared" si="213"/>
        <v>DGND</v>
      </c>
    </row>
    <row r="6849" spans="1:9">
      <c r="A6849" t="s">
        <v>302</v>
      </c>
      <c r="B6849" t="s">
        <v>5941</v>
      </c>
      <c r="C6849" t="s">
        <v>2065</v>
      </c>
      <c r="D6849" t="s">
        <v>181</v>
      </c>
      <c r="E6849" t="s">
        <v>2065</v>
      </c>
      <c r="F6849">
        <v>1</v>
      </c>
      <c r="G6849" t="s">
        <v>181</v>
      </c>
      <c r="H6849" s="6" t="str">
        <f t="shared" si="212"/>
        <v>S5_LED.1</v>
      </c>
      <c r="I6849" s="6" t="str">
        <f t="shared" si="213"/>
        <v>S5_LED</v>
      </c>
    </row>
    <row r="6850" spans="1:9">
      <c r="A6850" t="s">
        <v>302</v>
      </c>
      <c r="B6850" t="s">
        <v>5941</v>
      </c>
      <c r="C6850" t="s">
        <v>3784</v>
      </c>
      <c r="D6850" t="s">
        <v>181</v>
      </c>
      <c r="E6850" t="s">
        <v>6852</v>
      </c>
      <c r="F6850">
        <v>1</v>
      </c>
      <c r="G6850" t="s">
        <v>181</v>
      </c>
      <c r="H6850" s="6" t="str">
        <f t="shared" ref="H6850:H6913" si="214">CONCATENATE(C6850,".",F6850)</f>
        <v>S5_MDC.1</v>
      </c>
      <c r="I6850" s="6" t="str">
        <f t="shared" ref="I6850:I6913" si="215">E6850</f>
        <v>S5_ASCO_MDC_HSD012</v>
      </c>
    </row>
    <row r="6851" spans="1:9">
      <c r="A6851" t="s">
        <v>302</v>
      </c>
      <c r="B6851" t="s">
        <v>5941</v>
      </c>
      <c r="C6851" t="s">
        <v>5980</v>
      </c>
      <c r="D6851">
        <v>1</v>
      </c>
      <c r="E6851" t="s">
        <v>6906</v>
      </c>
      <c r="F6851">
        <v>1</v>
      </c>
      <c r="G6851">
        <v>1</v>
      </c>
      <c r="H6851" s="6" t="str">
        <f t="shared" si="214"/>
        <v>S5_MDC_PH.1</v>
      </c>
      <c r="I6851" s="6" t="str">
        <f t="shared" si="215"/>
        <v>S5_R_MDIO</v>
      </c>
    </row>
    <row r="6852" spans="1:9">
      <c r="A6852" t="s">
        <v>302</v>
      </c>
      <c r="B6852" t="s">
        <v>5941</v>
      </c>
      <c r="C6852" t="s">
        <v>5980</v>
      </c>
      <c r="D6852">
        <v>2</v>
      </c>
      <c r="E6852" t="s">
        <v>6907</v>
      </c>
      <c r="F6852">
        <v>2</v>
      </c>
      <c r="G6852">
        <v>2</v>
      </c>
      <c r="H6852" s="6" t="str">
        <f t="shared" si="214"/>
        <v>S5_MDC_PH.2</v>
      </c>
      <c r="I6852" s="6" t="str">
        <f t="shared" si="215"/>
        <v>S5_R_MDC</v>
      </c>
    </row>
    <row r="6853" spans="1:9">
      <c r="A6853" t="s">
        <v>302</v>
      </c>
      <c r="B6853" t="s">
        <v>5941</v>
      </c>
      <c r="C6853" t="s">
        <v>5980</v>
      </c>
      <c r="D6853">
        <v>3</v>
      </c>
      <c r="E6853" t="s">
        <v>174</v>
      </c>
      <c r="F6853">
        <v>3</v>
      </c>
      <c r="G6853">
        <v>3</v>
      </c>
      <c r="H6853" s="6" t="str">
        <f t="shared" si="214"/>
        <v>S5_MDC_PH.3</v>
      </c>
      <c r="I6853" s="6" t="str">
        <f t="shared" si="215"/>
        <v>DGND</v>
      </c>
    </row>
    <row r="6854" spans="1:9">
      <c r="A6854" t="s">
        <v>302</v>
      </c>
      <c r="B6854" t="s">
        <v>5941</v>
      </c>
      <c r="C6854" t="s">
        <v>3785</v>
      </c>
      <c r="D6854" t="s">
        <v>181</v>
      </c>
      <c r="E6854" t="s">
        <v>6893</v>
      </c>
      <c r="F6854">
        <v>1</v>
      </c>
      <c r="G6854" t="s">
        <v>181</v>
      </c>
      <c r="H6854" s="6" t="str">
        <f t="shared" si="214"/>
        <v>S5_MDIO.1</v>
      </c>
      <c r="I6854" s="6" t="str">
        <f t="shared" si="215"/>
        <v>S5_ASCO_DS_MDIO_HSD001</v>
      </c>
    </row>
    <row r="6855" spans="1:9">
      <c r="A6855" t="s">
        <v>302</v>
      </c>
      <c r="B6855" t="s">
        <v>5941</v>
      </c>
      <c r="C6855" t="s">
        <v>2067</v>
      </c>
      <c r="D6855" t="s">
        <v>181</v>
      </c>
      <c r="E6855" t="s">
        <v>2067</v>
      </c>
      <c r="F6855">
        <v>1</v>
      </c>
      <c r="G6855" t="s">
        <v>181</v>
      </c>
      <c r="H6855" s="6" t="str">
        <f t="shared" si="214"/>
        <v>S5_XI.1</v>
      </c>
      <c r="I6855" s="6" t="str">
        <f t="shared" si="215"/>
        <v>S5_XI</v>
      </c>
    </row>
    <row r="6856" spans="1:9">
      <c r="A6856" t="s">
        <v>302</v>
      </c>
      <c r="B6856" t="s">
        <v>5941</v>
      </c>
      <c r="C6856" t="s">
        <v>2066</v>
      </c>
      <c r="D6856" t="s">
        <v>181</v>
      </c>
      <c r="E6856" t="s">
        <v>2066</v>
      </c>
      <c r="F6856">
        <v>1</v>
      </c>
      <c r="G6856" t="s">
        <v>181</v>
      </c>
      <c r="H6856" s="6" t="str">
        <f t="shared" si="214"/>
        <v>S5_XO.1</v>
      </c>
      <c r="I6856" s="6" t="str">
        <f t="shared" si="215"/>
        <v>S5_XO</v>
      </c>
    </row>
    <row r="6857" spans="1:9">
      <c r="A6857" t="s">
        <v>302</v>
      </c>
      <c r="B6857" t="s">
        <v>5981</v>
      </c>
      <c r="C6857" t="s">
        <v>5982</v>
      </c>
      <c r="D6857">
        <v>1</v>
      </c>
      <c r="E6857" t="s">
        <v>2323</v>
      </c>
      <c r="F6857">
        <v>1</v>
      </c>
      <c r="G6857">
        <v>1</v>
      </c>
      <c r="H6857" s="6" t="str">
        <f t="shared" si="214"/>
        <v>5JK19.1</v>
      </c>
      <c r="I6857" s="6" t="str">
        <f t="shared" si="215"/>
        <v>SC0145_RLY_K019</v>
      </c>
    </row>
    <row r="6858" spans="1:9">
      <c r="A6858" t="s">
        <v>302</v>
      </c>
      <c r="B6858" t="s">
        <v>5981</v>
      </c>
      <c r="C6858" t="s">
        <v>5982</v>
      </c>
      <c r="D6858">
        <v>2</v>
      </c>
      <c r="E6858" t="s">
        <v>174</v>
      </c>
      <c r="F6858">
        <v>2</v>
      </c>
      <c r="G6858">
        <v>2</v>
      </c>
      <c r="H6858" s="6" t="str">
        <f t="shared" si="214"/>
        <v>5JK19.2</v>
      </c>
      <c r="I6858" s="6" t="str">
        <f t="shared" si="215"/>
        <v>DGND</v>
      </c>
    </row>
    <row r="6859" spans="1:9">
      <c r="A6859" t="s">
        <v>302</v>
      </c>
      <c r="B6859" t="s">
        <v>5981</v>
      </c>
      <c r="C6859" t="s">
        <v>5983</v>
      </c>
      <c r="D6859">
        <v>1</v>
      </c>
      <c r="E6859" t="s">
        <v>2324</v>
      </c>
      <c r="F6859">
        <v>1</v>
      </c>
      <c r="G6859">
        <v>1</v>
      </c>
      <c r="H6859" s="6" t="str">
        <f t="shared" si="214"/>
        <v>5JK20.1</v>
      </c>
      <c r="I6859" s="6" t="str">
        <f t="shared" si="215"/>
        <v>SC0145_RLY_K020</v>
      </c>
    </row>
    <row r="6860" spans="1:9">
      <c r="A6860" t="s">
        <v>302</v>
      </c>
      <c r="B6860" t="s">
        <v>5981</v>
      </c>
      <c r="C6860" t="s">
        <v>5983</v>
      </c>
      <c r="D6860">
        <v>2</v>
      </c>
      <c r="E6860" t="s">
        <v>174</v>
      </c>
      <c r="F6860">
        <v>2</v>
      </c>
      <c r="G6860">
        <v>2</v>
      </c>
      <c r="H6860" s="6" t="str">
        <f t="shared" si="214"/>
        <v>5JK20.2</v>
      </c>
      <c r="I6860" s="6" t="str">
        <f t="shared" si="215"/>
        <v>DGND</v>
      </c>
    </row>
    <row r="6861" spans="1:9">
      <c r="A6861" t="s">
        <v>302</v>
      </c>
      <c r="B6861" t="s">
        <v>5981</v>
      </c>
      <c r="C6861" t="s">
        <v>5984</v>
      </c>
      <c r="D6861">
        <v>1</v>
      </c>
      <c r="E6861" t="s">
        <v>2325</v>
      </c>
      <c r="F6861">
        <v>1</v>
      </c>
      <c r="G6861">
        <v>1</v>
      </c>
      <c r="H6861" s="6" t="str">
        <f t="shared" si="214"/>
        <v>5JK21.1</v>
      </c>
      <c r="I6861" s="6" t="str">
        <f t="shared" si="215"/>
        <v>SC0145_RLY_K021</v>
      </c>
    </row>
    <row r="6862" spans="1:9">
      <c r="A6862" t="s">
        <v>302</v>
      </c>
      <c r="B6862" t="s">
        <v>5981</v>
      </c>
      <c r="C6862" t="s">
        <v>5984</v>
      </c>
      <c r="D6862">
        <v>2</v>
      </c>
      <c r="E6862" t="s">
        <v>174</v>
      </c>
      <c r="F6862">
        <v>2</v>
      </c>
      <c r="G6862">
        <v>2</v>
      </c>
      <c r="H6862" s="6" t="str">
        <f t="shared" si="214"/>
        <v>5JK21.2</v>
      </c>
      <c r="I6862" s="6" t="str">
        <f t="shared" si="215"/>
        <v>DGND</v>
      </c>
    </row>
    <row r="6863" spans="1:9">
      <c r="A6863" t="s">
        <v>302</v>
      </c>
      <c r="B6863" t="s">
        <v>5981</v>
      </c>
      <c r="C6863" t="s">
        <v>5985</v>
      </c>
      <c r="D6863">
        <v>1</v>
      </c>
      <c r="E6863" t="s">
        <v>2326</v>
      </c>
      <c r="F6863">
        <v>1</v>
      </c>
      <c r="G6863">
        <v>1</v>
      </c>
      <c r="H6863" s="6" t="str">
        <f t="shared" si="214"/>
        <v>5JK22.1</v>
      </c>
      <c r="I6863" s="6" t="str">
        <f t="shared" si="215"/>
        <v>SC0145_RLY_K022</v>
      </c>
    </row>
    <row r="6864" spans="1:9">
      <c r="A6864" t="s">
        <v>302</v>
      </c>
      <c r="B6864" t="s">
        <v>5981</v>
      </c>
      <c r="C6864" t="s">
        <v>5985</v>
      </c>
      <c r="D6864">
        <v>2</v>
      </c>
      <c r="E6864" t="s">
        <v>174</v>
      </c>
      <c r="F6864">
        <v>2</v>
      </c>
      <c r="G6864">
        <v>2</v>
      </c>
      <c r="H6864" s="6" t="str">
        <f t="shared" si="214"/>
        <v>5JK22.2</v>
      </c>
      <c r="I6864" s="6" t="str">
        <f t="shared" si="215"/>
        <v>DGND</v>
      </c>
    </row>
    <row r="6865" spans="1:9">
      <c r="A6865" t="s">
        <v>302</v>
      </c>
      <c r="B6865" t="s">
        <v>5981</v>
      </c>
      <c r="C6865" t="s">
        <v>5986</v>
      </c>
      <c r="D6865">
        <v>1</v>
      </c>
      <c r="E6865" t="s">
        <v>2327</v>
      </c>
      <c r="F6865">
        <v>1</v>
      </c>
      <c r="G6865">
        <v>1</v>
      </c>
      <c r="H6865" s="6" t="str">
        <f t="shared" si="214"/>
        <v>5JK23.1</v>
      </c>
      <c r="I6865" s="6" t="str">
        <f t="shared" si="215"/>
        <v>SC0145_RLY_K023</v>
      </c>
    </row>
    <row r="6866" spans="1:9">
      <c r="A6866" t="s">
        <v>302</v>
      </c>
      <c r="B6866" t="s">
        <v>5981</v>
      </c>
      <c r="C6866" t="s">
        <v>5986</v>
      </c>
      <c r="D6866">
        <v>2</v>
      </c>
      <c r="E6866" t="s">
        <v>174</v>
      </c>
      <c r="F6866">
        <v>2</v>
      </c>
      <c r="G6866">
        <v>2</v>
      </c>
      <c r="H6866" s="6" t="str">
        <f t="shared" si="214"/>
        <v>5JK23.2</v>
      </c>
      <c r="I6866" s="6" t="str">
        <f t="shared" si="215"/>
        <v>DGND</v>
      </c>
    </row>
    <row r="6867" spans="1:9">
      <c r="A6867" t="s">
        <v>302</v>
      </c>
      <c r="B6867" t="s">
        <v>5981</v>
      </c>
      <c r="C6867" t="s">
        <v>5987</v>
      </c>
      <c r="D6867">
        <v>1</v>
      </c>
      <c r="E6867" t="s">
        <v>2328</v>
      </c>
      <c r="F6867">
        <v>1</v>
      </c>
      <c r="G6867">
        <v>1</v>
      </c>
      <c r="H6867" s="6" t="str">
        <f t="shared" si="214"/>
        <v>5JK24.1</v>
      </c>
      <c r="I6867" s="6" t="str">
        <f t="shared" si="215"/>
        <v>SC0145_RLY_K024</v>
      </c>
    </row>
    <row r="6868" spans="1:9">
      <c r="A6868" t="s">
        <v>302</v>
      </c>
      <c r="B6868" t="s">
        <v>5981</v>
      </c>
      <c r="C6868" t="s">
        <v>5987</v>
      </c>
      <c r="D6868">
        <v>2</v>
      </c>
      <c r="E6868" t="s">
        <v>174</v>
      </c>
      <c r="F6868">
        <v>2</v>
      </c>
      <c r="G6868">
        <v>2</v>
      </c>
      <c r="H6868" s="6" t="str">
        <f t="shared" si="214"/>
        <v>5JK24.2</v>
      </c>
      <c r="I6868" s="6" t="str">
        <f t="shared" si="215"/>
        <v>DGND</v>
      </c>
    </row>
    <row r="6869" spans="1:9">
      <c r="A6869" t="s">
        <v>302</v>
      </c>
      <c r="B6869" t="s">
        <v>5981</v>
      </c>
      <c r="C6869" t="s">
        <v>5988</v>
      </c>
      <c r="D6869">
        <v>1</v>
      </c>
      <c r="E6869" t="s">
        <v>2329</v>
      </c>
      <c r="F6869">
        <v>1</v>
      </c>
      <c r="G6869">
        <v>1</v>
      </c>
      <c r="H6869" s="6" t="str">
        <f t="shared" si="214"/>
        <v>5JK25.1</v>
      </c>
      <c r="I6869" s="6" t="str">
        <f t="shared" si="215"/>
        <v>SC0145_RLY_K025</v>
      </c>
    </row>
    <row r="6870" spans="1:9">
      <c r="A6870" t="s">
        <v>302</v>
      </c>
      <c r="B6870" t="s">
        <v>5981</v>
      </c>
      <c r="C6870" t="s">
        <v>5988</v>
      </c>
      <c r="D6870">
        <v>2</v>
      </c>
      <c r="E6870" t="s">
        <v>174</v>
      </c>
      <c r="F6870">
        <v>2</v>
      </c>
      <c r="G6870">
        <v>2</v>
      </c>
      <c r="H6870" s="6" t="str">
        <f t="shared" si="214"/>
        <v>5JK25.2</v>
      </c>
      <c r="I6870" s="6" t="str">
        <f t="shared" si="215"/>
        <v>DGND</v>
      </c>
    </row>
    <row r="6871" spans="1:9">
      <c r="A6871" t="s">
        <v>302</v>
      </c>
      <c r="B6871" t="s">
        <v>5981</v>
      </c>
      <c r="C6871" t="s">
        <v>5989</v>
      </c>
      <c r="D6871">
        <v>1</v>
      </c>
      <c r="E6871" t="s">
        <v>2330</v>
      </c>
      <c r="F6871">
        <v>1</v>
      </c>
      <c r="G6871">
        <v>1</v>
      </c>
      <c r="H6871" s="6" t="str">
        <f t="shared" si="214"/>
        <v>5JK26.1</v>
      </c>
      <c r="I6871" s="6" t="str">
        <f t="shared" si="215"/>
        <v>SC0145_RLY_K026</v>
      </c>
    </row>
    <row r="6872" spans="1:9">
      <c r="A6872" t="s">
        <v>302</v>
      </c>
      <c r="B6872" t="s">
        <v>5981</v>
      </c>
      <c r="C6872" t="s">
        <v>5989</v>
      </c>
      <c r="D6872">
        <v>2</v>
      </c>
      <c r="E6872" t="s">
        <v>174</v>
      </c>
      <c r="F6872">
        <v>2</v>
      </c>
      <c r="G6872">
        <v>2</v>
      </c>
      <c r="H6872" s="6" t="str">
        <f t="shared" si="214"/>
        <v>5JK26.2</v>
      </c>
      <c r="I6872" s="6" t="str">
        <f t="shared" si="215"/>
        <v>DGND</v>
      </c>
    </row>
    <row r="6873" spans="1:9">
      <c r="A6873" t="s">
        <v>302</v>
      </c>
      <c r="B6873" t="s">
        <v>5981</v>
      </c>
      <c r="C6873" t="s">
        <v>5990</v>
      </c>
      <c r="D6873">
        <v>1</v>
      </c>
      <c r="E6873" t="s">
        <v>2331</v>
      </c>
      <c r="F6873">
        <v>1</v>
      </c>
      <c r="G6873">
        <v>1</v>
      </c>
      <c r="H6873" s="6" t="str">
        <f t="shared" si="214"/>
        <v>5JK27.1</v>
      </c>
      <c r="I6873" s="6" t="str">
        <f t="shared" si="215"/>
        <v>SC0145_RLY_K027</v>
      </c>
    </row>
    <row r="6874" spans="1:9">
      <c r="A6874" t="s">
        <v>302</v>
      </c>
      <c r="B6874" t="s">
        <v>5981</v>
      </c>
      <c r="C6874" t="s">
        <v>5990</v>
      </c>
      <c r="D6874">
        <v>2</v>
      </c>
      <c r="E6874" t="s">
        <v>174</v>
      </c>
      <c r="F6874">
        <v>2</v>
      </c>
      <c r="G6874">
        <v>2</v>
      </c>
      <c r="H6874" s="6" t="str">
        <f t="shared" si="214"/>
        <v>5JK27.2</v>
      </c>
      <c r="I6874" s="6" t="str">
        <f t="shared" si="215"/>
        <v>DGND</v>
      </c>
    </row>
    <row r="6875" spans="1:9">
      <c r="A6875" t="s">
        <v>302</v>
      </c>
      <c r="B6875" t="s">
        <v>5981</v>
      </c>
      <c r="C6875" t="s">
        <v>5991</v>
      </c>
      <c r="D6875">
        <v>1</v>
      </c>
      <c r="E6875" t="s">
        <v>2332</v>
      </c>
      <c r="F6875">
        <v>1</v>
      </c>
      <c r="G6875">
        <v>1</v>
      </c>
      <c r="H6875" s="6" t="str">
        <f t="shared" si="214"/>
        <v>5JK28.1</v>
      </c>
      <c r="I6875" s="6" t="str">
        <f t="shared" si="215"/>
        <v>SC0145_RLY_K028</v>
      </c>
    </row>
    <row r="6876" spans="1:9">
      <c r="A6876" t="s">
        <v>302</v>
      </c>
      <c r="B6876" t="s">
        <v>5981</v>
      </c>
      <c r="C6876" t="s">
        <v>5991</v>
      </c>
      <c r="D6876">
        <v>2</v>
      </c>
      <c r="E6876" t="s">
        <v>174</v>
      </c>
      <c r="F6876">
        <v>2</v>
      </c>
      <c r="G6876">
        <v>2</v>
      </c>
      <c r="H6876" s="6" t="str">
        <f t="shared" si="214"/>
        <v>5JK28.2</v>
      </c>
      <c r="I6876" s="6" t="str">
        <f t="shared" si="215"/>
        <v>DGND</v>
      </c>
    </row>
    <row r="6877" spans="1:9">
      <c r="A6877" t="s">
        <v>302</v>
      </c>
      <c r="B6877" t="s">
        <v>5981</v>
      </c>
      <c r="C6877" t="s">
        <v>5992</v>
      </c>
      <c r="D6877">
        <v>1</v>
      </c>
      <c r="E6877" t="s">
        <v>2333</v>
      </c>
      <c r="F6877">
        <v>1</v>
      </c>
      <c r="G6877">
        <v>1</v>
      </c>
      <c r="H6877" s="6" t="str">
        <f t="shared" si="214"/>
        <v>5JK29.1</v>
      </c>
      <c r="I6877" s="6" t="str">
        <f t="shared" si="215"/>
        <v>SC0145_RLY_K029</v>
      </c>
    </row>
    <row r="6878" spans="1:9">
      <c r="A6878" t="s">
        <v>302</v>
      </c>
      <c r="B6878" t="s">
        <v>5981</v>
      </c>
      <c r="C6878" t="s">
        <v>5992</v>
      </c>
      <c r="D6878">
        <v>2</v>
      </c>
      <c r="E6878" t="s">
        <v>174</v>
      </c>
      <c r="F6878">
        <v>2</v>
      </c>
      <c r="G6878">
        <v>2</v>
      </c>
      <c r="H6878" s="6" t="str">
        <f t="shared" si="214"/>
        <v>5JK29.2</v>
      </c>
      <c r="I6878" s="6" t="str">
        <f t="shared" si="215"/>
        <v>DGND</v>
      </c>
    </row>
    <row r="6879" spans="1:9">
      <c r="A6879" t="s">
        <v>302</v>
      </c>
      <c r="B6879" t="s">
        <v>5981</v>
      </c>
      <c r="C6879" t="s">
        <v>5993</v>
      </c>
      <c r="D6879">
        <v>1</v>
      </c>
      <c r="E6879" t="s">
        <v>2652</v>
      </c>
      <c r="F6879">
        <v>1</v>
      </c>
      <c r="G6879">
        <v>1</v>
      </c>
      <c r="H6879" s="6" t="str">
        <f t="shared" si="214"/>
        <v>5JK53.1</v>
      </c>
      <c r="I6879" s="6" t="str">
        <f t="shared" si="215"/>
        <v>SC0145_RLY_K053</v>
      </c>
    </row>
    <row r="6880" spans="1:9">
      <c r="A6880" t="s">
        <v>302</v>
      </c>
      <c r="B6880" t="s">
        <v>5981</v>
      </c>
      <c r="C6880" t="s">
        <v>5993</v>
      </c>
      <c r="D6880">
        <v>2</v>
      </c>
      <c r="E6880" t="s">
        <v>174</v>
      </c>
      <c r="F6880">
        <v>2</v>
      </c>
      <c r="G6880">
        <v>2</v>
      </c>
      <c r="H6880" s="6" t="str">
        <f t="shared" si="214"/>
        <v>5JK53.2</v>
      </c>
      <c r="I6880" s="6" t="str">
        <f t="shared" si="215"/>
        <v>DGND</v>
      </c>
    </row>
    <row r="6881" spans="1:9">
      <c r="A6881" t="s">
        <v>302</v>
      </c>
      <c r="B6881" t="s">
        <v>5981</v>
      </c>
      <c r="C6881" t="s">
        <v>5994</v>
      </c>
      <c r="D6881">
        <v>2</v>
      </c>
      <c r="E6881" t="s">
        <v>3869</v>
      </c>
      <c r="F6881">
        <v>2</v>
      </c>
      <c r="G6881">
        <v>2</v>
      </c>
      <c r="H6881" s="6" t="str">
        <f t="shared" si="214"/>
        <v>5K19.2</v>
      </c>
      <c r="I6881" s="6" t="str">
        <f t="shared" si="215"/>
        <v>S5_TXD0_SG_RXD0</v>
      </c>
    </row>
    <row r="6882" spans="1:9">
      <c r="A6882" t="s">
        <v>302</v>
      </c>
      <c r="B6882" t="s">
        <v>5981</v>
      </c>
      <c r="C6882" t="s">
        <v>5994</v>
      </c>
      <c r="D6882">
        <v>3</v>
      </c>
      <c r="E6882" t="s">
        <v>2079</v>
      </c>
      <c r="F6882">
        <v>3</v>
      </c>
      <c r="G6882">
        <v>3</v>
      </c>
      <c r="H6882" s="6" t="str">
        <f t="shared" si="214"/>
        <v>5K19.3</v>
      </c>
      <c r="I6882" s="6" t="str">
        <f t="shared" si="215"/>
        <v>S5_TXD0</v>
      </c>
    </row>
    <row r="6883" spans="1:9">
      <c r="A6883" t="s">
        <v>302</v>
      </c>
      <c r="B6883" t="s">
        <v>5981</v>
      </c>
      <c r="C6883" t="s">
        <v>5994</v>
      </c>
      <c r="D6883">
        <v>4</v>
      </c>
      <c r="F6883">
        <v>4</v>
      </c>
      <c r="G6883">
        <v>4</v>
      </c>
      <c r="H6883" s="6" t="str">
        <f t="shared" si="214"/>
        <v>5K19.4</v>
      </c>
      <c r="I6883" s="6">
        <f t="shared" si="215"/>
        <v>0</v>
      </c>
    </row>
    <row r="6884" spans="1:9">
      <c r="A6884" t="s">
        <v>302</v>
      </c>
      <c r="B6884" t="s">
        <v>5981</v>
      </c>
      <c r="C6884" t="s">
        <v>5994</v>
      </c>
      <c r="D6884">
        <v>5</v>
      </c>
      <c r="F6884">
        <v>5</v>
      </c>
      <c r="G6884">
        <v>5</v>
      </c>
      <c r="H6884" s="6" t="str">
        <f t="shared" si="214"/>
        <v>5K19.5</v>
      </c>
      <c r="I6884" s="6">
        <f t="shared" si="215"/>
        <v>0</v>
      </c>
    </row>
    <row r="6885" spans="1:9">
      <c r="A6885" t="s">
        <v>302</v>
      </c>
      <c r="B6885" t="s">
        <v>5981</v>
      </c>
      <c r="C6885" t="s">
        <v>5994</v>
      </c>
      <c r="D6885">
        <v>6</v>
      </c>
      <c r="E6885" t="s">
        <v>2080</v>
      </c>
      <c r="F6885">
        <v>6</v>
      </c>
      <c r="G6885">
        <v>6</v>
      </c>
      <c r="H6885" s="6" t="str">
        <f t="shared" si="214"/>
        <v>5K19.6</v>
      </c>
      <c r="I6885" s="6" t="str">
        <f t="shared" si="215"/>
        <v>S5_TXD1</v>
      </c>
    </row>
    <row r="6886" spans="1:9">
      <c r="A6886" t="s">
        <v>302</v>
      </c>
      <c r="B6886" t="s">
        <v>5981</v>
      </c>
      <c r="C6886" t="s">
        <v>5994</v>
      </c>
      <c r="D6886">
        <v>7</v>
      </c>
      <c r="E6886" t="s">
        <v>3870</v>
      </c>
      <c r="F6886">
        <v>7</v>
      </c>
      <c r="G6886">
        <v>7</v>
      </c>
      <c r="H6886" s="6" t="str">
        <f t="shared" si="214"/>
        <v>5K19.7</v>
      </c>
      <c r="I6886" s="6" t="str">
        <f t="shared" si="215"/>
        <v>S5_TXD1_SG_RXD1</v>
      </c>
    </row>
    <row r="6887" spans="1:9">
      <c r="A6887" t="s">
        <v>302</v>
      </c>
      <c r="B6887" t="s">
        <v>5981</v>
      </c>
      <c r="C6887" t="s">
        <v>5994</v>
      </c>
      <c r="D6887" t="s">
        <v>175</v>
      </c>
      <c r="E6887" t="s">
        <v>429</v>
      </c>
      <c r="F6887">
        <v>1</v>
      </c>
      <c r="G6887" t="s">
        <v>175</v>
      </c>
      <c r="H6887" s="6" t="str">
        <f t="shared" si="214"/>
        <v>5K19.1</v>
      </c>
      <c r="I6887" s="6" t="str">
        <f t="shared" si="215"/>
        <v>VP12</v>
      </c>
    </row>
    <row r="6888" spans="1:9">
      <c r="A6888" t="s">
        <v>302</v>
      </c>
      <c r="B6888" t="s">
        <v>5981</v>
      </c>
      <c r="C6888" t="s">
        <v>5994</v>
      </c>
      <c r="D6888" t="s">
        <v>176</v>
      </c>
      <c r="E6888" t="s">
        <v>2323</v>
      </c>
      <c r="F6888">
        <v>8</v>
      </c>
      <c r="G6888" t="s">
        <v>176</v>
      </c>
      <c r="H6888" s="6" t="str">
        <f t="shared" si="214"/>
        <v>5K19.8</v>
      </c>
      <c r="I6888" s="6" t="str">
        <f t="shared" si="215"/>
        <v>SC0145_RLY_K019</v>
      </c>
    </row>
    <row r="6889" spans="1:9">
      <c r="A6889" t="s">
        <v>302</v>
      </c>
      <c r="B6889" t="s">
        <v>5981</v>
      </c>
      <c r="C6889" t="s">
        <v>5995</v>
      </c>
      <c r="D6889">
        <v>2</v>
      </c>
      <c r="E6889" t="s">
        <v>2122</v>
      </c>
      <c r="F6889">
        <v>2</v>
      </c>
      <c r="G6889">
        <v>2</v>
      </c>
      <c r="H6889" s="6" t="str">
        <f t="shared" si="214"/>
        <v>5K20.2</v>
      </c>
      <c r="I6889" s="6" t="str">
        <f t="shared" si="215"/>
        <v>SG5_RXD1</v>
      </c>
    </row>
    <row r="6890" spans="1:9">
      <c r="A6890" t="s">
        <v>302</v>
      </c>
      <c r="B6890" t="s">
        <v>5981</v>
      </c>
      <c r="C6890" t="s">
        <v>5995</v>
      </c>
      <c r="D6890">
        <v>3</v>
      </c>
      <c r="E6890" t="s">
        <v>3870</v>
      </c>
      <c r="F6890">
        <v>3</v>
      </c>
      <c r="G6890">
        <v>3</v>
      </c>
      <c r="H6890" s="6" t="str">
        <f t="shared" si="214"/>
        <v>5K20.3</v>
      </c>
      <c r="I6890" s="6" t="str">
        <f t="shared" si="215"/>
        <v>S5_TXD1_SG_RXD1</v>
      </c>
    </row>
    <row r="6891" spans="1:9">
      <c r="A6891" t="s">
        <v>302</v>
      </c>
      <c r="B6891" t="s">
        <v>5981</v>
      </c>
      <c r="C6891" t="s">
        <v>5995</v>
      </c>
      <c r="D6891">
        <v>4</v>
      </c>
      <c r="E6891" t="s">
        <v>3871</v>
      </c>
      <c r="F6891">
        <v>4</v>
      </c>
      <c r="G6891">
        <v>4</v>
      </c>
      <c r="H6891" s="6" t="str">
        <f t="shared" si="214"/>
        <v>5K20.4</v>
      </c>
      <c r="I6891" s="6" t="str">
        <f t="shared" si="215"/>
        <v>S5_CH_TXD1</v>
      </c>
    </row>
    <row r="6892" spans="1:9">
      <c r="A6892" t="s">
        <v>302</v>
      </c>
      <c r="B6892" t="s">
        <v>5981</v>
      </c>
      <c r="C6892" t="s">
        <v>5995</v>
      </c>
      <c r="D6892">
        <v>5</v>
      </c>
      <c r="E6892" t="s">
        <v>3872</v>
      </c>
      <c r="F6892">
        <v>5</v>
      </c>
      <c r="G6892">
        <v>5</v>
      </c>
      <c r="H6892" s="6" t="str">
        <f t="shared" si="214"/>
        <v>5K20.5</v>
      </c>
      <c r="I6892" s="6" t="str">
        <f t="shared" si="215"/>
        <v>S5_CH_TXD2</v>
      </c>
    </row>
    <row r="6893" spans="1:9">
      <c r="A6893" t="s">
        <v>302</v>
      </c>
      <c r="B6893" t="s">
        <v>5981</v>
      </c>
      <c r="C6893" t="s">
        <v>5995</v>
      </c>
      <c r="D6893">
        <v>6</v>
      </c>
      <c r="E6893" t="s">
        <v>3873</v>
      </c>
      <c r="F6893">
        <v>6</v>
      </c>
      <c r="G6893">
        <v>6</v>
      </c>
      <c r="H6893" s="6" t="str">
        <f t="shared" si="214"/>
        <v>5K20.6</v>
      </c>
      <c r="I6893" s="6" t="str">
        <f t="shared" si="215"/>
        <v>S5_TXD2_SG_RXD2</v>
      </c>
    </row>
    <row r="6894" spans="1:9">
      <c r="A6894" t="s">
        <v>302</v>
      </c>
      <c r="B6894" t="s">
        <v>5981</v>
      </c>
      <c r="C6894" t="s">
        <v>5995</v>
      </c>
      <c r="D6894">
        <v>7</v>
      </c>
      <c r="E6894" t="s">
        <v>2123</v>
      </c>
      <c r="F6894">
        <v>7</v>
      </c>
      <c r="G6894">
        <v>7</v>
      </c>
      <c r="H6894" s="6" t="str">
        <f t="shared" si="214"/>
        <v>5K20.7</v>
      </c>
      <c r="I6894" s="6" t="str">
        <f t="shared" si="215"/>
        <v>SG5_RXD2</v>
      </c>
    </row>
    <row r="6895" spans="1:9">
      <c r="A6895" t="s">
        <v>302</v>
      </c>
      <c r="B6895" t="s">
        <v>5981</v>
      </c>
      <c r="C6895" t="s">
        <v>5995</v>
      </c>
      <c r="D6895" t="s">
        <v>175</v>
      </c>
      <c r="E6895" t="s">
        <v>429</v>
      </c>
      <c r="F6895">
        <v>1</v>
      </c>
      <c r="G6895" t="s">
        <v>175</v>
      </c>
      <c r="H6895" s="6" t="str">
        <f t="shared" si="214"/>
        <v>5K20.1</v>
      </c>
      <c r="I6895" s="6" t="str">
        <f t="shared" si="215"/>
        <v>VP12</v>
      </c>
    </row>
    <row r="6896" spans="1:9">
      <c r="A6896" t="s">
        <v>302</v>
      </c>
      <c r="B6896" t="s">
        <v>5981</v>
      </c>
      <c r="C6896" t="s">
        <v>5995</v>
      </c>
      <c r="D6896" t="s">
        <v>176</v>
      </c>
      <c r="E6896" t="s">
        <v>2324</v>
      </c>
      <c r="F6896">
        <v>8</v>
      </c>
      <c r="G6896" t="s">
        <v>176</v>
      </c>
      <c r="H6896" s="6" t="str">
        <f t="shared" si="214"/>
        <v>5K20.8</v>
      </c>
      <c r="I6896" s="6" t="str">
        <f t="shared" si="215"/>
        <v>SC0145_RLY_K020</v>
      </c>
    </row>
    <row r="6897" spans="1:9">
      <c r="A6897" t="s">
        <v>302</v>
      </c>
      <c r="B6897" t="s">
        <v>5981</v>
      </c>
      <c r="C6897" t="s">
        <v>5996</v>
      </c>
      <c r="D6897">
        <v>2</v>
      </c>
      <c r="E6897" t="s">
        <v>3873</v>
      </c>
      <c r="F6897">
        <v>2</v>
      </c>
      <c r="G6897">
        <v>2</v>
      </c>
      <c r="H6897" s="6" t="str">
        <f t="shared" si="214"/>
        <v>5K21.2</v>
      </c>
      <c r="I6897" s="6" t="str">
        <f t="shared" si="215"/>
        <v>S5_TXD2_SG_RXD2</v>
      </c>
    </row>
    <row r="6898" spans="1:9">
      <c r="A6898" t="s">
        <v>302</v>
      </c>
      <c r="B6898" t="s">
        <v>5981</v>
      </c>
      <c r="C6898" t="s">
        <v>5996</v>
      </c>
      <c r="D6898">
        <v>3</v>
      </c>
      <c r="E6898" t="s">
        <v>2081</v>
      </c>
      <c r="F6898">
        <v>3</v>
      </c>
      <c r="G6898">
        <v>3</v>
      </c>
      <c r="H6898" s="6" t="str">
        <f t="shared" si="214"/>
        <v>5K21.3</v>
      </c>
      <c r="I6898" s="6" t="str">
        <f t="shared" si="215"/>
        <v>S5_TXD2</v>
      </c>
    </row>
    <row r="6899" spans="1:9">
      <c r="A6899" t="s">
        <v>302</v>
      </c>
      <c r="B6899" t="s">
        <v>5981</v>
      </c>
      <c r="C6899" t="s">
        <v>5996</v>
      </c>
      <c r="D6899">
        <v>4</v>
      </c>
      <c r="F6899">
        <v>4</v>
      </c>
      <c r="G6899">
        <v>4</v>
      </c>
      <c r="H6899" s="6" t="str">
        <f t="shared" si="214"/>
        <v>5K21.4</v>
      </c>
      <c r="I6899" s="6">
        <f t="shared" si="215"/>
        <v>0</v>
      </c>
    </row>
    <row r="6900" spans="1:9">
      <c r="A6900" t="s">
        <v>302</v>
      </c>
      <c r="B6900" t="s">
        <v>5981</v>
      </c>
      <c r="C6900" t="s">
        <v>5996</v>
      </c>
      <c r="D6900">
        <v>5</v>
      </c>
      <c r="F6900">
        <v>5</v>
      </c>
      <c r="G6900">
        <v>5</v>
      </c>
      <c r="H6900" s="6" t="str">
        <f t="shared" si="214"/>
        <v>5K21.5</v>
      </c>
      <c r="I6900" s="6">
        <f t="shared" si="215"/>
        <v>0</v>
      </c>
    </row>
    <row r="6901" spans="1:9">
      <c r="A6901" t="s">
        <v>302</v>
      </c>
      <c r="B6901" t="s">
        <v>5981</v>
      </c>
      <c r="C6901" t="s">
        <v>5996</v>
      </c>
      <c r="D6901">
        <v>6</v>
      </c>
      <c r="E6901" t="s">
        <v>2082</v>
      </c>
      <c r="F6901">
        <v>6</v>
      </c>
      <c r="G6901">
        <v>6</v>
      </c>
      <c r="H6901" s="6" t="str">
        <f t="shared" si="214"/>
        <v>5K21.6</v>
      </c>
      <c r="I6901" s="6" t="str">
        <f t="shared" si="215"/>
        <v>S5_TXD3</v>
      </c>
    </row>
    <row r="6902" spans="1:9">
      <c r="A6902" t="s">
        <v>302</v>
      </c>
      <c r="B6902" t="s">
        <v>5981</v>
      </c>
      <c r="C6902" t="s">
        <v>5996</v>
      </c>
      <c r="D6902">
        <v>7</v>
      </c>
      <c r="E6902" t="s">
        <v>3874</v>
      </c>
      <c r="F6902">
        <v>7</v>
      </c>
      <c r="G6902">
        <v>7</v>
      </c>
      <c r="H6902" s="6" t="str">
        <f t="shared" si="214"/>
        <v>5K21.7</v>
      </c>
      <c r="I6902" s="6" t="str">
        <f t="shared" si="215"/>
        <v>S5_TXD3_SG_RXD3</v>
      </c>
    </row>
    <row r="6903" spans="1:9">
      <c r="A6903" t="s">
        <v>302</v>
      </c>
      <c r="B6903" t="s">
        <v>5981</v>
      </c>
      <c r="C6903" t="s">
        <v>5996</v>
      </c>
      <c r="D6903" t="s">
        <v>175</v>
      </c>
      <c r="E6903" t="s">
        <v>429</v>
      </c>
      <c r="F6903">
        <v>1</v>
      </c>
      <c r="G6903" t="s">
        <v>175</v>
      </c>
      <c r="H6903" s="6" t="str">
        <f t="shared" si="214"/>
        <v>5K21.1</v>
      </c>
      <c r="I6903" s="6" t="str">
        <f t="shared" si="215"/>
        <v>VP12</v>
      </c>
    </row>
    <row r="6904" spans="1:9">
      <c r="A6904" t="s">
        <v>302</v>
      </c>
      <c r="B6904" t="s">
        <v>5981</v>
      </c>
      <c r="C6904" t="s">
        <v>5996</v>
      </c>
      <c r="D6904" t="s">
        <v>176</v>
      </c>
      <c r="E6904" t="s">
        <v>2325</v>
      </c>
      <c r="F6904">
        <v>8</v>
      </c>
      <c r="G6904" t="s">
        <v>176</v>
      </c>
      <c r="H6904" s="6" t="str">
        <f t="shared" si="214"/>
        <v>5K21.8</v>
      </c>
      <c r="I6904" s="6" t="str">
        <f t="shared" si="215"/>
        <v>SC0145_RLY_K021</v>
      </c>
    </row>
    <row r="6905" spans="1:9">
      <c r="A6905" t="s">
        <v>302</v>
      </c>
      <c r="B6905" t="s">
        <v>5981</v>
      </c>
      <c r="C6905" t="s">
        <v>5997</v>
      </c>
      <c r="D6905">
        <v>2</v>
      </c>
      <c r="E6905" t="s">
        <v>2124</v>
      </c>
      <c r="F6905">
        <v>2</v>
      </c>
      <c r="G6905">
        <v>2</v>
      </c>
      <c r="H6905" s="6" t="str">
        <f t="shared" si="214"/>
        <v>5K22.2</v>
      </c>
      <c r="I6905" s="6" t="str">
        <f t="shared" si="215"/>
        <v>SG5_RXD3</v>
      </c>
    </row>
    <row r="6906" spans="1:9">
      <c r="A6906" t="s">
        <v>302</v>
      </c>
      <c r="B6906" t="s">
        <v>5981</v>
      </c>
      <c r="C6906" t="s">
        <v>5997</v>
      </c>
      <c r="D6906">
        <v>3</v>
      </c>
      <c r="E6906" t="s">
        <v>3874</v>
      </c>
      <c r="F6906">
        <v>3</v>
      </c>
      <c r="G6906">
        <v>3</v>
      </c>
      <c r="H6906" s="6" t="str">
        <f t="shared" si="214"/>
        <v>5K22.3</v>
      </c>
      <c r="I6906" s="6" t="str">
        <f t="shared" si="215"/>
        <v>S5_TXD3_SG_RXD3</v>
      </c>
    </row>
    <row r="6907" spans="1:9">
      <c r="A6907" t="s">
        <v>302</v>
      </c>
      <c r="B6907" t="s">
        <v>5981</v>
      </c>
      <c r="C6907" t="s">
        <v>5997</v>
      </c>
      <c r="D6907">
        <v>4</v>
      </c>
      <c r="E6907" t="s">
        <v>3875</v>
      </c>
      <c r="F6907">
        <v>4</v>
      </c>
      <c r="G6907">
        <v>4</v>
      </c>
      <c r="H6907" s="6" t="str">
        <f t="shared" si="214"/>
        <v>5K22.4</v>
      </c>
      <c r="I6907" s="6" t="str">
        <f t="shared" si="215"/>
        <v>S5_CH_TXD3</v>
      </c>
    </row>
    <row r="6908" spans="1:9">
      <c r="A6908" t="s">
        <v>302</v>
      </c>
      <c r="B6908" t="s">
        <v>5981</v>
      </c>
      <c r="C6908" t="s">
        <v>5997</v>
      </c>
      <c r="D6908">
        <v>5</v>
      </c>
      <c r="E6908" t="s">
        <v>3876</v>
      </c>
      <c r="F6908">
        <v>5</v>
      </c>
      <c r="G6908">
        <v>5</v>
      </c>
      <c r="H6908" s="6" t="str">
        <f t="shared" si="214"/>
        <v>5K22.5</v>
      </c>
      <c r="I6908" s="6" t="str">
        <f t="shared" si="215"/>
        <v>S5_CH_TXD0</v>
      </c>
    </row>
    <row r="6909" spans="1:9">
      <c r="A6909" t="s">
        <v>302</v>
      </c>
      <c r="B6909" t="s">
        <v>5981</v>
      </c>
      <c r="C6909" t="s">
        <v>5997</v>
      </c>
      <c r="D6909">
        <v>6</v>
      </c>
      <c r="E6909" t="s">
        <v>3869</v>
      </c>
      <c r="F6909">
        <v>6</v>
      </c>
      <c r="G6909">
        <v>6</v>
      </c>
      <c r="H6909" s="6" t="str">
        <f t="shared" si="214"/>
        <v>5K22.6</v>
      </c>
      <c r="I6909" s="6" t="str">
        <f t="shared" si="215"/>
        <v>S5_TXD0_SG_RXD0</v>
      </c>
    </row>
    <row r="6910" spans="1:9">
      <c r="A6910" t="s">
        <v>302</v>
      </c>
      <c r="B6910" t="s">
        <v>5981</v>
      </c>
      <c r="C6910" t="s">
        <v>5997</v>
      </c>
      <c r="D6910">
        <v>7</v>
      </c>
      <c r="E6910" t="s">
        <v>2125</v>
      </c>
      <c r="F6910">
        <v>7</v>
      </c>
      <c r="G6910">
        <v>7</v>
      </c>
      <c r="H6910" s="6" t="str">
        <f t="shared" si="214"/>
        <v>5K22.7</v>
      </c>
      <c r="I6910" s="6" t="str">
        <f t="shared" si="215"/>
        <v>SG5_RXD0</v>
      </c>
    </row>
    <row r="6911" spans="1:9">
      <c r="A6911" t="s">
        <v>302</v>
      </c>
      <c r="B6911" t="s">
        <v>5981</v>
      </c>
      <c r="C6911" t="s">
        <v>5997</v>
      </c>
      <c r="D6911" t="s">
        <v>175</v>
      </c>
      <c r="E6911" t="s">
        <v>429</v>
      </c>
      <c r="F6911">
        <v>1</v>
      </c>
      <c r="G6911" t="s">
        <v>175</v>
      </c>
      <c r="H6911" s="6" t="str">
        <f t="shared" si="214"/>
        <v>5K22.1</v>
      </c>
      <c r="I6911" s="6" t="str">
        <f t="shared" si="215"/>
        <v>VP12</v>
      </c>
    </row>
    <row r="6912" spans="1:9">
      <c r="A6912" t="s">
        <v>302</v>
      </c>
      <c r="B6912" t="s">
        <v>5981</v>
      </c>
      <c r="C6912" t="s">
        <v>5997</v>
      </c>
      <c r="D6912" t="s">
        <v>176</v>
      </c>
      <c r="E6912" t="s">
        <v>2326</v>
      </c>
      <c r="F6912">
        <v>8</v>
      </c>
      <c r="G6912" t="s">
        <v>176</v>
      </c>
      <c r="H6912" s="6" t="str">
        <f t="shared" si="214"/>
        <v>5K22.8</v>
      </c>
      <c r="I6912" s="6" t="str">
        <f t="shared" si="215"/>
        <v>SC0145_RLY_K022</v>
      </c>
    </row>
    <row r="6913" spans="1:9">
      <c r="A6913" t="s">
        <v>302</v>
      </c>
      <c r="B6913" t="s">
        <v>5981</v>
      </c>
      <c r="C6913" t="s">
        <v>5998</v>
      </c>
      <c r="D6913">
        <v>2</v>
      </c>
      <c r="E6913" t="s">
        <v>3877</v>
      </c>
      <c r="F6913">
        <v>2</v>
      </c>
      <c r="G6913">
        <v>2</v>
      </c>
      <c r="H6913" s="6" t="str">
        <f t="shared" si="214"/>
        <v>5K23.2</v>
      </c>
      <c r="I6913" s="6" t="str">
        <f t="shared" si="215"/>
        <v>S5_TXC_SG_RXC</v>
      </c>
    </row>
    <row r="6914" spans="1:9">
      <c r="A6914" t="s">
        <v>302</v>
      </c>
      <c r="B6914" t="s">
        <v>5981</v>
      </c>
      <c r="C6914" t="s">
        <v>5998</v>
      </c>
      <c r="D6914">
        <v>3</v>
      </c>
      <c r="E6914" t="s">
        <v>2078</v>
      </c>
      <c r="F6914">
        <v>3</v>
      </c>
      <c r="G6914">
        <v>3</v>
      </c>
      <c r="H6914" s="6" t="str">
        <f t="shared" ref="H6914:H6977" si="216">CONCATENATE(C6914,".",F6914)</f>
        <v>5K23.3</v>
      </c>
      <c r="I6914" s="6" t="str">
        <f t="shared" ref="I6914:I6977" si="217">E6914</f>
        <v>S5_TXC</v>
      </c>
    </row>
    <row r="6915" spans="1:9">
      <c r="A6915" t="s">
        <v>302</v>
      </c>
      <c r="B6915" t="s">
        <v>5981</v>
      </c>
      <c r="C6915" t="s">
        <v>5998</v>
      </c>
      <c r="D6915">
        <v>4</v>
      </c>
      <c r="E6915" t="s">
        <v>2126</v>
      </c>
      <c r="F6915">
        <v>4</v>
      </c>
      <c r="G6915">
        <v>4</v>
      </c>
      <c r="H6915" s="6" t="str">
        <f t="shared" si="216"/>
        <v>5K23.4</v>
      </c>
      <c r="I6915" s="6" t="str">
        <f t="shared" si="217"/>
        <v>SD5_DSPCHIP_TXC</v>
      </c>
    </row>
    <row r="6916" spans="1:9">
      <c r="A6916" t="s">
        <v>302</v>
      </c>
      <c r="B6916" t="s">
        <v>5981</v>
      </c>
      <c r="C6916" t="s">
        <v>5998</v>
      </c>
      <c r="D6916">
        <v>5</v>
      </c>
      <c r="F6916">
        <v>5</v>
      </c>
      <c r="G6916">
        <v>5</v>
      </c>
      <c r="H6916" s="6" t="str">
        <f t="shared" si="216"/>
        <v>5K23.5</v>
      </c>
      <c r="I6916" s="6">
        <f t="shared" si="217"/>
        <v>0</v>
      </c>
    </row>
    <row r="6917" spans="1:9">
      <c r="A6917" t="s">
        <v>302</v>
      </c>
      <c r="B6917" t="s">
        <v>5981</v>
      </c>
      <c r="C6917" t="s">
        <v>5998</v>
      </c>
      <c r="D6917">
        <v>6</v>
      </c>
      <c r="E6917" t="s">
        <v>2083</v>
      </c>
      <c r="F6917">
        <v>6</v>
      </c>
      <c r="G6917">
        <v>6</v>
      </c>
      <c r="H6917" s="6" t="str">
        <f t="shared" si="216"/>
        <v>5K23.6</v>
      </c>
      <c r="I6917" s="6" t="str">
        <f t="shared" si="217"/>
        <v>S5_TXEN</v>
      </c>
    </row>
    <row r="6918" spans="1:9">
      <c r="A6918" t="s">
        <v>302</v>
      </c>
      <c r="B6918" t="s">
        <v>5981</v>
      </c>
      <c r="C6918" t="s">
        <v>5998</v>
      </c>
      <c r="D6918">
        <v>7</v>
      </c>
      <c r="E6918" t="s">
        <v>3878</v>
      </c>
      <c r="F6918">
        <v>7</v>
      </c>
      <c r="G6918">
        <v>7</v>
      </c>
      <c r="H6918" s="6" t="str">
        <f t="shared" si="216"/>
        <v>5K23.7</v>
      </c>
      <c r="I6918" s="6" t="str">
        <f t="shared" si="217"/>
        <v>S5_TXEN_SG_RXDV</v>
      </c>
    </row>
    <row r="6919" spans="1:9">
      <c r="A6919" t="s">
        <v>302</v>
      </c>
      <c r="B6919" t="s">
        <v>5981</v>
      </c>
      <c r="C6919" t="s">
        <v>5998</v>
      </c>
      <c r="D6919" t="s">
        <v>175</v>
      </c>
      <c r="E6919" t="s">
        <v>429</v>
      </c>
      <c r="F6919">
        <v>1</v>
      </c>
      <c r="G6919" t="s">
        <v>175</v>
      </c>
      <c r="H6919" s="6" t="str">
        <f t="shared" si="216"/>
        <v>5K23.1</v>
      </c>
      <c r="I6919" s="6" t="str">
        <f t="shared" si="217"/>
        <v>VP12</v>
      </c>
    </row>
    <row r="6920" spans="1:9">
      <c r="A6920" t="s">
        <v>302</v>
      </c>
      <c r="B6920" t="s">
        <v>5981</v>
      </c>
      <c r="C6920" t="s">
        <v>5998</v>
      </c>
      <c r="D6920" t="s">
        <v>176</v>
      </c>
      <c r="E6920" t="s">
        <v>2327</v>
      </c>
      <c r="F6920">
        <v>8</v>
      </c>
      <c r="G6920" t="s">
        <v>176</v>
      </c>
      <c r="H6920" s="6" t="str">
        <f t="shared" si="216"/>
        <v>5K23.8</v>
      </c>
      <c r="I6920" s="6" t="str">
        <f t="shared" si="217"/>
        <v>SC0145_RLY_K023</v>
      </c>
    </row>
    <row r="6921" spans="1:9">
      <c r="A6921" t="s">
        <v>302</v>
      </c>
      <c r="B6921" t="s">
        <v>5981</v>
      </c>
      <c r="C6921" t="s">
        <v>5999</v>
      </c>
      <c r="D6921">
        <v>2</v>
      </c>
      <c r="E6921" t="s">
        <v>2127</v>
      </c>
      <c r="F6921">
        <v>2</v>
      </c>
      <c r="G6921">
        <v>2</v>
      </c>
      <c r="H6921" s="6" t="str">
        <f t="shared" si="216"/>
        <v>5K24.2</v>
      </c>
      <c r="I6921" s="6" t="str">
        <f t="shared" si="217"/>
        <v>SG5_RXC</v>
      </c>
    </row>
    <row r="6922" spans="1:9">
      <c r="A6922" t="s">
        <v>302</v>
      </c>
      <c r="B6922" t="s">
        <v>5981</v>
      </c>
      <c r="C6922" t="s">
        <v>5999</v>
      </c>
      <c r="D6922">
        <v>3</v>
      </c>
      <c r="E6922" t="s">
        <v>3877</v>
      </c>
      <c r="F6922">
        <v>3</v>
      </c>
      <c r="G6922">
        <v>3</v>
      </c>
      <c r="H6922" s="6" t="str">
        <f t="shared" si="216"/>
        <v>5K24.3</v>
      </c>
      <c r="I6922" s="6" t="str">
        <f t="shared" si="217"/>
        <v>S5_TXC_SG_RXC</v>
      </c>
    </row>
    <row r="6923" spans="1:9">
      <c r="A6923" t="s">
        <v>302</v>
      </c>
      <c r="B6923" t="s">
        <v>5981</v>
      </c>
      <c r="C6923" t="s">
        <v>5999</v>
      </c>
      <c r="D6923">
        <v>4</v>
      </c>
      <c r="E6923" t="s">
        <v>3879</v>
      </c>
      <c r="F6923">
        <v>4</v>
      </c>
      <c r="G6923">
        <v>4</v>
      </c>
      <c r="H6923" s="6" t="str">
        <f t="shared" si="216"/>
        <v>5K24.4</v>
      </c>
      <c r="I6923" s="6" t="str">
        <f t="shared" si="217"/>
        <v>S5_CH_TXC</v>
      </c>
    </row>
    <row r="6924" spans="1:9">
      <c r="A6924" t="s">
        <v>302</v>
      </c>
      <c r="B6924" t="s">
        <v>5981</v>
      </c>
      <c r="C6924" t="s">
        <v>5999</v>
      </c>
      <c r="D6924">
        <v>5</v>
      </c>
      <c r="E6924" t="s">
        <v>3880</v>
      </c>
      <c r="F6924">
        <v>5</v>
      </c>
      <c r="G6924">
        <v>5</v>
      </c>
      <c r="H6924" s="6" t="str">
        <f t="shared" si="216"/>
        <v>5K24.5</v>
      </c>
      <c r="I6924" s="6" t="str">
        <f t="shared" si="217"/>
        <v>S5_CH_TXEN</v>
      </c>
    </row>
    <row r="6925" spans="1:9">
      <c r="A6925" t="s">
        <v>302</v>
      </c>
      <c r="B6925" t="s">
        <v>5981</v>
      </c>
      <c r="C6925" t="s">
        <v>5999</v>
      </c>
      <c r="D6925">
        <v>6</v>
      </c>
      <c r="E6925" t="s">
        <v>3878</v>
      </c>
      <c r="F6925">
        <v>6</v>
      </c>
      <c r="G6925">
        <v>6</v>
      </c>
      <c r="H6925" s="6" t="str">
        <f t="shared" si="216"/>
        <v>5K24.6</v>
      </c>
      <c r="I6925" s="6" t="str">
        <f t="shared" si="217"/>
        <v>S5_TXEN_SG_RXDV</v>
      </c>
    </row>
    <row r="6926" spans="1:9">
      <c r="A6926" t="s">
        <v>302</v>
      </c>
      <c r="B6926" t="s">
        <v>5981</v>
      </c>
      <c r="C6926" t="s">
        <v>5999</v>
      </c>
      <c r="D6926">
        <v>7</v>
      </c>
      <c r="E6926" t="s">
        <v>2128</v>
      </c>
      <c r="F6926">
        <v>7</v>
      </c>
      <c r="G6926">
        <v>7</v>
      </c>
      <c r="H6926" s="6" t="str">
        <f t="shared" si="216"/>
        <v>5K24.7</v>
      </c>
      <c r="I6926" s="6" t="str">
        <f t="shared" si="217"/>
        <v>SG5_RXDV</v>
      </c>
    </row>
    <row r="6927" spans="1:9">
      <c r="A6927" t="s">
        <v>302</v>
      </c>
      <c r="B6927" t="s">
        <v>5981</v>
      </c>
      <c r="C6927" t="s">
        <v>5999</v>
      </c>
      <c r="D6927" t="s">
        <v>175</v>
      </c>
      <c r="E6927" t="s">
        <v>429</v>
      </c>
      <c r="F6927">
        <v>1</v>
      </c>
      <c r="G6927" t="s">
        <v>175</v>
      </c>
      <c r="H6927" s="6" t="str">
        <f t="shared" si="216"/>
        <v>5K24.1</v>
      </c>
      <c r="I6927" s="6" t="str">
        <f t="shared" si="217"/>
        <v>VP12</v>
      </c>
    </row>
    <row r="6928" spans="1:9">
      <c r="A6928" t="s">
        <v>302</v>
      </c>
      <c r="B6928" t="s">
        <v>5981</v>
      </c>
      <c r="C6928" t="s">
        <v>5999</v>
      </c>
      <c r="D6928" t="s">
        <v>176</v>
      </c>
      <c r="E6928" t="s">
        <v>2328</v>
      </c>
      <c r="F6928">
        <v>8</v>
      </c>
      <c r="G6928" t="s">
        <v>176</v>
      </c>
      <c r="H6928" s="6" t="str">
        <f t="shared" si="216"/>
        <v>5K24.8</v>
      </c>
      <c r="I6928" s="6" t="str">
        <f t="shared" si="217"/>
        <v>SC0145_RLY_K024</v>
      </c>
    </row>
    <row r="6929" spans="1:9">
      <c r="A6929" t="s">
        <v>302</v>
      </c>
      <c r="B6929" t="s">
        <v>5981</v>
      </c>
      <c r="C6929" t="s">
        <v>6000</v>
      </c>
      <c r="D6929">
        <v>2</v>
      </c>
      <c r="E6929" t="s">
        <v>3881</v>
      </c>
      <c r="F6929">
        <v>2</v>
      </c>
      <c r="G6929">
        <v>2</v>
      </c>
      <c r="H6929" s="6" t="str">
        <f t="shared" si="216"/>
        <v>5K25.2</v>
      </c>
      <c r="I6929" s="6" t="str">
        <f t="shared" si="217"/>
        <v>S5_RXC_SG_TXC</v>
      </c>
    </row>
    <row r="6930" spans="1:9">
      <c r="A6930" t="s">
        <v>302</v>
      </c>
      <c r="B6930" t="s">
        <v>5981</v>
      </c>
      <c r="C6930" t="s">
        <v>6000</v>
      </c>
      <c r="D6930">
        <v>3</v>
      </c>
      <c r="E6930" t="s">
        <v>2072</v>
      </c>
      <c r="F6930">
        <v>3</v>
      </c>
      <c r="G6930">
        <v>3</v>
      </c>
      <c r="H6930" s="6" t="str">
        <f t="shared" si="216"/>
        <v>5K25.3</v>
      </c>
      <c r="I6930" s="6" t="str">
        <f t="shared" si="217"/>
        <v>S5_RXC</v>
      </c>
    </row>
    <row r="6931" spans="1:9">
      <c r="A6931" t="s">
        <v>302</v>
      </c>
      <c r="B6931" t="s">
        <v>5981</v>
      </c>
      <c r="C6931" t="s">
        <v>6000</v>
      </c>
      <c r="D6931">
        <v>4</v>
      </c>
      <c r="E6931" t="s">
        <v>2129</v>
      </c>
      <c r="F6931">
        <v>4</v>
      </c>
      <c r="G6931">
        <v>4</v>
      </c>
      <c r="H6931" s="6" t="str">
        <f t="shared" si="216"/>
        <v>5K25.4</v>
      </c>
      <c r="I6931" s="6" t="str">
        <f t="shared" si="217"/>
        <v>SD5_DSPCHIP_RXC</v>
      </c>
    </row>
    <row r="6932" spans="1:9">
      <c r="A6932" t="s">
        <v>302</v>
      </c>
      <c r="B6932" t="s">
        <v>5981</v>
      </c>
      <c r="C6932" t="s">
        <v>6000</v>
      </c>
      <c r="D6932">
        <v>5</v>
      </c>
      <c r="E6932" t="s">
        <v>2130</v>
      </c>
      <c r="F6932">
        <v>5</v>
      </c>
      <c r="G6932">
        <v>5</v>
      </c>
      <c r="H6932" s="6" t="str">
        <f t="shared" si="216"/>
        <v>5K25.5</v>
      </c>
      <c r="I6932" s="6" t="str">
        <f t="shared" si="217"/>
        <v>SD5_DSPCHIP_RXD0</v>
      </c>
    </row>
    <row r="6933" spans="1:9">
      <c r="A6933" t="s">
        <v>302</v>
      </c>
      <c r="B6933" t="s">
        <v>5981</v>
      </c>
      <c r="C6933" t="s">
        <v>6000</v>
      </c>
      <c r="D6933">
        <v>6</v>
      </c>
      <c r="E6933" t="s">
        <v>2073</v>
      </c>
      <c r="F6933">
        <v>6</v>
      </c>
      <c r="G6933">
        <v>6</v>
      </c>
      <c r="H6933" s="6" t="str">
        <f t="shared" si="216"/>
        <v>5K25.6</v>
      </c>
      <c r="I6933" s="6" t="str">
        <f t="shared" si="217"/>
        <v>S5_RXD0</v>
      </c>
    </row>
    <row r="6934" spans="1:9">
      <c r="A6934" t="s">
        <v>302</v>
      </c>
      <c r="B6934" t="s">
        <v>5981</v>
      </c>
      <c r="C6934" t="s">
        <v>6000</v>
      </c>
      <c r="D6934">
        <v>7</v>
      </c>
      <c r="E6934" t="s">
        <v>3882</v>
      </c>
      <c r="F6934">
        <v>7</v>
      </c>
      <c r="G6934">
        <v>7</v>
      </c>
      <c r="H6934" s="6" t="str">
        <f t="shared" si="216"/>
        <v>5K25.7</v>
      </c>
      <c r="I6934" s="6" t="str">
        <f t="shared" si="217"/>
        <v>S5_RXD0_SG_TXD0</v>
      </c>
    </row>
    <row r="6935" spans="1:9">
      <c r="A6935" t="s">
        <v>302</v>
      </c>
      <c r="B6935" t="s">
        <v>5981</v>
      </c>
      <c r="C6935" t="s">
        <v>6000</v>
      </c>
      <c r="D6935" t="s">
        <v>175</v>
      </c>
      <c r="E6935" t="s">
        <v>429</v>
      </c>
      <c r="F6935">
        <v>1</v>
      </c>
      <c r="G6935" t="s">
        <v>175</v>
      </c>
      <c r="H6935" s="6" t="str">
        <f t="shared" si="216"/>
        <v>5K25.1</v>
      </c>
      <c r="I6935" s="6" t="str">
        <f t="shared" si="217"/>
        <v>VP12</v>
      </c>
    </row>
    <row r="6936" spans="1:9">
      <c r="A6936" t="s">
        <v>302</v>
      </c>
      <c r="B6936" t="s">
        <v>5981</v>
      </c>
      <c r="C6936" t="s">
        <v>6000</v>
      </c>
      <c r="D6936" t="s">
        <v>176</v>
      </c>
      <c r="E6936" t="s">
        <v>2329</v>
      </c>
      <c r="F6936">
        <v>8</v>
      </c>
      <c r="G6936" t="s">
        <v>176</v>
      </c>
      <c r="H6936" s="6" t="str">
        <f t="shared" si="216"/>
        <v>5K25.8</v>
      </c>
      <c r="I6936" s="6" t="str">
        <f t="shared" si="217"/>
        <v>SC0145_RLY_K025</v>
      </c>
    </row>
    <row r="6937" spans="1:9">
      <c r="A6937" t="s">
        <v>302</v>
      </c>
      <c r="B6937" t="s">
        <v>5981</v>
      </c>
      <c r="C6937" t="s">
        <v>6001</v>
      </c>
      <c r="D6937">
        <v>2</v>
      </c>
      <c r="E6937" t="s">
        <v>2131</v>
      </c>
      <c r="F6937">
        <v>2</v>
      </c>
      <c r="G6937">
        <v>2</v>
      </c>
      <c r="H6937" s="6" t="str">
        <f t="shared" si="216"/>
        <v>5K26.2</v>
      </c>
      <c r="I6937" s="6" t="str">
        <f t="shared" si="217"/>
        <v>SG5_TXEN</v>
      </c>
    </row>
    <row r="6938" spans="1:9">
      <c r="A6938" t="s">
        <v>302</v>
      </c>
      <c r="B6938" t="s">
        <v>5981</v>
      </c>
      <c r="C6938" t="s">
        <v>6001</v>
      </c>
      <c r="D6938">
        <v>3</v>
      </c>
      <c r="E6938" t="s">
        <v>3883</v>
      </c>
      <c r="F6938">
        <v>3</v>
      </c>
      <c r="G6938">
        <v>3</v>
      </c>
      <c r="H6938" s="6" t="str">
        <f t="shared" si="216"/>
        <v>5K26.3</v>
      </c>
      <c r="I6938" s="6" t="str">
        <f t="shared" si="217"/>
        <v>S5_RXDV_SG_TXEN</v>
      </c>
    </row>
    <row r="6939" spans="1:9">
      <c r="A6939" t="s">
        <v>302</v>
      </c>
      <c r="B6939" t="s">
        <v>5981</v>
      </c>
      <c r="C6939" t="s">
        <v>6001</v>
      </c>
      <c r="D6939">
        <v>4</v>
      </c>
      <c r="E6939" t="s">
        <v>3884</v>
      </c>
      <c r="F6939">
        <v>4</v>
      </c>
      <c r="G6939">
        <v>4</v>
      </c>
      <c r="H6939" s="6" t="str">
        <f t="shared" si="216"/>
        <v>5K26.4</v>
      </c>
      <c r="I6939" s="6" t="str">
        <f t="shared" si="217"/>
        <v>S5_CH_RXDV</v>
      </c>
    </row>
    <row r="6940" spans="1:9">
      <c r="A6940" t="s">
        <v>302</v>
      </c>
      <c r="B6940" t="s">
        <v>5981</v>
      </c>
      <c r="C6940" t="s">
        <v>6001</v>
      </c>
      <c r="D6940">
        <v>5</v>
      </c>
      <c r="E6940" t="s">
        <v>3885</v>
      </c>
      <c r="F6940">
        <v>5</v>
      </c>
      <c r="G6940">
        <v>5</v>
      </c>
      <c r="H6940" s="6" t="str">
        <f t="shared" si="216"/>
        <v>5K26.5</v>
      </c>
      <c r="I6940" s="6" t="str">
        <f t="shared" si="217"/>
        <v>S5_CH_RXC</v>
      </c>
    </row>
    <row r="6941" spans="1:9">
      <c r="A6941" t="s">
        <v>302</v>
      </c>
      <c r="B6941" t="s">
        <v>5981</v>
      </c>
      <c r="C6941" t="s">
        <v>6001</v>
      </c>
      <c r="D6941">
        <v>6</v>
      </c>
      <c r="E6941" t="s">
        <v>3881</v>
      </c>
      <c r="F6941">
        <v>6</v>
      </c>
      <c r="G6941">
        <v>6</v>
      </c>
      <c r="H6941" s="6" t="str">
        <f t="shared" si="216"/>
        <v>5K26.6</v>
      </c>
      <c r="I6941" s="6" t="str">
        <f t="shared" si="217"/>
        <v>S5_RXC_SG_TXC</v>
      </c>
    </row>
    <row r="6942" spans="1:9">
      <c r="A6942" t="s">
        <v>302</v>
      </c>
      <c r="B6942" t="s">
        <v>5981</v>
      </c>
      <c r="C6942" t="s">
        <v>6001</v>
      </c>
      <c r="D6942">
        <v>7</v>
      </c>
      <c r="E6942" t="s">
        <v>2132</v>
      </c>
      <c r="F6942">
        <v>7</v>
      </c>
      <c r="G6942">
        <v>7</v>
      </c>
      <c r="H6942" s="6" t="str">
        <f t="shared" si="216"/>
        <v>5K26.7</v>
      </c>
      <c r="I6942" s="6" t="str">
        <f t="shared" si="217"/>
        <v>SG5_TXC</v>
      </c>
    </row>
    <row r="6943" spans="1:9">
      <c r="A6943" t="s">
        <v>302</v>
      </c>
      <c r="B6943" t="s">
        <v>5981</v>
      </c>
      <c r="C6943" t="s">
        <v>6001</v>
      </c>
      <c r="D6943" t="s">
        <v>175</v>
      </c>
      <c r="E6943" t="s">
        <v>429</v>
      </c>
      <c r="F6943">
        <v>1</v>
      </c>
      <c r="G6943" t="s">
        <v>175</v>
      </c>
      <c r="H6943" s="6" t="str">
        <f t="shared" si="216"/>
        <v>5K26.1</v>
      </c>
      <c r="I6943" s="6" t="str">
        <f t="shared" si="217"/>
        <v>VP12</v>
      </c>
    </row>
    <row r="6944" spans="1:9">
      <c r="A6944" t="s">
        <v>302</v>
      </c>
      <c r="B6944" t="s">
        <v>5981</v>
      </c>
      <c r="C6944" t="s">
        <v>6001</v>
      </c>
      <c r="D6944" t="s">
        <v>176</v>
      </c>
      <c r="E6944" t="s">
        <v>2330</v>
      </c>
      <c r="F6944">
        <v>8</v>
      </c>
      <c r="G6944" t="s">
        <v>176</v>
      </c>
      <c r="H6944" s="6" t="str">
        <f t="shared" si="216"/>
        <v>5K26.8</v>
      </c>
      <c r="I6944" s="6" t="str">
        <f t="shared" si="217"/>
        <v>SC0145_RLY_K026</v>
      </c>
    </row>
    <row r="6945" spans="1:9">
      <c r="A6945" t="s">
        <v>302</v>
      </c>
      <c r="B6945" t="s">
        <v>5981</v>
      </c>
      <c r="C6945" t="s">
        <v>6002</v>
      </c>
      <c r="D6945">
        <v>2</v>
      </c>
      <c r="E6945" t="s">
        <v>3886</v>
      </c>
      <c r="F6945">
        <v>2</v>
      </c>
      <c r="G6945">
        <v>2</v>
      </c>
      <c r="H6945" s="6" t="str">
        <f t="shared" si="216"/>
        <v>5K27.2</v>
      </c>
      <c r="I6945" s="6" t="str">
        <f t="shared" si="217"/>
        <v>S5_RXD1_SG_TXD1</v>
      </c>
    </row>
    <row r="6946" spans="1:9">
      <c r="A6946" t="s">
        <v>302</v>
      </c>
      <c r="B6946" t="s">
        <v>5981</v>
      </c>
      <c r="C6946" t="s">
        <v>6002</v>
      </c>
      <c r="D6946">
        <v>3</v>
      </c>
      <c r="E6946" t="s">
        <v>2074</v>
      </c>
      <c r="F6946">
        <v>3</v>
      </c>
      <c r="G6946">
        <v>3</v>
      </c>
      <c r="H6946" s="6" t="str">
        <f t="shared" si="216"/>
        <v>5K27.3</v>
      </c>
      <c r="I6946" s="6" t="str">
        <f t="shared" si="217"/>
        <v>S5_RXD1</v>
      </c>
    </row>
    <row r="6947" spans="1:9">
      <c r="A6947" t="s">
        <v>302</v>
      </c>
      <c r="B6947" t="s">
        <v>5981</v>
      </c>
      <c r="C6947" t="s">
        <v>6002</v>
      </c>
      <c r="D6947">
        <v>4</v>
      </c>
      <c r="E6947" t="s">
        <v>2133</v>
      </c>
      <c r="F6947">
        <v>4</v>
      </c>
      <c r="G6947">
        <v>4</v>
      </c>
      <c r="H6947" s="6" t="str">
        <f t="shared" si="216"/>
        <v>5K27.4</v>
      </c>
      <c r="I6947" s="6" t="str">
        <f t="shared" si="217"/>
        <v>SD5_DSPCHIP_RXD1</v>
      </c>
    </row>
    <row r="6948" spans="1:9">
      <c r="A6948" t="s">
        <v>302</v>
      </c>
      <c r="B6948" t="s">
        <v>5981</v>
      </c>
      <c r="C6948" t="s">
        <v>6002</v>
      </c>
      <c r="D6948">
        <v>5</v>
      </c>
      <c r="E6948" t="s">
        <v>2134</v>
      </c>
      <c r="F6948">
        <v>5</v>
      </c>
      <c r="G6948">
        <v>5</v>
      </c>
      <c r="H6948" s="6" t="str">
        <f t="shared" si="216"/>
        <v>5K27.5</v>
      </c>
      <c r="I6948" s="6" t="str">
        <f t="shared" si="217"/>
        <v>SD5_DSPCHIP_RXD2</v>
      </c>
    </row>
    <row r="6949" spans="1:9">
      <c r="A6949" t="s">
        <v>302</v>
      </c>
      <c r="B6949" t="s">
        <v>5981</v>
      </c>
      <c r="C6949" t="s">
        <v>6002</v>
      </c>
      <c r="D6949">
        <v>6</v>
      </c>
      <c r="E6949" t="s">
        <v>2075</v>
      </c>
      <c r="F6949">
        <v>6</v>
      </c>
      <c r="G6949">
        <v>6</v>
      </c>
      <c r="H6949" s="6" t="str">
        <f t="shared" si="216"/>
        <v>5K27.6</v>
      </c>
      <c r="I6949" s="6" t="str">
        <f t="shared" si="217"/>
        <v>S5_RXD2</v>
      </c>
    </row>
    <row r="6950" spans="1:9">
      <c r="A6950" t="s">
        <v>302</v>
      </c>
      <c r="B6950" t="s">
        <v>5981</v>
      </c>
      <c r="C6950" t="s">
        <v>6002</v>
      </c>
      <c r="D6950">
        <v>7</v>
      </c>
      <c r="E6950" t="s">
        <v>3887</v>
      </c>
      <c r="F6950">
        <v>7</v>
      </c>
      <c r="G6950">
        <v>7</v>
      </c>
      <c r="H6950" s="6" t="str">
        <f t="shared" si="216"/>
        <v>5K27.7</v>
      </c>
      <c r="I6950" s="6" t="str">
        <f t="shared" si="217"/>
        <v>S5_RXD2_SG_TXD2</v>
      </c>
    </row>
    <row r="6951" spans="1:9">
      <c r="A6951" t="s">
        <v>302</v>
      </c>
      <c r="B6951" t="s">
        <v>5981</v>
      </c>
      <c r="C6951" t="s">
        <v>6002</v>
      </c>
      <c r="D6951" t="s">
        <v>175</v>
      </c>
      <c r="E6951" t="s">
        <v>429</v>
      </c>
      <c r="F6951">
        <v>1</v>
      </c>
      <c r="G6951" t="s">
        <v>175</v>
      </c>
      <c r="H6951" s="6" t="str">
        <f t="shared" si="216"/>
        <v>5K27.1</v>
      </c>
      <c r="I6951" s="6" t="str">
        <f t="shared" si="217"/>
        <v>VP12</v>
      </c>
    </row>
    <row r="6952" spans="1:9">
      <c r="A6952" t="s">
        <v>302</v>
      </c>
      <c r="B6952" t="s">
        <v>5981</v>
      </c>
      <c r="C6952" t="s">
        <v>6002</v>
      </c>
      <c r="D6952" t="s">
        <v>176</v>
      </c>
      <c r="E6952" t="s">
        <v>2331</v>
      </c>
      <c r="F6952">
        <v>8</v>
      </c>
      <c r="G6952" t="s">
        <v>176</v>
      </c>
      <c r="H6952" s="6" t="str">
        <f t="shared" si="216"/>
        <v>5K27.8</v>
      </c>
      <c r="I6952" s="6" t="str">
        <f t="shared" si="217"/>
        <v>SC0145_RLY_K027</v>
      </c>
    </row>
    <row r="6953" spans="1:9">
      <c r="A6953" t="s">
        <v>302</v>
      </c>
      <c r="B6953" t="s">
        <v>5981</v>
      </c>
      <c r="C6953" t="s">
        <v>6003</v>
      </c>
      <c r="D6953">
        <v>2</v>
      </c>
      <c r="E6953" t="s">
        <v>2135</v>
      </c>
      <c r="F6953">
        <v>2</v>
      </c>
      <c r="G6953">
        <v>2</v>
      </c>
      <c r="H6953" s="6" t="str">
        <f t="shared" si="216"/>
        <v>5K28.2</v>
      </c>
      <c r="I6953" s="6" t="str">
        <f t="shared" si="217"/>
        <v>SG5_TXD0</v>
      </c>
    </row>
    <row r="6954" spans="1:9">
      <c r="A6954" t="s">
        <v>302</v>
      </c>
      <c r="B6954" t="s">
        <v>5981</v>
      </c>
      <c r="C6954" t="s">
        <v>6003</v>
      </c>
      <c r="D6954">
        <v>3</v>
      </c>
      <c r="E6954" t="s">
        <v>3882</v>
      </c>
      <c r="F6954">
        <v>3</v>
      </c>
      <c r="G6954">
        <v>3</v>
      </c>
      <c r="H6954" s="6" t="str">
        <f t="shared" si="216"/>
        <v>5K28.3</v>
      </c>
      <c r="I6954" s="6" t="str">
        <f t="shared" si="217"/>
        <v>S5_RXD0_SG_TXD0</v>
      </c>
    </row>
    <row r="6955" spans="1:9">
      <c r="A6955" t="s">
        <v>302</v>
      </c>
      <c r="B6955" t="s">
        <v>5981</v>
      </c>
      <c r="C6955" t="s">
        <v>6003</v>
      </c>
      <c r="D6955">
        <v>4</v>
      </c>
      <c r="E6955" t="s">
        <v>3888</v>
      </c>
      <c r="F6955">
        <v>4</v>
      </c>
      <c r="G6955">
        <v>4</v>
      </c>
      <c r="H6955" s="6" t="str">
        <f t="shared" si="216"/>
        <v>5K28.4</v>
      </c>
      <c r="I6955" s="6" t="str">
        <f t="shared" si="217"/>
        <v>S5_CH_RXD0</v>
      </c>
    </row>
    <row r="6956" spans="1:9">
      <c r="A6956" t="s">
        <v>302</v>
      </c>
      <c r="B6956" t="s">
        <v>5981</v>
      </c>
      <c r="C6956" t="s">
        <v>6003</v>
      </c>
      <c r="D6956">
        <v>5</v>
      </c>
      <c r="E6956" t="s">
        <v>3889</v>
      </c>
      <c r="F6956">
        <v>5</v>
      </c>
      <c r="G6956">
        <v>5</v>
      </c>
      <c r="H6956" s="6" t="str">
        <f t="shared" si="216"/>
        <v>5K28.5</v>
      </c>
      <c r="I6956" s="6" t="str">
        <f t="shared" si="217"/>
        <v>S5_CH_RXD1</v>
      </c>
    </row>
    <row r="6957" spans="1:9">
      <c r="A6957" t="s">
        <v>302</v>
      </c>
      <c r="B6957" t="s">
        <v>5981</v>
      </c>
      <c r="C6957" t="s">
        <v>6003</v>
      </c>
      <c r="D6957">
        <v>6</v>
      </c>
      <c r="E6957" t="s">
        <v>3886</v>
      </c>
      <c r="F6957">
        <v>6</v>
      </c>
      <c r="G6957">
        <v>6</v>
      </c>
      <c r="H6957" s="6" t="str">
        <f t="shared" si="216"/>
        <v>5K28.6</v>
      </c>
      <c r="I6957" s="6" t="str">
        <f t="shared" si="217"/>
        <v>S5_RXD1_SG_TXD1</v>
      </c>
    </row>
    <row r="6958" spans="1:9">
      <c r="A6958" t="s">
        <v>302</v>
      </c>
      <c r="B6958" t="s">
        <v>5981</v>
      </c>
      <c r="C6958" t="s">
        <v>6003</v>
      </c>
      <c r="D6958">
        <v>7</v>
      </c>
      <c r="E6958" t="s">
        <v>2136</v>
      </c>
      <c r="F6958">
        <v>7</v>
      </c>
      <c r="G6958">
        <v>7</v>
      </c>
      <c r="H6958" s="6" t="str">
        <f t="shared" si="216"/>
        <v>5K28.7</v>
      </c>
      <c r="I6958" s="6" t="str">
        <f t="shared" si="217"/>
        <v>SG5_TXD1</v>
      </c>
    </row>
    <row r="6959" spans="1:9">
      <c r="A6959" t="s">
        <v>302</v>
      </c>
      <c r="B6959" t="s">
        <v>5981</v>
      </c>
      <c r="C6959" t="s">
        <v>6003</v>
      </c>
      <c r="D6959" t="s">
        <v>175</v>
      </c>
      <c r="E6959" t="s">
        <v>429</v>
      </c>
      <c r="F6959">
        <v>1</v>
      </c>
      <c r="G6959" t="s">
        <v>175</v>
      </c>
      <c r="H6959" s="6" t="str">
        <f t="shared" si="216"/>
        <v>5K28.1</v>
      </c>
      <c r="I6959" s="6" t="str">
        <f t="shared" si="217"/>
        <v>VP12</v>
      </c>
    </row>
    <row r="6960" spans="1:9">
      <c r="A6960" t="s">
        <v>302</v>
      </c>
      <c r="B6960" t="s">
        <v>5981</v>
      </c>
      <c r="C6960" t="s">
        <v>6003</v>
      </c>
      <c r="D6960" t="s">
        <v>176</v>
      </c>
      <c r="E6960" t="s">
        <v>2332</v>
      </c>
      <c r="F6960">
        <v>8</v>
      </c>
      <c r="G6960" t="s">
        <v>176</v>
      </c>
      <c r="H6960" s="6" t="str">
        <f t="shared" si="216"/>
        <v>5K28.8</v>
      </c>
      <c r="I6960" s="6" t="str">
        <f t="shared" si="217"/>
        <v>SC0145_RLY_K028</v>
      </c>
    </row>
    <row r="6961" spans="1:9">
      <c r="A6961" t="s">
        <v>302</v>
      </c>
      <c r="B6961" t="s">
        <v>5981</v>
      </c>
      <c r="C6961" t="s">
        <v>6004</v>
      </c>
      <c r="D6961">
        <v>2</v>
      </c>
      <c r="E6961" t="s">
        <v>3890</v>
      </c>
      <c r="F6961">
        <v>2</v>
      </c>
      <c r="G6961">
        <v>2</v>
      </c>
      <c r="H6961" s="6" t="str">
        <f t="shared" si="216"/>
        <v>5K29.2</v>
      </c>
      <c r="I6961" s="6" t="str">
        <f t="shared" si="217"/>
        <v>S5_RXD3_SG_TXD3</v>
      </c>
    </row>
    <row r="6962" spans="1:9">
      <c r="A6962" t="s">
        <v>302</v>
      </c>
      <c r="B6962" t="s">
        <v>5981</v>
      </c>
      <c r="C6962" t="s">
        <v>6004</v>
      </c>
      <c r="D6962">
        <v>3</v>
      </c>
      <c r="E6962" t="s">
        <v>2076</v>
      </c>
      <c r="F6962">
        <v>3</v>
      </c>
      <c r="G6962">
        <v>3</v>
      </c>
      <c r="H6962" s="6" t="str">
        <f t="shared" si="216"/>
        <v>5K29.3</v>
      </c>
      <c r="I6962" s="6" t="str">
        <f t="shared" si="217"/>
        <v>S5_RXD3</v>
      </c>
    </row>
    <row r="6963" spans="1:9">
      <c r="A6963" t="s">
        <v>302</v>
      </c>
      <c r="B6963" t="s">
        <v>5981</v>
      </c>
      <c r="C6963" t="s">
        <v>6004</v>
      </c>
      <c r="D6963">
        <v>4</v>
      </c>
      <c r="E6963" t="s">
        <v>2137</v>
      </c>
      <c r="F6963">
        <v>4</v>
      </c>
      <c r="G6963">
        <v>4</v>
      </c>
      <c r="H6963" s="6" t="str">
        <f t="shared" si="216"/>
        <v>5K29.4</v>
      </c>
      <c r="I6963" s="6" t="str">
        <f t="shared" si="217"/>
        <v>SD5_DSPCHIP_RXD3</v>
      </c>
    </row>
    <row r="6964" spans="1:9">
      <c r="A6964" t="s">
        <v>302</v>
      </c>
      <c r="B6964" t="s">
        <v>5981</v>
      </c>
      <c r="C6964" t="s">
        <v>6004</v>
      </c>
      <c r="D6964">
        <v>5</v>
      </c>
      <c r="E6964" t="s">
        <v>2138</v>
      </c>
      <c r="F6964">
        <v>5</v>
      </c>
      <c r="G6964">
        <v>5</v>
      </c>
      <c r="H6964" s="6" t="str">
        <f t="shared" si="216"/>
        <v>5K29.5</v>
      </c>
      <c r="I6964" s="6" t="str">
        <f t="shared" si="217"/>
        <v>SD5_DSPCHIP_RXDV</v>
      </c>
    </row>
    <row r="6965" spans="1:9">
      <c r="A6965" t="s">
        <v>302</v>
      </c>
      <c r="B6965" t="s">
        <v>5981</v>
      </c>
      <c r="C6965" t="s">
        <v>6004</v>
      </c>
      <c r="D6965">
        <v>6</v>
      </c>
      <c r="E6965" t="s">
        <v>2077</v>
      </c>
      <c r="F6965">
        <v>6</v>
      </c>
      <c r="G6965">
        <v>6</v>
      </c>
      <c r="H6965" s="6" t="str">
        <f t="shared" si="216"/>
        <v>5K29.6</v>
      </c>
      <c r="I6965" s="6" t="str">
        <f t="shared" si="217"/>
        <v>S5_RXDV</v>
      </c>
    </row>
    <row r="6966" spans="1:9">
      <c r="A6966" t="s">
        <v>302</v>
      </c>
      <c r="B6966" t="s">
        <v>5981</v>
      </c>
      <c r="C6966" t="s">
        <v>6004</v>
      </c>
      <c r="D6966">
        <v>7</v>
      </c>
      <c r="E6966" t="s">
        <v>3883</v>
      </c>
      <c r="F6966">
        <v>7</v>
      </c>
      <c r="G6966">
        <v>7</v>
      </c>
      <c r="H6966" s="6" t="str">
        <f t="shared" si="216"/>
        <v>5K29.7</v>
      </c>
      <c r="I6966" s="6" t="str">
        <f t="shared" si="217"/>
        <v>S5_RXDV_SG_TXEN</v>
      </c>
    </row>
    <row r="6967" spans="1:9">
      <c r="A6967" t="s">
        <v>302</v>
      </c>
      <c r="B6967" t="s">
        <v>5981</v>
      </c>
      <c r="C6967" t="s">
        <v>6004</v>
      </c>
      <c r="D6967" t="s">
        <v>175</v>
      </c>
      <c r="E6967" t="s">
        <v>429</v>
      </c>
      <c r="F6967">
        <v>1</v>
      </c>
      <c r="G6967" t="s">
        <v>175</v>
      </c>
      <c r="H6967" s="6" t="str">
        <f t="shared" si="216"/>
        <v>5K29.1</v>
      </c>
      <c r="I6967" s="6" t="str">
        <f t="shared" si="217"/>
        <v>VP12</v>
      </c>
    </row>
    <row r="6968" spans="1:9">
      <c r="A6968" t="s">
        <v>302</v>
      </c>
      <c r="B6968" t="s">
        <v>5981</v>
      </c>
      <c r="C6968" t="s">
        <v>6004</v>
      </c>
      <c r="D6968" t="s">
        <v>176</v>
      </c>
      <c r="E6968" t="s">
        <v>2333</v>
      </c>
      <c r="F6968">
        <v>8</v>
      </c>
      <c r="G6968" t="s">
        <v>176</v>
      </c>
      <c r="H6968" s="6" t="str">
        <f t="shared" si="216"/>
        <v>5K29.8</v>
      </c>
      <c r="I6968" s="6" t="str">
        <f t="shared" si="217"/>
        <v>SC0145_RLY_K029</v>
      </c>
    </row>
    <row r="6969" spans="1:9">
      <c r="A6969" t="s">
        <v>302</v>
      </c>
      <c r="B6969" t="s">
        <v>5981</v>
      </c>
      <c r="C6969" t="s">
        <v>6005</v>
      </c>
      <c r="D6969">
        <v>2</v>
      </c>
      <c r="E6969" t="s">
        <v>2139</v>
      </c>
      <c r="F6969">
        <v>2</v>
      </c>
      <c r="G6969">
        <v>2</v>
      </c>
      <c r="H6969" s="6" t="str">
        <f t="shared" si="216"/>
        <v>5K53.2</v>
      </c>
      <c r="I6969" s="6" t="str">
        <f t="shared" si="217"/>
        <v>SG5_TXD2</v>
      </c>
    </row>
    <row r="6970" spans="1:9">
      <c r="A6970" t="s">
        <v>302</v>
      </c>
      <c r="B6970" t="s">
        <v>5981</v>
      </c>
      <c r="C6970" t="s">
        <v>6005</v>
      </c>
      <c r="D6970">
        <v>3</v>
      </c>
      <c r="E6970" t="s">
        <v>3887</v>
      </c>
      <c r="F6970">
        <v>3</v>
      </c>
      <c r="G6970">
        <v>3</v>
      </c>
      <c r="H6970" s="6" t="str">
        <f t="shared" si="216"/>
        <v>5K53.3</v>
      </c>
      <c r="I6970" s="6" t="str">
        <f t="shared" si="217"/>
        <v>S5_RXD2_SG_TXD2</v>
      </c>
    </row>
    <row r="6971" spans="1:9">
      <c r="A6971" t="s">
        <v>302</v>
      </c>
      <c r="B6971" t="s">
        <v>5981</v>
      </c>
      <c r="C6971" t="s">
        <v>6005</v>
      </c>
      <c r="D6971">
        <v>4</v>
      </c>
      <c r="E6971" t="s">
        <v>3891</v>
      </c>
      <c r="F6971">
        <v>4</v>
      </c>
      <c r="G6971">
        <v>4</v>
      </c>
      <c r="H6971" s="6" t="str">
        <f t="shared" si="216"/>
        <v>5K53.4</v>
      </c>
      <c r="I6971" s="6" t="str">
        <f t="shared" si="217"/>
        <v>S5_CH_RXD2</v>
      </c>
    </row>
    <row r="6972" spans="1:9">
      <c r="A6972" t="s">
        <v>302</v>
      </c>
      <c r="B6972" t="s">
        <v>5981</v>
      </c>
      <c r="C6972" t="s">
        <v>6005</v>
      </c>
      <c r="D6972">
        <v>5</v>
      </c>
      <c r="E6972" t="s">
        <v>3892</v>
      </c>
      <c r="F6972">
        <v>5</v>
      </c>
      <c r="G6972">
        <v>5</v>
      </c>
      <c r="H6972" s="6" t="str">
        <f t="shared" si="216"/>
        <v>5K53.5</v>
      </c>
      <c r="I6972" s="6" t="str">
        <f t="shared" si="217"/>
        <v>S5_CH_RXD3</v>
      </c>
    </row>
    <row r="6973" spans="1:9">
      <c r="A6973" t="s">
        <v>302</v>
      </c>
      <c r="B6973" t="s">
        <v>5981</v>
      </c>
      <c r="C6973" t="s">
        <v>6005</v>
      </c>
      <c r="D6973">
        <v>6</v>
      </c>
      <c r="E6973" t="s">
        <v>3890</v>
      </c>
      <c r="F6973">
        <v>6</v>
      </c>
      <c r="G6973">
        <v>6</v>
      </c>
      <c r="H6973" s="6" t="str">
        <f t="shared" si="216"/>
        <v>5K53.6</v>
      </c>
      <c r="I6973" s="6" t="str">
        <f t="shared" si="217"/>
        <v>S5_RXD3_SG_TXD3</v>
      </c>
    </row>
    <row r="6974" spans="1:9">
      <c r="A6974" t="s">
        <v>302</v>
      </c>
      <c r="B6974" t="s">
        <v>5981</v>
      </c>
      <c r="C6974" t="s">
        <v>6005</v>
      </c>
      <c r="D6974">
        <v>7</v>
      </c>
      <c r="E6974" t="s">
        <v>2140</v>
      </c>
      <c r="F6974">
        <v>7</v>
      </c>
      <c r="G6974">
        <v>7</v>
      </c>
      <c r="H6974" s="6" t="str">
        <f t="shared" si="216"/>
        <v>5K53.7</v>
      </c>
      <c r="I6974" s="6" t="str">
        <f t="shared" si="217"/>
        <v>SG5_TXD3</v>
      </c>
    </row>
    <row r="6975" spans="1:9">
      <c r="A6975" t="s">
        <v>302</v>
      </c>
      <c r="B6975" t="s">
        <v>5981</v>
      </c>
      <c r="C6975" t="s">
        <v>6005</v>
      </c>
      <c r="D6975" t="s">
        <v>175</v>
      </c>
      <c r="E6975" t="s">
        <v>429</v>
      </c>
      <c r="F6975">
        <v>1</v>
      </c>
      <c r="G6975" t="s">
        <v>175</v>
      </c>
      <c r="H6975" s="6" t="str">
        <f t="shared" si="216"/>
        <v>5K53.1</v>
      </c>
      <c r="I6975" s="6" t="str">
        <f t="shared" si="217"/>
        <v>VP12</v>
      </c>
    </row>
    <row r="6976" spans="1:9">
      <c r="A6976" t="s">
        <v>302</v>
      </c>
      <c r="B6976" t="s">
        <v>5981</v>
      </c>
      <c r="C6976" t="s">
        <v>6005</v>
      </c>
      <c r="D6976" t="s">
        <v>176</v>
      </c>
      <c r="E6976" t="s">
        <v>2652</v>
      </c>
      <c r="F6976">
        <v>8</v>
      </c>
      <c r="G6976" t="s">
        <v>176</v>
      </c>
      <c r="H6976" s="6" t="str">
        <f t="shared" si="216"/>
        <v>5K53.8</v>
      </c>
      <c r="I6976" s="6" t="str">
        <f t="shared" si="217"/>
        <v>SC0145_RLY_K053</v>
      </c>
    </row>
    <row r="6977" spans="1:9">
      <c r="A6977" t="s">
        <v>302</v>
      </c>
      <c r="B6977" t="s">
        <v>5981</v>
      </c>
      <c r="C6977" t="s">
        <v>6006</v>
      </c>
      <c r="D6977">
        <v>1</v>
      </c>
      <c r="E6977" t="s">
        <v>3871</v>
      </c>
      <c r="F6977">
        <v>1</v>
      </c>
      <c r="G6977">
        <v>1</v>
      </c>
      <c r="H6977" s="6" t="str">
        <f t="shared" si="216"/>
        <v>5R15.1</v>
      </c>
      <c r="I6977" s="6" t="str">
        <f t="shared" si="217"/>
        <v>S5_CH_TXD1</v>
      </c>
    </row>
    <row r="6978" spans="1:9">
      <c r="A6978" t="s">
        <v>302</v>
      </c>
      <c r="B6978" t="s">
        <v>5981</v>
      </c>
      <c r="C6978" t="s">
        <v>6006</v>
      </c>
      <c r="D6978">
        <v>2</v>
      </c>
      <c r="E6978" t="s">
        <v>6857</v>
      </c>
      <c r="F6978">
        <v>2</v>
      </c>
      <c r="G6978">
        <v>2</v>
      </c>
      <c r="H6978" s="6" t="str">
        <f t="shared" ref="H6978:H7041" si="218">CONCATENATE(C6978,".",F6978)</f>
        <v>5R15.2</v>
      </c>
      <c r="I6978" s="6" t="str">
        <f t="shared" ref="I6978:I7041" si="219">E6978</f>
        <v>S5_SCO_TX_HSD028</v>
      </c>
    </row>
    <row r="6979" spans="1:9">
      <c r="A6979" t="s">
        <v>302</v>
      </c>
      <c r="B6979" t="s">
        <v>5981</v>
      </c>
      <c r="C6979" t="s">
        <v>6007</v>
      </c>
      <c r="D6979">
        <v>1</v>
      </c>
      <c r="E6979" t="s">
        <v>3872</v>
      </c>
      <c r="F6979">
        <v>1</v>
      </c>
      <c r="G6979">
        <v>1</v>
      </c>
      <c r="H6979" s="6" t="str">
        <f t="shared" si="218"/>
        <v>5R16.1</v>
      </c>
      <c r="I6979" s="6" t="str">
        <f t="shared" si="219"/>
        <v>S5_CH_TXD2</v>
      </c>
    </row>
    <row r="6980" spans="1:9">
      <c r="A6980" t="s">
        <v>302</v>
      </c>
      <c r="B6980" t="s">
        <v>5981</v>
      </c>
      <c r="C6980" t="s">
        <v>6007</v>
      </c>
      <c r="D6980">
        <v>2</v>
      </c>
      <c r="E6980" t="s">
        <v>2410</v>
      </c>
      <c r="F6980">
        <v>2</v>
      </c>
      <c r="G6980">
        <v>2</v>
      </c>
      <c r="H6980" s="6" t="str">
        <f t="shared" si="218"/>
        <v>5R16.2</v>
      </c>
      <c r="I6980" s="6" t="str">
        <f t="shared" si="219"/>
        <v>S5_TX_HSD029</v>
      </c>
    </row>
    <row r="6981" spans="1:9">
      <c r="A6981" t="s">
        <v>302</v>
      </c>
      <c r="B6981" t="s">
        <v>5981</v>
      </c>
      <c r="C6981" t="s">
        <v>6008</v>
      </c>
      <c r="D6981">
        <v>1</v>
      </c>
      <c r="E6981" t="s">
        <v>3880</v>
      </c>
      <c r="F6981">
        <v>1</v>
      </c>
      <c r="G6981">
        <v>1</v>
      </c>
      <c r="H6981" s="6" t="str">
        <f t="shared" si="218"/>
        <v>5R17.1</v>
      </c>
      <c r="I6981" s="6" t="str">
        <f t="shared" si="219"/>
        <v>S5_CH_TXEN</v>
      </c>
    </row>
    <row r="6982" spans="1:9">
      <c r="A6982" t="s">
        <v>302</v>
      </c>
      <c r="B6982" t="s">
        <v>5981</v>
      </c>
      <c r="C6982" t="s">
        <v>6008</v>
      </c>
      <c r="D6982">
        <v>2</v>
      </c>
      <c r="E6982" t="s">
        <v>6858</v>
      </c>
      <c r="F6982">
        <v>2</v>
      </c>
      <c r="G6982">
        <v>2</v>
      </c>
      <c r="H6982" s="6" t="str">
        <f t="shared" si="218"/>
        <v>5R17.2</v>
      </c>
      <c r="I6982" s="6" t="str">
        <f t="shared" si="219"/>
        <v>S5_TX_HSD033</v>
      </c>
    </row>
    <row r="6983" spans="1:9">
      <c r="A6983" t="s">
        <v>302</v>
      </c>
      <c r="B6983" t="s">
        <v>5981</v>
      </c>
      <c r="C6983" t="s">
        <v>6009</v>
      </c>
      <c r="D6983">
        <v>1</v>
      </c>
      <c r="E6983" t="s">
        <v>3888</v>
      </c>
      <c r="F6983">
        <v>1</v>
      </c>
      <c r="G6983">
        <v>1</v>
      </c>
      <c r="H6983" s="6" t="str">
        <f t="shared" si="218"/>
        <v>5R18.1</v>
      </c>
      <c r="I6983" s="6" t="str">
        <f t="shared" si="219"/>
        <v>S5_CH_RXD0</v>
      </c>
    </row>
    <row r="6984" spans="1:9">
      <c r="A6984" t="s">
        <v>302</v>
      </c>
      <c r="B6984" t="s">
        <v>5981</v>
      </c>
      <c r="C6984" t="s">
        <v>6009</v>
      </c>
      <c r="D6984">
        <v>2</v>
      </c>
      <c r="E6984" t="s">
        <v>6859</v>
      </c>
      <c r="F6984">
        <v>2</v>
      </c>
      <c r="G6984">
        <v>2</v>
      </c>
      <c r="H6984" s="6" t="str">
        <f t="shared" si="218"/>
        <v>5R18.2</v>
      </c>
      <c r="I6984" s="6" t="str">
        <f t="shared" si="219"/>
        <v>S5_SCO_RX_HSD036</v>
      </c>
    </row>
    <row r="6985" spans="1:9">
      <c r="A6985" t="s">
        <v>302</v>
      </c>
      <c r="B6985" t="s">
        <v>5981</v>
      </c>
      <c r="C6985" t="s">
        <v>6010</v>
      </c>
      <c r="D6985">
        <v>1</v>
      </c>
      <c r="E6985" t="s">
        <v>2122</v>
      </c>
      <c r="F6985">
        <v>1</v>
      </c>
      <c r="G6985">
        <v>1</v>
      </c>
      <c r="H6985" s="6" t="str">
        <f t="shared" si="218"/>
        <v>5R578.1</v>
      </c>
      <c r="I6985" s="6" t="str">
        <f t="shared" si="219"/>
        <v>SG5_RXD1</v>
      </c>
    </row>
    <row r="6986" spans="1:9">
      <c r="A6986" t="s">
        <v>302</v>
      </c>
      <c r="B6986" t="s">
        <v>5981</v>
      </c>
      <c r="C6986" t="s">
        <v>6010</v>
      </c>
      <c r="D6986">
        <v>2</v>
      </c>
      <c r="E6986" t="s">
        <v>3893</v>
      </c>
      <c r="F6986">
        <v>2</v>
      </c>
      <c r="G6986">
        <v>2</v>
      </c>
      <c r="H6986" s="6" t="str">
        <f t="shared" si="218"/>
        <v>5R578.2</v>
      </c>
      <c r="I6986" s="6" t="str">
        <f t="shared" si="219"/>
        <v>SG5_VDD33</v>
      </c>
    </row>
    <row r="6987" spans="1:9">
      <c r="A6987" t="s">
        <v>302</v>
      </c>
      <c r="B6987" t="s">
        <v>5981</v>
      </c>
      <c r="C6987" t="s">
        <v>6011</v>
      </c>
      <c r="D6987">
        <v>1</v>
      </c>
      <c r="E6987" t="s">
        <v>3875</v>
      </c>
      <c r="F6987">
        <v>1</v>
      </c>
      <c r="G6987">
        <v>1</v>
      </c>
      <c r="H6987" s="6" t="str">
        <f t="shared" si="218"/>
        <v>5R586.1</v>
      </c>
      <c r="I6987" s="6" t="str">
        <f t="shared" si="219"/>
        <v>S5_CH_TXD3</v>
      </c>
    </row>
    <row r="6988" spans="1:9">
      <c r="A6988" t="s">
        <v>302</v>
      </c>
      <c r="B6988" t="s">
        <v>5981</v>
      </c>
      <c r="C6988" t="s">
        <v>6011</v>
      </c>
      <c r="D6988">
        <v>2</v>
      </c>
      <c r="E6988" t="s">
        <v>3894</v>
      </c>
      <c r="F6988">
        <v>2</v>
      </c>
      <c r="G6988">
        <v>2</v>
      </c>
      <c r="H6988" s="6" t="str">
        <f t="shared" si="218"/>
        <v>5R586.2</v>
      </c>
      <c r="I6988" s="6" t="str">
        <f t="shared" si="219"/>
        <v>S5_SCI_TX_HSD030</v>
      </c>
    </row>
    <row r="6989" spans="1:9">
      <c r="A6989" t="s">
        <v>302</v>
      </c>
      <c r="B6989" t="s">
        <v>5981</v>
      </c>
      <c r="C6989" t="s">
        <v>6012</v>
      </c>
      <c r="D6989">
        <v>1</v>
      </c>
      <c r="E6989" t="s">
        <v>3879</v>
      </c>
      <c r="F6989">
        <v>1</v>
      </c>
      <c r="G6989">
        <v>1</v>
      </c>
      <c r="H6989" s="6" t="str">
        <f t="shared" si="218"/>
        <v>5R587.1</v>
      </c>
      <c r="I6989" s="6" t="str">
        <f t="shared" si="219"/>
        <v>S5_CH_TXC</v>
      </c>
    </row>
    <row r="6990" spans="1:9">
      <c r="A6990" t="s">
        <v>302</v>
      </c>
      <c r="B6990" t="s">
        <v>5981</v>
      </c>
      <c r="C6990" t="s">
        <v>6012</v>
      </c>
      <c r="D6990">
        <v>2</v>
      </c>
      <c r="E6990" t="s">
        <v>3895</v>
      </c>
      <c r="F6990">
        <v>2</v>
      </c>
      <c r="G6990">
        <v>2</v>
      </c>
      <c r="H6990" s="6" t="str">
        <f t="shared" si="218"/>
        <v>5R587.2</v>
      </c>
      <c r="I6990" s="6" t="str">
        <f t="shared" si="219"/>
        <v>S5_SCI_TX_HSD032</v>
      </c>
    </row>
    <row r="6991" spans="1:9">
      <c r="A6991" t="s">
        <v>302</v>
      </c>
      <c r="B6991" t="s">
        <v>5981</v>
      </c>
      <c r="C6991" t="s">
        <v>6013</v>
      </c>
      <c r="D6991">
        <v>1</v>
      </c>
      <c r="E6991" t="s">
        <v>3884</v>
      </c>
      <c r="F6991">
        <v>1</v>
      </c>
      <c r="G6991">
        <v>1</v>
      </c>
      <c r="H6991" s="6" t="str">
        <f t="shared" si="218"/>
        <v>5R588.1</v>
      </c>
      <c r="I6991" s="6" t="str">
        <f t="shared" si="219"/>
        <v>S5_CH_RXDV</v>
      </c>
    </row>
    <row r="6992" spans="1:9">
      <c r="A6992" t="s">
        <v>302</v>
      </c>
      <c r="B6992" t="s">
        <v>5981</v>
      </c>
      <c r="C6992" t="s">
        <v>6013</v>
      </c>
      <c r="D6992">
        <v>2</v>
      </c>
      <c r="E6992" t="s">
        <v>3896</v>
      </c>
      <c r="F6992">
        <v>2</v>
      </c>
      <c r="G6992">
        <v>2</v>
      </c>
      <c r="H6992" s="6" t="str">
        <f t="shared" si="218"/>
        <v>5R588.2</v>
      </c>
      <c r="I6992" s="6" t="str">
        <f t="shared" si="219"/>
        <v>S5_SCO_RX_HSD034</v>
      </c>
    </row>
    <row r="6993" spans="1:9">
      <c r="A6993" t="s">
        <v>302</v>
      </c>
      <c r="B6993" t="s">
        <v>5981</v>
      </c>
      <c r="C6993" t="s">
        <v>6014</v>
      </c>
      <c r="D6993">
        <v>1</v>
      </c>
      <c r="E6993" t="s">
        <v>3885</v>
      </c>
      <c r="F6993">
        <v>1</v>
      </c>
      <c r="G6993">
        <v>1</v>
      </c>
      <c r="H6993" s="6" t="str">
        <f t="shared" si="218"/>
        <v>5R589.1</v>
      </c>
      <c r="I6993" s="6" t="str">
        <f t="shared" si="219"/>
        <v>S5_CH_RXC</v>
      </c>
    </row>
    <row r="6994" spans="1:9">
      <c r="A6994" t="s">
        <v>302</v>
      </c>
      <c r="B6994" t="s">
        <v>5981</v>
      </c>
      <c r="C6994" t="s">
        <v>6014</v>
      </c>
      <c r="D6994">
        <v>2</v>
      </c>
      <c r="E6994" t="s">
        <v>3897</v>
      </c>
      <c r="F6994">
        <v>2</v>
      </c>
      <c r="G6994">
        <v>2</v>
      </c>
      <c r="H6994" s="6" t="str">
        <f t="shared" si="218"/>
        <v>5R589.2</v>
      </c>
      <c r="I6994" s="6" t="str">
        <f t="shared" si="219"/>
        <v>S5_SCO_RX_HSD035</v>
      </c>
    </row>
    <row r="6995" spans="1:9">
      <c r="A6995" t="s">
        <v>302</v>
      </c>
      <c r="B6995" t="s">
        <v>5981</v>
      </c>
      <c r="C6995" t="s">
        <v>6015</v>
      </c>
      <c r="D6995">
        <v>1</v>
      </c>
      <c r="E6995" t="s">
        <v>3889</v>
      </c>
      <c r="F6995">
        <v>1</v>
      </c>
      <c r="G6995">
        <v>1</v>
      </c>
      <c r="H6995" s="6" t="str">
        <f t="shared" si="218"/>
        <v>5R590.1</v>
      </c>
      <c r="I6995" s="6" t="str">
        <f t="shared" si="219"/>
        <v>S5_CH_RXD1</v>
      </c>
    </row>
    <row r="6996" spans="1:9">
      <c r="A6996" t="s">
        <v>302</v>
      </c>
      <c r="B6996" t="s">
        <v>5981</v>
      </c>
      <c r="C6996" t="s">
        <v>6015</v>
      </c>
      <c r="D6996">
        <v>2</v>
      </c>
      <c r="E6996" t="s">
        <v>3898</v>
      </c>
      <c r="F6996">
        <v>2</v>
      </c>
      <c r="G6996">
        <v>2</v>
      </c>
      <c r="H6996" s="6" t="str">
        <f t="shared" si="218"/>
        <v>5R590.2</v>
      </c>
      <c r="I6996" s="6" t="str">
        <f t="shared" si="219"/>
        <v>S5_SCO_RX_HSD037</v>
      </c>
    </row>
    <row r="6997" spans="1:9">
      <c r="A6997" t="s">
        <v>302</v>
      </c>
      <c r="B6997" t="s">
        <v>5981</v>
      </c>
      <c r="C6997" t="s">
        <v>6016</v>
      </c>
      <c r="D6997">
        <v>1</v>
      </c>
      <c r="E6997" t="s">
        <v>3891</v>
      </c>
      <c r="F6997">
        <v>1</v>
      </c>
      <c r="G6997">
        <v>1</v>
      </c>
      <c r="H6997" s="6" t="str">
        <f t="shared" si="218"/>
        <v>5R591.1</v>
      </c>
      <c r="I6997" s="6" t="str">
        <f t="shared" si="219"/>
        <v>S5_CH_RXD2</v>
      </c>
    </row>
    <row r="6998" spans="1:9">
      <c r="A6998" t="s">
        <v>302</v>
      </c>
      <c r="B6998" t="s">
        <v>5981</v>
      </c>
      <c r="C6998" t="s">
        <v>6016</v>
      </c>
      <c r="D6998">
        <v>2</v>
      </c>
      <c r="E6998" t="s">
        <v>3899</v>
      </c>
      <c r="F6998">
        <v>2</v>
      </c>
      <c r="G6998">
        <v>2</v>
      </c>
      <c r="H6998" s="6" t="str">
        <f t="shared" si="218"/>
        <v>5R591.2</v>
      </c>
      <c r="I6998" s="6" t="str">
        <f t="shared" si="219"/>
        <v>S5_SCO_RX_HSD038</v>
      </c>
    </row>
    <row r="6999" spans="1:9">
      <c r="A6999" t="s">
        <v>302</v>
      </c>
      <c r="B6999" t="s">
        <v>5981</v>
      </c>
      <c r="C6999" t="s">
        <v>6017</v>
      </c>
      <c r="D6999">
        <v>1</v>
      </c>
      <c r="E6999" t="s">
        <v>3892</v>
      </c>
      <c r="F6999">
        <v>1</v>
      </c>
      <c r="G6999">
        <v>1</v>
      </c>
      <c r="H6999" s="6" t="str">
        <f t="shared" si="218"/>
        <v>5R592.1</v>
      </c>
      <c r="I6999" s="6" t="str">
        <f t="shared" si="219"/>
        <v>S5_CH_RXD3</v>
      </c>
    </row>
    <row r="7000" spans="1:9">
      <c r="A7000" t="s">
        <v>302</v>
      </c>
      <c r="B7000" t="s">
        <v>5981</v>
      </c>
      <c r="C7000" t="s">
        <v>6017</v>
      </c>
      <c r="D7000">
        <v>2</v>
      </c>
      <c r="E7000" t="s">
        <v>3900</v>
      </c>
      <c r="F7000">
        <v>2</v>
      </c>
      <c r="G7000">
        <v>2</v>
      </c>
      <c r="H7000" s="6" t="str">
        <f t="shared" si="218"/>
        <v>5R592.2</v>
      </c>
      <c r="I7000" s="6" t="str">
        <f t="shared" si="219"/>
        <v>S5_SCO_RX_HSD039</v>
      </c>
    </row>
    <row r="7001" spans="1:9">
      <c r="A7001" t="s">
        <v>302</v>
      </c>
      <c r="B7001" t="s">
        <v>5981</v>
      </c>
      <c r="C7001" t="s">
        <v>6018</v>
      </c>
      <c r="D7001">
        <v>1</v>
      </c>
      <c r="E7001" t="s">
        <v>3876</v>
      </c>
      <c r="F7001">
        <v>1</v>
      </c>
      <c r="G7001">
        <v>1</v>
      </c>
      <c r="H7001" s="6" t="str">
        <f t="shared" si="218"/>
        <v>5R593.1</v>
      </c>
      <c r="I7001" s="6" t="str">
        <f t="shared" si="219"/>
        <v>S5_CH_TXD0</v>
      </c>
    </row>
    <row r="7002" spans="1:9">
      <c r="A7002" t="s">
        <v>302</v>
      </c>
      <c r="B7002" t="s">
        <v>5981</v>
      </c>
      <c r="C7002" t="s">
        <v>6018</v>
      </c>
      <c r="D7002">
        <v>2</v>
      </c>
      <c r="E7002" t="s">
        <v>3901</v>
      </c>
      <c r="F7002">
        <v>2</v>
      </c>
      <c r="G7002">
        <v>2</v>
      </c>
      <c r="H7002" s="6" t="str">
        <f t="shared" si="218"/>
        <v>5R593.2</v>
      </c>
      <c r="I7002" s="6" t="str">
        <f t="shared" si="219"/>
        <v>S5_SCO_TX_HSD031</v>
      </c>
    </row>
    <row r="7003" spans="1:9">
      <c r="A7003" t="s">
        <v>302</v>
      </c>
      <c r="B7003" t="s">
        <v>6019</v>
      </c>
      <c r="C7003" t="s">
        <v>6020</v>
      </c>
      <c r="D7003">
        <v>1</v>
      </c>
      <c r="E7003" t="s">
        <v>174</v>
      </c>
      <c r="F7003">
        <v>1</v>
      </c>
      <c r="G7003">
        <v>1</v>
      </c>
      <c r="H7003" s="6" t="str">
        <f t="shared" si="218"/>
        <v>5C343.1</v>
      </c>
      <c r="I7003" s="6" t="str">
        <f t="shared" si="219"/>
        <v>DGND</v>
      </c>
    </row>
    <row r="7004" spans="1:9">
      <c r="A7004" t="s">
        <v>302</v>
      </c>
      <c r="B7004" t="s">
        <v>6019</v>
      </c>
      <c r="C7004" t="s">
        <v>6020</v>
      </c>
      <c r="D7004">
        <v>2</v>
      </c>
      <c r="E7004" t="s">
        <v>3902</v>
      </c>
      <c r="F7004">
        <v>2</v>
      </c>
      <c r="G7004">
        <v>2</v>
      </c>
      <c r="H7004" s="6" t="str">
        <f t="shared" si="218"/>
        <v>5C343.2</v>
      </c>
      <c r="I7004" s="6" t="str">
        <f t="shared" si="219"/>
        <v>SG5_3_XO</v>
      </c>
    </row>
    <row r="7005" spans="1:9">
      <c r="A7005" t="s">
        <v>302</v>
      </c>
      <c r="B7005" t="s">
        <v>6019</v>
      </c>
      <c r="C7005" t="s">
        <v>6021</v>
      </c>
      <c r="D7005">
        <v>1</v>
      </c>
      <c r="E7005" t="s">
        <v>174</v>
      </c>
      <c r="F7005">
        <v>1</v>
      </c>
      <c r="G7005">
        <v>1</v>
      </c>
      <c r="H7005" s="6" t="str">
        <f t="shared" si="218"/>
        <v>5C344.1</v>
      </c>
      <c r="I7005" s="6" t="str">
        <f t="shared" si="219"/>
        <v>DGND</v>
      </c>
    </row>
    <row r="7006" spans="1:9">
      <c r="A7006" t="s">
        <v>302</v>
      </c>
      <c r="B7006" t="s">
        <v>6019</v>
      </c>
      <c r="C7006" t="s">
        <v>6021</v>
      </c>
      <c r="D7006">
        <v>2</v>
      </c>
      <c r="E7006" t="s">
        <v>2142</v>
      </c>
      <c r="F7006">
        <v>2</v>
      </c>
      <c r="G7006">
        <v>2</v>
      </c>
      <c r="H7006" s="6" t="str">
        <f t="shared" si="218"/>
        <v>5C344.2</v>
      </c>
      <c r="I7006" s="6" t="str">
        <f t="shared" si="219"/>
        <v>SG5_2_XI</v>
      </c>
    </row>
    <row r="7007" spans="1:9">
      <c r="A7007" t="s">
        <v>302</v>
      </c>
      <c r="B7007" t="s">
        <v>6019</v>
      </c>
      <c r="C7007" t="s">
        <v>6022</v>
      </c>
      <c r="D7007">
        <v>1</v>
      </c>
      <c r="E7007" t="s">
        <v>2695</v>
      </c>
      <c r="F7007">
        <v>1</v>
      </c>
      <c r="G7007">
        <v>1</v>
      </c>
      <c r="H7007" s="6" t="str">
        <f t="shared" si="218"/>
        <v>5JK47.1</v>
      </c>
      <c r="I7007" s="6" t="str">
        <f t="shared" si="219"/>
        <v>SC0145_RLY_K047</v>
      </c>
    </row>
    <row r="7008" spans="1:9">
      <c r="A7008" t="s">
        <v>302</v>
      </c>
      <c r="B7008" t="s">
        <v>6019</v>
      </c>
      <c r="C7008" t="s">
        <v>6022</v>
      </c>
      <c r="D7008">
        <v>2</v>
      </c>
      <c r="E7008" t="s">
        <v>174</v>
      </c>
      <c r="F7008">
        <v>2</v>
      </c>
      <c r="G7008">
        <v>2</v>
      </c>
      <c r="H7008" s="6" t="str">
        <f t="shared" si="218"/>
        <v>5JK47.2</v>
      </c>
      <c r="I7008" s="6" t="str">
        <f t="shared" si="219"/>
        <v>DGND</v>
      </c>
    </row>
    <row r="7009" spans="1:9">
      <c r="A7009" t="s">
        <v>302</v>
      </c>
      <c r="B7009" t="s">
        <v>6019</v>
      </c>
      <c r="C7009" t="s">
        <v>6023</v>
      </c>
      <c r="D7009">
        <v>1</v>
      </c>
      <c r="E7009" t="s">
        <v>2696</v>
      </c>
      <c r="F7009">
        <v>1</v>
      </c>
      <c r="G7009">
        <v>1</v>
      </c>
      <c r="H7009" s="6" t="str">
        <f t="shared" si="218"/>
        <v>5JK48.1</v>
      </c>
      <c r="I7009" s="6" t="str">
        <f t="shared" si="219"/>
        <v>SC0145_RLY_K048</v>
      </c>
    </row>
    <row r="7010" spans="1:9">
      <c r="A7010" t="s">
        <v>302</v>
      </c>
      <c r="B7010" t="s">
        <v>6019</v>
      </c>
      <c r="C7010" t="s">
        <v>6023</v>
      </c>
      <c r="D7010">
        <v>2</v>
      </c>
      <c r="E7010" t="s">
        <v>174</v>
      </c>
      <c r="F7010">
        <v>2</v>
      </c>
      <c r="G7010">
        <v>2</v>
      </c>
      <c r="H7010" s="6" t="str">
        <f t="shared" si="218"/>
        <v>5JK48.2</v>
      </c>
      <c r="I7010" s="6" t="str">
        <f t="shared" si="219"/>
        <v>DGND</v>
      </c>
    </row>
    <row r="7011" spans="1:9">
      <c r="A7011" t="s">
        <v>302</v>
      </c>
      <c r="B7011" t="s">
        <v>6019</v>
      </c>
      <c r="C7011" t="s">
        <v>6024</v>
      </c>
      <c r="D7011">
        <v>2</v>
      </c>
      <c r="E7011" t="s">
        <v>2141</v>
      </c>
      <c r="F7011">
        <v>2</v>
      </c>
      <c r="G7011">
        <v>2</v>
      </c>
      <c r="H7011" s="6" t="str">
        <f t="shared" si="218"/>
        <v>5K47.2</v>
      </c>
      <c r="I7011" s="6" t="str">
        <f t="shared" si="219"/>
        <v>SG5_2_XO</v>
      </c>
    </row>
    <row r="7012" spans="1:9">
      <c r="A7012" t="s">
        <v>302</v>
      </c>
      <c r="B7012" t="s">
        <v>6019</v>
      </c>
      <c r="C7012" t="s">
        <v>6024</v>
      </c>
      <c r="D7012">
        <v>3</v>
      </c>
      <c r="E7012" t="s">
        <v>2144</v>
      </c>
      <c r="F7012">
        <v>3</v>
      </c>
      <c r="G7012">
        <v>3</v>
      </c>
      <c r="H7012" s="6" t="str">
        <f t="shared" si="218"/>
        <v>5K47.3</v>
      </c>
      <c r="I7012" s="6" t="str">
        <f t="shared" si="219"/>
        <v>SG5_1_XO</v>
      </c>
    </row>
    <row r="7013" spans="1:9">
      <c r="A7013" t="s">
        <v>302</v>
      </c>
      <c r="B7013" t="s">
        <v>6019</v>
      </c>
      <c r="C7013" t="s">
        <v>6024</v>
      </c>
      <c r="D7013">
        <v>4</v>
      </c>
      <c r="F7013">
        <v>4</v>
      </c>
      <c r="G7013">
        <v>4</v>
      </c>
      <c r="H7013" s="6" t="str">
        <f t="shared" si="218"/>
        <v>5K47.4</v>
      </c>
      <c r="I7013" s="6">
        <f t="shared" si="219"/>
        <v>0</v>
      </c>
    </row>
    <row r="7014" spans="1:9">
      <c r="A7014" t="s">
        <v>302</v>
      </c>
      <c r="B7014" t="s">
        <v>6019</v>
      </c>
      <c r="C7014" t="s">
        <v>6024</v>
      </c>
      <c r="D7014">
        <v>5</v>
      </c>
      <c r="F7014">
        <v>5</v>
      </c>
      <c r="G7014">
        <v>5</v>
      </c>
      <c r="H7014" s="6" t="str">
        <f t="shared" si="218"/>
        <v>5K47.5</v>
      </c>
      <c r="I7014" s="6">
        <f t="shared" si="219"/>
        <v>0</v>
      </c>
    </row>
    <row r="7015" spans="1:9">
      <c r="A7015" t="s">
        <v>302</v>
      </c>
      <c r="B7015" t="s">
        <v>6019</v>
      </c>
      <c r="C7015" t="s">
        <v>6024</v>
      </c>
      <c r="D7015">
        <v>6</v>
      </c>
      <c r="F7015">
        <v>6</v>
      </c>
      <c r="G7015">
        <v>6</v>
      </c>
      <c r="H7015" s="6" t="str">
        <f t="shared" si="218"/>
        <v>5K47.6</v>
      </c>
      <c r="I7015" s="6">
        <f t="shared" si="219"/>
        <v>0</v>
      </c>
    </row>
    <row r="7016" spans="1:9">
      <c r="A7016" t="s">
        <v>302</v>
      </c>
      <c r="B7016" t="s">
        <v>6019</v>
      </c>
      <c r="C7016" t="s">
        <v>6024</v>
      </c>
      <c r="D7016">
        <v>7</v>
      </c>
      <c r="F7016">
        <v>7</v>
      </c>
      <c r="G7016">
        <v>7</v>
      </c>
      <c r="H7016" s="6" t="str">
        <f t="shared" si="218"/>
        <v>5K47.7</v>
      </c>
      <c r="I7016" s="6">
        <f t="shared" si="219"/>
        <v>0</v>
      </c>
    </row>
    <row r="7017" spans="1:9">
      <c r="A7017" t="s">
        <v>302</v>
      </c>
      <c r="B7017" t="s">
        <v>6019</v>
      </c>
      <c r="C7017" t="s">
        <v>6024</v>
      </c>
      <c r="D7017" t="s">
        <v>175</v>
      </c>
      <c r="E7017" t="s">
        <v>429</v>
      </c>
      <c r="F7017">
        <v>1</v>
      </c>
      <c r="G7017" t="s">
        <v>175</v>
      </c>
      <c r="H7017" s="6" t="str">
        <f t="shared" si="218"/>
        <v>5K47.1</v>
      </c>
      <c r="I7017" s="6" t="str">
        <f t="shared" si="219"/>
        <v>VP12</v>
      </c>
    </row>
    <row r="7018" spans="1:9">
      <c r="A7018" t="s">
        <v>302</v>
      </c>
      <c r="B7018" t="s">
        <v>6019</v>
      </c>
      <c r="C7018" t="s">
        <v>6024</v>
      </c>
      <c r="D7018" t="s">
        <v>176</v>
      </c>
      <c r="E7018" t="s">
        <v>2695</v>
      </c>
      <c r="F7018">
        <v>8</v>
      </c>
      <c r="G7018" t="s">
        <v>176</v>
      </c>
      <c r="H7018" s="6" t="str">
        <f t="shared" si="218"/>
        <v>5K47.8</v>
      </c>
      <c r="I7018" s="6" t="str">
        <f t="shared" si="219"/>
        <v>SC0145_RLY_K047</v>
      </c>
    </row>
    <row r="7019" spans="1:9">
      <c r="A7019" t="s">
        <v>302</v>
      </c>
      <c r="B7019" t="s">
        <v>6019</v>
      </c>
      <c r="C7019" t="s">
        <v>6025</v>
      </c>
      <c r="D7019">
        <v>2</v>
      </c>
      <c r="E7019" t="s">
        <v>3902</v>
      </c>
      <c r="F7019">
        <v>2</v>
      </c>
      <c r="G7019">
        <v>2</v>
      </c>
      <c r="H7019" s="6" t="str">
        <f t="shared" si="218"/>
        <v>5K48.2</v>
      </c>
      <c r="I7019" s="6" t="str">
        <f t="shared" si="219"/>
        <v>SG5_3_XO</v>
      </c>
    </row>
    <row r="7020" spans="1:9">
      <c r="A7020" t="s">
        <v>302</v>
      </c>
      <c r="B7020" t="s">
        <v>6019</v>
      </c>
      <c r="C7020" t="s">
        <v>6025</v>
      </c>
      <c r="D7020">
        <v>3</v>
      </c>
      <c r="E7020" t="s">
        <v>2141</v>
      </c>
      <c r="F7020">
        <v>3</v>
      </c>
      <c r="G7020">
        <v>3</v>
      </c>
      <c r="H7020" s="6" t="str">
        <f t="shared" si="218"/>
        <v>5K48.3</v>
      </c>
      <c r="I7020" s="6" t="str">
        <f t="shared" si="219"/>
        <v>SG5_2_XO</v>
      </c>
    </row>
    <row r="7021" spans="1:9">
      <c r="A7021" t="s">
        <v>302</v>
      </c>
      <c r="B7021" t="s">
        <v>6019</v>
      </c>
      <c r="C7021" t="s">
        <v>6025</v>
      </c>
      <c r="D7021">
        <v>4</v>
      </c>
      <c r="E7021" t="s">
        <v>6860</v>
      </c>
      <c r="F7021">
        <v>4</v>
      </c>
      <c r="G7021">
        <v>4</v>
      </c>
      <c r="H7021" s="6" t="str">
        <f t="shared" si="218"/>
        <v>5K48.4</v>
      </c>
      <c r="I7021" s="6" t="str">
        <f t="shared" si="219"/>
        <v>S5_HSD017</v>
      </c>
    </row>
    <row r="7022" spans="1:9">
      <c r="A7022" t="s">
        <v>302</v>
      </c>
      <c r="B7022" t="s">
        <v>6019</v>
      </c>
      <c r="C7022" t="s">
        <v>6025</v>
      </c>
      <c r="D7022">
        <v>5</v>
      </c>
      <c r="E7022" t="s">
        <v>6861</v>
      </c>
      <c r="F7022">
        <v>5</v>
      </c>
      <c r="G7022">
        <v>5</v>
      </c>
      <c r="H7022" s="6" t="str">
        <f t="shared" si="218"/>
        <v>5K48.5</v>
      </c>
      <c r="I7022" s="6" t="str">
        <f t="shared" si="219"/>
        <v>S5_HSD018</v>
      </c>
    </row>
    <row r="7023" spans="1:9">
      <c r="A7023" t="s">
        <v>302</v>
      </c>
      <c r="B7023" t="s">
        <v>6019</v>
      </c>
      <c r="C7023" t="s">
        <v>6025</v>
      </c>
      <c r="D7023">
        <v>6</v>
      </c>
      <c r="E7023" t="s">
        <v>2145</v>
      </c>
      <c r="F7023">
        <v>6</v>
      </c>
      <c r="G7023">
        <v>6</v>
      </c>
      <c r="H7023" s="6" t="str">
        <f t="shared" si="218"/>
        <v>5K48.6</v>
      </c>
      <c r="I7023" s="6" t="str">
        <f t="shared" si="219"/>
        <v>SG5_1_XI</v>
      </c>
    </row>
    <row r="7024" spans="1:9">
      <c r="A7024" t="s">
        <v>302</v>
      </c>
      <c r="B7024" t="s">
        <v>6019</v>
      </c>
      <c r="C7024" t="s">
        <v>6025</v>
      </c>
      <c r="D7024">
        <v>7</v>
      </c>
      <c r="E7024" t="s">
        <v>2142</v>
      </c>
      <c r="F7024">
        <v>7</v>
      </c>
      <c r="G7024">
        <v>7</v>
      </c>
      <c r="H7024" s="6" t="str">
        <f t="shared" si="218"/>
        <v>5K48.7</v>
      </c>
      <c r="I7024" s="6" t="str">
        <f t="shared" si="219"/>
        <v>SG5_2_XI</v>
      </c>
    </row>
    <row r="7025" spans="1:9">
      <c r="A7025" t="s">
        <v>302</v>
      </c>
      <c r="B7025" t="s">
        <v>6019</v>
      </c>
      <c r="C7025" t="s">
        <v>6025</v>
      </c>
      <c r="D7025" t="s">
        <v>175</v>
      </c>
      <c r="E7025" t="s">
        <v>429</v>
      </c>
      <c r="F7025">
        <v>1</v>
      </c>
      <c r="G7025" t="s">
        <v>175</v>
      </c>
      <c r="H7025" s="6" t="str">
        <f t="shared" si="218"/>
        <v>5K48.1</v>
      </c>
      <c r="I7025" s="6" t="str">
        <f t="shared" si="219"/>
        <v>VP12</v>
      </c>
    </row>
    <row r="7026" spans="1:9">
      <c r="A7026" t="s">
        <v>302</v>
      </c>
      <c r="B7026" t="s">
        <v>6019</v>
      </c>
      <c r="C7026" t="s">
        <v>6025</v>
      </c>
      <c r="D7026" t="s">
        <v>176</v>
      </c>
      <c r="E7026" t="s">
        <v>2696</v>
      </c>
      <c r="F7026">
        <v>8</v>
      </c>
      <c r="G7026" t="s">
        <v>176</v>
      </c>
      <c r="H7026" s="6" t="str">
        <f t="shared" si="218"/>
        <v>5K48.8</v>
      </c>
      <c r="I7026" s="6" t="str">
        <f t="shared" si="219"/>
        <v>SC0145_RLY_K048</v>
      </c>
    </row>
    <row r="7027" spans="1:9">
      <c r="A7027" t="s">
        <v>302</v>
      </c>
      <c r="B7027" t="s">
        <v>6019</v>
      </c>
      <c r="C7027" t="s">
        <v>6026</v>
      </c>
      <c r="D7027" t="s">
        <v>177</v>
      </c>
      <c r="E7027" t="s">
        <v>3903</v>
      </c>
      <c r="F7027">
        <v>1</v>
      </c>
      <c r="G7027" t="s">
        <v>177</v>
      </c>
      <c r="H7027" s="6" t="str">
        <f t="shared" si="218"/>
        <v>5LD4.1</v>
      </c>
      <c r="I7027" s="6" t="str">
        <f t="shared" si="219"/>
        <v>SG5_H_LED</v>
      </c>
    </row>
    <row r="7028" spans="1:9">
      <c r="A7028" t="s">
        <v>302</v>
      </c>
      <c r="B7028" t="s">
        <v>6019</v>
      </c>
      <c r="C7028" t="s">
        <v>6026</v>
      </c>
      <c r="D7028" t="s">
        <v>178</v>
      </c>
      <c r="E7028" t="s">
        <v>2148</v>
      </c>
      <c r="F7028">
        <v>2</v>
      </c>
      <c r="G7028" t="s">
        <v>178</v>
      </c>
      <c r="H7028" s="6" t="str">
        <f t="shared" si="218"/>
        <v>5LD4.2</v>
      </c>
      <c r="I7028" s="6" t="str">
        <f t="shared" si="219"/>
        <v>SG5_LED</v>
      </c>
    </row>
    <row r="7029" spans="1:9">
      <c r="A7029" t="s">
        <v>302</v>
      </c>
      <c r="B7029" t="s">
        <v>6019</v>
      </c>
      <c r="C7029" t="s">
        <v>6027</v>
      </c>
      <c r="D7029">
        <v>1</v>
      </c>
      <c r="E7029" t="s">
        <v>2144</v>
      </c>
      <c r="F7029">
        <v>1</v>
      </c>
      <c r="G7029">
        <v>1</v>
      </c>
      <c r="H7029" s="6" t="str">
        <f t="shared" si="218"/>
        <v>5R549.1</v>
      </c>
      <c r="I7029" s="6" t="str">
        <f t="shared" si="219"/>
        <v>SG5_1_XO</v>
      </c>
    </row>
    <row r="7030" spans="1:9">
      <c r="A7030" t="s">
        <v>302</v>
      </c>
      <c r="B7030" t="s">
        <v>6019</v>
      </c>
      <c r="C7030" t="s">
        <v>6027</v>
      </c>
      <c r="D7030">
        <v>2</v>
      </c>
      <c r="E7030" t="s">
        <v>2146</v>
      </c>
      <c r="F7030">
        <v>2</v>
      </c>
      <c r="G7030">
        <v>2</v>
      </c>
      <c r="H7030" s="6" t="str">
        <f t="shared" si="218"/>
        <v>5R549.2</v>
      </c>
      <c r="I7030" s="6" t="str">
        <f t="shared" si="219"/>
        <v>SG5_XO</v>
      </c>
    </row>
    <row r="7031" spans="1:9">
      <c r="A7031" t="s">
        <v>302</v>
      </c>
      <c r="B7031" t="s">
        <v>6019</v>
      </c>
      <c r="C7031" t="s">
        <v>6028</v>
      </c>
      <c r="D7031">
        <v>1</v>
      </c>
      <c r="E7031" t="s">
        <v>2145</v>
      </c>
      <c r="F7031">
        <v>1</v>
      </c>
      <c r="G7031">
        <v>1</v>
      </c>
      <c r="H7031" s="6" t="str">
        <f t="shared" si="218"/>
        <v>5R550.1</v>
      </c>
      <c r="I7031" s="6" t="str">
        <f t="shared" si="219"/>
        <v>SG5_1_XI</v>
      </c>
    </row>
    <row r="7032" spans="1:9">
      <c r="A7032" t="s">
        <v>302</v>
      </c>
      <c r="B7032" t="s">
        <v>6019</v>
      </c>
      <c r="C7032" t="s">
        <v>6028</v>
      </c>
      <c r="D7032">
        <v>2</v>
      </c>
      <c r="E7032" t="s">
        <v>2147</v>
      </c>
      <c r="F7032">
        <v>2</v>
      </c>
      <c r="G7032">
        <v>2</v>
      </c>
      <c r="H7032" s="6" t="str">
        <f t="shared" si="218"/>
        <v>5R550.2</v>
      </c>
      <c r="I7032" s="6" t="str">
        <f t="shared" si="219"/>
        <v>SG5_XI</v>
      </c>
    </row>
    <row r="7033" spans="1:9">
      <c r="A7033" t="s">
        <v>302</v>
      </c>
      <c r="B7033" t="s">
        <v>6019</v>
      </c>
      <c r="C7033" t="s">
        <v>6029</v>
      </c>
      <c r="D7033">
        <v>1</v>
      </c>
      <c r="E7033" t="s">
        <v>174</v>
      </c>
      <c r="F7033">
        <v>1</v>
      </c>
      <c r="G7033">
        <v>1</v>
      </c>
      <c r="H7033" s="6" t="str">
        <f t="shared" si="218"/>
        <v>5R551.1</v>
      </c>
      <c r="I7033" s="6" t="str">
        <f t="shared" si="219"/>
        <v>DGND</v>
      </c>
    </row>
    <row r="7034" spans="1:9">
      <c r="A7034" t="s">
        <v>302</v>
      </c>
      <c r="B7034" t="s">
        <v>6019</v>
      </c>
      <c r="C7034" t="s">
        <v>6029</v>
      </c>
      <c r="D7034">
        <v>2</v>
      </c>
      <c r="E7034" t="s">
        <v>3904</v>
      </c>
      <c r="F7034">
        <v>2</v>
      </c>
      <c r="G7034">
        <v>2</v>
      </c>
      <c r="H7034" s="6" t="str">
        <f t="shared" si="218"/>
        <v>5R551.2</v>
      </c>
      <c r="I7034" s="6" t="str">
        <f t="shared" si="219"/>
        <v>SG5_RSET</v>
      </c>
    </row>
    <row r="7035" spans="1:9">
      <c r="A7035" t="s">
        <v>302</v>
      </c>
      <c r="B7035" t="s">
        <v>6019</v>
      </c>
      <c r="C7035" t="s">
        <v>6030</v>
      </c>
      <c r="D7035">
        <v>1</v>
      </c>
      <c r="E7035" t="s">
        <v>413</v>
      </c>
      <c r="F7035">
        <v>1</v>
      </c>
      <c r="G7035">
        <v>1</v>
      </c>
      <c r="H7035" s="6" t="str">
        <f t="shared" si="218"/>
        <v>5R577.1</v>
      </c>
      <c r="I7035" s="6" t="str">
        <f t="shared" si="219"/>
        <v>VDD33_ATX</v>
      </c>
    </row>
    <row r="7036" spans="1:9">
      <c r="A7036" t="s">
        <v>302</v>
      </c>
      <c r="B7036" t="s">
        <v>6019</v>
      </c>
      <c r="C7036" t="s">
        <v>6030</v>
      </c>
      <c r="D7036">
        <v>2</v>
      </c>
      <c r="E7036" t="s">
        <v>3905</v>
      </c>
      <c r="F7036">
        <v>2</v>
      </c>
      <c r="G7036">
        <v>2</v>
      </c>
      <c r="H7036" s="6" t="str">
        <f t="shared" si="218"/>
        <v>5R577.2</v>
      </c>
      <c r="I7036" s="6" t="str">
        <f t="shared" si="219"/>
        <v>SG5_DISB</v>
      </c>
    </row>
    <row r="7037" spans="1:9">
      <c r="A7037" t="s">
        <v>302</v>
      </c>
      <c r="B7037" t="s">
        <v>6019</v>
      </c>
      <c r="C7037" t="s">
        <v>6031</v>
      </c>
      <c r="D7037">
        <v>1</v>
      </c>
      <c r="E7037" t="s">
        <v>413</v>
      </c>
      <c r="F7037">
        <v>1</v>
      </c>
      <c r="G7037">
        <v>1</v>
      </c>
      <c r="H7037" s="6" t="str">
        <f t="shared" si="218"/>
        <v>5R581.1</v>
      </c>
      <c r="I7037" s="6" t="str">
        <f t="shared" si="219"/>
        <v>VDD33_ATX</v>
      </c>
    </row>
    <row r="7038" spans="1:9">
      <c r="A7038" t="s">
        <v>302</v>
      </c>
      <c r="B7038" t="s">
        <v>6019</v>
      </c>
      <c r="C7038" t="s">
        <v>6031</v>
      </c>
      <c r="D7038">
        <v>2</v>
      </c>
      <c r="E7038" t="s">
        <v>3903</v>
      </c>
      <c r="F7038">
        <v>2</v>
      </c>
      <c r="G7038">
        <v>2</v>
      </c>
      <c r="H7038" s="6" t="str">
        <f t="shared" si="218"/>
        <v>5R581.2</v>
      </c>
      <c r="I7038" s="6" t="str">
        <f t="shared" si="219"/>
        <v>SG5_H_LED</v>
      </c>
    </row>
    <row r="7039" spans="1:9">
      <c r="A7039" t="s">
        <v>302</v>
      </c>
      <c r="B7039" t="s">
        <v>6019</v>
      </c>
      <c r="C7039" t="s">
        <v>6032</v>
      </c>
      <c r="D7039">
        <v>1</v>
      </c>
      <c r="E7039" t="s">
        <v>2142</v>
      </c>
      <c r="F7039">
        <v>1</v>
      </c>
      <c r="G7039">
        <v>1</v>
      </c>
      <c r="H7039" s="6" t="str">
        <f t="shared" si="218"/>
        <v>5Y6.1</v>
      </c>
      <c r="I7039" s="6" t="str">
        <f t="shared" si="219"/>
        <v>SG5_2_XI</v>
      </c>
    </row>
    <row r="7040" spans="1:9">
      <c r="A7040" t="s">
        <v>302</v>
      </c>
      <c r="B7040" t="s">
        <v>6019</v>
      </c>
      <c r="C7040" t="s">
        <v>6032</v>
      </c>
      <c r="D7040">
        <v>2</v>
      </c>
      <c r="E7040" t="s">
        <v>174</v>
      </c>
      <c r="F7040">
        <v>2</v>
      </c>
      <c r="G7040">
        <v>2</v>
      </c>
      <c r="H7040" s="6" t="str">
        <f t="shared" si="218"/>
        <v>5Y6.2</v>
      </c>
      <c r="I7040" s="6" t="str">
        <f t="shared" si="219"/>
        <v>DGND</v>
      </c>
    </row>
    <row r="7041" spans="1:9">
      <c r="A7041" t="s">
        <v>302</v>
      </c>
      <c r="B7041" t="s">
        <v>6019</v>
      </c>
      <c r="C7041" t="s">
        <v>6032</v>
      </c>
      <c r="D7041">
        <v>3</v>
      </c>
      <c r="E7041" t="s">
        <v>3902</v>
      </c>
      <c r="F7041">
        <v>3</v>
      </c>
      <c r="G7041">
        <v>3</v>
      </c>
      <c r="H7041" s="6" t="str">
        <f t="shared" si="218"/>
        <v>5Y6.3</v>
      </c>
      <c r="I7041" s="6" t="str">
        <f t="shared" si="219"/>
        <v>SG5_3_XO</v>
      </c>
    </row>
    <row r="7042" spans="1:9">
      <c r="A7042" t="s">
        <v>302</v>
      </c>
      <c r="B7042" t="s">
        <v>6019</v>
      </c>
      <c r="C7042" t="s">
        <v>6032</v>
      </c>
      <c r="D7042">
        <v>4</v>
      </c>
      <c r="E7042" t="s">
        <v>174</v>
      </c>
      <c r="F7042">
        <v>4</v>
      </c>
      <c r="G7042">
        <v>4</v>
      </c>
      <c r="H7042" s="6" t="str">
        <f t="shared" ref="H7042:H7105" si="220">CONCATENATE(C7042,".",F7042)</f>
        <v>5Y6.4</v>
      </c>
      <c r="I7042" s="6" t="str">
        <f t="shared" ref="I7042:I7105" si="221">E7042</f>
        <v>DGND</v>
      </c>
    </row>
    <row r="7043" spans="1:9">
      <c r="A7043" t="s">
        <v>302</v>
      </c>
      <c r="B7043" t="s">
        <v>6019</v>
      </c>
      <c r="C7043" t="s">
        <v>3052</v>
      </c>
      <c r="D7043" t="s">
        <v>2213</v>
      </c>
      <c r="E7043" t="s">
        <v>3906</v>
      </c>
      <c r="F7043">
        <v>15</v>
      </c>
      <c r="G7043" t="s">
        <v>2213</v>
      </c>
      <c r="H7043" s="6" t="str">
        <f t="shared" si="220"/>
        <v>GOLD5.15</v>
      </c>
      <c r="I7043" s="6" t="str">
        <f t="shared" si="221"/>
        <v>SG5_AVDD09</v>
      </c>
    </row>
    <row r="7044" spans="1:9">
      <c r="A7044" t="s">
        <v>302</v>
      </c>
      <c r="B7044" t="s">
        <v>6019</v>
      </c>
      <c r="C7044" t="s">
        <v>3052</v>
      </c>
      <c r="D7044" t="s">
        <v>2220</v>
      </c>
      <c r="E7044" t="s">
        <v>3907</v>
      </c>
      <c r="F7044">
        <v>40</v>
      </c>
      <c r="G7044" t="s">
        <v>2220</v>
      </c>
      <c r="H7044" s="6" t="str">
        <f t="shared" si="220"/>
        <v>GOLD5.40</v>
      </c>
      <c r="I7044" s="6" t="str">
        <f t="shared" si="221"/>
        <v>SG5_AVDD09_SDS</v>
      </c>
    </row>
    <row r="7045" spans="1:9">
      <c r="A7045" t="s">
        <v>302</v>
      </c>
      <c r="B7045" t="s">
        <v>6019</v>
      </c>
      <c r="C7045" t="s">
        <v>3052</v>
      </c>
      <c r="D7045" t="s">
        <v>1551</v>
      </c>
      <c r="E7045" t="s">
        <v>3908</v>
      </c>
      <c r="F7045">
        <v>9</v>
      </c>
      <c r="G7045" t="s">
        <v>1551</v>
      </c>
      <c r="H7045" s="6" t="str">
        <f t="shared" si="220"/>
        <v>GOLD5.9</v>
      </c>
      <c r="I7045" s="6" t="str">
        <f t="shared" si="221"/>
        <v>SG5_AVDD33_XTAL</v>
      </c>
    </row>
    <row r="7046" spans="1:9">
      <c r="A7046" t="s">
        <v>302</v>
      </c>
      <c r="B7046" t="s">
        <v>6019</v>
      </c>
      <c r="C7046" t="s">
        <v>3052</v>
      </c>
      <c r="D7046" t="s">
        <v>1560</v>
      </c>
      <c r="E7046" t="s">
        <v>3909</v>
      </c>
      <c r="F7046">
        <v>17</v>
      </c>
      <c r="G7046" t="s">
        <v>1560</v>
      </c>
      <c r="H7046" s="6" t="str">
        <f t="shared" si="220"/>
        <v>GOLD5.17</v>
      </c>
      <c r="I7046" s="6" t="str">
        <f t="shared" si="221"/>
        <v>SG5_AVDD33_TX_CEN</v>
      </c>
    </row>
    <row r="7047" spans="1:9">
      <c r="A7047" t="s">
        <v>302</v>
      </c>
      <c r="B7047" t="s">
        <v>6019</v>
      </c>
      <c r="C7047" t="s">
        <v>3052</v>
      </c>
      <c r="D7047" t="s">
        <v>1563</v>
      </c>
      <c r="E7047" t="s">
        <v>3909</v>
      </c>
      <c r="F7047">
        <v>20</v>
      </c>
      <c r="G7047" t="s">
        <v>1563</v>
      </c>
      <c r="H7047" s="6" t="str">
        <f t="shared" si="220"/>
        <v>GOLD5.20</v>
      </c>
      <c r="I7047" s="6" t="str">
        <f t="shared" si="221"/>
        <v>SG5_AVDD33_TX_CEN</v>
      </c>
    </row>
    <row r="7048" spans="1:9">
      <c r="A7048" t="s">
        <v>302</v>
      </c>
      <c r="B7048" t="s">
        <v>6019</v>
      </c>
      <c r="C7048" t="s">
        <v>3052</v>
      </c>
      <c r="D7048" t="s">
        <v>2223</v>
      </c>
      <c r="E7048" t="s">
        <v>3910</v>
      </c>
      <c r="F7048">
        <v>37</v>
      </c>
      <c r="G7048" t="s">
        <v>2223</v>
      </c>
      <c r="H7048" s="6" t="str">
        <f t="shared" si="220"/>
        <v>GOLD5.37</v>
      </c>
      <c r="I7048" s="6" t="str">
        <f t="shared" si="221"/>
        <v>SG5_AVDD33_SDS</v>
      </c>
    </row>
    <row r="7049" spans="1:9">
      <c r="A7049" t="s">
        <v>302</v>
      </c>
      <c r="B7049" t="s">
        <v>6019</v>
      </c>
      <c r="C7049" t="s">
        <v>3052</v>
      </c>
      <c r="D7049" t="s">
        <v>389</v>
      </c>
      <c r="E7049" t="s">
        <v>3905</v>
      </c>
      <c r="F7049">
        <v>44</v>
      </c>
      <c r="G7049" t="s">
        <v>389</v>
      </c>
      <c r="H7049" s="6" t="str">
        <f t="shared" si="220"/>
        <v>GOLD5.44</v>
      </c>
      <c r="I7049" s="6" t="str">
        <f t="shared" si="221"/>
        <v>SG5_DISB</v>
      </c>
    </row>
    <row r="7050" spans="1:9">
      <c r="A7050" t="s">
        <v>302</v>
      </c>
      <c r="B7050" t="s">
        <v>6019</v>
      </c>
      <c r="C7050" t="s">
        <v>3052</v>
      </c>
      <c r="D7050" t="s">
        <v>2224</v>
      </c>
      <c r="E7050" t="s">
        <v>3911</v>
      </c>
      <c r="F7050">
        <v>6</v>
      </c>
      <c r="G7050" t="s">
        <v>2224</v>
      </c>
      <c r="H7050" s="6" t="str">
        <f t="shared" si="220"/>
        <v>GOLD5.6</v>
      </c>
      <c r="I7050" s="6" t="str">
        <f t="shared" si="221"/>
        <v>SG5_DVDD09</v>
      </c>
    </row>
    <row r="7051" spans="1:9">
      <c r="A7051" t="s">
        <v>302</v>
      </c>
      <c r="B7051" t="s">
        <v>6019</v>
      </c>
      <c r="C7051" t="s">
        <v>3052</v>
      </c>
      <c r="D7051" t="s">
        <v>2536</v>
      </c>
      <c r="E7051" t="s">
        <v>3911</v>
      </c>
      <c r="F7051">
        <v>21</v>
      </c>
      <c r="G7051" t="s">
        <v>2536</v>
      </c>
      <c r="H7051" s="6" t="str">
        <f t="shared" si="220"/>
        <v>GOLD5.21</v>
      </c>
      <c r="I7051" s="6" t="str">
        <f t="shared" si="221"/>
        <v>SG5_DVDD09</v>
      </c>
    </row>
    <row r="7052" spans="1:9">
      <c r="A7052" t="s">
        <v>302</v>
      </c>
      <c r="B7052" t="s">
        <v>6019</v>
      </c>
      <c r="C7052" t="s">
        <v>3052</v>
      </c>
      <c r="D7052" t="s">
        <v>2532</v>
      </c>
      <c r="E7052" t="s">
        <v>3911</v>
      </c>
      <c r="F7052">
        <v>47</v>
      </c>
      <c r="G7052" t="s">
        <v>2532</v>
      </c>
      <c r="H7052" s="6" t="str">
        <f t="shared" si="220"/>
        <v>GOLD5.47</v>
      </c>
      <c r="I7052" s="6" t="str">
        <f t="shared" si="221"/>
        <v>SG5_DVDD09</v>
      </c>
    </row>
    <row r="7053" spans="1:9">
      <c r="A7053" t="s">
        <v>302</v>
      </c>
      <c r="B7053" t="s">
        <v>6019</v>
      </c>
      <c r="C7053" t="s">
        <v>3052</v>
      </c>
      <c r="D7053" t="s">
        <v>2225</v>
      </c>
      <c r="E7053" t="s">
        <v>3912</v>
      </c>
      <c r="F7053">
        <v>24</v>
      </c>
      <c r="G7053" t="s">
        <v>2225</v>
      </c>
      <c r="H7053" s="6" t="str">
        <f t="shared" si="220"/>
        <v>GOLD5.24</v>
      </c>
      <c r="I7053" s="6" t="str">
        <f t="shared" si="221"/>
        <v>SG5_DVDD33</v>
      </c>
    </row>
    <row r="7054" spans="1:9">
      <c r="A7054" t="s">
        <v>302</v>
      </c>
      <c r="B7054" t="s">
        <v>6019</v>
      </c>
      <c r="C7054" t="s">
        <v>3052</v>
      </c>
      <c r="D7054" t="s">
        <v>2216</v>
      </c>
      <c r="E7054" t="s">
        <v>3912</v>
      </c>
      <c r="F7054">
        <v>30</v>
      </c>
      <c r="G7054" t="s">
        <v>2216</v>
      </c>
      <c r="H7054" s="6" t="str">
        <f t="shared" si="220"/>
        <v>GOLD5.30</v>
      </c>
      <c r="I7054" s="6" t="str">
        <f t="shared" si="221"/>
        <v>SG5_DVDD33</v>
      </c>
    </row>
    <row r="7055" spans="1:9">
      <c r="A7055" t="s">
        <v>302</v>
      </c>
      <c r="B7055" t="s">
        <v>6019</v>
      </c>
      <c r="C7055" t="s">
        <v>3052</v>
      </c>
      <c r="D7055" t="s">
        <v>2276</v>
      </c>
      <c r="E7055" t="s">
        <v>174</v>
      </c>
      <c r="F7055" t="s">
        <v>2276</v>
      </c>
      <c r="G7055" t="s">
        <v>2276</v>
      </c>
      <c r="H7055" s="6" t="str">
        <f t="shared" si="220"/>
        <v>GOLD5.EP1</v>
      </c>
      <c r="I7055" s="6" t="str">
        <f t="shared" si="221"/>
        <v>DGND</v>
      </c>
    </row>
    <row r="7056" spans="1:9">
      <c r="A7056" t="s">
        <v>302</v>
      </c>
      <c r="B7056" t="s">
        <v>6019</v>
      </c>
      <c r="C7056" t="s">
        <v>3052</v>
      </c>
      <c r="D7056" t="s">
        <v>2277</v>
      </c>
      <c r="E7056" t="s">
        <v>174</v>
      </c>
      <c r="F7056" t="s">
        <v>2277</v>
      </c>
      <c r="G7056" t="s">
        <v>2277</v>
      </c>
      <c r="H7056" s="6" t="str">
        <f t="shared" si="220"/>
        <v>GOLD5.EP2</v>
      </c>
      <c r="I7056" s="6" t="str">
        <f t="shared" si="221"/>
        <v>DGND</v>
      </c>
    </row>
    <row r="7057" spans="1:9">
      <c r="A7057" t="s">
        <v>302</v>
      </c>
      <c r="B7057" t="s">
        <v>6019</v>
      </c>
      <c r="C7057" t="s">
        <v>3052</v>
      </c>
      <c r="D7057" t="s">
        <v>2278</v>
      </c>
      <c r="E7057" t="s">
        <v>174</v>
      </c>
      <c r="F7057" t="s">
        <v>2278</v>
      </c>
      <c r="G7057" t="s">
        <v>2278</v>
      </c>
      <c r="H7057" s="6" t="str">
        <f t="shared" si="220"/>
        <v>GOLD5.EP3</v>
      </c>
      <c r="I7057" s="6" t="str">
        <f t="shared" si="221"/>
        <v>DGND</v>
      </c>
    </row>
    <row r="7058" spans="1:9">
      <c r="A7058" t="s">
        <v>302</v>
      </c>
      <c r="B7058" t="s">
        <v>6019</v>
      </c>
      <c r="C7058" t="s">
        <v>3052</v>
      </c>
      <c r="D7058" t="s">
        <v>2279</v>
      </c>
      <c r="E7058" t="s">
        <v>174</v>
      </c>
      <c r="F7058" t="s">
        <v>2279</v>
      </c>
      <c r="G7058" t="s">
        <v>2279</v>
      </c>
      <c r="H7058" s="6" t="str">
        <f t="shared" si="220"/>
        <v>GOLD5.EP4</v>
      </c>
      <c r="I7058" s="6" t="str">
        <f t="shared" si="221"/>
        <v>DGND</v>
      </c>
    </row>
    <row r="7059" spans="1:9">
      <c r="A7059" t="s">
        <v>302</v>
      </c>
      <c r="B7059" t="s">
        <v>6019</v>
      </c>
      <c r="C7059" t="s">
        <v>3052</v>
      </c>
      <c r="D7059" t="s">
        <v>2280</v>
      </c>
      <c r="E7059" t="s">
        <v>174</v>
      </c>
      <c r="F7059" t="s">
        <v>2280</v>
      </c>
      <c r="G7059" t="s">
        <v>2280</v>
      </c>
      <c r="H7059" s="6" t="str">
        <f t="shared" si="220"/>
        <v>GOLD5.EP5</v>
      </c>
      <c r="I7059" s="6" t="str">
        <f t="shared" si="221"/>
        <v>DGND</v>
      </c>
    </row>
    <row r="7060" spans="1:9">
      <c r="A7060" t="s">
        <v>302</v>
      </c>
      <c r="B7060" t="s">
        <v>6019</v>
      </c>
      <c r="C7060" t="s">
        <v>3052</v>
      </c>
      <c r="D7060" t="s">
        <v>2281</v>
      </c>
      <c r="E7060" t="s">
        <v>174</v>
      </c>
      <c r="F7060" t="s">
        <v>2281</v>
      </c>
      <c r="G7060" t="s">
        <v>2281</v>
      </c>
      <c r="H7060" s="6" t="str">
        <f t="shared" si="220"/>
        <v>GOLD5.EP6</v>
      </c>
      <c r="I7060" s="6" t="str">
        <f t="shared" si="221"/>
        <v>DGND</v>
      </c>
    </row>
    <row r="7061" spans="1:9">
      <c r="A7061" t="s">
        <v>302</v>
      </c>
      <c r="B7061" t="s">
        <v>6019</v>
      </c>
      <c r="C7061" t="s">
        <v>3052</v>
      </c>
      <c r="D7061" t="s">
        <v>2282</v>
      </c>
      <c r="E7061" t="s">
        <v>174</v>
      </c>
      <c r="F7061" t="s">
        <v>2282</v>
      </c>
      <c r="G7061" t="s">
        <v>2282</v>
      </c>
      <c r="H7061" s="6" t="str">
        <f t="shared" si="220"/>
        <v>GOLD5.EP7</v>
      </c>
      <c r="I7061" s="6" t="str">
        <f t="shared" si="221"/>
        <v>DGND</v>
      </c>
    </row>
    <row r="7062" spans="1:9">
      <c r="A7062" t="s">
        <v>302</v>
      </c>
      <c r="B7062" t="s">
        <v>6019</v>
      </c>
      <c r="C7062" t="s">
        <v>3052</v>
      </c>
      <c r="D7062" t="s">
        <v>2283</v>
      </c>
      <c r="E7062" t="s">
        <v>174</v>
      </c>
      <c r="F7062" t="s">
        <v>2283</v>
      </c>
      <c r="G7062" t="s">
        <v>2283</v>
      </c>
      <c r="H7062" s="6" t="str">
        <f t="shared" si="220"/>
        <v>GOLD5.EP8</v>
      </c>
      <c r="I7062" s="6" t="str">
        <f t="shared" si="221"/>
        <v>DGND</v>
      </c>
    </row>
    <row r="7063" spans="1:9">
      <c r="A7063" t="s">
        <v>302</v>
      </c>
      <c r="B7063" t="s">
        <v>6019</v>
      </c>
      <c r="C7063" t="s">
        <v>3052</v>
      </c>
      <c r="D7063" t="s">
        <v>2284</v>
      </c>
      <c r="E7063" t="s">
        <v>174</v>
      </c>
      <c r="F7063" t="s">
        <v>2284</v>
      </c>
      <c r="G7063" t="s">
        <v>2284</v>
      </c>
      <c r="H7063" s="6" t="str">
        <f t="shared" si="220"/>
        <v>GOLD5.EP9</v>
      </c>
      <c r="I7063" s="6" t="str">
        <f t="shared" si="221"/>
        <v>DGND</v>
      </c>
    </row>
    <row r="7064" spans="1:9">
      <c r="A7064" t="s">
        <v>302</v>
      </c>
      <c r="B7064" t="s">
        <v>6019</v>
      </c>
      <c r="C7064" t="s">
        <v>3052</v>
      </c>
      <c r="D7064" t="s">
        <v>2285</v>
      </c>
      <c r="E7064" t="s">
        <v>174</v>
      </c>
      <c r="F7064" t="s">
        <v>2285</v>
      </c>
      <c r="G7064" t="s">
        <v>2285</v>
      </c>
      <c r="H7064" s="6" t="str">
        <f t="shared" si="220"/>
        <v>GOLD5.EP10</v>
      </c>
      <c r="I7064" s="6" t="str">
        <f t="shared" si="221"/>
        <v>DGND</v>
      </c>
    </row>
    <row r="7065" spans="1:9">
      <c r="A7065" t="s">
        <v>302</v>
      </c>
      <c r="B7065" t="s">
        <v>6019</v>
      </c>
      <c r="C7065" t="s">
        <v>3052</v>
      </c>
      <c r="D7065" t="s">
        <v>2286</v>
      </c>
      <c r="E7065" t="s">
        <v>174</v>
      </c>
      <c r="F7065" t="s">
        <v>2286</v>
      </c>
      <c r="G7065" t="s">
        <v>2286</v>
      </c>
      <c r="H7065" s="6" t="str">
        <f t="shared" si="220"/>
        <v>GOLD5.EP11</v>
      </c>
      <c r="I7065" s="6" t="str">
        <f t="shared" si="221"/>
        <v>DGND</v>
      </c>
    </row>
    <row r="7066" spans="1:9">
      <c r="A7066" t="s">
        <v>302</v>
      </c>
      <c r="B7066" t="s">
        <v>6019</v>
      </c>
      <c r="C7066" t="s">
        <v>3052</v>
      </c>
      <c r="D7066" t="s">
        <v>2287</v>
      </c>
      <c r="E7066" t="s">
        <v>174</v>
      </c>
      <c r="F7066" t="s">
        <v>2287</v>
      </c>
      <c r="G7066" t="s">
        <v>2287</v>
      </c>
      <c r="H7066" s="6" t="str">
        <f t="shared" si="220"/>
        <v>GOLD5.EP12</v>
      </c>
      <c r="I7066" s="6" t="str">
        <f t="shared" si="221"/>
        <v>DGND</v>
      </c>
    </row>
    <row r="7067" spans="1:9">
      <c r="A7067" t="s">
        <v>302</v>
      </c>
      <c r="B7067" t="s">
        <v>6019</v>
      </c>
      <c r="C7067" t="s">
        <v>3052</v>
      </c>
      <c r="D7067" t="s">
        <v>2288</v>
      </c>
      <c r="E7067" t="s">
        <v>174</v>
      </c>
      <c r="F7067" t="s">
        <v>2288</v>
      </c>
      <c r="G7067" t="s">
        <v>2288</v>
      </c>
      <c r="H7067" s="6" t="str">
        <f t="shared" si="220"/>
        <v>GOLD5.EP13</v>
      </c>
      <c r="I7067" s="6" t="str">
        <f t="shared" si="221"/>
        <v>DGND</v>
      </c>
    </row>
    <row r="7068" spans="1:9">
      <c r="A7068" t="s">
        <v>302</v>
      </c>
      <c r="B7068" t="s">
        <v>6019</v>
      </c>
      <c r="C7068" t="s">
        <v>3052</v>
      </c>
      <c r="D7068" t="s">
        <v>2289</v>
      </c>
      <c r="E7068" t="s">
        <v>174</v>
      </c>
      <c r="F7068" t="s">
        <v>2289</v>
      </c>
      <c r="G7068" t="s">
        <v>2289</v>
      </c>
      <c r="H7068" s="6" t="str">
        <f t="shared" si="220"/>
        <v>GOLD5.EP14</v>
      </c>
      <c r="I7068" s="6" t="str">
        <f t="shared" si="221"/>
        <v>DGND</v>
      </c>
    </row>
    <row r="7069" spans="1:9">
      <c r="A7069" t="s">
        <v>302</v>
      </c>
      <c r="B7069" t="s">
        <v>6019</v>
      </c>
      <c r="C7069" t="s">
        <v>3052</v>
      </c>
      <c r="D7069" t="s">
        <v>2290</v>
      </c>
      <c r="E7069" t="s">
        <v>174</v>
      </c>
      <c r="F7069" t="s">
        <v>2290</v>
      </c>
      <c r="G7069" t="s">
        <v>2290</v>
      </c>
      <c r="H7069" s="6" t="str">
        <f t="shared" si="220"/>
        <v>GOLD5.EP15</v>
      </c>
      <c r="I7069" s="6" t="str">
        <f t="shared" si="221"/>
        <v>DGND</v>
      </c>
    </row>
    <row r="7070" spans="1:9">
      <c r="A7070" t="s">
        <v>302</v>
      </c>
      <c r="B7070" t="s">
        <v>6019</v>
      </c>
      <c r="C7070" t="s">
        <v>3052</v>
      </c>
      <c r="D7070" t="s">
        <v>2291</v>
      </c>
      <c r="E7070" t="s">
        <v>174</v>
      </c>
      <c r="F7070" t="s">
        <v>2291</v>
      </c>
      <c r="G7070" t="s">
        <v>2291</v>
      </c>
      <c r="H7070" s="6" t="str">
        <f t="shared" si="220"/>
        <v>GOLD5.EP16</v>
      </c>
      <c r="I7070" s="6" t="str">
        <f t="shared" si="221"/>
        <v>DGND</v>
      </c>
    </row>
    <row r="7071" spans="1:9">
      <c r="A7071" t="s">
        <v>302</v>
      </c>
      <c r="B7071" t="s">
        <v>6019</v>
      </c>
      <c r="C7071" t="s">
        <v>3052</v>
      </c>
      <c r="D7071" t="s">
        <v>2292</v>
      </c>
      <c r="E7071" t="s">
        <v>174</v>
      </c>
      <c r="F7071" t="s">
        <v>2292</v>
      </c>
      <c r="G7071" t="s">
        <v>2292</v>
      </c>
      <c r="H7071" s="6" t="str">
        <f t="shared" si="220"/>
        <v>GOLD5.EP17</v>
      </c>
      <c r="I7071" s="6" t="str">
        <f t="shared" si="221"/>
        <v>DGND</v>
      </c>
    </row>
    <row r="7072" spans="1:9">
      <c r="A7072" t="s">
        <v>302</v>
      </c>
      <c r="B7072" t="s">
        <v>6019</v>
      </c>
      <c r="C7072" t="s">
        <v>3052</v>
      </c>
      <c r="D7072" t="s">
        <v>2293</v>
      </c>
      <c r="E7072" t="s">
        <v>174</v>
      </c>
      <c r="F7072" t="s">
        <v>2293</v>
      </c>
      <c r="G7072" t="s">
        <v>2293</v>
      </c>
      <c r="H7072" s="6" t="str">
        <f t="shared" si="220"/>
        <v>GOLD5.EP18</v>
      </c>
      <c r="I7072" s="6" t="str">
        <f t="shared" si="221"/>
        <v>DGND</v>
      </c>
    </row>
    <row r="7073" spans="1:9">
      <c r="A7073" t="s">
        <v>302</v>
      </c>
      <c r="B7073" t="s">
        <v>6019</v>
      </c>
      <c r="C7073" t="s">
        <v>3052</v>
      </c>
      <c r="D7073" t="s">
        <v>2294</v>
      </c>
      <c r="E7073" t="s">
        <v>174</v>
      </c>
      <c r="F7073" t="s">
        <v>2294</v>
      </c>
      <c r="G7073" t="s">
        <v>2294</v>
      </c>
      <c r="H7073" s="6" t="str">
        <f t="shared" si="220"/>
        <v>GOLD5.EP19</v>
      </c>
      <c r="I7073" s="6" t="str">
        <f t="shared" si="221"/>
        <v>DGND</v>
      </c>
    </row>
    <row r="7074" spans="1:9">
      <c r="A7074" t="s">
        <v>302</v>
      </c>
      <c r="B7074" t="s">
        <v>6019</v>
      </c>
      <c r="C7074" t="s">
        <v>3052</v>
      </c>
      <c r="D7074" t="s">
        <v>2295</v>
      </c>
      <c r="E7074" t="s">
        <v>174</v>
      </c>
      <c r="F7074" t="s">
        <v>2295</v>
      </c>
      <c r="G7074" t="s">
        <v>2295</v>
      </c>
      <c r="H7074" s="6" t="str">
        <f t="shared" si="220"/>
        <v>GOLD5.EP20</v>
      </c>
      <c r="I7074" s="6" t="str">
        <f t="shared" si="221"/>
        <v>DGND</v>
      </c>
    </row>
    <row r="7075" spans="1:9">
      <c r="A7075" t="s">
        <v>302</v>
      </c>
      <c r="B7075" t="s">
        <v>6019</v>
      </c>
      <c r="C7075" t="s">
        <v>3052</v>
      </c>
      <c r="D7075" t="s">
        <v>2296</v>
      </c>
      <c r="E7075" t="s">
        <v>174</v>
      </c>
      <c r="F7075" t="s">
        <v>2296</v>
      </c>
      <c r="G7075" t="s">
        <v>2296</v>
      </c>
      <c r="H7075" s="6" t="str">
        <f t="shared" si="220"/>
        <v>GOLD5.EP21</v>
      </c>
      <c r="I7075" s="6" t="str">
        <f t="shared" si="221"/>
        <v>DGND</v>
      </c>
    </row>
    <row r="7076" spans="1:9">
      <c r="A7076" t="s">
        <v>302</v>
      </c>
      <c r="B7076" t="s">
        <v>6019</v>
      </c>
      <c r="C7076" t="s">
        <v>3052</v>
      </c>
      <c r="D7076" t="s">
        <v>2297</v>
      </c>
      <c r="E7076" t="s">
        <v>174</v>
      </c>
      <c r="F7076" t="s">
        <v>2297</v>
      </c>
      <c r="G7076" t="s">
        <v>2297</v>
      </c>
      <c r="H7076" s="6" t="str">
        <f t="shared" si="220"/>
        <v>GOLD5.EP22</v>
      </c>
      <c r="I7076" s="6" t="str">
        <f t="shared" si="221"/>
        <v>DGND</v>
      </c>
    </row>
    <row r="7077" spans="1:9">
      <c r="A7077" t="s">
        <v>302</v>
      </c>
      <c r="B7077" t="s">
        <v>6019</v>
      </c>
      <c r="C7077" t="s">
        <v>3052</v>
      </c>
      <c r="D7077" t="s">
        <v>2298</v>
      </c>
      <c r="E7077" t="s">
        <v>174</v>
      </c>
      <c r="F7077" t="s">
        <v>2298</v>
      </c>
      <c r="G7077" t="s">
        <v>2298</v>
      </c>
      <c r="H7077" s="6" t="str">
        <f t="shared" si="220"/>
        <v>GOLD5.EP23</v>
      </c>
      <c r="I7077" s="6" t="str">
        <f t="shared" si="221"/>
        <v>DGND</v>
      </c>
    </row>
    <row r="7078" spans="1:9">
      <c r="A7078" t="s">
        <v>302</v>
      </c>
      <c r="B7078" t="s">
        <v>6019</v>
      </c>
      <c r="C7078" t="s">
        <v>3052</v>
      </c>
      <c r="D7078" t="s">
        <v>2299</v>
      </c>
      <c r="E7078" t="s">
        <v>174</v>
      </c>
      <c r="F7078" t="s">
        <v>2299</v>
      </c>
      <c r="G7078" t="s">
        <v>2299</v>
      </c>
      <c r="H7078" s="6" t="str">
        <f t="shared" si="220"/>
        <v>GOLD5.EP24</v>
      </c>
      <c r="I7078" s="6" t="str">
        <f t="shared" si="221"/>
        <v>DGND</v>
      </c>
    </row>
    <row r="7079" spans="1:9">
      <c r="A7079" t="s">
        <v>302</v>
      </c>
      <c r="B7079" t="s">
        <v>6019</v>
      </c>
      <c r="C7079" t="s">
        <v>3052</v>
      </c>
      <c r="D7079" t="s">
        <v>2300</v>
      </c>
      <c r="E7079" t="s">
        <v>174</v>
      </c>
      <c r="F7079" t="s">
        <v>2300</v>
      </c>
      <c r="G7079" t="s">
        <v>2300</v>
      </c>
      <c r="H7079" s="6" t="str">
        <f t="shared" si="220"/>
        <v>GOLD5.EP25</v>
      </c>
      <c r="I7079" s="6" t="str">
        <f t="shared" si="221"/>
        <v>DGND</v>
      </c>
    </row>
    <row r="7080" spans="1:9">
      <c r="A7080" t="s">
        <v>302</v>
      </c>
      <c r="B7080" t="s">
        <v>6019</v>
      </c>
      <c r="C7080" t="s">
        <v>3052</v>
      </c>
      <c r="D7080" t="s">
        <v>2301</v>
      </c>
      <c r="E7080" t="s">
        <v>174</v>
      </c>
      <c r="F7080" t="s">
        <v>2301</v>
      </c>
      <c r="G7080" t="s">
        <v>2301</v>
      </c>
      <c r="H7080" s="6" t="str">
        <f t="shared" si="220"/>
        <v>GOLD5.EP26</v>
      </c>
      <c r="I7080" s="6" t="str">
        <f t="shared" si="221"/>
        <v>DGND</v>
      </c>
    </row>
    <row r="7081" spans="1:9">
      <c r="A7081" t="s">
        <v>302</v>
      </c>
      <c r="B7081" t="s">
        <v>6019</v>
      </c>
      <c r="C7081" t="s">
        <v>3052</v>
      </c>
      <c r="D7081" t="s">
        <v>2302</v>
      </c>
      <c r="E7081" t="s">
        <v>174</v>
      </c>
      <c r="F7081" t="s">
        <v>2302</v>
      </c>
      <c r="G7081" t="s">
        <v>2302</v>
      </c>
      <c r="H7081" s="6" t="str">
        <f t="shared" si="220"/>
        <v>GOLD5.EP27</v>
      </c>
      <c r="I7081" s="6" t="str">
        <f t="shared" si="221"/>
        <v>DGND</v>
      </c>
    </row>
    <row r="7082" spans="1:9">
      <c r="A7082" t="s">
        <v>302</v>
      </c>
      <c r="B7082" t="s">
        <v>6019</v>
      </c>
      <c r="C7082" t="s">
        <v>3052</v>
      </c>
      <c r="D7082" t="s">
        <v>2303</v>
      </c>
      <c r="E7082" t="s">
        <v>174</v>
      </c>
      <c r="F7082" t="s">
        <v>2303</v>
      </c>
      <c r="G7082" t="s">
        <v>2303</v>
      </c>
      <c r="H7082" s="6" t="str">
        <f t="shared" si="220"/>
        <v>GOLD5.EP28</v>
      </c>
      <c r="I7082" s="6" t="str">
        <f t="shared" si="221"/>
        <v>DGND</v>
      </c>
    </row>
    <row r="7083" spans="1:9">
      <c r="A7083" t="s">
        <v>302</v>
      </c>
      <c r="B7083" t="s">
        <v>6019</v>
      </c>
      <c r="C7083" t="s">
        <v>3052</v>
      </c>
      <c r="D7083" t="s">
        <v>2304</v>
      </c>
      <c r="E7083" t="s">
        <v>174</v>
      </c>
      <c r="F7083" t="s">
        <v>2304</v>
      </c>
      <c r="G7083" t="s">
        <v>2304</v>
      </c>
      <c r="H7083" s="6" t="str">
        <f t="shared" si="220"/>
        <v>GOLD5.EP29</v>
      </c>
      <c r="I7083" s="6" t="str">
        <f t="shared" si="221"/>
        <v>DGND</v>
      </c>
    </row>
    <row r="7084" spans="1:9">
      <c r="A7084" t="s">
        <v>302</v>
      </c>
      <c r="B7084" t="s">
        <v>6019</v>
      </c>
      <c r="C7084" t="s">
        <v>3052</v>
      </c>
      <c r="D7084" t="s">
        <v>2305</v>
      </c>
      <c r="E7084" t="s">
        <v>174</v>
      </c>
      <c r="F7084" t="s">
        <v>2305</v>
      </c>
      <c r="G7084" t="s">
        <v>2305</v>
      </c>
      <c r="H7084" s="6" t="str">
        <f t="shared" si="220"/>
        <v>GOLD5.EP30</v>
      </c>
      <c r="I7084" s="6" t="str">
        <f t="shared" si="221"/>
        <v>DGND</v>
      </c>
    </row>
    <row r="7085" spans="1:9">
      <c r="A7085" t="s">
        <v>302</v>
      </c>
      <c r="B7085" t="s">
        <v>6019</v>
      </c>
      <c r="C7085" t="s">
        <v>3052</v>
      </c>
      <c r="D7085" t="s">
        <v>2306</v>
      </c>
      <c r="E7085" t="s">
        <v>174</v>
      </c>
      <c r="F7085" t="s">
        <v>2306</v>
      </c>
      <c r="G7085" t="s">
        <v>2306</v>
      </c>
      <c r="H7085" s="6" t="str">
        <f t="shared" si="220"/>
        <v>GOLD5.EP31</v>
      </c>
      <c r="I7085" s="6" t="str">
        <f t="shared" si="221"/>
        <v>DGND</v>
      </c>
    </row>
    <row r="7086" spans="1:9">
      <c r="A7086" t="s">
        <v>302</v>
      </c>
      <c r="B7086" t="s">
        <v>6019</v>
      </c>
      <c r="C7086" t="s">
        <v>3052</v>
      </c>
      <c r="D7086" t="s">
        <v>2307</v>
      </c>
      <c r="E7086" t="s">
        <v>174</v>
      </c>
      <c r="F7086" t="s">
        <v>2307</v>
      </c>
      <c r="G7086" t="s">
        <v>2307</v>
      </c>
      <c r="H7086" s="6" t="str">
        <f t="shared" si="220"/>
        <v>GOLD5.EP32</v>
      </c>
      <c r="I7086" s="6" t="str">
        <f t="shared" si="221"/>
        <v>DGND</v>
      </c>
    </row>
    <row r="7087" spans="1:9">
      <c r="A7087" t="s">
        <v>302</v>
      </c>
      <c r="B7087" t="s">
        <v>6019</v>
      </c>
      <c r="C7087" t="s">
        <v>3052</v>
      </c>
      <c r="D7087" t="s">
        <v>2308</v>
      </c>
      <c r="E7087" t="s">
        <v>174</v>
      </c>
      <c r="F7087" t="s">
        <v>2308</v>
      </c>
      <c r="G7087" t="s">
        <v>2308</v>
      </c>
      <c r="H7087" s="6" t="str">
        <f t="shared" si="220"/>
        <v>GOLD5.EP33</v>
      </c>
      <c r="I7087" s="6" t="str">
        <f t="shared" si="221"/>
        <v>DGND</v>
      </c>
    </row>
    <row r="7088" spans="1:9">
      <c r="A7088" t="s">
        <v>302</v>
      </c>
      <c r="B7088" t="s">
        <v>6019</v>
      </c>
      <c r="C7088" t="s">
        <v>3052</v>
      </c>
      <c r="D7088" t="s">
        <v>2309</v>
      </c>
      <c r="E7088" t="s">
        <v>174</v>
      </c>
      <c r="F7088" t="s">
        <v>2309</v>
      </c>
      <c r="G7088" t="s">
        <v>2309</v>
      </c>
      <c r="H7088" s="6" t="str">
        <f t="shared" si="220"/>
        <v>GOLD5.EP34</v>
      </c>
      <c r="I7088" s="6" t="str">
        <f t="shared" si="221"/>
        <v>DGND</v>
      </c>
    </row>
    <row r="7089" spans="1:9">
      <c r="A7089" t="s">
        <v>302</v>
      </c>
      <c r="B7089" t="s">
        <v>6019</v>
      </c>
      <c r="C7089" t="s">
        <v>3052</v>
      </c>
      <c r="D7089" t="s">
        <v>2310</v>
      </c>
      <c r="E7089" t="s">
        <v>174</v>
      </c>
      <c r="F7089" t="s">
        <v>2310</v>
      </c>
      <c r="G7089" t="s">
        <v>2310</v>
      </c>
      <c r="H7089" s="6" t="str">
        <f t="shared" si="220"/>
        <v>GOLD5.EP35</v>
      </c>
      <c r="I7089" s="6" t="str">
        <f t="shared" si="221"/>
        <v>DGND</v>
      </c>
    </row>
    <row r="7090" spans="1:9">
      <c r="A7090" t="s">
        <v>302</v>
      </c>
      <c r="B7090" t="s">
        <v>6019</v>
      </c>
      <c r="C7090" t="s">
        <v>3052</v>
      </c>
      <c r="D7090" t="s">
        <v>2311</v>
      </c>
      <c r="E7090" t="s">
        <v>174</v>
      </c>
      <c r="F7090" t="s">
        <v>2311</v>
      </c>
      <c r="G7090" t="s">
        <v>2311</v>
      </c>
      <c r="H7090" s="6" t="str">
        <f t="shared" si="220"/>
        <v>GOLD5.EP36</v>
      </c>
      <c r="I7090" s="6" t="str">
        <f t="shared" si="221"/>
        <v>DGND</v>
      </c>
    </row>
    <row r="7091" spans="1:9">
      <c r="A7091" t="s">
        <v>302</v>
      </c>
      <c r="B7091" t="s">
        <v>6019</v>
      </c>
      <c r="C7091" t="s">
        <v>3052</v>
      </c>
      <c r="D7091" t="s">
        <v>2312</v>
      </c>
      <c r="E7091" t="s">
        <v>174</v>
      </c>
      <c r="F7091" t="s">
        <v>2312</v>
      </c>
      <c r="G7091" t="s">
        <v>2312</v>
      </c>
      <c r="H7091" s="6" t="str">
        <f t="shared" si="220"/>
        <v>GOLD5.EP37</v>
      </c>
      <c r="I7091" s="6" t="str">
        <f t="shared" si="221"/>
        <v>DGND</v>
      </c>
    </row>
    <row r="7092" spans="1:9">
      <c r="A7092" t="s">
        <v>302</v>
      </c>
      <c r="B7092" t="s">
        <v>6019</v>
      </c>
      <c r="C7092" t="s">
        <v>3052</v>
      </c>
      <c r="D7092" t="s">
        <v>2313</v>
      </c>
      <c r="E7092" t="s">
        <v>174</v>
      </c>
      <c r="F7092" t="s">
        <v>2313</v>
      </c>
      <c r="G7092" t="s">
        <v>2313</v>
      </c>
      <c r="H7092" s="6" t="str">
        <f t="shared" si="220"/>
        <v>GOLD5.EP38</v>
      </c>
      <c r="I7092" s="6" t="str">
        <f t="shared" si="221"/>
        <v>DGND</v>
      </c>
    </row>
    <row r="7093" spans="1:9">
      <c r="A7093" t="s">
        <v>302</v>
      </c>
      <c r="B7093" t="s">
        <v>6019</v>
      </c>
      <c r="C7093" t="s">
        <v>3052</v>
      </c>
      <c r="D7093" t="s">
        <v>2314</v>
      </c>
      <c r="E7093" t="s">
        <v>174</v>
      </c>
      <c r="F7093" t="s">
        <v>2314</v>
      </c>
      <c r="G7093" t="s">
        <v>2314</v>
      </c>
      <c r="H7093" s="6" t="str">
        <f t="shared" si="220"/>
        <v>GOLD5.EP39</v>
      </c>
      <c r="I7093" s="6" t="str">
        <f t="shared" si="221"/>
        <v>DGND</v>
      </c>
    </row>
    <row r="7094" spans="1:9">
      <c r="A7094" t="s">
        <v>302</v>
      </c>
      <c r="B7094" t="s">
        <v>6019</v>
      </c>
      <c r="C7094" t="s">
        <v>3052</v>
      </c>
      <c r="D7094" t="s">
        <v>2315</v>
      </c>
      <c r="E7094" t="s">
        <v>174</v>
      </c>
      <c r="F7094" t="s">
        <v>2315</v>
      </c>
      <c r="G7094" t="s">
        <v>2315</v>
      </c>
      <c r="H7094" s="6" t="str">
        <f t="shared" si="220"/>
        <v>GOLD5.EP40</v>
      </c>
      <c r="I7094" s="6" t="str">
        <f t="shared" si="221"/>
        <v>DGND</v>
      </c>
    </row>
    <row r="7095" spans="1:9">
      <c r="A7095" t="s">
        <v>302</v>
      </c>
      <c r="B7095" t="s">
        <v>6019</v>
      </c>
      <c r="C7095" t="s">
        <v>3052</v>
      </c>
      <c r="D7095" t="s">
        <v>190</v>
      </c>
      <c r="F7095" t="s">
        <v>190</v>
      </c>
      <c r="G7095" t="s">
        <v>190</v>
      </c>
      <c r="H7095" s="6" t="str">
        <f t="shared" si="220"/>
        <v>GOLD5.GH1</v>
      </c>
      <c r="I7095" s="6">
        <f t="shared" si="221"/>
        <v>0</v>
      </c>
    </row>
    <row r="7096" spans="1:9">
      <c r="A7096" t="s">
        <v>302</v>
      </c>
      <c r="B7096" t="s">
        <v>6019</v>
      </c>
      <c r="C7096" t="s">
        <v>3052</v>
      </c>
      <c r="D7096" t="s">
        <v>191</v>
      </c>
      <c r="F7096" t="s">
        <v>191</v>
      </c>
      <c r="G7096" t="s">
        <v>191</v>
      </c>
      <c r="H7096" s="6" t="str">
        <f t="shared" si="220"/>
        <v>GOLD5.GH2</v>
      </c>
      <c r="I7096" s="6">
        <f t="shared" si="221"/>
        <v>0</v>
      </c>
    </row>
    <row r="7097" spans="1:9">
      <c r="A7097" t="s">
        <v>302</v>
      </c>
      <c r="B7097" t="s">
        <v>6019</v>
      </c>
      <c r="C7097" t="s">
        <v>3052</v>
      </c>
      <c r="D7097" t="s">
        <v>192</v>
      </c>
      <c r="F7097" t="s">
        <v>192</v>
      </c>
      <c r="G7097" t="s">
        <v>192</v>
      </c>
      <c r="H7097" s="6" t="str">
        <f t="shared" si="220"/>
        <v>GOLD5.GH3</v>
      </c>
      <c r="I7097" s="6">
        <f t="shared" si="221"/>
        <v>0</v>
      </c>
    </row>
    <row r="7098" spans="1:9">
      <c r="A7098" t="s">
        <v>302</v>
      </c>
      <c r="B7098" t="s">
        <v>6019</v>
      </c>
      <c r="C7098" t="s">
        <v>3052</v>
      </c>
      <c r="D7098" t="s">
        <v>193</v>
      </c>
      <c r="F7098" t="s">
        <v>193</v>
      </c>
      <c r="G7098" t="s">
        <v>193</v>
      </c>
      <c r="H7098" s="6" t="str">
        <f t="shared" si="220"/>
        <v>GOLD5.GH4</v>
      </c>
      <c r="I7098" s="6">
        <f t="shared" si="221"/>
        <v>0</v>
      </c>
    </row>
    <row r="7099" spans="1:9">
      <c r="A7099" t="s">
        <v>302</v>
      </c>
      <c r="B7099" t="s">
        <v>6019</v>
      </c>
      <c r="C7099" t="s">
        <v>3052</v>
      </c>
      <c r="D7099" t="s">
        <v>179</v>
      </c>
      <c r="E7099" t="s">
        <v>174</v>
      </c>
      <c r="F7099">
        <v>48</v>
      </c>
      <c r="G7099" t="s">
        <v>179</v>
      </c>
      <c r="H7099" s="6" t="str">
        <f t="shared" si="220"/>
        <v>GOLD5.48</v>
      </c>
      <c r="I7099" s="6" t="str">
        <f t="shared" si="221"/>
        <v>DGND</v>
      </c>
    </row>
    <row r="7100" spans="1:9">
      <c r="A7100" t="s">
        <v>302</v>
      </c>
      <c r="B7100" t="s">
        <v>6019</v>
      </c>
      <c r="C7100" t="s">
        <v>3052</v>
      </c>
      <c r="D7100" t="s">
        <v>2219</v>
      </c>
      <c r="E7100" t="s">
        <v>3846</v>
      </c>
      <c r="F7100">
        <v>41</v>
      </c>
      <c r="G7100" t="s">
        <v>2219</v>
      </c>
      <c r="H7100" s="6" t="str">
        <f t="shared" si="220"/>
        <v>GOLD5.41</v>
      </c>
      <c r="I7100" s="6" t="str">
        <f t="shared" si="221"/>
        <v>SG5_HSI-</v>
      </c>
    </row>
    <row r="7101" spans="1:9">
      <c r="A7101" t="s">
        <v>302</v>
      </c>
      <c r="B7101" t="s">
        <v>6019</v>
      </c>
      <c r="C7101" t="s">
        <v>3052</v>
      </c>
      <c r="D7101" t="s">
        <v>2218</v>
      </c>
      <c r="E7101" t="s">
        <v>3844</v>
      </c>
      <c r="F7101">
        <v>42</v>
      </c>
      <c r="G7101" t="s">
        <v>2218</v>
      </c>
      <c r="H7101" s="6" t="str">
        <f t="shared" si="220"/>
        <v>GOLD5.42</v>
      </c>
      <c r="I7101" s="6" t="str">
        <f t="shared" si="221"/>
        <v>SG5_HSI+</v>
      </c>
    </row>
    <row r="7102" spans="1:9">
      <c r="A7102" t="s">
        <v>302</v>
      </c>
      <c r="B7102" t="s">
        <v>6019</v>
      </c>
      <c r="C7102" t="s">
        <v>3052</v>
      </c>
      <c r="D7102" t="s">
        <v>2222</v>
      </c>
      <c r="E7102" t="s">
        <v>3849</v>
      </c>
      <c r="F7102">
        <v>38</v>
      </c>
      <c r="G7102" t="s">
        <v>2222</v>
      </c>
      <c r="H7102" s="6" t="str">
        <f t="shared" si="220"/>
        <v>GOLD5.38</v>
      </c>
      <c r="I7102" s="6" t="str">
        <f t="shared" si="221"/>
        <v>SG5_HSO-</v>
      </c>
    </row>
    <row r="7103" spans="1:9">
      <c r="A7103" t="s">
        <v>302</v>
      </c>
      <c r="B7103" t="s">
        <v>6019</v>
      </c>
      <c r="C7103" t="s">
        <v>3052</v>
      </c>
      <c r="D7103" t="s">
        <v>2221</v>
      </c>
      <c r="E7103" t="s">
        <v>3847</v>
      </c>
      <c r="F7103">
        <v>39</v>
      </c>
      <c r="G7103" t="s">
        <v>2221</v>
      </c>
      <c r="H7103" s="6" t="str">
        <f t="shared" si="220"/>
        <v>GOLD5.39</v>
      </c>
      <c r="I7103" s="6" t="str">
        <f t="shared" si="221"/>
        <v>SG5_HSO+</v>
      </c>
    </row>
    <row r="7104" spans="1:9">
      <c r="A7104" t="s">
        <v>302</v>
      </c>
      <c r="B7104" t="s">
        <v>6019</v>
      </c>
      <c r="C7104" t="s">
        <v>3052</v>
      </c>
      <c r="D7104" t="s">
        <v>371</v>
      </c>
      <c r="E7104" t="s">
        <v>3913</v>
      </c>
      <c r="F7104">
        <v>12</v>
      </c>
      <c r="G7104" t="s">
        <v>371</v>
      </c>
      <c r="H7104" s="6" t="str">
        <f t="shared" si="220"/>
        <v>GOLD5.12</v>
      </c>
      <c r="I7104" s="6" t="str">
        <f t="shared" si="221"/>
        <v>SG5_INH</v>
      </c>
    </row>
    <row r="7105" spans="1:9">
      <c r="A7105" t="s">
        <v>302</v>
      </c>
      <c r="B7105" t="s">
        <v>6019</v>
      </c>
      <c r="C7105" t="s">
        <v>3052</v>
      </c>
      <c r="D7105" t="s">
        <v>1549</v>
      </c>
      <c r="F7105">
        <v>4</v>
      </c>
      <c r="G7105" t="s">
        <v>1549</v>
      </c>
      <c r="H7105" s="6" t="str">
        <f t="shared" si="220"/>
        <v>GOLD5.4</v>
      </c>
      <c r="I7105" s="6">
        <f t="shared" si="221"/>
        <v>0</v>
      </c>
    </row>
    <row r="7106" spans="1:9">
      <c r="A7106" t="s">
        <v>302</v>
      </c>
      <c r="B7106" t="s">
        <v>6019</v>
      </c>
      <c r="C7106" t="s">
        <v>3052</v>
      </c>
      <c r="D7106" t="s">
        <v>2217</v>
      </c>
      <c r="E7106" t="s">
        <v>2148</v>
      </c>
      <c r="F7106">
        <v>43</v>
      </c>
      <c r="G7106" t="s">
        <v>2217</v>
      </c>
      <c r="H7106" s="6" t="str">
        <f t="shared" ref="H7106:H7169" si="222">CONCATENATE(C7106,".",F7106)</f>
        <v>GOLD5.43</v>
      </c>
      <c r="I7106" s="6" t="str">
        <f t="shared" ref="I7106:I7169" si="223">E7106</f>
        <v>SG5_LED</v>
      </c>
    </row>
    <row r="7107" spans="1:9">
      <c r="A7107" t="s">
        <v>302</v>
      </c>
      <c r="B7107" t="s">
        <v>6019</v>
      </c>
      <c r="C7107" t="s">
        <v>3052</v>
      </c>
      <c r="D7107" t="s">
        <v>2525</v>
      </c>
      <c r="E7107" t="s">
        <v>3914</v>
      </c>
      <c r="F7107">
        <v>1</v>
      </c>
      <c r="G7107" t="s">
        <v>2525</v>
      </c>
      <c r="H7107" s="6" t="str">
        <f t="shared" si="222"/>
        <v>GOLD5.1</v>
      </c>
      <c r="I7107" s="6" t="str">
        <f t="shared" si="223"/>
        <v>SG5_LX_OUT</v>
      </c>
    </row>
    <row r="7108" spans="1:9">
      <c r="A7108" t="s">
        <v>302</v>
      </c>
      <c r="B7108" t="s">
        <v>6019</v>
      </c>
      <c r="C7108" t="s">
        <v>3052</v>
      </c>
      <c r="D7108" t="s">
        <v>1548</v>
      </c>
      <c r="E7108" t="s">
        <v>2057</v>
      </c>
      <c r="F7108">
        <v>46</v>
      </c>
      <c r="G7108" t="s">
        <v>1548</v>
      </c>
      <c r="H7108" s="6" t="str">
        <f t="shared" si="222"/>
        <v>GOLD5.46</v>
      </c>
      <c r="I7108" s="6" t="str">
        <f t="shared" si="223"/>
        <v>SG5_MDC</v>
      </c>
    </row>
    <row r="7109" spans="1:9">
      <c r="A7109" t="s">
        <v>302</v>
      </c>
      <c r="B7109" t="s">
        <v>6019</v>
      </c>
      <c r="C7109" t="s">
        <v>3052</v>
      </c>
      <c r="D7109" t="s">
        <v>1562</v>
      </c>
      <c r="E7109" t="s">
        <v>2120</v>
      </c>
      <c r="F7109">
        <v>19</v>
      </c>
      <c r="G7109" t="s">
        <v>1562</v>
      </c>
      <c r="H7109" s="6" t="str">
        <f t="shared" si="222"/>
        <v>GOLD5.19</v>
      </c>
      <c r="I7109" s="6" t="str">
        <f t="shared" si="223"/>
        <v>SG5_MDI-</v>
      </c>
    </row>
    <row r="7110" spans="1:9">
      <c r="A7110" t="s">
        <v>302</v>
      </c>
      <c r="B7110" t="s">
        <v>6019</v>
      </c>
      <c r="C7110" t="s">
        <v>3052</v>
      </c>
      <c r="D7110" t="s">
        <v>1553</v>
      </c>
      <c r="E7110" t="s">
        <v>2056</v>
      </c>
      <c r="F7110">
        <v>45</v>
      </c>
      <c r="G7110" t="s">
        <v>1553</v>
      </c>
      <c r="H7110" s="6" t="str">
        <f t="shared" si="222"/>
        <v>GOLD5.45</v>
      </c>
      <c r="I7110" s="6" t="str">
        <f t="shared" si="223"/>
        <v>SG5_MDIO</v>
      </c>
    </row>
    <row r="7111" spans="1:9">
      <c r="A7111" t="s">
        <v>302</v>
      </c>
      <c r="B7111" t="s">
        <v>6019</v>
      </c>
      <c r="C7111" t="s">
        <v>3052</v>
      </c>
      <c r="D7111" t="s">
        <v>1561</v>
      </c>
      <c r="E7111" t="s">
        <v>2121</v>
      </c>
      <c r="F7111">
        <v>18</v>
      </c>
      <c r="G7111" t="s">
        <v>1561</v>
      </c>
      <c r="H7111" s="6" t="str">
        <f t="shared" si="222"/>
        <v>GOLD5.18</v>
      </c>
      <c r="I7111" s="6" t="str">
        <f t="shared" si="223"/>
        <v>SG5_MDI+</v>
      </c>
    </row>
    <row r="7112" spans="1:9">
      <c r="A7112" t="s">
        <v>302</v>
      </c>
      <c r="B7112" t="s">
        <v>6019</v>
      </c>
      <c r="C7112" t="s">
        <v>3052</v>
      </c>
      <c r="D7112" t="s">
        <v>550</v>
      </c>
      <c r="F7112">
        <v>22</v>
      </c>
      <c r="G7112" t="s">
        <v>550</v>
      </c>
      <c r="H7112" s="6" t="str">
        <f t="shared" si="222"/>
        <v>GOLD5.22</v>
      </c>
      <c r="I7112" s="6">
        <f t="shared" si="223"/>
        <v>0</v>
      </c>
    </row>
    <row r="7113" spans="1:9">
      <c r="A7113" t="s">
        <v>302</v>
      </c>
      <c r="B7113" t="s">
        <v>6019</v>
      </c>
      <c r="C7113" t="s">
        <v>3052</v>
      </c>
      <c r="D7113" t="s">
        <v>194</v>
      </c>
      <c r="F7113" t="s">
        <v>194</v>
      </c>
      <c r="G7113" t="s">
        <v>194</v>
      </c>
      <c r="H7113" s="6" t="str">
        <f t="shared" si="222"/>
        <v>GOLD5.NUT1</v>
      </c>
      <c r="I7113" s="6">
        <f t="shared" si="223"/>
        <v>0</v>
      </c>
    </row>
    <row r="7114" spans="1:9">
      <c r="A7114" t="s">
        <v>302</v>
      </c>
      <c r="B7114" t="s">
        <v>6019</v>
      </c>
      <c r="C7114" t="s">
        <v>3052</v>
      </c>
      <c r="D7114" t="s">
        <v>195</v>
      </c>
      <c r="F7114" t="s">
        <v>195</v>
      </c>
      <c r="G7114" t="s">
        <v>195</v>
      </c>
      <c r="H7114" s="6" t="str">
        <f t="shared" si="222"/>
        <v>GOLD5.NUT2</v>
      </c>
      <c r="I7114" s="6">
        <f t="shared" si="223"/>
        <v>0</v>
      </c>
    </row>
    <row r="7115" spans="1:9">
      <c r="A7115" t="s">
        <v>302</v>
      </c>
      <c r="B7115" t="s">
        <v>6019</v>
      </c>
      <c r="C7115" t="s">
        <v>3052</v>
      </c>
      <c r="D7115" t="s">
        <v>196</v>
      </c>
      <c r="F7115" t="s">
        <v>196</v>
      </c>
      <c r="G7115" t="s">
        <v>196</v>
      </c>
      <c r="H7115" s="6" t="str">
        <f t="shared" si="222"/>
        <v>GOLD5.NUT3</v>
      </c>
      <c r="I7115" s="6">
        <f t="shared" si="223"/>
        <v>0</v>
      </c>
    </row>
    <row r="7116" spans="1:9">
      <c r="A7116" t="s">
        <v>302</v>
      </c>
      <c r="B7116" t="s">
        <v>6019</v>
      </c>
      <c r="C7116" t="s">
        <v>3052</v>
      </c>
      <c r="D7116" t="s">
        <v>197</v>
      </c>
      <c r="F7116" t="s">
        <v>197</v>
      </c>
      <c r="G7116" t="s">
        <v>197</v>
      </c>
      <c r="H7116" s="6" t="str">
        <f t="shared" si="222"/>
        <v>GOLD5.NUT4</v>
      </c>
      <c r="I7116" s="6">
        <f t="shared" si="223"/>
        <v>0</v>
      </c>
    </row>
    <row r="7117" spans="1:9">
      <c r="A7117" t="s">
        <v>302</v>
      </c>
      <c r="B7117" t="s">
        <v>6019</v>
      </c>
      <c r="C7117" t="s">
        <v>3052</v>
      </c>
      <c r="D7117" t="s">
        <v>1550</v>
      </c>
      <c r="E7117" t="s">
        <v>6862</v>
      </c>
      <c r="F7117">
        <v>5</v>
      </c>
      <c r="G7117" t="s">
        <v>1550</v>
      </c>
      <c r="H7117" s="6" t="str">
        <f t="shared" si="222"/>
        <v>GOLD5.5</v>
      </c>
      <c r="I7117" s="6" t="str">
        <f t="shared" si="223"/>
        <v>SG5_HSD015</v>
      </c>
    </row>
    <row r="7118" spans="1:9">
      <c r="A7118" t="s">
        <v>302</v>
      </c>
      <c r="B7118" t="s">
        <v>6019</v>
      </c>
      <c r="C7118" t="s">
        <v>3052</v>
      </c>
      <c r="D7118" t="s">
        <v>2535</v>
      </c>
      <c r="E7118" t="s">
        <v>3904</v>
      </c>
      <c r="F7118">
        <v>16</v>
      </c>
      <c r="G7118" t="s">
        <v>2535</v>
      </c>
      <c r="H7118" s="6" t="str">
        <f t="shared" si="222"/>
        <v>GOLD5.16</v>
      </c>
      <c r="I7118" s="6" t="str">
        <f t="shared" si="223"/>
        <v>SG5_RSET</v>
      </c>
    </row>
    <row r="7119" spans="1:9">
      <c r="A7119" t="s">
        <v>302</v>
      </c>
      <c r="B7119" t="s">
        <v>6019</v>
      </c>
      <c r="C7119" t="s">
        <v>3052</v>
      </c>
      <c r="D7119" t="s">
        <v>1552</v>
      </c>
      <c r="E7119" t="s">
        <v>2127</v>
      </c>
      <c r="F7119">
        <v>29</v>
      </c>
      <c r="G7119" t="s">
        <v>1552</v>
      </c>
      <c r="H7119" s="6" t="str">
        <f t="shared" si="222"/>
        <v>GOLD5.29</v>
      </c>
      <c r="I7119" s="6" t="str">
        <f t="shared" si="223"/>
        <v>SG5_RXC</v>
      </c>
    </row>
    <row r="7120" spans="1:9">
      <c r="A7120" t="s">
        <v>302</v>
      </c>
      <c r="B7120" t="s">
        <v>6019</v>
      </c>
      <c r="C7120" t="s">
        <v>3052</v>
      </c>
      <c r="D7120" t="s">
        <v>2528</v>
      </c>
      <c r="E7120" t="s">
        <v>2125</v>
      </c>
      <c r="F7120">
        <v>28</v>
      </c>
      <c r="G7120" t="s">
        <v>2528</v>
      </c>
      <c r="H7120" s="6" t="str">
        <f t="shared" si="222"/>
        <v>GOLD5.28</v>
      </c>
      <c r="I7120" s="6" t="str">
        <f t="shared" si="223"/>
        <v>SG5_RXD0</v>
      </c>
    </row>
    <row r="7121" spans="1:9">
      <c r="A7121" t="s">
        <v>302</v>
      </c>
      <c r="B7121" t="s">
        <v>6019</v>
      </c>
      <c r="C7121" t="s">
        <v>3052</v>
      </c>
      <c r="D7121" t="s">
        <v>2529</v>
      </c>
      <c r="E7121" t="s">
        <v>2122</v>
      </c>
      <c r="F7121">
        <v>27</v>
      </c>
      <c r="G7121" t="s">
        <v>2529</v>
      </c>
      <c r="H7121" s="6" t="str">
        <f t="shared" si="222"/>
        <v>GOLD5.27</v>
      </c>
      <c r="I7121" s="6" t="str">
        <f t="shared" si="223"/>
        <v>SG5_RXD1</v>
      </c>
    </row>
    <row r="7122" spans="1:9">
      <c r="A7122" t="s">
        <v>302</v>
      </c>
      <c r="B7122" t="s">
        <v>6019</v>
      </c>
      <c r="C7122" t="s">
        <v>3052</v>
      </c>
      <c r="D7122" t="s">
        <v>2530</v>
      </c>
      <c r="E7122" t="s">
        <v>2123</v>
      </c>
      <c r="F7122">
        <v>26</v>
      </c>
      <c r="G7122" t="s">
        <v>2530</v>
      </c>
      <c r="H7122" s="6" t="str">
        <f t="shared" si="222"/>
        <v>GOLD5.26</v>
      </c>
      <c r="I7122" s="6" t="str">
        <f t="shared" si="223"/>
        <v>SG5_RXD2</v>
      </c>
    </row>
    <row r="7123" spans="1:9">
      <c r="A7123" t="s">
        <v>302</v>
      </c>
      <c r="B7123" t="s">
        <v>6019</v>
      </c>
      <c r="C7123" t="s">
        <v>3052</v>
      </c>
      <c r="D7123" t="s">
        <v>2531</v>
      </c>
      <c r="E7123" t="s">
        <v>2124</v>
      </c>
      <c r="F7123">
        <v>25</v>
      </c>
      <c r="G7123" t="s">
        <v>2531</v>
      </c>
      <c r="H7123" s="6" t="str">
        <f t="shared" si="222"/>
        <v>GOLD5.25</v>
      </c>
      <c r="I7123" s="6" t="str">
        <f t="shared" si="223"/>
        <v>SG5_RXD3</v>
      </c>
    </row>
    <row r="7124" spans="1:9">
      <c r="A7124" t="s">
        <v>302</v>
      </c>
      <c r="B7124" t="s">
        <v>6019</v>
      </c>
      <c r="C7124" t="s">
        <v>3052</v>
      </c>
      <c r="D7124" t="s">
        <v>2537</v>
      </c>
      <c r="E7124" t="s">
        <v>2128</v>
      </c>
      <c r="F7124">
        <v>23</v>
      </c>
      <c r="G7124" t="s">
        <v>2537</v>
      </c>
      <c r="H7124" s="6" t="str">
        <f t="shared" si="222"/>
        <v>GOLD5.23</v>
      </c>
      <c r="I7124" s="6" t="str">
        <f t="shared" si="223"/>
        <v>SG5_RXDV</v>
      </c>
    </row>
    <row r="7125" spans="1:9">
      <c r="A7125" t="s">
        <v>302</v>
      </c>
      <c r="B7125" t="s">
        <v>6019</v>
      </c>
      <c r="C7125" t="s">
        <v>3052</v>
      </c>
      <c r="D7125" t="s">
        <v>2534</v>
      </c>
      <c r="F7125">
        <v>14</v>
      </c>
      <c r="G7125" t="s">
        <v>2534</v>
      </c>
      <c r="H7125" s="6" t="str">
        <f t="shared" si="222"/>
        <v>GOLD5.14</v>
      </c>
      <c r="I7125" s="6">
        <f t="shared" si="223"/>
        <v>0</v>
      </c>
    </row>
    <row r="7126" spans="1:9">
      <c r="A7126" t="s">
        <v>302</v>
      </c>
      <c r="B7126" t="s">
        <v>6019</v>
      </c>
      <c r="C7126" t="s">
        <v>3052</v>
      </c>
      <c r="D7126" t="s">
        <v>2533</v>
      </c>
      <c r="F7126">
        <v>13</v>
      </c>
      <c r="G7126" t="s">
        <v>2533</v>
      </c>
      <c r="H7126" s="6" t="str">
        <f t="shared" si="222"/>
        <v>GOLD5.13</v>
      </c>
      <c r="I7126" s="6">
        <f t="shared" si="223"/>
        <v>0</v>
      </c>
    </row>
    <row r="7127" spans="1:9">
      <c r="A7127" t="s">
        <v>302</v>
      </c>
      <c r="B7127" t="s">
        <v>6019</v>
      </c>
      <c r="C7127" t="s">
        <v>3052</v>
      </c>
      <c r="D7127" t="s">
        <v>1559</v>
      </c>
      <c r="E7127" t="s">
        <v>2132</v>
      </c>
      <c r="F7127">
        <v>31</v>
      </c>
      <c r="G7127" t="s">
        <v>1559</v>
      </c>
      <c r="H7127" s="6" t="str">
        <f t="shared" si="222"/>
        <v>GOLD5.31</v>
      </c>
      <c r="I7127" s="6" t="str">
        <f t="shared" si="223"/>
        <v>SG5_TXC</v>
      </c>
    </row>
    <row r="7128" spans="1:9">
      <c r="A7128" t="s">
        <v>302</v>
      </c>
      <c r="B7128" t="s">
        <v>6019</v>
      </c>
      <c r="C7128" t="s">
        <v>3052</v>
      </c>
      <c r="D7128" t="s">
        <v>1554</v>
      </c>
      <c r="E7128" t="s">
        <v>2135</v>
      </c>
      <c r="F7128">
        <v>36</v>
      </c>
      <c r="G7128" t="s">
        <v>1554</v>
      </c>
      <c r="H7128" s="6" t="str">
        <f t="shared" si="222"/>
        <v>GOLD5.36</v>
      </c>
      <c r="I7128" s="6" t="str">
        <f t="shared" si="223"/>
        <v>SG5_TXD0</v>
      </c>
    </row>
    <row r="7129" spans="1:9">
      <c r="A7129" t="s">
        <v>302</v>
      </c>
      <c r="B7129" t="s">
        <v>6019</v>
      </c>
      <c r="C7129" t="s">
        <v>3052</v>
      </c>
      <c r="D7129" t="s">
        <v>1555</v>
      </c>
      <c r="E7129" t="s">
        <v>2136</v>
      </c>
      <c r="F7129">
        <v>35</v>
      </c>
      <c r="G7129" t="s">
        <v>1555</v>
      </c>
      <c r="H7129" s="6" t="str">
        <f t="shared" si="222"/>
        <v>GOLD5.35</v>
      </c>
      <c r="I7129" s="6" t="str">
        <f t="shared" si="223"/>
        <v>SG5_TXD1</v>
      </c>
    </row>
    <row r="7130" spans="1:9">
      <c r="A7130" t="s">
        <v>302</v>
      </c>
      <c r="B7130" t="s">
        <v>6019</v>
      </c>
      <c r="C7130" t="s">
        <v>3052</v>
      </c>
      <c r="D7130" t="s">
        <v>1556</v>
      </c>
      <c r="E7130" t="s">
        <v>2139</v>
      </c>
      <c r="F7130">
        <v>34</v>
      </c>
      <c r="G7130" t="s">
        <v>1556</v>
      </c>
      <c r="H7130" s="6" t="str">
        <f t="shared" si="222"/>
        <v>GOLD5.34</v>
      </c>
      <c r="I7130" s="6" t="str">
        <f t="shared" si="223"/>
        <v>SG5_TXD2</v>
      </c>
    </row>
    <row r="7131" spans="1:9">
      <c r="A7131" t="s">
        <v>302</v>
      </c>
      <c r="B7131" t="s">
        <v>6019</v>
      </c>
      <c r="C7131" t="s">
        <v>3052</v>
      </c>
      <c r="D7131" t="s">
        <v>1557</v>
      </c>
      <c r="E7131" t="s">
        <v>2140</v>
      </c>
      <c r="F7131">
        <v>33</v>
      </c>
      <c r="G7131" t="s">
        <v>1557</v>
      </c>
      <c r="H7131" s="6" t="str">
        <f t="shared" si="222"/>
        <v>GOLD5.33</v>
      </c>
      <c r="I7131" s="6" t="str">
        <f t="shared" si="223"/>
        <v>SG5_TXD3</v>
      </c>
    </row>
    <row r="7132" spans="1:9">
      <c r="A7132" t="s">
        <v>302</v>
      </c>
      <c r="B7132" t="s">
        <v>6019</v>
      </c>
      <c r="C7132" t="s">
        <v>3052</v>
      </c>
      <c r="D7132" t="s">
        <v>1558</v>
      </c>
      <c r="E7132" t="s">
        <v>2131</v>
      </c>
      <c r="F7132">
        <v>32</v>
      </c>
      <c r="G7132" t="s">
        <v>1558</v>
      </c>
      <c r="H7132" s="6" t="str">
        <f t="shared" si="222"/>
        <v>GOLD5.32</v>
      </c>
      <c r="I7132" s="6" t="str">
        <f t="shared" si="223"/>
        <v>SG5_TXEN</v>
      </c>
    </row>
    <row r="7133" spans="1:9">
      <c r="A7133" t="s">
        <v>302</v>
      </c>
      <c r="B7133" t="s">
        <v>6019</v>
      </c>
      <c r="C7133" t="s">
        <v>3052</v>
      </c>
      <c r="D7133" t="s">
        <v>167</v>
      </c>
      <c r="E7133" t="s">
        <v>3915</v>
      </c>
      <c r="F7133">
        <v>11</v>
      </c>
      <c r="G7133" t="s">
        <v>167</v>
      </c>
      <c r="H7133" s="6" t="str">
        <f t="shared" si="222"/>
        <v>GOLD5.11</v>
      </c>
      <c r="I7133" s="6" t="str">
        <f t="shared" si="223"/>
        <v>SG5_VBAT</v>
      </c>
    </row>
    <row r="7134" spans="1:9">
      <c r="A7134" t="s">
        <v>302</v>
      </c>
      <c r="B7134" t="s">
        <v>6019</v>
      </c>
      <c r="C7134" t="s">
        <v>3052</v>
      </c>
      <c r="D7134" t="s">
        <v>2526</v>
      </c>
      <c r="E7134" t="s">
        <v>3893</v>
      </c>
      <c r="F7134">
        <v>2</v>
      </c>
      <c r="G7134" t="s">
        <v>2526</v>
      </c>
      <c r="H7134" s="6" t="str">
        <f t="shared" si="222"/>
        <v>GOLD5.2</v>
      </c>
      <c r="I7134" s="6" t="str">
        <f t="shared" si="223"/>
        <v>SG5_VDD33</v>
      </c>
    </row>
    <row r="7135" spans="1:9">
      <c r="A7135" t="s">
        <v>302</v>
      </c>
      <c r="B7135" t="s">
        <v>6019</v>
      </c>
      <c r="C7135" t="s">
        <v>3052</v>
      </c>
      <c r="D7135" t="s">
        <v>2527</v>
      </c>
      <c r="E7135" t="s">
        <v>3893</v>
      </c>
      <c r="F7135">
        <v>3</v>
      </c>
      <c r="G7135" t="s">
        <v>2527</v>
      </c>
      <c r="H7135" s="6" t="str">
        <f t="shared" si="222"/>
        <v>GOLD5.3</v>
      </c>
      <c r="I7135" s="6" t="str">
        <f t="shared" si="223"/>
        <v>SG5_VDD33</v>
      </c>
    </row>
    <row r="7136" spans="1:9">
      <c r="A7136" t="s">
        <v>302</v>
      </c>
      <c r="B7136" t="s">
        <v>6019</v>
      </c>
      <c r="C7136" t="s">
        <v>3052</v>
      </c>
      <c r="D7136" t="s">
        <v>372</v>
      </c>
      <c r="E7136" t="s">
        <v>6863</v>
      </c>
      <c r="F7136">
        <v>10</v>
      </c>
      <c r="G7136" t="s">
        <v>372</v>
      </c>
      <c r="H7136" s="6" t="str">
        <f t="shared" si="222"/>
        <v>GOLD5.10</v>
      </c>
      <c r="I7136" s="6" t="str">
        <f t="shared" si="223"/>
        <v>SG5_HSD019</v>
      </c>
    </row>
    <row r="7137" spans="1:9">
      <c r="A7137" t="s">
        <v>302</v>
      </c>
      <c r="B7137" t="s">
        <v>6019</v>
      </c>
      <c r="C7137" t="s">
        <v>3052</v>
      </c>
      <c r="D7137" t="s">
        <v>2215</v>
      </c>
      <c r="E7137" t="s">
        <v>2147</v>
      </c>
      <c r="F7137">
        <v>8</v>
      </c>
      <c r="G7137" t="s">
        <v>2215</v>
      </c>
      <c r="H7137" s="6" t="str">
        <f t="shared" si="222"/>
        <v>GOLD5.8</v>
      </c>
      <c r="I7137" s="6" t="str">
        <f t="shared" si="223"/>
        <v>SG5_XI</v>
      </c>
    </row>
    <row r="7138" spans="1:9">
      <c r="A7138" t="s">
        <v>302</v>
      </c>
      <c r="B7138" t="s">
        <v>6019</v>
      </c>
      <c r="C7138" t="s">
        <v>3052</v>
      </c>
      <c r="D7138" t="s">
        <v>2214</v>
      </c>
      <c r="E7138" t="s">
        <v>2146</v>
      </c>
      <c r="F7138">
        <v>7</v>
      </c>
      <c r="G7138" t="s">
        <v>2214</v>
      </c>
      <c r="H7138" s="6" t="str">
        <f t="shared" si="222"/>
        <v>GOLD5.7</v>
      </c>
      <c r="I7138" s="6" t="str">
        <f t="shared" si="223"/>
        <v>SG5_XO</v>
      </c>
    </row>
    <row r="7139" spans="1:9">
      <c r="A7139" t="s">
        <v>302</v>
      </c>
      <c r="B7139" t="s">
        <v>6019</v>
      </c>
      <c r="C7139" t="s">
        <v>6033</v>
      </c>
      <c r="D7139" t="s">
        <v>181</v>
      </c>
      <c r="E7139" t="s">
        <v>174</v>
      </c>
      <c r="F7139">
        <v>1</v>
      </c>
      <c r="G7139" t="s">
        <v>181</v>
      </c>
      <c r="H7139" s="6" t="str">
        <f t="shared" si="222"/>
        <v>SG5_DGND1.1</v>
      </c>
      <c r="I7139" s="6" t="str">
        <f t="shared" si="223"/>
        <v>DGND</v>
      </c>
    </row>
    <row r="7140" spans="1:9">
      <c r="A7140" t="s">
        <v>302</v>
      </c>
      <c r="B7140" t="s">
        <v>6019</v>
      </c>
      <c r="C7140" t="s">
        <v>6034</v>
      </c>
      <c r="D7140" t="s">
        <v>181</v>
      </c>
      <c r="E7140" t="s">
        <v>174</v>
      </c>
      <c r="F7140">
        <v>1</v>
      </c>
      <c r="G7140" t="s">
        <v>181</v>
      </c>
      <c r="H7140" s="6" t="str">
        <f t="shared" si="222"/>
        <v>SG5_DGND2.1</v>
      </c>
      <c r="I7140" s="6" t="str">
        <f t="shared" si="223"/>
        <v>DGND</v>
      </c>
    </row>
    <row r="7141" spans="1:9">
      <c r="A7141" t="s">
        <v>302</v>
      </c>
      <c r="B7141" t="s">
        <v>6019</v>
      </c>
      <c r="C7141" t="s">
        <v>6035</v>
      </c>
      <c r="D7141" t="s">
        <v>181</v>
      </c>
      <c r="E7141" t="s">
        <v>174</v>
      </c>
      <c r="F7141">
        <v>1</v>
      </c>
      <c r="G7141" t="s">
        <v>181</v>
      </c>
      <c r="H7141" s="6" t="str">
        <f t="shared" si="222"/>
        <v>SG5_DGND3.1</v>
      </c>
      <c r="I7141" s="6" t="str">
        <f t="shared" si="223"/>
        <v>DGND</v>
      </c>
    </row>
    <row r="7142" spans="1:9">
      <c r="A7142" t="s">
        <v>302</v>
      </c>
      <c r="B7142" t="s">
        <v>6019</v>
      </c>
      <c r="C7142" t="s">
        <v>6036</v>
      </c>
      <c r="D7142" t="s">
        <v>181</v>
      </c>
      <c r="E7142" t="s">
        <v>174</v>
      </c>
      <c r="F7142">
        <v>1</v>
      </c>
      <c r="G7142" t="s">
        <v>181</v>
      </c>
      <c r="H7142" s="6" t="str">
        <f t="shared" si="222"/>
        <v>SG5_DGND4.1</v>
      </c>
      <c r="I7142" s="6" t="str">
        <f t="shared" si="223"/>
        <v>DGND</v>
      </c>
    </row>
    <row r="7143" spans="1:9">
      <c r="A7143" t="s">
        <v>302</v>
      </c>
      <c r="B7143" t="s">
        <v>6019</v>
      </c>
      <c r="C7143" t="s">
        <v>3913</v>
      </c>
      <c r="D7143" t="s">
        <v>181</v>
      </c>
      <c r="E7143" t="s">
        <v>3913</v>
      </c>
      <c r="F7143">
        <v>1</v>
      </c>
      <c r="G7143" t="s">
        <v>181</v>
      </c>
      <c r="H7143" s="6" t="str">
        <f t="shared" si="222"/>
        <v>SG5_INH.1</v>
      </c>
      <c r="I7143" s="6" t="str">
        <f t="shared" si="223"/>
        <v>SG5_INH</v>
      </c>
    </row>
    <row r="7144" spans="1:9">
      <c r="A7144" t="s">
        <v>302</v>
      </c>
      <c r="B7144" t="s">
        <v>6019</v>
      </c>
      <c r="C7144" t="s">
        <v>6037</v>
      </c>
      <c r="D7144">
        <v>1</v>
      </c>
      <c r="E7144" t="s">
        <v>6862</v>
      </c>
      <c r="F7144">
        <v>1</v>
      </c>
      <c r="G7144">
        <v>1</v>
      </c>
      <c r="H7144" s="6" t="str">
        <f t="shared" si="222"/>
        <v>SG5_PHYRSTB.1</v>
      </c>
      <c r="I7144" s="6" t="str">
        <f t="shared" si="223"/>
        <v>SG5_HSD015</v>
      </c>
    </row>
    <row r="7145" spans="1:9">
      <c r="A7145" t="s">
        <v>302</v>
      </c>
      <c r="B7145" t="s">
        <v>6019</v>
      </c>
      <c r="C7145" t="s">
        <v>2143</v>
      </c>
      <c r="D7145" t="s">
        <v>181</v>
      </c>
      <c r="E7145" t="s">
        <v>6863</v>
      </c>
      <c r="F7145">
        <v>1</v>
      </c>
      <c r="G7145" t="s">
        <v>181</v>
      </c>
      <c r="H7145" s="6" t="str">
        <f t="shared" si="222"/>
        <v>SG5_WAKE.1</v>
      </c>
      <c r="I7145" s="6" t="str">
        <f t="shared" si="223"/>
        <v>SG5_HSD019</v>
      </c>
    </row>
    <row r="7146" spans="1:9">
      <c r="A7146" t="s">
        <v>302</v>
      </c>
      <c r="B7146" t="s">
        <v>6019</v>
      </c>
      <c r="C7146" t="s">
        <v>6038</v>
      </c>
      <c r="D7146">
        <v>1</v>
      </c>
      <c r="F7146">
        <v>1</v>
      </c>
      <c r="G7146">
        <v>1</v>
      </c>
      <c r="H7146" s="6" t="str">
        <f t="shared" si="222"/>
        <v>SITE5_To_GOLDEN0.1</v>
      </c>
      <c r="I7146" s="6">
        <f t="shared" si="223"/>
        <v>0</v>
      </c>
    </row>
    <row r="7147" spans="1:9">
      <c r="A7147" t="s">
        <v>302</v>
      </c>
      <c r="B7147" t="s">
        <v>6039</v>
      </c>
      <c r="C7147" t="s">
        <v>6040</v>
      </c>
      <c r="D7147">
        <v>1</v>
      </c>
      <c r="E7147" t="s">
        <v>3916</v>
      </c>
      <c r="F7147">
        <v>1</v>
      </c>
      <c r="G7147">
        <v>1</v>
      </c>
      <c r="H7147" s="6" t="str">
        <f t="shared" si="222"/>
        <v>5CG1.1</v>
      </c>
      <c r="I7147" s="6" t="str">
        <f t="shared" si="223"/>
        <v>SG5_LX_OUT_VDD09</v>
      </c>
    </row>
    <row r="7148" spans="1:9">
      <c r="A7148" t="s">
        <v>302</v>
      </c>
      <c r="B7148" t="s">
        <v>6039</v>
      </c>
      <c r="C7148" t="s">
        <v>6040</v>
      </c>
      <c r="D7148">
        <v>2</v>
      </c>
      <c r="E7148" t="s">
        <v>174</v>
      </c>
      <c r="F7148">
        <v>2</v>
      </c>
      <c r="G7148">
        <v>2</v>
      </c>
      <c r="H7148" s="6" t="str">
        <f t="shared" si="222"/>
        <v>5CG1.2</v>
      </c>
      <c r="I7148" s="6" t="str">
        <f t="shared" si="223"/>
        <v>DGND</v>
      </c>
    </row>
    <row r="7149" spans="1:9">
      <c r="A7149" t="s">
        <v>302</v>
      </c>
      <c r="B7149" t="s">
        <v>6039</v>
      </c>
      <c r="C7149" t="s">
        <v>6041</v>
      </c>
      <c r="D7149">
        <v>1</v>
      </c>
      <c r="E7149" t="s">
        <v>3916</v>
      </c>
      <c r="F7149">
        <v>1</v>
      </c>
      <c r="G7149">
        <v>1</v>
      </c>
      <c r="H7149" s="6" t="str">
        <f t="shared" si="222"/>
        <v>5CG2.1</v>
      </c>
      <c r="I7149" s="6" t="str">
        <f t="shared" si="223"/>
        <v>SG5_LX_OUT_VDD09</v>
      </c>
    </row>
    <row r="7150" spans="1:9">
      <c r="A7150" t="s">
        <v>302</v>
      </c>
      <c r="B7150" t="s">
        <v>6039</v>
      </c>
      <c r="C7150" t="s">
        <v>6041</v>
      </c>
      <c r="D7150">
        <v>2</v>
      </c>
      <c r="E7150" t="s">
        <v>174</v>
      </c>
      <c r="F7150">
        <v>2</v>
      </c>
      <c r="G7150">
        <v>2</v>
      </c>
      <c r="H7150" s="6" t="str">
        <f t="shared" si="222"/>
        <v>5CG2.2</v>
      </c>
      <c r="I7150" s="6" t="str">
        <f t="shared" si="223"/>
        <v>DGND</v>
      </c>
    </row>
    <row r="7151" spans="1:9">
      <c r="A7151" t="s">
        <v>302</v>
      </c>
      <c r="B7151" t="s">
        <v>6039</v>
      </c>
      <c r="C7151" t="s">
        <v>6042</v>
      </c>
      <c r="D7151">
        <v>1</v>
      </c>
      <c r="E7151" t="s">
        <v>3893</v>
      </c>
      <c r="F7151">
        <v>1</v>
      </c>
      <c r="G7151">
        <v>1</v>
      </c>
      <c r="H7151" s="6" t="str">
        <f t="shared" si="222"/>
        <v>5CG3.1</v>
      </c>
      <c r="I7151" s="6" t="str">
        <f t="shared" si="223"/>
        <v>SG5_VDD33</v>
      </c>
    </row>
    <row r="7152" spans="1:9">
      <c r="A7152" t="s">
        <v>302</v>
      </c>
      <c r="B7152" t="s">
        <v>6039</v>
      </c>
      <c r="C7152" t="s">
        <v>6042</v>
      </c>
      <c r="D7152">
        <v>2</v>
      </c>
      <c r="E7152" t="s">
        <v>174</v>
      </c>
      <c r="F7152">
        <v>2</v>
      </c>
      <c r="G7152">
        <v>2</v>
      </c>
      <c r="H7152" s="6" t="str">
        <f t="shared" si="222"/>
        <v>5CG3.2</v>
      </c>
      <c r="I7152" s="6" t="str">
        <f t="shared" si="223"/>
        <v>DGND</v>
      </c>
    </row>
    <row r="7153" spans="1:9">
      <c r="A7153" t="s">
        <v>302</v>
      </c>
      <c r="B7153" t="s">
        <v>6039</v>
      </c>
      <c r="C7153" t="s">
        <v>6043</v>
      </c>
      <c r="D7153">
        <v>1</v>
      </c>
      <c r="E7153" t="s">
        <v>3893</v>
      </c>
      <c r="F7153">
        <v>1</v>
      </c>
      <c r="G7153">
        <v>1</v>
      </c>
      <c r="H7153" s="6" t="str">
        <f t="shared" si="222"/>
        <v>5CG4.1</v>
      </c>
      <c r="I7153" s="6" t="str">
        <f t="shared" si="223"/>
        <v>SG5_VDD33</v>
      </c>
    </row>
    <row r="7154" spans="1:9">
      <c r="A7154" t="s">
        <v>302</v>
      </c>
      <c r="B7154" t="s">
        <v>6039</v>
      </c>
      <c r="C7154" t="s">
        <v>6043</v>
      </c>
      <c r="D7154">
        <v>2</v>
      </c>
      <c r="E7154" t="s">
        <v>174</v>
      </c>
      <c r="F7154">
        <v>2</v>
      </c>
      <c r="G7154">
        <v>2</v>
      </c>
      <c r="H7154" s="6" t="str">
        <f t="shared" si="222"/>
        <v>5CG4.2</v>
      </c>
      <c r="I7154" s="6" t="str">
        <f t="shared" si="223"/>
        <v>DGND</v>
      </c>
    </row>
    <row r="7155" spans="1:9">
      <c r="A7155" t="s">
        <v>302</v>
      </c>
      <c r="B7155" t="s">
        <v>6039</v>
      </c>
      <c r="C7155" t="s">
        <v>6044</v>
      </c>
      <c r="D7155">
        <v>1</v>
      </c>
      <c r="E7155" t="s">
        <v>413</v>
      </c>
      <c r="F7155">
        <v>1</v>
      </c>
      <c r="G7155">
        <v>1</v>
      </c>
      <c r="H7155" s="6" t="str">
        <f t="shared" si="222"/>
        <v>5CG5.1</v>
      </c>
      <c r="I7155" s="6" t="str">
        <f t="shared" si="223"/>
        <v>VDD33_ATX</v>
      </c>
    </row>
    <row r="7156" spans="1:9">
      <c r="A7156" t="s">
        <v>302</v>
      </c>
      <c r="B7156" t="s">
        <v>6039</v>
      </c>
      <c r="C7156" t="s">
        <v>6044</v>
      </c>
      <c r="D7156">
        <v>2</v>
      </c>
      <c r="E7156" t="s">
        <v>174</v>
      </c>
      <c r="F7156">
        <v>2</v>
      </c>
      <c r="G7156">
        <v>2</v>
      </c>
      <c r="H7156" s="6" t="str">
        <f t="shared" si="222"/>
        <v>5CG5.2</v>
      </c>
      <c r="I7156" s="6" t="str">
        <f t="shared" si="223"/>
        <v>DGND</v>
      </c>
    </row>
    <row r="7157" spans="1:9">
      <c r="A7157" t="s">
        <v>302</v>
      </c>
      <c r="B7157" t="s">
        <v>6039</v>
      </c>
      <c r="C7157" t="s">
        <v>6045</v>
      </c>
      <c r="D7157">
        <v>1</v>
      </c>
      <c r="E7157" t="s">
        <v>413</v>
      </c>
      <c r="F7157">
        <v>1</v>
      </c>
      <c r="G7157">
        <v>1</v>
      </c>
      <c r="H7157" s="6" t="str">
        <f t="shared" si="222"/>
        <v>5CG6.1</v>
      </c>
      <c r="I7157" s="6" t="str">
        <f t="shared" si="223"/>
        <v>VDD33_ATX</v>
      </c>
    </row>
    <row r="7158" spans="1:9">
      <c r="A7158" t="s">
        <v>302</v>
      </c>
      <c r="B7158" t="s">
        <v>6039</v>
      </c>
      <c r="C7158" t="s">
        <v>6045</v>
      </c>
      <c r="D7158">
        <v>2</v>
      </c>
      <c r="E7158" t="s">
        <v>174</v>
      </c>
      <c r="F7158">
        <v>2</v>
      </c>
      <c r="G7158">
        <v>2</v>
      </c>
      <c r="H7158" s="6" t="str">
        <f t="shared" si="222"/>
        <v>5CG6.2</v>
      </c>
      <c r="I7158" s="6" t="str">
        <f t="shared" si="223"/>
        <v>DGND</v>
      </c>
    </row>
    <row r="7159" spans="1:9">
      <c r="A7159" t="s">
        <v>302</v>
      </c>
      <c r="B7159" t="s">
        <v>6039</v>
      </c>
      <c r="C7159" t="s">
        <v>6046</v>
      </c>
      <c r="D7159">
        <v>1</v>
      </c>
      <c r="E7159" t="s">
        <v>3911</v>
      </c>
      <c r="F7159">
        <v>1</v>
      </c>
      <c r="G7159">
        <v>1</v>
      </c>
      <c r="H7159" s="6" t="str">
        <f t="shared" si="222"/>
        <v>5CG11.1</v>
      </c>
      <c r="I7159" s="6" t="str">
        <f t="shared" si="223"/>
        <v>SG5_DVDD09</v>
      </c>
    </row>
    <row r="7160" spans="1:9">
      <c r="A7160" t="s">
        <v>302</v>
      </c>
      <c r="B7160" t="s">
        <v>6039</v>
      </c>
      <c r="C7160" t="s">
        <v>6046</v>
      </c>
      <c r="D7160">
        <v>2</v>
      </c>
      <c r="E7160" t="s">
        <v>174</v>
      </c>
      <c r="F7160">
        <v>2</v>
      </c>
      <c r="G7160">
        <v>2</v>
      </c>
      <c r="H7160" s="6" t="str">
        <f t="shared" si="222"/>
        <v>5CG11.2</v>
      </c>
      <c r="I7160" s="6" t="str">
        <f t="shared" si="223"/>
        <v>DGND</v>
      </c>
    </row>
    <row r="7161" spans="1:9">
      <c r="A7161" t="s">
        <v>302</v>
      </c>
      <c r="B7161" t="s">
        <v>6039</v>
      </c>
      <c r="C7161" t="s">
        <v>6047</v>
      </c>
      <c r="D7161">
        <v>1</v>
      </c>
      <c r="E7161" t="s">
        <v>3916</v>
      </c>
      <c r="F7161">
        <v>1</v>
      </c>
      <c r="G7161">
        <v>1</v>
      </c>
      <c r="H7161" s="6" t="str">
        <f t="shared" si="222"/>
        <v>5CG12.1</v>
      </c>
      <c r="I7161" s="6" t="str">
        <f t="shared" si="223"/>
        <v>SG5_LX_OUT_VDD09</v>
      </c>
    </row>
    <row r="7162" spans="1:9">
      <c r="A7162" t="s">
        <v>302</v>
      </c>
      <c r="B7162" t="s">
        <v>6039</v>
      </c>
      <c r="C7162" t="s">
        <v>6047</v>
      </c>
      <c r="D7162">
        <v>2</v>
      </c>
      <c r="E7162" t="s">
        <v>174</v>
      </c>
      <c r="F7162">
        <v>2</v>
      </c>
      <c r="G7162">
        <v>2</v>
      </c>
      <c r="H7162" s="6" t="str">
        <f t="shared" si="222"/>
        <v>5CG12.2</v>
      </c>
      <c r="I7162" s="6" t="str">
        <f t="shared" si="223"/>
        <v>DGND</v>
      </c>
    </row>
    <row r="7163" spans="1:9">
      <c r="A7163" t="s">
        <v>302</v>
      </c>
      <c r="B7163" t="s">
        <v>6039</v>
      </c>
      <c r="C7163" t="s">
        <v>6048</v>
      </c>
      <c r="D7163">
        <v>1</v>
      </c>
      <c r="E7163" t="s">
        <v>3911</v>
      </c>
      <c r="F7163">
        <v>1</v>
      </c>
      <c r="G7163">
        <v>1</v>
      </c>
      <c r="H7163" s="6" t="str">
        <f t="shared" si="222"/>
        <v>5CG13.1</v>
      </c>
      <c r="I7163" s="6" t="str">
        <f t="shared" si="223"/>
        <v>SG5_DVDD09</v>
      </c>
    </row>
    <row r="7164" spans="1:9">
      <c r="A7164" t="s">
        <v>302</v>
      </c>
      <c r="B7164" t="s">
        <v>6039</v>
      </c>
      <c r="C7164" t="s">
        <v>6048</v>
      </c>
      <c r="D7164">
        <v>2</v>
      </c>
      <c r="E7164" t="s">
        <v>174</v>
      </c>
      <c r="F7164">
        <v>2</v>
      </c>
      <c r="G7164">
        <v>2</v>
      </c>
      <c r="H7164" s="6" t="str">
        <f t="shared" si="222"/>
        <v>5CG13.2</v>
      </c>
      <c r="I7164" s="6" t="str">
        <f t="shared" si="223"/>
        <v>DGND</v>
      </c>
    </row>
    <row r="7165" spans="1:9">
      <c r="A7165" t="s">
        <v>302</v>
      </c>
      <c r="B7165" t="s">
        <v>6039</v>
      </c>
      <c r="C7165" t="s">
        <v>6049</v>
      </c>
      <c r="D7165">
        <v>1</v>
      </c>
      <c r="E7165" t="s">
        <v>3911</v>
      </c>
      <c r="F7165">
        <v>1</v>
      </c>
      <c r="G7165">
        <v>1</v>
      </c>
      <c r="H7165" s="6" t="str">
        <f t="shared" si="222"/>
        <v>5CG14.1</v>
      </c>
      <c r="I7165" s="6" t="str">
        <f t="shared" si="223"/>
        <v>SG5_DVDD09</v>
      </c>
    </row>
    <row r="7166" spans="1:9">
      <c r="A7166" t="s">
        <v>302</v>
      </c>
      <c r="B7166" t="s">
        <v>6039</v>
      </c>
      <c r="C7166" t="s">
        <v>6049</v>
      </c>
      <c r="D7166">
        <v>2</v>
      </c>
      <c r="E7166" t="s">
        <v>174</v>
      </c>
      <c r="F7166">
        <v>2</v>
      </c>
      <c r="G7166">
        <v>2</v>
      </c>
      <c r="H7166" s="6" t="str">
        <f t="shared" si="222"/>
        <v>5CG14.2</v>
      </c>
      <c r="I7166" s="6" t="str">
        <f t="shared" si="223"/>
        <v>DGND</v>
      </c>
    </row>
    <row r="7167" spans="1:9">
      <c r="A7167" t="s">
        <v>302</v>
      </c>
      <c r="B7167" t="s">
        <v>6039</v>
      </c>
      <c r="C7167" t="s">
        <v>6050</v>
      </c>
      <c r="D7167">
        <v>1</v>
      </c>
      <c r="E7167" t="s">
        <v>3911</v>
      </c>
      <c r="F7167">
        <v>1</v>
      </c>
      <c r="G7167">
        <v>1</v>
      </c>
      <c r="H7167" s="6" t="str">
        <f t="shared" si="222"/>
        <v>5CG15.1</v>
      </c>
      <c r="I7167" s="6" t="str">
        <f t="shared" si="223"/>
        <v>SG5_DVDD09</v>
      </c>
    </row>
    <row r="7168" spans="1:9">
      <c r="A7168" t="s">
        <v>302</v>
      </c>
      <c r="B7168" t="s">
        <v>6039</v>
      </c>
      <c r="C7168" t="s">
        <v>6050</v>
      </c>
      <c r="D7168">
        <v>2</v>
      </c>
      <c r="E7168" t="s">
        <v>174</v>
      </c>
      <c r="F7168">
        <v>2</v>
      </c>
      <c r="G7168">
        <v>2</v>
      </c>
      <c r="H7168" s="6" t="str">
        <f t="shared" si="222"/>
        <v>5CG15.2</v>
      </c>
      <c r="I7168" s="6" t="str">
        <f t="shared" si="223"/>
        <v>DGND</v>
      </c>
    </row>
    <row r="7169" spans="1:9">
      <c r="A7169" t="s">
        <v>302</v>
      </c>
      <c r="B7169" t="s">
        <v>6039</v>
      </c>
      <c r="C7169" t="s">
        <v>6051</v>
      </c>
      <c r="D7169">
        <v>1</v>
      </c>
      <c r="E7169" t="s">
        <v>3911</v>
      </c>
      <c r="F7169">
        <v>1</v>
      </c>
      <c r="G7169">
        <v>1</v>
      </c>
      <c r="H7169" s="6" t="str">
        <f t="shared" si="222"/>
        <v>5CG16.1</v>
      </c>
      <c r="I7169" s="6" t="str">
        <f t="shared" si="223"/>
        <v>SG5_DVDD09</v>
      </c>
    </row>
    <row r="7170" spans="1:9">
      <c r="A7170" t="s">
        <v>302</v>
      </c>
      <c r="B7170" t="s">
        <v>6039</v>
      </c>
      <c r="C7170" t="s">
        <v>6051</v>
      </c>
      <c r="D7170">
        <v>2</v>
      </c>
      <c r="E7170" t="s">
        <v>174</v>
      </c>
      <c r="F7170">
        <v>2</v>
      </c>
      <c r="G7170">
        <v>2</v>
      </c>
      <c r="H7170" s="6" t="str">
        <f t="shared" ref="H7170:H7233" si="224">CONCATENATE(C7170,".",F7170)</f>
        <v>5CG16.2</v>
      </c>
      <c r="I7170" s="6" t="str">
        <f t="shared" ref="I7170:I7233" si="225">E7170</f>
        <v>DGND</v>
      </c>
    </row>
    <row r="7171" spans="1:9">
      <c r="A7171" t="s">
        <v>302</v>
      </c>
      <c r="B7171" t="s">
        <v>6039</v>
      </c>
      <c r="C7171" t="s">
        <v>6052</v>
      </c>
      <c r="D7171">
        <v>1</v>
      </c>
      <c r="E7171" t="s">
        <v>3908</v>
      </c>
      <c r="F7171">
        <v>1</v>
      </c>
      <c r="G7171">
        <v>1</v>
      </c>
      <c r="H7171" s="6" t="str">
        <f t="shared" si="224"/>
        <v>5CG21.1</v>
      </c>
      <c r="I7171" s="6" t="str">
        <f t="shared" si="225"/>
        <v>SG5_AVDD33_XTAL</v>
      </c>
    </row>
    <row r="7172" spans="1:9">
      <c r="A7172" t="s">
        <v>302</v>
      </c>
      <c r="B7172" t="s">
        <v>6039</v>
      </c>
      <c r="C7172" t="s">
        <v>6052</v>
      </c>
      <c r="D7172">
        <v>2</v>
      </c>
      <c r="E7172" t="s">
        <v>174</v>
      </c>
      <c r="F7172">
        <v>2</v>
      </c>
      <c r="G7172">
        <v>2</v>
      </c>
      <c r="H7172" s="6" t="str">
        <f t="shared" si="224"/>
        <v>5CG21.2</v>
      </c>
      <c r="I7172" s="6" t="str">
        <f t="shared" si="225"/>
        <v>DGND</v>
      </c>
    </row>
    <row r="7173" spans="1:9">
      <c r="A7173" t="s">
        <v>302</v>
      </c>
      <c r="B7173" t="s">
        <v>6039</v>
      </c>
      <c r="C7173" t="s">
        <v>6053</v>
      </c>
      <c r="D7173">
        <v>1</v>
      </c>
      <c r="E7173" t="s">
        <v>3917</v>
      </c>
      <c r="F7173">
        <v>1</v>
      </c>
      <c r="G7173">
        <v>1</v>
      </c>
      <c r="H7173" s="6" t="str">
        <f t="shared" si="224"/>
        <v>5CG22.1</v>
      </c>
      <c r="I7173" s="6" t="str">
        <f t="shared" si="225"/>
        <v>SG5_AVDD33_XTAL_1</v>
      </c>
    </row>
    <row r="7174" spans="1:9">
      <c r="A7174" t="s">
        <v>302</v>
      </c>
      <c r="B7174" t="s">
        <v>6039</v>
      </c>
      <c r="C7174" t="s">
        <v>6053</v>
      </c>
      <c r="D7174">
        <v>2</v>
      </c>
      <c r="E7174" t="s">
        <v>174</v>
      </c>
      <c r="F7174">
        <v>2</v>
      </c>
      <c r="G7174">
        <v>2</v>
      </c>
      <c r="H7174" s="6" t="str">
        <f t="shared" si="224"/>
        <v>5CG22.2</v>
      </c>
      <c r="I7174" s="6" t="str">
        <f t="shared" si="225"/>
        <v>DGND</v>
      </c>
    </row>
    <row r="7175" spans="1:9">
      <c r="A7175" t="s">
        <v>302</v>
      </c>
      <c r="B7175" t="s">
        <v>6039</v>
      </c>
      <c r="C7175" t="s">
        <v>6054</v>
      </c>
      <c r="D7175">
        <v>1</v>
      </c>
      <c r="E7175" t="s">
        <v>3909</v>
      </c>
      <c r="F7175">
        <v>1</v>
      </c>
      <c r="G7175">
        <v>1</v>
      </c>
      <c r="H7175" s="6" t="str">
        <f t="shared" si="224"/>
        <v>5CG23.1</v>
      </c>
      <c r="I7175" s="6" t="str">
        <f t="shared" si="225"/>
        <v>SG5_AVDD33_TX_CEN</v>
      </c>
    </row>
    <row r="7176" spans="1:9">
      <c r="A7176" t="s">
        <v>302</v>
      </c>
      <c r="B7176" t="s">
        <v>6039</v>
      </c>
      <c r="C7176" t="s">
        <v>6054</v>
      </c>
      <c r="D7176">
        <v>2</v>
      </c>
      <c r="E7176" t="s">
        <v>174</v>
      </c>
      <c r="F7176">
        <v>2</v>
      </c>
      <c r="G7176">
        <v>2</v>
      </c>
      <c r="H7176" s="6" t="str">
        <f t="shared" si="224"/>
        <v>5CG23.2</v>
      </c>
      <c r="I7176" s="6" t="str">
        <f t="shared" si="225"/>
        <v>DGND</v>
      </c>
    </row>
    <row r="7177" spans="1:9">
      <c r="A7177" t="s">
        <v>302</v>
      </c>
      <c r="B7177" t="s">
        <v>6039</v>
      </c>
      <c r="C7177" t="s">
        <v>6055</v>
      </c>
      <c r="D7177">
        <v>1</v>
      </c>
      <c r="E7177" t="s">
        <v>3909</v>
      </c>
      <c r="F7177">
        <v>1</v>
      </c>
      <c r="G7177">
        <v>1</v>
      </c>
      <c r="H7177" s="6" t="str">
        <f t="shared" si="224"/>
        <v>5CG24.1</v>
      </c>
      <c r="I7177" s="6" t="str">
        <f t="shared" si="225"/>
        <v>SG5_AVDD33_TX_CEN</v>
      </c>
    </row>
    <row r="7178" spans="1:9">
      <c r="A7178" t="s">
        <v>302</v>
      </c>
      <c r="B7178" t="s">
        <v>6039</v>
      </c>
      <c r="C7178" t="s">
        <v>6055</v>
      </c>
      <c r="D7178">
        <v>2</v>
      </c>
      <c r="E7178" t="s">
        <v>174</v>
      </c>
      <c r="F7178">
        <v>2</v>
      </c>
      <c r="G7178">
        <v>2</v>
      </c>
      <c r="H7178" s="6" t="str">
        <f t="shared" si="224"/>
        <v>5CG24.2</v>
      </c>
      <c r="I7178" s="6" t="str">
        <f t="shared" si="225"/>
        <v>DGND</v>
      </c>
    </row>
    <row r="7179" spans="1:9">
      <c r="A7179" t="s">
        <v>302</v>
      </c>
      <c r="B7179" t="s">
        <v>6039</v>
      </c>
      <c r="C7179" t="s">
        <v>6056</v>
      </c>
      <c r="D7179">
        <v>1</v>
      </c>
      <c r="E7179" t="s">
        <v>3909</v>
      </c>
      <c r="F7179">
        <v>1</v>
      </c>
      <c r="G7179">
        <v>1</v>
      </c>
      <c r="H7179" s="6" t="str">
        <f t="shared" si="224"/>
        <v>5CG25.1</v>
      </c>
      <c r="I7179" s="6" t="str">
        <f t="shared" si="225"/>
        <v>SG5_AVDD33_TX_CEN</v>
      </c>
    </row>
    <row r="7180" spans="1:9">
      <c r="A7180" t="s">
        <v>302</v>
      </c>
      <c r="B7180" t="s">
        <v>6039</v>
      </c>
      <c r="C7180" t="s">
        <v>6056</v>
      </c>
      <c r="D7180">
        <v>2</v>
      </c>
      <c r="E7180" t="s">
        <v>174</v>
      </c>
      <c r="F7180">
        <v>2</v>
      </c>
      <c r="G7180">
        <v>2</v>
      </c>
      <c r="H7180" s="6" t="str">
        <f t="shared" si="224"/>
        <v>5CG25.2</v>
      </c>
      <c r="I7180" s="6" t="str">
        <f t="shared" si="225"/>
        <v>DGND</v>
      </c>
    </row>
    <row r="7181" spans="1:9">
      <c r="A7181" t="s">
        <v>302</v>
      </c>
      <c r="B7181" t="s">
        <v>6039</v>
      </c>
      <c r="C7181" t="s">
        <v>6057</v>
      </c>
      <c r="D7181">
        <v>1</v>
      </c>
      <c r="E7181" t="s">
        <v>3909</v>
      </c>
      <c r="F7181">
        <v>1</v>
      </c>
      <c r="G7181">
        <v>1</v>
      </c>
      <c r="H7181" s="6" t="str">
        <f t="shared" si="224"/>
        <v>5CG26.1</v>
      </c>
      <c r="I7181" s="6" t="str">
        <f t="shared" si="225"/>
        <v>SG5_AVDD33_TX_CEN</v>
      </c>
    </row>
    <row r="7182" spans="1:9">
      <c r="A7182" t="s">
        <v>302</v>
      </c>
      <c r="B7182" t="s">
        <v>6039</v>
      </c>
      <c r="C7182" t="s">
        <v>6057</v>
      </c>
      <c r="D7182">
        <v>2</v>
      </c>
      <c r="E7182" t="s">
        <v>174</v>
      </c>
      <c r="F7182">
        <v>2</v>
      </c>
      <c r="G7182">
        <v>2</v>
      </c>
      <c r="H7182" s="6" t="str">
        <f t="shared" si="224"/>
        <v>5CG26.2</v>
      </c>
      <c r="I7182" s="6" t="str">
        <f t="shared" si="225"/>
        <v>DGND</v>
      </c>
    </row>
    <row r="7183" spans="1:9">
      <c r="A7183" t="s">
        <v>302</v>
      </c>
      <c r="B7183" t="s">
        <v>6039</v>
      </c>
      <c r="C7183" t="s">
        <v>6058</v>
      </c>
      <c r="D7183">
        <v>1</v>
      </c>
      <c r="E7183" t="s">
        <v>3918</v>
      </c>
      <c r="F7183">
        <v>1</v>
      </c>
      <c r="G7183">
        <v>1</v>
      </c>
      <c r="H7183" s="6" t="str">
        <f t="shared" si="224"/>
        <v>5CG27.1</v>
      </c>
      <c r="I7183" s="6" t="str">
        <f t="shared" si="225"/>
        <v>SG5_AVDD33_TX_CEN_1</v>
      </c>
    </row>
    <row r="7184" spans="1:9">
      <c r="A7184" t="s">
        <v>302</v>
      </c>
      <c r="B7184" t="s">
        <v>6039</v>
      </c>
      <c r="C7184" t="s">
        <v>6058</v>
      </c>
      <c r="D7184">
        <v>2</v>
      </c>
      <c r="E7184" t="s">
        <v>174</v>
      </c>
      <c r="F7184">
        <v>2</v>
      </c>
      <c r="G7184">
        <v>2</v>
      </c>
      <c r="H7184" s="6" t="str">
        <f t="shared" si="224"/>
        <v>5CG27.2</v>
      </c>
      <c r="I7184" s="6" t="str">
        <f t="shared" si="225"/>
        <v>DGND</v>
      </c>
    </row>
    <row r="7185" spans="1:9">
      <c r="A7185" t="s">
        <v>302</v>
      </c>
      <c r="B7185" t="s">
        <v>6039</v>
      </c>
      <c r="C7185" t="s">
        <v>6059</v>
      </c>
      <c r="D7185">
        <v>1</v>
      </c>
      <c r="E7185" t="s">
        <v>3910</v>
      </c>
      <c r="F7185">
        <v>1</v>
      </c>
      <c r="G7185">
        <v>1</v>
      </c>
      <c r="H7185" s="6" t="str">
        <f t="shared" si="224"/>
        <v>5CG28.1</v>
      </c>
      <c r="I7185" s="6" t="str">
        <f t="shared" si="225"/>
        <v>SG5_AVDD33_SDS</v>
      </c>
    </row>
    <row r="7186" spans="1:9">
      <c r="A7186" t="s">
        <v>302</v>
      </c>
      <c r="B7186" t="s">
        <v>6039</v>
      </c>
      <c r="C7186" t="s">
        <v>6059</v>
      </c>
      <c r="D7186">
        <v>2</v>
      </c>
      <c r="E7186" t="s">
        <v>174</v>
      </c>
      <c r="F7186">
        <v>2</v>
      </c>
      <c r="G7186">
        <v>2</v>
      </c>
      <c r="H7186" s="6" t="str">
        <f t="shared" si="224"/>
        <v>5CG28.2</v>
      </c>
      <c r="I7186" s="6" t="str">
        <f t="shared" si="225"/>
        <v>DGND</v>
      </c>
    </row>
    <row r="7187" spans="1:9">
      <c r="A7187" t="s">
        <v>302</v>
      </c>
      <c r="B7187" t="s">
        <v>6039</v>
      </c>
      <c r="C7187" t="s">
        <v>6060</v>
      </c>
      <c r="D7187">
        <v>1</v>
      </c>
      <c r="E7187" t="s">
        <v>3919</v>
      </c>
      <c r="F7187">
        <v>1</v>
      </c>
      <c r="G7187">
        <v>1</v>
      </c>
      <c r="H7187" s="6" t="str">
        <f t="shared" si="224"/>
        <v>5CG29.1</v>
      </c>
      <c r="I7187" s="6" t="str">
        <f t="shared" si="225"/>
        <v>SG5_AVDD33_SDS_1</v>
      </c>
    </row>
    <row r="7188" spans="1:9">
      <c r="A7188" t="s">
        <v>302</v>
      </c>
      <c r="B7188" t="s">
        <v>6039</v>
      </c>
      <c r="C7188" t="s">
        <v>6060</v>
      </c>
      <c r="D7188">
        <v>2</v>
      </c>
      <c r="E7188" t="s">
        <v>174</v>
      </c>
      <c r="F7188">
        <v>2</v>
      </c>
      <c r="G7188">
        <v>2</v>
      </c>
      <c r="H7188" s="6" t="str">
        <f t="shared" si="224"/>
        <v>5CG29.2</v>
      </c>
      <c r="I7188" s="6" t="str">
        <f t="shared" si="225"/>
        <v>DGND</v>
      </c>
    </row>
    <row r="7189" spans="1:9">
      <c r="A7189" t="s">
        <v>302</v>
      </c>
      <c r="B7189" t="s">
        <v>6039</v>
      </c>
      <c r="C7189" t="s">
        <v>6061</v>
      </c>
      <c r="D7189">
        <v>1</v>
      </c>
      <c r="E7189" t="s">
        <v>3907</v>
      </c>
      <c r="F7189">
        <v>1</v>
      </c>
      <c r="G7189">
        <v>1</v>
      </c>
      <c r="H7189" s="6" t="str">
        <f t="shared" si="224"/>
        <v>5CG32.1</v>
      </c>
      <c r="I7189" s="6" t="str">
        <f t="shared" si="225"/>
        <v>SG5_AVDD09_SDS</v>
      </c>
    </row>
    <row r="7190" spans="1:9">
      <c r="A7190" t="s">
        <v>302</v>
      </c>
      <c r="B7190" t="s">
        <v>6039</v>
      </c>
      <c r="C7190" t="s">
        <v>6061</v>
      </c>
      <c r="D7190">
        <v>2</v>
      </c>
      <c r="E7190" t="s">
        <v>174</v>
      </c>
      <c r="F7190">
        <v>2</v>
      </c>
      <c r="G7190">
        <v>2</v>
      </c>
      <c r="H7190" s="6" t="str">
        <f t="shared" si="224"/>
        <v>5CG32.2</v>
      </c>
      <c r="I7190" s="6" t="str">
        <f t="shared" si="225"/>
        <v>DGND</v>
      </c>
    </row>
    <row r="7191" spans="1:9">
      <c r="A7191" t="s">
        <v>302</v>
      </c>
      <c r="B7191" t="s">
        <v>6039</v>
      </c>
      <c r="C7191" t="s">
        <v>6062</v>
      </c>
      <c r="D7191">
        <v>1</v>
      </c>
      <c r="E7191" t="s">
        <v>3906</v>
      </c>
      <c r="F7191">
        <v>1</v>
      </c>
      <c r="G7191">
        <v>1</v>
      </c>
      <c r="H7191" s="6" t="str">
        <f t="shared" si="224"/>
        <v>5CG33.1</v>
      </c>
      <c r="I7191" s="6" t="str">
        <f t="shared" si="225"/>
        <v>SG5_AVDD09</v>
      </c>
    </row>
    <row r="7192" spans="1:9">
      <c r="A7192" t="s">
        <v>302</v>
      </c>
      <c r="B7192" t="s">
        <v>6039</v>
      </c>
      <c r="C7192" t="s">
        <v>6062</v>
      </c>
      <c r="D7192">
        <v>2</v>
      </c>
      <c r="E7192" t="s">
        <v>174</v>
      </c>
      <c r="F7192">
        <v>2</v>
      </c>
      <c r="G7192">
        <v>2</v>
      </c>
      <c r="H7192" s="6" t="str">
        <f t="shared" si="224"/>
        <v>5CG33.2</v>
      </c>
      <c r="I7192" s="6" t="str">
        <f t="shared" si="225"/>
        <v>DGND</v>
      </c>
    </row>
    <row r="7193" spans="1:9">
      <c r="A7193" t="s">
        <v>302</v>
      </c>
      <c r="B7193" t="s">
        <v>6039</v>
      </c>
      <c r="C7193" t="s">
        <v>6063</v>
      </c>
      <c r="D7193">
        <v>1</v>
      </c>
      <c r="E7193" t="s">
        <v>3906</v>
      </c>
      <c r="F7193">
        <v>1</v>
      </c>
      <c r="G7193">
        <v>1</v>
      </c>
      <c r="H7193" s="6" t="str">
        <f t="shared" si="224"/>
        <v>5CG34.1</v>
      </c>
      <c r="I7193" s="6" t="str">
        <f t="shared" si="225"/>
        <v>SG5_AVDD09</v>
      </c>
    </row>
    <row r="7194" spans="1:9">
      <c r="A7194" t="s">
        <v>302</v>
      </c>
      <c r="B7194" t="s">
        <v>6039</v>
      </c>
      <c r="C7194" t="s">
        <v>6063</v>
      </c>
      <c r="D7194">
        <v>2</v>
      </c>
      <c r="E7194" t="s">
        <v>174</v>
      </c>
      <c r="F7194">
        <v>2</v>
      </c>
      <c r="G7194">
        <v>2</v>
      </c>
      <c r="H7194" s="6" t="str">
        <f t="shared" si="224"/>
        <v>5CG34.2</v>
      </c>
      <c r="I7194" s="6" t="str">
        <f t="shared" si="225"/>
        <v>DGND</v>
      </c>
    </row>
    <row r="7195" spans="1:9">
      <c r="A7195" t="s">
        <v>302</v>
      </c>
      <c r="B7195" t="s">
        <v>6039</v>
      </c>
      <c r="C7195" t="s">
        <v>6064</v>
      </c>
      <c r="D7195">
        <v>1</v>
      </c>
      <c r="E7195" t="s">
        <v>413</v>
      </c>
      <c r="F7195">
        <v>1</v>
      </c>
      <c r="G7195">
        <v>1</v>
      </c>
      <c r="H7195" s="6" t="str">
        <f t="shared" si="224"/>
        <v>5CG39.1</v>
      </c>
      <c r="I7195" s="6" t="str">
        <f t="shared" si="225"/>
        <v>VDD33_ATX</v>
      </c>
    </row>
    <row r="7196" spans="1:9">
      <c r="A7196" t="s">
        <v>302</v>
      </c>
      <c r="B7196" t="s">
        <v>6039</v>
      </c>
      <c r="C7196" t="s">
        <v>6064</v>
      </c>
      <c r="D7196">
        <v>2</v>
      </c>
      <c r="E7196" t="s">
        <v>174</v>
      </c>
      <c r="F7196">
        <v>2</v>
      </c>
      <c r="G7196">
        <v>2</v>
      </c>
      <c r="H7196" s="6" t="str">
        <f t="shared" si="224"/>
        <v>5CG39.2</v>
      </c>
      <c r="I7196" s="6" t="str">
        <f t="shared" si="225"/>
        <v>DGND</v>
      </c>
    </row>
    <row r="7197" spans="1:9">
      <c r="A7197" t="s">
        <v>302</v>
      </c>
      <c r="B7197" t="s">
        <v>6039</v>
      </c>
      <c r="C7197" t="s">
        <v>6065</v>
      </c>
      <c r="D7197">
        <v>1</v>
      </c>
      <c r="E7197" t="s">
        <v>413</v>
      </c>
      <c r="F7197">
        <v>1</v>
      </c>
      <c r="G7197">
        <v>1</v>
      </c>
      <c r="H7197" s="6" t="str">
        <f t="shared" si="224"/>
        <v>5CG40.1</v>
      </c>
      <c r="I7197" s="6" t="str">
        <f t="shared" si="225"/>
        <v>VDD33_ATX</v>
      </c>
    </row>
    <row r="7198" spans="1:9">
      <c r="A7198" t="s">
        <v>302</v>
      </c>
      <c r="B7198" t="s">
        <v>6039</v>
      </c>
      <c r="C7198" t="s">
        <v>6065</v>
      </c>
      <c r="D7198">
        <v>2</v>
      </c>
      <c r="E7198" t="s">
        <v>174</v>
      </c>
      <c r="F7198">
        <v>2</v>
      </c>
      <c r="G7198">
        <v>2</v>
      </c>
      <c r="H7198" s="6" t="str">
        <f t="shared" si="224"/>
        <v>5CG40.2</v>
      </c>
      <c r="I7198" s="6" t="str">
        <f t="shared" si="225"/>
        <v>DGND</v>
      </c>
    </row>
    <row r="7199" spans="1:9">
      <c r="A7199" t="s">
        <v>302</v>
      </c>
      <c r="B7199" t="s">
        <v>6039</v>
      </c>
      <c r="C7199" t="s">
        <v>6066</v>
      </c>
      <c r="D7199">
        <v>1</v>
      </c>
      <c r="E7199" t="s">
        <v>3912</v>
      </c>
      <c r="F7199">
        <v>1</v>
      </c>
      <c r="G7199">
        <v>1</v>
      </c>
      <c r="H7199" s="6" t="str">
        <f t="shared" si="224"/>
        <v>5CG41.1</v>
      </c>
      <c r="I7199" s="6" t="str">
        <f t="shared" si="225"/>
        <v>SG5_DVDD33</v>
      </c>
    </row>
    <row r="7200" spans="1:9">
      <c r="A7200" t="s">
        <v>302</v>
      </c>
      <c r="B7200" t="s">
        <v>6039</v>
      </c>
      <c r="C7200" t="s">
        <v>6066</v>
      </c>
      <c r="D7200">
        <v>2</v>
      </c>
      <c r="E7200" t="s">
        <v>174</v>
      </c>
      <c r="F7200">
        <v>2</v>
      </c>
      <c r="G7200">
        <v>2</v>
      </c>
      <c r="H7200" s="6" t="str">
        <f t="shared" si="224"/>
        <v>5CG41.2</v>
      </c>
      <c r="I7200" s="6" t="str">
        <f t="shared" si="225"/>
        <v>DGND</v>
      </c>
    </row>
    <row r="7201" spans="1:9">
      <c r="A7201" t="s">
        <v>302</v>
      </c>
      <c r="B7201" t="s">
        <v>6039</v>
      </c>
      <c r="C7201" t="s">
        <v>6067</v>
      </c>
      <c r="D7201">
        <v>1</v>
      </c>
      <c r="E7201" t="s">
        <v>3912</v>
      </c>
      <c r="F7201">
        <v>1</v>
      </c>
      <c r="G7201">
        <v>1</v>
      </c>
      <c r="H7201" s="6" t="str">
        <f t="shared" si="224"/>
        <v>5CG42.1</v>
      </c>
      <c r="I7201" s="6" t="str">
        <f t="shared" si="225"/>
        <v>SG5_DVDD33</v>
      </c>
    </row>
    <row r="7202" spans="1:9">
      <c r="A7202" t="s">
        <v>302</v>
      </c>
      <c r="B7202" t="s">
        <v>6039</v>
      </c>
      <c r="C7202" t="s">
        <v>6067</v>
      </c>
      <c r="D7202">
        <v>2</v>
      </c>
      <c r="E7202" t="s">
        <v>174</v>
      </c>
      <c r="F7202">
        <v>2</v>
      </c>
      <c r="G7202">
        <v>2</v>
      </c>
      <c r="H7202" s="6" t="str">
        <f t="shared" si="224"/>
        <v>5CG42.2</v>
      </c>
      <c r="I7202" s="6" t="str">
        <f t="shared" si="225"/>
        <v>DGND</v>
      </c>
    </row>
    <row r="7203" spans="1:9">
      <c r="A7203" t="s">
        <v>302</v>
      </c>
      <c r="B7203" t="s">
        <v>6039</v>
      </c>
      <c r="C7203" t="s">
        <v>6068</v>
      </c>
      <c r="D7203">
        <v>1</v>
      </c>
      <c r="E7203" t="s">
        <v>3912</v>
      </c>
      <c r="F7203">
        <v>1</v>
      </c>
      <c r="G7203">
        <v>1</v>
      </c>
      <c r="H7203" s="6" t="str">
        <f t="shared" si="224"/>
        <v>5CG43.1</v>
      </c>
      <c r="I7203" s="6" t="str">
        <f t="shared" si="225"/>
        <v>SG5_DVDD33</v>
      </c>
    </row>
    <row r="7204" spans="1:9">
      <c r="A7204" t="s">
        <v>302</v>
      </c>
      <c r="B7204" t="s">
        <v>6039</v>
      </c>
      <c r="C7204" t="s">
        <v>6068</v>
      </c>
      <c r="D7204">
        <v>2</v>
      </c>
      <c r="E7204" t="s">
        <v>174</v>
      </c>
      <c r="F7204">
        <v>2</v>
      </c>
      <c r="G7204">
        <v>2</v>
      </c>
      <c r="H7204" s="6" t="str">
        <f t="shared" si="224"/>
        <v>5CG43.2</v>
      </c>
      <c r="I7204" s="6" t="str">
        <f t="shared" si="225"/>
        <v>DGND</v>
      </c>
    </row>
    <row r="7205" spans="1:9">
      <c r="A7205" t="s">
        <v>302</v>
      </c>
      <c r="B7205" t="s">
        <v>6039</v>
      </c>
      <c r="C7205" t="s">
        <v>6069</v>
      </c>
      <c r="D7205">
        <v>1</v>
      </c>
      <c r="E7205" t="s">
        <v>3912</v>
      </c>
      <c r="F7205">
        <v>1</v>
      </c>
      <c r="G7205">
        <v>1</v>
      </c>
      <c r="H7205" s="6" t="str">
        <f t="shared" si="224"/>
        <v>5CG44.1</v>
      </c>
      <c r="I7205" s="6" t="str">
        <f t="shared" si="225"/>
        <v>SG5_DVDD33</v>
      </c>
    </row>
    <row r="7206" spans="1:9">
      <c r="A7206" t="s">
        <v>302</v>
      </c>
      <c r="B7206" t="s">
        <v>6039</v>
      </c>
      <c r="C7206" t="s">
        <v>6069</v>
      </c>
      <c r="D7206">
        <v>2</v>
      </c>
      <c r="E7206" t="s">
        <v>174</v>
      </c>
      <c r="F7206">
        <v>2</v>
      </c>
      <c r="G7206">
        <v>2</v>
      </c>
      <c r="H7206" s="6" t="str">
        <f t="shared" si="224"/>
        <v>5CG44.2</v>
      </c>
      <c r="I7206" s="6" t="str">
        <f t="shared" si="225"/>
        <v>DGND</v>
      </c>
    </row>
    <row r="7207" spans="1:9">
      <c r="A7207" t="s">
        <v>302</v>
      </c>
      <c r="B7207" t="s">
        <v>6039</v>
      </c>
      <c r="C7207" t="s">
        <v>6070</v>
      </c>
      <c r="D7207">
        <v>1</v>
      </c>
      <c r="E7207" t="s">
        <v>413</v>
      </c>
      <c r="F7207">
        <v>1</v>
      </c>
      <c r="G7207">
        <v>1</v>
      </c>
      <c r="H7207" s="6" t="str">
        <f t="shared" si="224"/>
        <v>5CG45.1</v>
      </c>
      <c r="I7207" s="6" t="str">
        <f t="shared" si="225"/>
        <v>VDD33_ATX</v>
      </c>
    </row>
    <row r="7208" spans="1:9">
      <c r="A7208" t="s">
        <v>302</v>
      </c>
      <c r="B7208" t="s">
        <v>6039</v>
      </c>
      <c r="C7208" t="s">
        <v>6070</v>
      </c>
      <c r="D7208">
        <v>2</v>
      </c>
      <c r="E7208" t="s">
        <v>174</v>
      </c>
      <c r="F7208">
        <v>2</v>
      </c>
      <c r="G7208">
        <v>2</v>
      </c>
      <c r="H7208" s="6" t="str">
        <f t="shared" si="224"/>
        <v>5CG45.2</v>
      </c>
      <c r="I7208" s="6" t="str">
        <f t="shared" si="225"/>
        <v>DGND</v>
      </c>
    </row>
    <row r="7209" spans="1:9">
      <c r="A7209" t="s">
        <v>302</v>
      </c>
      <c r="B7209" t="s">
        <v>6039</v>
      </c>
      <c r="C7209" t="s">
        <v>6071</v>
      </c>
      <c r="D7209">
        <v>1</v>
      </c>
      <c r="E7209" t="s">
        <v>3916</v>
      </c>
      <c r="F7209">
        <v>1</v>
      </c>
      <c r="G7209">
        <v>1</v>
      </c>
      <c r="H7209" s="6" t="str">
        <f t="shared" si="224"/>
        <v>5CG47.1</v>
      </c>
      <c r="I7209" s="6" t="str">
        <f t="shared" si="225"/>
        <v>SG5_LX_OUT_VDD09</v>
      </c>
    </row>
    <row r="7210" spans="1:9">
      <c r="A7210" t="s">
        <v>302</v>
      </c>
      <c r="B7210" t="s">
        <v>6039</v>
      </c>
      <c r="C7210" t="s">
        <v>6071</v>
      </c>
      <c r="D7210">
        <v>2</v>
      </c>
      <c r="E7210" t="s">
        <v>174</v>
      </c>
      <c r="F7210">
        <v>2</v>
      </c>
      <c r="G7210">
        <v>2</v>
      </c>
      <c r="H7210" s="6" t="str">
        <f t="shared" si="224"/>
        <v>5CG47.2</v>
      </c>
      <c r="I7210" s="6" t="str">
        <f t="shared" si="225"/>
        <v>DGND</v>
      </c>
    </row>
    <row r="7211" spans="1:9">
      <c r="A7211" t="s">
        <v>302</v>
      </c>
      <c r="B7211" t="s">
        <v>6039</v>
      </c>
      <c r="C7211" t="s">
        <v>6072</v>
      </c>
      <c r="D7211">
        <v>1</v>
      </c>
      <c r="E7211" t="s">
        <v>3916</v>
      </c>
      <c r="F7211">
        <v>1</v>
      </c>
      <c r="G7211">
        <v>1</v>
      </c>
      <c r="H7211" s="6" t="str">
        <f t="shared" si="224"/>
        <v>5CG48.1</v>
      </c>
      <c r="I7211" s="6" t="str">
        <f t="shared" si="225"/>
        <v>SG5_LX_OUT_VDD09</v>
      </c>
    </row>
    <row r="7212" spans="1:9">
      <c r="A7212" t="s">
        <v>302</v>
      </c>
      <c r="B7212" t="s">
        <v>6039</v>
      </c>
      <c r="C7212" t="s">
        <v>6072</v>
      </c>
      <c r="D7212">
        <v>2</v>
      </c>
      <c r="E7212" t="s">
        <v>174</v>
      </c>
      <c r="F7212">
        <v>2</v>
      </c>
      <c r="G7212">
        <v>2</v>
      </c>
      <c r="H7212" s="6" t="str">
        <f t="shared" si="224"/>
        <v>5CG48.2</v>
      </c>
      <c r="I7212" s="6" t="str">
        <f t="shared" si="225"/>
        <v>DGND</v>
      </c>
    </row>
    <row r="7213" spans="1:9">
      <c r="A7213" t="s">
        <v>302</v>
      </c>
      <c r="B7213" t="s">
        <v>6039</v>
      </c>
      <c r="C7213" t="s">
        <v>6073</v>
      </c>
      <c r="D7213">
        <v>1</v>
      </c>
      <c r="E7213" t="s">
        <v>3915</v>
      </c>
      <c r="F7213">
        <v>1</v>
      </c>
      <c r="G7213">
        <v>1</v>
      </c>
      <c r="H7213" s="6" t="str">
        <f t="shared" si="224"/>
        <v>5CG49.1</v>
      </c>
      <c r="I7213" s="6" t="str">
        <f t="shared" si="225"/>
        <v>SG5_VBAT</v>
      </c>
    </row>
    <row r="7214" spans="1:9">
      <c r="A7214" t="s">
        <v>302</v>
      </c>
      <c r="B7214" t="s">
        <v>6039</v>
      </c>
      <c r="C7214" t="s">
        <v>6073</v>
      </c>
      <c r="D7214">
        <v>2</v>
      </c>
      <c r="E7214" t="s">
        <v>174</v>
      </c>
      <c r="F7214">
        <v>2</v>
      </c>
      <c r="G7214">
        <v>2</v>
      </c>
      <c r="H7214" s="6" t="str">
        <f t="shared" si="224"/>
        <v>5CG49.2</v>
      </c>
      <c r="I7214" s="6" t="str">
        <f t="shared" si="225"/>
        <v>DGND</v>
      </c>
    </row>
    <row r="7215" spans="1:9">
      <c r="A7215" t="s">
        <v>302</v>
      </c>
      <c r="B7215" t="s">
        <v>6039</v>
      </c>
      <c r="C7215" t="s">
        <v>6074</v>
      </c>
      <c r="D7215">
        <v>1</v>
      </c>
      <c r="E7215" t="s">
        <v>413</v>
      </c>
      <c r="F7215">
        <v>1</v>
      </c>
      <c r="G7215">
        <v>1</v>
      </c>
      <c r="H7215" s="6" t="str">
        <f t="shared" si="224"/>
        <v>5CG371.1</v>
      </c>
      <c r="I7215" s="6" t="str">
        <f t="shared" si="225"/>
        <v>VDD33_ATX</v>
      </c>
    </row>
    <row r="7216" spans="1:9">
      <c r="A7216" t="s">
        <v>302</v>
      </c>
      <c r="B7216" t="s">
        <v>6039</v>
      </c>
      <c r="C7216" t="s">
        <v>6074</v>
      </c>
      <c r="D7216">
        <v>2</v>
      </c>
      <c r="E7216" t="s">
        <v>174</v>
      </c>
      <c r="F7216">
        <v>2</v>
      </c>
      <c r="G7216">
        <v>2</v>
      </c>
      <c r="H7216" s="6" t="str">
        <f t="shared" si="224"/>
        <v>5CG371.2</v>
      </c>
      <c r="I7216" s="6" t="str">
        <f t="shared" si="225"/>
        <v>DGND</v>
      </c>
    </row>
    <row r="7217" spans="1:9">
      <c r="A7217" t="s">
        <v>302</v>
      </c>
      <c r="B7217" t="s">
        <v>6039</v>
      </c>
      <c r="C7217" t="s">
        <v>6075</v>
      </c>
      <c r="D7217">
        <v>1</v>
      </c>
      <c r="E7217" t="s">
        <v>413</v>
      </c>
      <c r="F7217">
        <v>1</v>
      </c>
      <c r="G7217">
        <v>1</v>
      </c>
      <c r="H7217" s="6" t="str">
        <f t="shared" si="224"/>
        <v>5CG372.1</v>
      </c>
      <c r="I7217" s="6" t="str">
        <f t="shared" si="225"/>
        <v>VDD33_ATX</v>
      </c>
    </row>
    <row r="7218" spans="1:9">
      <c r="A7218" t="s">
        <v>302</v>
      </c>
      <c r="B7218" t="s">
        <v>6039</v>
      </c>
      <c r="C7218" t="s">
        <v>6075</v>
      </c>
      <c r="D7218">
        <v>2</v>
      </c>
      <c r="E7218" t="s">
        <v>174</v>
      </c>
      <c r="F7218">
        <v>2</v>
      </c>
      <c r="G7218">
        <v>2</v>
      </c>
      <c r="H7218" s="6" t="str">
        <f t="shared" si="224"/>
        <v>5CG372.2</v>
      </c>
      <c r="I7218" s="6" t="str">
        <f t="shared" si="225"/>
        <v>DGND</v>
      </c>
    </row>
    <row r="7219" spans="1:9">
      <c r="A7219" t="s">
        <v>302</v>
      </c>
      <c r="B7219" t="s">
        <v>6039</v>
      </c>
      <c r="C7219" t="s">
        <v>6076</v>
      </c>
      <c r="D7219">
        <v>1</v>
      </c>
      <c r="E7219" t="s">
        <v>3918</v>
      </c>
      <c r="F7219">
        <v>1</v>
      </c>
      <c r="G7219">
        <v>1</v>
      </c>
      <c r="H7219" s="6" t="str">
        <f t="shared" si="224"/>
        <v>5CG373.1</v>
      </c>
      <c r="I7219" s="6" t="str">
        <f t="shared" si="225"/>
        <v>SG5_AVDD33_TX_CEN_1</v>
      </c>
    </row>
    <row r="7220" spans="1:9">
      <c r="A7220" t="s">
        <v>302</v>
      </c>
      <c r="B7220" t="s">
        <v>6039</v>
      </c>
      <c r="C7220" t="s">
        <v>6076</v>
      </c>
      <c r="D7220">
        <v>2</v>
      </c>
      <c r="E7220" t="s">
        <v>174</v>
      </c>
      <c r="F7220">
        <v>2</v>
      </c>
      <c r="G7220">
        <v>2</v>
      </c>
      <c r="H7220" s="6" t="str">
        <f t="shared" si="224"/>
        <v>5CG373.2</v>
      </c>
      <c r="I7220" s="6" t="str">
        <f t="shared" si="225"/>
        <v>DGND</v>
      </c>
    </row>
    <row r="7221" spans="1:9">
      <c r="A7221" t="s">
        <v>302</v>
      </c>
      <c r="B7221" t="s">
        <v>6039</v>
      </c>
      <c r="C7221" t="s">
        <v>6077</v>
      </c>
      <c r="D7221">
        <v>1</v>
      </c>
      <c r="E7221" t="s">
        <v>3916</v>
      </c>
      <c r="F7221">
        <v>1</v>
      </c>
      <c r="G7221">
        <v>1</v>
      </c>
      <c r="H7221" s="6" t="str">
        <f t="shared" si="224"/>
        <v>5CG374.1</v>
      </c>
      <c r="I7221" s="6" t="str">
        <f t="shared" si="225"/>
        <v>SG5_LX_OUT_VDD09</v>
      </c>
    </row>
    <row r="7222" spans="1:9">
      <c r="A7222" t="s">
        <v>302</v>
      </c>
      <c r="B7222" t="s">
        <v>6039</v>
      </c>
      <c r="C7222" t="s">
        <v>6077</v>
      </c>
      <c r="D7222">
        <v>2</v>
      </c>
      <c r="E7222" t="s">
        <v>174</v>
      </c>
      <c r="F7222">
        <v>2</v>
      </c>
      <c r="G7222">
        <v>2</v>
      </c>
      <c r="H7222" s="6" t="str">
        <f t="shared" si="224"/>
        <v>5CG374.2</v>
      </c>
      <c r="I7222" s="6" t="str">
        <f t="shared" si="225"/>
        <v>DGND</v>
      </c>
    </row>
    <row r="7223" spans="1:9">
      <c r="A7223" t="s">
        <v>302</v>
      </c>
      <c r="B7223" t="s">
        <v>6039</v>
      </c>
      <c r="C7223" t="s">
        <v>6078</v>
      </c>
      <c r="D7223">
        <v>1</v>
      </c>
      <c r="E7223" t="s">
        <v>3916</v>
      </c>
      <c r="F7223">
        <v>1</v>
      </c>
      <c r="G7223">
        <v>1</v>
      </c>
      <c r="H7223" s="6" t="str">
        <f t="shared" si="224"/>
        <v>5CG375.1</v>
      </c>
      <c r="I7223" s="6" t="str">
        <f t="shared" si="225"/>
        <v>SG5_LX_OUT_VDD09</v>
      </c>
    </row>
    <row r="7224" spans="1:9">
      <c r="A7224" t="s">
        <v>302</v>
      </c>
      <c r="B7224" t="s">
        <v>6039</v>
      </c>
      <c r="C7224" t="s">
        <v>6078</v>
      </c>
      <c r="D7224">
        <v>2</v>
      </c>
      <c r="E7224" t="s">
        <v>174</v>
      </c>
      <c r="F7224">
        <v>2</v>
      </c>
      <c r="G7224">
        <v>2</v>
      </c>
      <c r="H7224" s="6" t="str">
        <f t="shared" si="224"/>
        <v>5CG375.2</v>
      </c>
      <c r="I7224" s="6" t="str">
        <f t="shared" si="225"/>
        <v>DGND</v>
      </c>
    </row>
    <row r="7225" spans="1:9">
      <c r="A7225" t="s">
        <v>302</v>
      </c>
      <c r="B7225" t="s">
        <v>6039</v>
      </c>
      <c r="C7225" t="s">
        <v>6079</v>
      </c>
      <c r="D7225">
        <v>1</v>
      </c>
      <c r="E7225" t="s">
        <v>3916</v>
      </c>
      <c r="F7225">
        <v>1</v>
      </c>
      <c r="G7225">
        <v>1</v>
      </c>
      <c r="H7225" s="6" t="str">
        <f t="shared" si="224"/>
        <v>5CG376.1</v>
      </c>
      <c r="I7225" s="6" t="str">
        <f t="shared" si="225"/>
        <v>SG5_LX_OUT_VDD09</v>
      </c>
    </row>
    <row r="7226" spans="1:9">
      <c r="A7226" t="s">
        <v>302</v>
      </c>
      <c r="B7226" t="s">
        <v>6039</v>
      </c>
      <c r="C7226" t="s">
        <v>6079</v>
      </c>
      <c r="D7226">
        <v>2</v>
      </c>
      <c r="E7226" t="s">
        <v>174</v>
      </c>
      <c r="F7226">
        <v>2</v>
      </c>
      <c r="G7226">
        <v>2</v>
      </c>
      <c r="H7226" s="6" t="str">
        <f t="shared" si="224"/>
        <v>5CG376.2</v>
      </c>
      <c r="I7226" s="6" t="str">
        <f t="shared" si="225"/>
        <v>DGND</v>
      </c>
    </row>
    <row r="7227" spans="1:9">
      <c r="A7227" t="s">
        <v>302</v>
      </c>
      <c r="B7227" t="s">
        <v>6039</v>
      </c>
      <c r="C7227" t="s">
        <v>6080</v>
      </c>
      <c r="D7227">
        <v>1</v>
      </c>
      <c r="E7227" t="s">
        <v>3916</v>
      </c>
      <c r="F7227">
        <v>1</v>
      </c>
      <c r="G7227">
        <v>1</v>
      </c>
      <c r="H7227" s="6" t="str">
        <f t="shared" si="224"/>
        <v>5CG377.1</v>
      </c>
      <c r="I7227" s="6" t="str">
        <f t="shared" si="225"/>
        <v>SG5_LX_OUT_VDD09</v>
      </c>
    </row>
    <row r="7228" spans="1:9">
      <c r="A7228" t="s">
        <v>302</v>
      </c>
      <c r="B7228" t="s">
        <v>6039</v>
      </c>
      <c r="C7228" t="s">
        <v>6080</v>
      </c>
      <c r="D7228">
        <v>2</v>
      </c>
      <c r="E7228" t="s">
        <v>174</v>
      </c>
      <c r="F7228">
        <v>2</v>
      </c>
      <c r="G7228">
        <v>2</v>
      </c>
      <c r="H7228" s="6" t="str">
        <f t="shared" si="224"/>
        <v>5CG377.2</v>
      </c>
      <c r="I7228" s="6" t="str">
        <f t="shared" si="225"/>
        <v>DGND</v>
      </c>
    </row>
    <row r="7229" spans="1:9">
      <c r="A7229" t="s">
        <v>302</v>
      </c>
      <c r="B7229" t="s">
        <v>6039</v>
      </c>
      <c r="C7229" t="s">
        <v>6081</v>
      </c>
      <c r="D7229">
        <v>1</v>
      </c>
      <c r="E7229" t="s">
        <v>3916</v>
      </c>
      <c r="F7229">
        <v>1</v>
      </c>
      <c r="G7229">
        <v>1</v>
      </c>
      <c r="H7229" s="6" t="str">
        <f t="shared" si="224"/>
        <v>5CG378.1</v>
      </c>
      <c r="I7229" s="6" t="str">
        <f t="shared" si="225"/>
        <v>SG5_LX_OUT_VDD09</v>
      </c>
    </row>
    <row r="7230" spans="1:9">
      <c r="A7230" t="s">
        <v>302</v>
      </c>
      <c r="B7230" t="s">
        <v>6039</v>
      </c>
      <c r="C7230" t="s">
        <v>6081</v>
      </c>
      <c r="D7230">
        <v>2</v>
      </c>
      <c r="E7230" t="s">
        <v>174</v>
      </c>
      <c r="F7230">
        <v>2</v>
      </c>
      <c r="G7230">
        <v>2</v>
      </c>
      <c r="H7230" s="6" t="str">
        <f t="shared" si="224"/>
        <v>5CG378.2</v>
      </c>
      <c r="I7230" s="6" t="str">
        <f t="shared" si="225"/>
        <v>DGND</v>
      </c>
    </row>
    <row r="7231" spans="1:9">
      <c r="A7231" t="s">
        <v>302</v>
      </c>
      <c r="B7231" t="s">
        <v>6039</v>
      </c>
      <c r="C7231" t="s">
        <v>6082</v>
      </c>
      <c r="D7231">
        <v>1</v>
      </c>
      <c r="E7231" t="s">
        <v>3914</v>
      </c>
      <c r="F7231">
        <v>1</v>
      </c>
      <c r="G7231">
        <v>1</v>
      </c>
      <c r="H7231" s="6" t="str">
        <f t="shared" si="224"/>
        <v>5LG1.1</v>
      </c>
      <c r="I7231" s="6" t="str">
        <f t="shared" si="225"/>
        <v>SG5_LX_OUT</v>
      </c>
    </row>
    <row r="7232" spans="1:9">
      <c r="A7232" t="s">
        <v>302</v>
      </c>
      <c r="B7232" t="s">
        <v>6039</v>
      </c>
      <c r="C7232" t="s">
        <v>6082</v>
      </c>
      <c r="D7232">
        <v>2</v>
      </c>
      <c r="E7232" t="s">
        <v>3916</v>
      </c>
      <c r="F7232">
        <v>2</v>
      </c>
      <c r="G7232">
        <v>2</v>
      </c>
      <c r="H7232" s="6" t="str">
        <f t="shared" si="224"/>
        <v>5LG1.2</v>
      </c>
      <c r="I7232" s="6" t="str">
        <f t="shared" si="225"/>
        <v>SG5_LX_OUT_VDD09</v>
      </c>
    </row>
    <row r="7233" spans="1:9">
      <c r="A7233" t="s">
        <v>302</v>
      </c>
      <c r="B7233" t="s">
        <v>6039</v>
      </c>
      <c r="C7233" t="s">
        <v>6083</v>
      </c>
      <c r="D7233">
        <v>1</v>
      </c>
      <c r="E7233" t="s">
        <v>413</v>
      </c>
      <c r="F7233">
        <v>1</v>
      </c>
      <c r="G7233">
        <v>1</v>
      </c>
      <c r="H7233" s="6" t="str">
        <f t="shared" si="224"/>
        <v>5LG2.1</v>
      </c>
      <c r="I7233" s="6" t="str">
        <f t="shared" si="225"/>
        <v>VDD33_ATX</v>
      </c>
    </row>
    <row r="7234" spans="1:9">
      <c r="A7234" t="s">
        <v>302</v>
      </c>
      <c r="B7234" t="s">
        <v>6039</v>
      </c>
      <c r="C7234" t="s">
        <v>6083</v>
      </c>
      <c r="D7234">
        <v>2</v>
      </c>
      <c r="E7234" t="s">
        <v>3893</v>
      </c>
      <c r="F7234">
        <v>2</v>
      </c>
      <c r="G7234">
        <v>2</v>
      </c>
      <c r="H7234" s="6" t="str">
        <f t="shared" ref="H7234:H7297" si="226">CONCATENATE(C7234,".",F7234)</f>
        <v>5LG2.2</v>
      </c>
      <c r="I7234" s="6" t="str">
        <f t="shared" ref="I7234:I7297" si="227">E7234</f>
        <v>SG5_VDD33</v>
      </c>
    </row>
    <row r="7235" spans="1:9">
      <c r="A7235" t="s">
        <v>302</v>
      </c>
      <c r="B7235" t="s">
        <v>6039</v>
      </c>
      <c r="C7235" t="s">
        <v>6084</v>
      </c>
      <c r="D7235">
        <v>1</v>
      </c>
      <c r="E7235" t="s">
        <v>3916</v>
      </c>
      <c r="F7235">
        <v>1</v>
      </c>
      <c r="G7235">
        <v>1</v>
      </c>
      <c r="H7235" s="6" t="str">
        <f t="shared" si="226"/>
        <v>5LG3.1</v>
      </c>
      <c r="I7235" s="6" t="str">
        <f t="shared" si="227"/>
        <v>SG5_LX_OUT_VDD09</v>
      </c>
    </row>
    <row r="7236" spans="1:9">
      <c r="A7236" t="s">
        <v>302</v>
      </c>
      <c r="B7236" t="s">
        <v>6039</v>
      </c>
      <c r="C7236" t="s">
        <v>6084</v>
      </c>
      <c r="D7236">
        <v>2</v>
      </c>
      <c r="E7236" t="s">
        <v>3911</v>
      </c>
      <c r="F7236">
        <v>2</v>
      </c>
      <c r="G7236">
        <v>2</v>
      </c>
      <c r="H7236" s="6" t="str">
        <f t="shared" si="226"/>
        <v>5LG3.2</v>
      </c>
      <c r="I7236" s="6" t="str">
        <f t="shared" si="227"/>
        <v>SG5_DVDD09</v>
      </c>
    </row>
    <row r="7237" spans="1:9">
      <c r="A7237" t="s">
        <v>302</v>
      </c>
      <c r="B7237" t="s">
        <v>6039</v>
      </c>
      <c r="C7237" t="s">
        <v>6085</v>
      </c>
      <c r="D7237">
        <v>1</v>
      </c>
      <c r="E7237" t="s">
        <v>3917</v>
      </c>
      <c r="F7237">
        <v>1</v>
      </c>
      <c r="G7237">
        <v>1</v>
      </c>
      <c r="H7237" s="6" t="str">
        <f t="shared" si="226"/>
        <v>5LG4.1</v>
      </c>
      <c r="I7237" s="6" t="str">
        <f t="shared" si="227"/>
        <v>SG5_AVDD33_XTAL_1</v>
      </c>
    </row>
    <row r="7238" spans="1:9">
      <c r="A7238" t="s">
        <v>302</v>
      </c>
      <c r="B7238" t="s">
        <v>6039</v>
      </c>
      <c r="C7238" t="s">
        <v>6085</v>
      </c>
      <c r="D7238">
        <v>2</v>
      </c>
      <c r="E7238" t="s">
        <v>3908</v>
      </c>
      <c r="F7238">
        <v>2</v>
      </c>
      <c r="G7238">
        <v>2</v>
      </c>
      <c r="H7238" s="6" t="str">
        <f t="shared" si="226"/>
        <v>5LG4.2</v>
      </c>
      <c r="I7238" s="6" t="str">
        <f t="shared" si="227"/>
        <v>SG5_AVDD33_XTAL</v>
      </c>
    </row>
    <row r="7239" spans="1:9">
      <c r="A7239" t="s">
        <v>302</v>
      </c>
      <c r="B7239" t="s">
        <v>6039</v>
      </c>
      <c r="C7239" t="s">
        <v>6086</v>
      </c>
      <c r="D7239">
        <v>1</v>
      </c>
      <c r="E7239" t="s">
        <v>413</v>
      </c>
      <c r="F7239">
        <v>1</v>
      </c>
      <c r="G7239">
        <v>1</v>
      </c>
      <c r="H7239" s="6" t="str">
        <f t="shared" si="226"/>
        <v>5LG5.1</v>
      </c>
      <c r="I7239" s="6" t="str">
        <f t="shared" si="227"/>
        <v>VDD33_ATX</v>
      </c>
    </row>
    <row r="7240" spans="1:9">
      <c r="A7240" t="s">
        <v>302</v>
      </c>
      <c r="B7240" t="s">
        <v>6039</v>
      </c>
      <c r="C7240" t="s">
        <v>6086</v>
      </c>
      <c r="D7240">
        <v>2</v>
      </c>
      <c r="E7240" t="s">
        <v>3917</v>
      </c>
      <c r="F7240">
        <v>2</v>
      </c>
      <c r="G7240">
        <v>2</v>
      </c>
      <c r="H7240" s="6" t="str">
        <f t="shared" si="226"/>
        <v>5LG5.2</v>
      </c>
      <c r="I7240" s="6" t="str">
        <f t="shared" si="227"/>
        <v>SG5_AVDD33_XTAL_1</v>
      </c>
    </row>
    <row r="7241" spans="1:9">
      <c r="A7241" t="s">
        <v>302</v>
      </c>
      <c r="B7241" t="s">
        <v>6039</v>
      </c>
      <c r="C7241" t="s">
        <v>6087</v>
      </c>
      <c r="D7241">
        <v>1</v>
      </c>
      <c r="E7241" t="s">
        <v>3918</v>
      </c>
      <c r="F7241">
        <v>1</v>
      </c>
      <c r="G7241">
        <v>1</v>
      </c>
      <c r="H7241" s="6" t="str">
        <f t="shared" si="226"/>
        <v>5LG6.1</v>
      </c>
      <c r="I7241" s="6" t="str">
        <f t="shared" si="227"/>
        <v>SG5_AVDD33_TX_CEN_1</v>
      </c>
    </row>
    <row r="7242" spans="1:9">
      <c r="A7242" t="s">
        <v>302</v>
      </c>
      <c r="B7242" t="s">
        <v>6039</v>
      </c>
      <c r="C7242" t="s">
        <v>6087</v>
      </c>
      <c r="D7242">
        <v>2</v>
      </c>
      <c r="E7242" t="s">
        <v>3909</v>
      </c>
      <c r="F7242">
        <v>2</v>
      </c>
      <c r="G7242">
        <v>2</v>
      </c>
      <c r="H7242" s="6" t="str">
        <f t="shared" si="226"/>
        <v>5LG6.2</v>
      </c>
      <c r="I7242" s="6" t="str">
        <f t="shared" si="227"/>
        <v>SG5_AVDD33_TX_CEN</v>
      </c>
    </row>
    <row r="7243" spans="1:9">
      <c r="A7243" t="s">
        <v>302</v>
      </c>
      <c r="B7243" t="s">
        <v>6039</v>
      </c>
      <c r="C7243" t="s">
        <v>6088</v>
      </c>
      <c r="D7243">
        <v>1</v>
      </c>
      <c r="E7243" t="s">
        <v>413</v>
      </c>
      <c r="F7243">
        <v>1</v>
      </c>
      <c r="G7243">
        <v>1</v>
      </c>
      <c r="H7243" s="6" t="str">
        <f t="shared" si="226"/>
        <v>5LG7.1</v>
      </c>
      <c r="I7243" s="6" t="str">
        <f t="shared" si="227"/>
        <v>VDD33_ATX</v>
      </c>
    </row>
    <row r="7244" spans="1:9">
      <c r="A7244" t="s">
        <v>302</v>
      </c>
      <c r="B7244" t="s">
        <v>6039</v>
      </c>
      <c r="C7244" t="s">
        <v>6088</v>
      </c>
      <c r="D7244">
        <v>2</v>
      </c>
      <c r="E7244" t="s">
        <v>3918</v>
      </c>
      <c r="F7244">
        <v>2</v>
      </c>
      <c r="G7244">
        <v>2</v>
      </c>
      <c r="H7244" s="6" t="str">
        <f t="shared" si="226"/>
        <v>5LG7.2</v>
      </c>
      <c r="I7244" s="6" t="str">
        <f t="shared" si="227"/>
        <v>SG5_AVDD33_TX_CEN_1</v>
      </c>
    </row>
    <row r="7245" spans="1:9">
      <c r="A7245" t="s">
        <v>302</v>
      </c>
      <c r="B7245" t="s">
        <v>6039</v>
      </c>
      <c r="C7245" t="s">
        <v>6089</v>
      </c>
      <c r="D7245">
        <v>1</v>
      </c>
      <c r="E7245" t="s">
        <v>3919</v>
      </c>
      <c r="F7245">
        <v>1</v>
      </c>
      <c r="G7245">
        <v>1</v>
      </c>
      <c r="H7245" s="6" t="str">
        <f t="shared" si="226"/>
        <v>5LG8.1</v>
      </c>
      <c r="I7245" s="6" t="str">
        <f t="shared" si="227"/>
        <v>SG5_AVDD33_SDS_1</v>
      </c>
    </row>
    <row r="7246" spans="1:9">
      <c r="A7246" t="s">
        <v>302</v>
      </c>
      <c r="B7246" t="s">
        <v>6039</v>
      </c>
      <c r="C7246" t="s">
        <v>6089</v>
      </c>
      <c r="D7246">
        <v>2</v>
      </c>
      <c r="E7246" t="s">
        <v>3910</v>
      </c>
      <c r="F7246">
        <v>2</v>
      </c>
      <c r="G7246">
        <v>2</v>
      </c>
      <c r="H7246" s="6" t="str">
        <f t="shared" si="226"/>
        <v>5LG8.2</v>
      </c>
      <c r="I7246" s="6" t="str">
        <f t="shared" si="227"/>
        <v>SG5_AVDD33_SDS</v>
      </c>
    </row>
    <row r="7247" spans="1:9">
      <c r="A7247" t="s">
        <v>302</v>
      </c>
      <c r="B7247" t="s">
        <v>6039</v>
      </c>
      <c r="C7247" t="s">
        <v>6090</v>
      </c>
      <c r="D7247">
        <v>1</v>
      </c>
      <c r="E7247" t="s">
        <v>413</v>
      </c>
      <c r="F7247">
        <v>1</v>
      </c>
      <c r="G7247">
        <v>1</v>
      </c>
      <c r="H7247" s="6" t="str">
        <f t="shared" si="226"/>
        <v>5LG9.1</v>
      </c>
      <c r="I7247" s="6" t="str">
        <f t="shared" si="227"/>
        <v>VDD33_ATX</v>
      </c>
    </row>
    <row r="7248" spans="1:9">
      <c r="A7248" t="s">
        <v>302</v>
      </c>
      <c r="B7248" t="s">
        <v>6039</v>
      </c>
      <c r="C7248" t="s">
        <v>6090</v>
      </c>
      <c r="D7248">
        <v>2</v>
      </c>
      <c r="E7248" t="s">
        <v>3919</v>
      </c>
      <c r="F7248">
        <v>2</v>
      </c>
      <c r="G7248">
        <v>2</v>
      </c>
      <c r="H7248" s="6" t="str">
        <f t="shared" si="226"/>
        <v>5LG9.2</v>
      </c>
      <c r="I7248" s="6" t="str">
        <f t="shared" si="227"/>
        <v>SG5_AVDD33_SDS_1</v>
      </c>
    </row>
    <row r="7249" spans="1:9">
      <c r="A7249" t="s">
        <v>302</v>
      </c>
      <c r="B7249" t="s">
        <v>6039</v>
      </c>
      <c r="C7249" t="s">
        <v>6091</v>
      </c>
      <c r="D7249">
        <v>1</v>
      </c>
      <c r="E7249" t="s">
        <v>3916</v>
      </c>
      <c r="F7249">
        <v>1</v>
      </c>
      <c r="G7249">
        <v>1</v>
      </c>
      <c r="H7249" s="6" t="str">
        <f t="shared" si="226"/>
        <v>5LG10.1</v>
      </c>
      <c r="I7249" s="6" t="str">
        <f t="shared" si="227"/>
        <v>SG5_LX_OUT_VDD09</v>
      </c>
    </row>
    <row r="7250" spans="1:9">
      <c r="A7250" t="s">
        <v>302</v>
      </c>
      <c r="B7250" t="s">
        <v>6039</v>
      </c>
      <c r="C7250" t="s">
        <v>6091</v>
      </c>
      <c r="D7250">
        <v>2</v>
      </c>
      <c r="E7250" t="s">
        <v>3907</v>
      </c>
      <c r="F7250">
        <v>2</v>
      </c>
      <c r="G7250">
        <v>2</v>
      </c>
      <c r="H7250" s="6" t="str">
        <f t="shared" si="226"/>
        <v>5LG10.2</v>
      </c>
      <c r="I7250" s="6" t="str">
        <f t="shared" si="227"/>
        <v>SG5_AVDD09_SDS</v>
      </c>
    </row>
    <row r="7251" spans="1:9">
      <c r="A7251" t="s">
        <v>302</v>
      </c>
      <c r="B7251" t="s">
        <v>6039</v>
      </c>
      <c r="C7251" t="s">
        <v>6092</v>
      </c>
      <c r="D7251">
        <v>1</v>
      </c>
      <c r="E7251" t="s">
        <v>3916</v>
      </c>
      <c r="F7251">
        <v>1</v>
      </c>
      <c r="G7251">
        <v>1</v>
      </c>
      <c r="H7251" s="6" t="str">
        <f t="shared" si="226"/>
        <v>5LG11.1</v>
      </c>
      <c r="I7251" s="6" t="str">
        <f t="shared" si="227"/>
        <v>SG5_LX_OUT_VDD09</v>
      </c>
    </row>
    <row r="7252" spans="1:9">
      <c r="A7252" t="s">
        <v>302</v>
      </c>
      <c r="B7252" t="s">
        <v>6039</v>
      </c>
      <c r="C7252" t="s">
        <v>6092</v>
      </c>
      <c r="D7252">
        <v>2</v>
      </c>
      <c r="E7252" t="s">
        <v>3906</v>
      </c>
      <c r="F7252">
        <v>2</v>
      </c>
      <c r="G7252">
        <v>2</v>
      </c>
      <c r="H7252" s="6" t="str">
        <f t="shared" si="226"/>
        <v>5LG11.2</v>
      </c>
      <c r="I7252" s="6" t="str">
        <f t="shared" si="227"/>
        <v>SG5_AVDD09</v>
      </c>
    </row>
    <row r="7253" spans="1:9">
      <c r="A7253" t="s">
        <v>302</v>
      </c>
      <c r="B7253" t="s">
        <v>6039</v>
      </c>
      <c r="C7253" t="s">
        <v>6093</v>
      </c>
      <c r="D7253">
        <v>1</v>
      </c>
      <c r="E7253" t="s">
        <v>413</v>
      </c>
      <c r="F7253">
        <v>1</v>
      </c>
      <c r="G7253">
        <v>1</v>
      </c>
      <c r="H7253" s="6" t="str">
        <f t="shared" si="226"/>
        <v>5LG12.1</v>
      </c>
      <c r="I7253" s="6" t="str">
        <f t="shared" si="227"/>
        <v>VDD33_ATX</v>
      </c>
    </row>
    <row r="7254" spans="1:9">
      <c r="A7254" t="s">
        <v>302</v>
      </c>
      <c r="B7254" t="s">
        <v>6039</v>
      </c>
      <c r="C7254" t="s">
        <v>6093</v>
      </c>
      <c r="D7254">
        <v>2</v>
      </c>
      <c r="E7254" t="s">
        <v>3912</v>
      </c>
      <c r="F7254">
        <v>2</v>
      </c>
      <c r="G7254">
        <v>2</v>
      </c>
      <c r="H7254" s="6" t="str">
        <f t="shared" si="226"/>
        <v>5LG12.2</v>
      </c>
      <c r="I7254" s="6" t="str">
        <f t="shared" si="227"/>
        <v>SG5_DVDD33</v>
      </c>
    </row>
    <row r="7255" spans="1:9">
      <c r="A7255" t="s">
        <v>302</v>
      </c>
      <c r="B7255" t="s">
        <v>6039</v>
      </c>
      <c r="C7255" t="s">
        <v>6094</v>
      </c>
      <c r="D7255">
        <v>1</v>
      </c>
      <c r="E7255" t="s">
        <v>413</v>
      </c>
      <c r="F7255">
        <v>1</v>
      </c>
      <c r="G7255">
        <v>1</v>
      </c>
      <c r="H7255" s="6" t="str">
        <f t="shared" si="226"/>
        <v>5LG14.1</v>
      </c>
      <c r="I7255" s="6" t="str">
        <f t="shared" si="227"/>
        <v>VDD33_ATX</v>
      </c>
    </row>
    <row r="7256" spans="1:9">
      <c r="A7256" t="s">
        <v>302</v>
      </c>
      <c r="B7256" t="s">
        <v>6039</v>
      </c>
      <c r="C7256" t="s">
        <v>6094</v>
      </c>
      <c r="D7256">
        <v>2</v>
      </c>
      <c r="E7256" t="s">
        <v>3915</v>
      </c>
      <c r="F7256">
        <v>2</v>
      </c>
      <c r="G7256">
        <v>2</v>
      </c>
      <c r="H7256" s="6" t="str">
        <f t="shared" si="226"/>
        <v>5LG14.2</v>
      </c>
      <c r="I7256" s="6" t="str">
        <f t="shared" si="227"/>
        <v>SG5_VBAT</v>
      </c>
    </row>
    <row r="7257" spans="1:9">
      <c r="A7257" t="s">
        <v>302</v>
      </c>
      <c r="B7257" t="s">
        <v>6039</v>
      </c>
      <c r="C7257" t="s">
        <v>6095</v>
      </c>
      <c r="D7257">
        <v>1</v>
      </c>
      <c r="E7257" t="s">
        <v>413</v>
      </c>
      <c r="F7257">
        <v>1</v>
      </c>
      <c r="G7257">
        <v>1</v>
      </c>
      <c r="H7257" s="6" t="str">
        <f t="shared" si="226"/>
        <v>5RG11.1</v>
      </c>
      <c r="I7257" s="6" t="str">
        <f t="shared" si="227"/>
        <v>VDD33_ATX</v>
      </c>
    </row>
    <row r="7258" spans="1:9">
      <c r="A7258" t="s">
        <v>302</v>
      </c>
      <c r="B7258" t="s">
        <v>6039</v>
      </c>
      <c r="C7258" t="s">
        <v>6095</v>
      </c>
      <c r="D7258">
        <v>2</v>
      </c>
      <c r="E7258" t="s">
        <v>174</v>
      </c>
      <c r="F7258">
        <v>2</v>
      </c>
      <c r="G7258">
        <v>2</v>
      </c>
      <c r="H7258" s="6" t="str">
        <f t="shared" si="226"/>
        <v>5RG11.2</v>
      </c>
      <c r="I7258" s="6" t="str">
        <f t="shared" si="227"/>
        <v>DGND</v>
      </c>
    </row>
    <row r="7259" spans="1:9">
      <c r="A7259" t="s">
        <v>302</v>
      </c>
      <c r="B7259" t="s">
        <v>6039</v>
      </c>
      <c r="C7259" t="s">
        <v>3906</v>
      </c>
      <c r="D7259" t="s">
        <v>181</v>
      </c>
      <c r="E7259" t="s">
        <v>3906</v>
      </c>
      <c r="F7259">
        <v>1</v>
      </c>
      <c r="G7259" t="s">
        <v>181</v>
      </c>
      <c r="H7259" s="6" t="str">
        <f t="shared" si="226"/>
        <v>SG5_AVDD09.1</v>
      </c>
      <c r="I7259" s="6" t="str">
        <f t="shared" si="227"/>
        <v>SG5_AVDD09</v>
      </c>
    </row>
    <row r="7260" spans="1:9">
      <c r="A7260" t="s">
        <v>302</v>
      </c>
      <c r="B7260" t="s">
        <v>6039</v>
      </c>
      <c r="C7260" t="s">
        <v>3907</v>
      </c>
      <c r="D7260" t="s">
        <v>181</v>
      </c>
      <c r="E7260" t="s">
        <v>3907</v>
      </c>
      <c r="F7260">
        <v>1</v>
      </c>
      <c r="G7260" t="s">
        <v>181</v>
      </c>
      <c r="H7260" s="6" t="str">
        <f t="shared" si="226"/>
        <v>SG5_AVDD09_SDS.1</v>
      </c>
      <c r="I7260" s="6" t="str">
        <f t="shared" si="227"/>
        <v>SG5_AVDD09_SDS</v>
      </c>
    </row>
    <row r="7261" spans="1:9">
      <c r="A7261" t="s">
        <v>302</v>
      </c>
      <c r="B7261" t="s">
        <v>6039</v>
      </c>
      <c r="C7261" t="s">
        <v>3910</v>
      </c>
      <c r="D7261" t="s">
        <v>181</v>
      </c>
      <c r="E7261" t="s">
        <v>3910</v>
      </c>
      <c r="F7261">
        <v>1</v>
      </c>
      <c r="G7261" t="s">
        <v>181</v>
      </c>
      <c r="H7261" s="6" t="str">
        <f t="shared" si="226"/>
        <v>SG5_AVDD33_SDS.1</v>
      </c>
      <c r="I7261" s="6" t="str">
        <f t="shared" si="227"/>
        <v>SG5_AVDD33_SDS</v>
      </c>
    </row>
    <row r="7262" spans="1:9">
      <c r="A7262" t="s">
        <v>302</v>
      </c>
      <c r="B7262" t="s">
        <v>6039</v>
      </c>
      <c r="C7262" t="s">
        <v>3909</v>
      </c>
      <c r="D7262" t="s">
        <v>181</v>
      </c>
      <c r="E7262" t="s">
        <v>3909</v>
      </c>
      <c r="F7262">
        <v>1</v>
      </c>
      <c r="G7262" t="s">
        <v>181</v>
      </c>
      <c r="H7262" s="6" t="str">
        <f t="shared" si="226"/>
        <v>SG5_AVDD33_TX_CEN.1</v>
      </c>
      <c r="I7262" s="6" t="str">
        <f t="shared" si="227"/>
        <v>SG5_AVDD33_TX_CEN</v>
      </c>
    </row>
    <row r="7263" spans="1:9">
      <c r="A7263" t="s">
        <v>302</v>
      </c>
      <c r="B7263" t="s">
        <v>6039</v>
      </c>
      <c r="C7263" t="s">
        <v>3908</v>
      </c>
      <c r="D7263" t="s">
        <v>181</v>
      </c>
      <c r="E7263" t="s">
        <v>3908</v>
      </c>
      <c r="F7263">
        <v>1</v>
      </c>
      <c r="G7263" t="s">
        <v>181</v>
      </c>
      <c r="H7263" s="6" t="str">
        <f t="shared" si="226"/>
        <v>SG5_AVDD33_XTAL.1</v>
      </c>
      <c r="I7263" s="6" t="str">
        <f t="shared" si="227"/>
        <v>SG5_AVDD33_XTAL</v>
      </c>
    </row>
    <row r="7264" spans="1:9">
      <c r="A7264" t="s">
        <v>302</v>
      </c>
      <c r="B7264" t="s">
        <v>6039</v>
      </c>
      <c r="C7264" t="s">
        <v>3911</v>
      </c>
      <c r="D7264" t="s">
        <v>181</v>
      </c>
      <c r="E7264" t="s">
        <v>3911</v>
      </c>
      <c r="F7264">
        <v>1</v>
      </c>
      <c r="G7264" t="s">
        <v>181</v>
      </c>
      <c r="H7264" s="6" t="str">
        <f t="shared" si="226"/>
        <v>SG5_DVDD09.1</v>
      </c>
      <c r="I7264" s="6" t="str">
        <f t="shared" si="227"/>
        <v>SG5_DVDD09</v>
      </c>
    </row>
    <row r="7265" spans="1:9">
      <c r="A7265" t="s">
        <v>302</v>
      </c>
      <c r="B7265" t="s">
        <v>6039</v>
      </c>
      <c r="C7265" t="s">
        <v>3912</v>
      </c>
      <c r="D7265" t="s">
        <v>181</v>
      </c>
      <c r="E7265" t="s">
        <v>3912</v>
      </c>
      <c r="F7265">
        <v>1</v>
      </c>
      <c r="G7265" t="s">
        <v>181</v>
      </c>
      <c r="H7265" s="6" t="str">
        <f t="shared" si="226"/>
        <v>SG5_DVDD33.1</v>
      </c>
      <c r="I7265" s="6" t="str">
        <f t="shared" si="227"/>
        <v>SG5_DVDD33</v>
      </c>
    </row>
    <row r="7266" spans="1:9">
      <c r="A7266" t="s">
        <v>302</v>
      </c>
      <c r="B7266" t="s">
        <v>6039</v>
      </c>
      <c r="C7266" t="s">
        <v>3915</v>
      </c>
      <c r="D7266" t="s">
        <v>181</v>
      </c>
      <c r="E7266" t="s">
        <v>3915</v>
      </c>
      <c r="F7266">
        <v>1</v>
      </c>
      <c r="G7266" t="s">
        <v>181</v>
      </c>
      <c r="H7266" s="6" t="str">
        <f t="shared" si="226"/>
        <v>SG5_VBAT.1</v>
      </c>
      <c r="I7266" s="6" t="str">
        <f t="shared" si="227"/>
        <v>SG5_VBAT</v>
      </c>
    </row>
    <row r="7267" spans="1:9">
      <c r="A7267" t="s">
        <v>302</v>
      </c>
      <c r="B7267" t="s">
        <v>6039</v>
      </c>
      <c r="C7267" t="s">
        <v>3893</v>
      </c>
      <c r="D7267" t="s">
        <v>181</v>
      </c>
      <c r="E7267" t="s">
        <v>3893</v>
      </c>
      <c r="F7267">
        <v>1</v>
      </c>
      <c r="G7267" t="s">
        <v>181</v>
      </c>
      <c r="H7267" s="6" t="str">
        <f t="shared" si="226"/>
        <v>SG5_VDD33.1</v>
      </c>
      <c r="I7267" s="6" t="str">
        <f t="shared" si="227"/>
        <v>SG5_VDD33</v>
      </c>
    </row>
    <row r="7268" spans="1:9">
      <c r="A7268" t="s">
        <v>302</v>
      </c>
      <c r="B7268" t="s">
        <v>6096</v>
      </c>
      <c r="C7268" t="s">
        <v>6097</v>
      </c>
      <c r="D7268">
        <v>1</v>
      </c>
      <c r="E7268" t="s">
        <v>3276</v>
      </c>
      <c r="F7268">
        <v>1</v>
      </c>
      <c r="G7268">
        <v>1</v>
      </c>
      <c r="H7268" s="6" t="str">
        <f t="shared" si="226"/>
        <v>6JK54.1</v>
      </c>
      <c r="I7268" s="6" t="str">
        <f t="shared" si="227"/>
        <v>SC2367_RLY_K054</v>
      </c>
    </row>
    <row r="7269" spans="1:9">
      <c r="A7269" t="s">
        <v>302</v>
      </c>
      <c r="B7269" t="s">
        <v>6096</v>
      </c>
      <c r="C7269" t="s">
        <v>6097</v>
      </c>
      <c r="D7269">
        <v>2</v>
      </c>
      <c r="E7269" t="s">
        <v>174</v>
      </c>
      <c r="F7269">
        <v>2</v>
      </c>
      <c r="G7269">
        <v>2</v>
      </c>
      <c r="H7269" s="6" t="str">
        <f t="shared" si="226"/>
        <v>6JK54.2</v>
      </c>
      <c r="I7269" s="6" t="str">
        <f t="shared" si="227"/>
        <v>DGND</v>
      </c>
    </row>
    <row r="7270" spans="1:9">
      <c r="A7270" t="s">
        <v>302</v>
      </c>
      <c r="B7270" t="s">
        <v>6096</v>
      </c>
      <c r="C7270" t="s">
        <v>6098</v>
      </c>
      <c r="D7270">
        <v>2</v>
      </c>
      <c r="F7270">
        <v>2</v>
      </c>
      <c r="G7270">
        <v>2</v>
      </c>
      <c r="H7270" s="6" t="str">
        <f t="shared" si="226"/>
        <v>6K54.2</v>
      </c>
      <c r="I7270" s="6">
        <f t="shared" si="227"/>
        <v>0</v>
      </c>
    </row>
    <row r="7271" spans="1:9">
      <c r="A7271" t="s">
        <v>302</v>
      </c>
      <c r="B7271" t="s">
        <v>6096</v>
      </c>
      <c r="C7271" t="s">
        <v>6098</v>
      </c>
      <c r="D7271">
        <v>3</v>
      </c>
      <c r="F7271">
        <v>3</v>
      </c>
      <c r="G7271">
        <v>3</v>
      </c>
      <c r="H7271" s="6" t="str">
        <f t="shared" si="226"/>
        <v>6K54.3</v>
      </c>
      <c r="I7271" s="6">
        <f t="shared" si="227"/>
        <v>0</v>
      </c>
    </row>
    <row r="7272" spans="1:9">
      <c r="A7272" t="s">
        <v>302</v>
      </c>
      <c r="B7272" t="s">
        <v>6096</v>
      </c>
      <c r="C7272" t="s">
        <v>6098</v>
      </c>
      <c r="D7272">
        <v>4</v>
      </c>
      <c r="F7272">
        <v>4</v>
      </c>
      <c r="G7272">
        <v>4</v>
      </c>
      <c r="H7272" s="6" t="str">
        <f t="shared" si="226"/>
        <v>6K54.4</v>
      </c>
      <c r="I7272" s="6">
        <f t="shared" si="227"/>
        <v>0</v>
      </c>
    </row>
    <row r="7273" spans="1:9">
      <c r="A7273" t="s">
        <v>302</v>
      </c>
      <c r="B7273" t="s">
        <v>6096</v>
      </c>
      <c r="C7273" t="s">
        <v>6098</v>
      </c>
      <c r="D7273">
        <v>5</v>
      </c>
      <c r="E7273" t="s">
        <v>3920</v>
      </c>
      <c r="F7273">
        <v>5</v>
      </c>
      <c r="G7273">
        <v>5</v>
      </c>
      <c r="H7273" s="6" t="str">
        <f t="shared" si="226"/>
        <v>6K54.5</v>
      </c>
      <c r="I7273" s="6" t="str">
        <f t="shared" si="227"/>
        <v>S6_WAKE_HSD050</v>
      </c>
    </row>
    <row r="7274" spans="1:9">
      <c r="A7274" t="s">
        <v>302</v>
      </c>
      <c r="B7274" t="s">
        <v>6096</v>
      </c>
      <c r="C7274" t="s">
        <v>6098</v>
      </c>
      <c r="D7274">
        <v>6</v>
      </c>
      <c r="E7274" t="s">
        <v>3921</v>
      </c>
      <c r="F7274">
        <v>6</v>
      </c>
      <c r="G7274">
        <v>6</v>
      </c>
      <c r="H7274" s="6" t="str">
        <f t="shared" si="226"/>
        <v>6K54.6</v>
      </c>
      <c r="I7274" s="6" t="str">
        <f t="shared" si="227"/>
        <v>S6_WAKE</v>
      </c>
    </row>
    <row r="7275" spans="1:9">
      <c r="A7275" t="s">
        <v>302</v>
      </c>
      <c r="B7275" t="s">
        <v>6096</v>
      </c>
      <c r="C7275" t="s">
        <v>6098</v>
      </c>
      <c r="D7275">
        <v>7</v>
      </c>
      <c r="E7275" t="s">
        <v>3922</v>
      </c>
      <c r="F7275">
        <v>7</v>
      </c>
      <c r="G7275">
        <v>7</v>
      </c>
      <c r="H7275" s="6" t="str">
        <f t="shared" si="226"/>
        <v>6K54.7</v>
      </c>
      <c r="I7275" s="6" t="str">
        <f t="shared" si="227"/>
        <v>S6_1WAKE</v>
      </c>
    </row>
    <row r="7276" spans="1:9">
      <c r="A7276" t="s">
        <v>302</v>
      </c>
      <c r="B7276" t="s">
        <v>6096</v>
      </c>
      <c r="C7276" t="s">
        <v>6098</v>
      </c>
      <c r="D7276" t="s">
        <v>175</v>
      </c>
      <c r="E7276" t="s">
        <v>429</v>
      </c>
      <c r="F7276">
        <v>1</v>
      </c>
      <c r="G7276" t="s">
        <v>175</v>
      </c>
      <c r="H7276" s="6" t="str">
        <f t="shared" si="226"/>
        <v>6K54.1</v>
      </c>
      <c r="I7276" s="6" t="str">
        <f t="shared" si="227"/>
        <v>VP12</v>
      </c>
    </row>
    <row r="7277" spans="1:9">
      <c r="A7277" t="s">
        <v>302</v>
      </c>
      <c r="B7277" t="s">
        <v>6096</v>
      </c>
      <c r="C7277" t="s">
        <v>6098</v>
      </c>
      <c r="D7277" t="s">
        <v>176</v>
      </c>
      <c r="E7277" t="s">
        <v>3276</v>
      </c>
      <c r="F7277">
        <v>8</v>
      </c>
      <c r="G7277" t="s">
        <v>176</v>
      </c>
      <c r="H7277" s="6" t="str">
        <f t="shared" si="226"/>
        <v>6K54.8</v>
      </c>
      <c r="I7277" s="6" t="str">
        <f t="shared" si="227"/>
        <v>SC2367_RLY_K054</v>
      </c>
    </row>
    <row r="7278" spans="1:9">
      <c r="A7278" t="s">
        <v>302</v>
      </c>
      <c r="B7278" t="s">
        <v>6096</v>
      </c>
      <c r="C7278" t="s">
        <v>6099</v>
      </c>
      <c r="D7278">
        <v>1</v>
      </c>
      <c r="E7278" t="s">
        <v>2411</v>
      </c>
      <c r="F7278">
        <v>1</v>
      </c>
      <c r="G7278">
        <v>1</v>
      </c>
      <c r="H7278" s="6" t="str">
        <f t="shared" si="226"/>
        <v>6R12.1</v>
      </c>
      <c r="I7278" s="6" t="str">
        <f t="shared" si="227"/>
        <v>S6_HSD003</v>
      </c>
    </row>
    <row r="7279" spans="1:9">
      <c r="A7279" t="s">
        <v>302</v>
      </c>
      <c r="B7279" t="s">
        <v>6096</v>
      </c>
      <c r="C7279" t="s">
        <v>6099</v>
      </c>
      <c r="D7279">
        <v>2</v>
      </c>
      <c r="E7279" t="s">
        <v>3923</v>
      </c>
      <c r="F7279">
        <v>2</v>
      </c>
      <c r="G7279">
        <v>2</v>
      </c>
      <c r="H7279" s="6" t="str">
        <f t="shared" si="226"/>
        <v>6R12.2</v>
      </c>
      <c r="I7279" s="6" t="str">
        <f t="shared" si="227"/>
        <v>S6_INH</v>
      </c>
    </row>
    <row r="7280" spans="1:9">
      <c r="A7280" t="s">
        <v>302</v>
      </c>
      <c r="B7280" t="s">
        <v>6096</v>
      </c>
      <c r="C7280" t="s">
        <v>6100</v>
      </c>
      <c r="D7280">
        <v>1</v>
      </c>
      <c r="E7280" t="s">
        <v>174</v>
      </c>
      <c r="F7280">
        <v>1</v>
      </c>
      <c r="G7280">
        <v>1</v>
      </c>
      <c r="H7280" s="6" t="str">
        <f t="shared" si="226"/>
        <v>6R13.1</v>
      </c>
      <c r="I7280" s="6" t="str">
        <f t="shared" si="227"/>
        <v>DGND</v>
      </c>
    </row>
    <row r="7281" spans="1:9">
      <c r="A7281" t="s">
        <v>302</v>
      </c>
      <c r="B7281" t="s">
        <v>6096</v>
      </c>
      <c r="C7281" t="s">
        <v>6100</v>
      </c>
      <c r="D7281">
        <v>2</v>
      </c>
      <c r="E7281" t="s">
        <v>3923</v>
      </c>
      <c r="F7281">
        <v>2</v>
      </c>
      <c r="G7281">
        <v>2</v>
      </c>
      <c r="H7281" s="6" t="str">
        <f t="shared" si="226"/>
        <v>6R13.2</v>
      </c>
      <c r="I7281" s="6" t="str">
        <f t="shared" si="227"/>
        <v>S6_INH</v>
      </c>
    </row>
    <row r="7282" spans="1:9">
      <c r="A7282" t="s">
        <v>302</v>
      </c>
      <c r="B7282" t="s">
        <v>6096</v>
      </c>
      <c r="C7282" t="s">
        <v>6101</v>
      </c>
      <c r="D7282">
        <v>1</v>
      </c>
      <c r="E7282" t="s">
        <v>174</v>
      </c>
      <c r="F7282">
        <v>1</v>
      </c>
      <c r="G7282">
        <v>1</v>
      </c>
      <c r="H7282" s="6" t="str">
        <f t="shared" si="226"/>
        <v>6R14.1</v>
      </c>
      <c r="I7282" s="6" t="str">
        <f t="shared" si="227"/>
        <v>DGND</v>
      </c>
    </row>
    <row r="7283" spans="1:9">
      <c r="A7283" t="s">
        <v>302</v>
      </c>
      <c r="B7283" t="s">
        <v>6096</v>
      </c>
      <c r="C7283" t="s">
        <v>6101</v>
      </c>
      <c r="D7283">
        <v>2</v>
      </c>
      <c r="E7283" t="s">
        <v>2730</v>
      </c>
      <c r="F7283">
        <v>2</v>
      </c>
      <c r="G7283">
        <v>2</v>
      </c>
      <c r="H7283" s="6" t="str">
        <f t="shared" si="226"/>
        <v>6R14.2</v>
      </c>
      <c r="I7283" s="6" t="str">
        <f t="shared" si="227"/>
        <v>S6_RSET</v>
      </c>
    </row>
    <row r="7284" spans="1:9">
      <c r="A7284" t="s">
        <v>302</v>
      </c>
      <c r="B7284" t="s">
        <v>6096</v>
      </c>
      <c r="C7284" t="s">
        <v>6102</v>
      </c>
      <c r="D7284">
        <v>1</v>
      </c>
      <c r="E7284" t="s">
        <v>174</v>
      </c>
      <c r="F7284">
        <v>1</v>
      </c>
      <c r="G7284">
        <v>1</v>
      </c>
      <c r="H7284" s="6" t="str">
        <f t="shared" si="226"/>
        <v>6R576.1</v>
      </c>
      <c r="I7284" s="6" t="str">
        <f t="shared" si="227"/>
        <v>DGND</v>
      </c>
    </row>
    <row r="7285" spans="1:9">
      <c r="A7285" t="s">
        <v>302</v>
      </c>
      <c r="B7285" t="s">
        <v>6096</v>
      </c>
      <c r="C7285" t="s">
        <v>6102</v>
      </c>
      <c r="D7285">
        <v>2</v>
      </c>
      <c r="E7285" t="s">
        <v>3922</v>
      </c>
      <c r="F7285">
        <v>2</v>
      </c>
      <c r="G7285">
        <v>2</v>
      </c>
      <c r="H7285" s="6" t="str">
        <f t="shared" si="226"/>
        <v>6R576.2</v>
      </c>
      <c r="I7285" s="6" t="str">
        <f t="shared" si="227"/>
        <v>S6_1WAKE</v>
      </c>
    </row>
    <row r="7286" spans="1:9">
      <c r="A7286" t="s">
        <v>302</v>
      </c>
      <c r="B7286" t="s">
        <v>6096</v>
      </c>
      <c r="C7286" t="s">
        <v>6103</v>
      </c>
      <c r="D7286" t="s">
        <v>181</v>
      </c>
      <c r="E7286" t="s">
        <v>174</v>
      </c>
      <c r="F7286">
        <v>1</v>
      </c>
      <c r="G7286" t="s">
        <v>181</v>
      </c>
      <c r="H7286" s="6" t="str">
        <f t="shared" si="226"/>
        <v>S6_DGND1.1</v>
      </c>
      <c r="I7286" s="6" t="str">
        <f t="shared" si="227"/>
        <v>DGND</v>
      </c>
    </row>
    <row r="7287" spans="1:9">
      <c r="A7287" t="s">
        <v>302</v>
      </c>
      <c r="B7287" t="s">
        <v>6096</v>
      </c>
      <c r="C7287" t="s">
        <v>6104</v>
      </c>
      <c r="D7287" t="s">
        <v>181</v>
      </c>
      <c r="E7287" t="s">
        <v>174</v>
      </c>
      <c r="F7287">
        <v>1</v>
      </c>
      <c r="G7287" t="s">
        <v>181</v>
      </c>
      <c r="H7287" s="6" t="str">
        <f t="shared" si="226"/>
        <v>S6_DGND2.1</v>
      </c>
      <c r="I7287" s="6" t="str">
        <f t="shared" si="227"/>
        <v>DGND</v>
      </c>
    </row>
    <row r="7288" spans="1:9">
      <c r="A7288" t="s">
        <v>302</v>
      </c>
      <c r="B7288" t="s">
        <v>6096</v>
      </c>
      <c r="C7288" t="s">
        <v>6105</v>
      </c>
      <c r="D7288" t="s">
        <v>181</v>
      </c>
      <c r="E7288" t="s">
        <v>174</v>
      </c>
      <c r="F7288">
        <v>1</v>
      </c>
      <c r="G7288" t="s">
        <v>181</v>
      </c>
      <c r="H7288" s="6" t="str">
        <f t="shared" si="226"/>
        <v>S6_DGND3.1</v>
      </c>
      <c r="I7288" s="6" t="str">
        <f t="shared" si="227"/>
        <v>DGND</v>
      </c>
    </row>
    <row r="7289" spans="1:9">
      <c r="A7289" t="s">
        <v>302</v>
      </c>
      <c r="B7289" t="s">
        <v>6096</v>
      </c>
      <c r="C7289" t="s">
        <v>6106</v>
      </c>
      <c r="D7289" t="s">
        <v>181</v>
      </c>
      <c r="E7289" t="s">
        <v>174</v>
      </c>
      <c r="F7289">
        <v>1</v>
      </c>
      <c r="G7289" t="s">
        <v>181</v>
      </c>
      <c r="H7289" s="6" t="str">
        <f t="shared" si="226"/>
        <v>S6_DGND4.1</v>
      </c>
      <c r="I7289" s="6" t="str">
        <f t="shared" si="227"/>
        <v>DGND</v>
      </c>
    </row>
    <row r="7290" spans="1:9">
      <c r="A7290" t="s">
        <v>302</v>
      </c>
      <c r="B7290" t="s">
        <v>6096</v>
      </c>
      <c r="C7290" t="s">
        <v>6107</v>
      </c>
      <c r="D7290">
        <v>1</v>
      </c>
      <c r="E7290" t="s">
        <v>3924</v>
      </c>
      <c r="F7290">
        <v>1</v>
      </c>
      <c r="G7290">
        <v>1</v>
      </c>
      <c r="H7290" s="6" t="str">
        <f t="shared" si="226"/>
        <v>S6_DISB.1</v>
      </c>
      <c r="I7290" s="6" t="str">
        <f t="shared" si="227"/>
        <v>S6_SCO_DSIB_HSD010</v>
      </c>
    </row>
    <row r="7291" spans="1:9">
      <c r="A7291" t="s">
        <v>302</v>
      </c>
      <c r="B7291" t="s">
        <v>6096</v>
      </c>
      <c r="C7291" t="s">
        <v>3923</v>
      </c>
      <c r="D7291" t="s">
        <v>181</v>
      </c>
      <c r="E7291" t="s">
        <v>3923</v>
      </c>
      <c r="F7291">
        <v>1</v>
      </c>
      <c r="G7291" t="s">
        <v>181</v>
      </c>
      <c r="H7291" s="6" t="str">
        <f t="shared" si="226"/>
        <v>S6_INH.1</v>
      </c>
      <c r="I7291" s="6" t="str">
        <f t="shared" si="227"/>
        <v>S6_INH</v>
      </c>
    </row>
    <row r="7292" spans="1:9">
      <c r="A7292" t="s">
        <v>302</v>
      </c>
      <c r="B7292" t="s">
        <v>6096</v>
      </c>
      <c r="C7292" t="s">
        <v>3925</v>
      </c>
      <c r="D7292" t="s">
        <v>181</v>
      </c>
      <c r="E7292" t="s">
        <v>3925</v>
      </c>
      <c r="F7292">
        <v>1</v>
      </c>
      <c r="G7292" t="s">
        <v>181</v>
      </c>
      <c r="H7292" s="6" t="str">
        <f t="shared" si="226"/>
        <v>S6_LX_OUT.1</v>
      </c>
      <c r="I7292" s="6" t="str">
        <f t="shared" si="227"/>
        <v>S6_LX_OUT</v>
      </c>
    </row>
    <row r="7293" spans="1:9">
      <c r="A7293" t="s">
        <v>302</v>
      </c>
      <c r="B7293" t="s">
        <v>6096</v>
      </c>
      <c r="C7293" t="s">
        <v>6108</v>
      </c>
      <c r="D7293">
        <v>1</v>
      </c>
      <c r="E7293" t="s">
        <v>3926</v>
      </c>
      <c r="F7293">
        <v>1</v>
      </c>
      <c r="G7293">
        <v>1</v>
      </c>
      <c r="H7293" s="6" t="str">
        <f t="shared" si="226"/>
        <v>S6_OFFLINE_0V9_12V.1</v>
      </c>
      <c r="I7293" s="6" t="str">
        <f t="shared" si="227"/>
        <v>S6_DVDD09_OFF_LINE</v>
      </c>
    </row>
    <row r="7294" spans="1:9">
      <c r="A7294" t="s">
        <v>302</v>
      </c>
      <c r="B7294" t="s">
        <v>6096</v>
      </c>
      <c r="C7294" t="s">
        <v>6108</v>
      </c>
      <c r="D7294">
        <v>2</v>
      </c>
      <c r="E7294" t="s">
        <v>3927</v>
      </c>
      <c r="F7294">
        <v>2</v>
      </c>
      <c r="G7294">
        <v>2</v>
      </c>
      <c r="H7294" s="6" t="str">
        <f t="shared" si="226"/>
        <v>S6_OFFLINE_0V9_12V.2</v>
      </c>
      <c r="I7294" s="6" t="str">
        <f t="shared" si="227"/>
        <v>S6_AVDD09_OFF_LINE</v>
      </c>
    </row>
    <row r="7295" spans="1:9">
      <c r="A7295" t="s">
        <v>302</v>
      </c>
      <c r="B7295" t="s">
        <v>6096</v>
      </c>
      <c r="C7295" t="s">
        <v>6108</v>
      </c>
      <c r="D7295">
        <v>3</v>
      </c>
      <c r="E7295" t="s">
        <v>3928</v>
      </c>
      <c r="F7295">
        <v>3</v>
      </c>
      <c r="G7295">
        <v>3</v>
      </c>
      <c r="H7295" s="6" t="str">
        <f t="shared" si="226"/>
        <v>S6_OFFLINE_0V9_12V.3</v>
      </c>
      <c r="I7295" s="6" t="str">
        <f t="shared" si="227"/>
        <v>S6_VBAT_12V_OFF_LINE</v>
      </c>
    </row>
    <row r="7296" spans="1:9">
      <c r="A7296" t="s">
        <v>302</v>
      </c>
      <c r="B7296" t="s">
        <v>6096</v>
      </c>
      <c r="C7296" t="s">
        <v>6109</v>
      </c>
      <c r="D7296">
        <v>1</v>
      </c>
      <c r="E7296" t="s">
        <v>174</v>
      </c>
      <c r="F7296">
        <v>1</v>
      </c>
      <c r="G7296">
        <v>1</v>
      </c>
      <c r="H7296" s="6" t="str">
        <f t="shared" si="226"/>
        <v>S6_OFFLINE_3V3.1</v>
      </c>
      <c r="I7296" s="6" t="str">
        <f t="shared" si="227"/>
        <v>DGND</v>
      </c>
    </row>
    <row r="7297" spans="1:9">
      <c r="A7297" t="s">
        <v>302</v>
      </c>
      <c r="B7297" t="s">
        <v>6096</v>
      </c>
      <c r="C7297" t="s">
        <v>6109</v>
      </c>
      <c r="D7297">
        <v>2</v>
      </c>
      <c r="E7297" t="s">
        <v>3929</v>
      </c>
      <c r="F7297">
        <v>2</v>
      </c>
      <c r="G7297">
        <v>2</v>
      </c>
      <c r="H7297" s="6" t="str">
        <f t="shared" si="226"/>
        <v>S6_OFFLINE_3V3.2</v>
      </c>
      <c r="I7297" s="6" t="str">
        <f t="shared" si="227"/>
        <v>S6_AVDD33_OFF_LINE</v>
      </c>
    </row>
    <row r="7298" spans="1:9">
      <c r="A7298" t="s">
        <v>302</v>
      </c>
      <c r="B7298" t="s">
        <v>6096</v>
      </c>
      <c r="C7298" t="s">
        <v>6109</v>
      </c>
      <c r="D7298">
        <v>3</v>
      </c>
      <c r="E7298" t="s">
        <v>3930</v>
      </c>
      <c r="F7298">
        <v>3</v>
      </c>
      <c r="G7298">
        <v>3</v>
      </c>
      <c r="H7298" s="6" t="str">
        <f t="shared" ref="H7298:H7361" si="228">CONCATENATE(C7298,".",F7298)</f>
        <v>S6_OFFLINE_3V3.3</v>
      </c>
      <c r="I7298" s="6" t="str">
        <f t="shared" ref="I7298:I7361" si="229">E7298</f>
        <v>S6_DVDD33_OFF_LINE</v>
      </c>
    </row>
    <row r="7299" spans="1:9">
      <c r="A7299" t="s">
        <v>302</v>
      </c>
      <c r="B7299" t="s">
        <v>6096</v>
      </c>
      <c r="C7299" t="s">
        <v>6110</v>
      </c>
      <c r="D7299">
        <v>1</v>
      </c>
      <c r="E7299" t="s">
        <v>3931</v>
      </c>
      <c r="F7299">
        <v>1</v>
      </c>
      <c r="G7299">
        <v>1</v>
      </c>
      <c r="H7299" s="6" t="str">
        <f t="shared" si="228"/>
        <v>S6_OFFLINE_3V3_5V.1</v>
      </c>
      <c r="I7299" s="6" t="str">
        <f t="shared" si="229"/>
        <v>S6_VDD33_OFF_LINE</v>
      </c>
    </row>
    <row r="7300" spans="1:9">
      <c r="A7300" t="s">
        <v>302</v>
      </c>
      <c r="B7300" t="s">
        <v>6096</v>
      </c>
      <c r="C7300" t="s">
        <v>6110</v>
      </c>
      <c r="D7300">
        <v>2</v>
      </c>
      <c r="E7300" t="s">
        <v>2726</v>
      </c>
      <c r="F7300">
        <v>2</v>
      </c>
      <c r="G7300">
        <v>2</v>
      </c>
      <c r="H7300" s="6" t="str">
        <f t="shared" si="228"/>
        <v>S6_OFFLINE_3V3_5V.2</v>
      </c>
      <c r="I7300" s="6" t="str">
        <f t="shared" si="229"/>
        <v>S6_VDD33_1</v>
      </c>
    </row>
    <row r="7301" spans="1:9">
      <c r="A7301" t="s">
        <v>302</v>
      </c>
      <c r="B7301" t="s">
        <v>6096</v>
      </c>
      <c r="C7301" t="s">
        <v>6111</v>
      </c>
      <c r="D7301">
        <v>1</v>
      </c>
      <c r="E7301" t="s">
        <v>3932</v>
      </c>
      <c r="F7301">
        <v>1</v>
      </c>
      <c r="G7301">
        <v>1</v>
      </c>
      <c r="H7301" s="6" t="str">
        <f t="shared" si="228"/>
        <v>S6_PHYRSTB.1</v>
      </c>
      <c r="I7301" s="6" t="str">
        <f t="shared" si="229"/>
        <v>S6_HSD002</v>
      </c>
    </row>
    <row r="7302" spans="1:9">
      <c r="A7302" t="s">
        <v>302</v>
      </c>
      <c r="B7302" t="s">
        <v>6096</v>
      </c>
      <c r="C7302" t="s">
        <v>6112</v>
      </c>
      <c r="D7302" t="s">
        <v>181</v>
      </c>
      <c r="E7302" t="s">
        <v>2730</v>
      </c>
      <c r="F7302">
        <v>1</v>
      </c>
      <c r="G7302" t="s">
        <v>181</v>
      </c>
      <c r="H7302" s="6" t="str">
        <f t="shared" si="228"/>
        <v>S6_REST.1</v>
      </c>
      <c r="I7302" s="6" t="str">
        <f t="shared" si="229"/>
        <v>S6_RSET</v>
      </c>
    </row>
    <row r="7303" spans="1:9">
      <c r="A7303" t="s">
        <v>302</v>
      </c>
      <c r="B7303" t="s">
        <v>6096</v>
      </c>
      <c r="C7303" t="s">
        <v>6113</v>
      </c>
      <c r="D7303" t="s">
        <v>2213</v>
      </c>
      <c r="E7303" t="s">
        <v>3933</v>
      </c>
      <c r="F7303">
        <v>15</v>
      </c>
      <c r="G7303" t="s">
        <v>2213</v>
      </c>
      <c r="H7303" s="6" t="str">
        <f t="shared" si="228"/>
        <v>SITE6.15</v>
      </c>
      <c r="I7303" s="6" t="str">
        <f t="shared" si="229"/>
        <v>S6_AVDD09_DUT</v>
      </c>
    </row>
    <row r="7304" spans="1:9">
      <c r="A7304" t="s">
        <v>302</v>
      </c>
      <c r="B7304" t="s">
        <v>6096</v>
      </c>
      <c r="C7304" t="s">
        <v>6113</v>
      </c>
      <c r="D7304" t="s">
        <v>2220</v>
      </c>
      <c r="E7304" t="s">
        <v>3934</v>
      </c>
      <c r="F7304">
        <v>40</v>
      </c>
      <c r="G7304" t="s">
        <v>2220</v>
      </c>
      <c r="H7304" s="6" t="str">
        <f t="shared" si="228"/>
        <v>SITE6.40</v>
      </c>
      <c r="I7304" s="6" t="str">
        <f t="shared" si="229"/>
        <v>S6_AVDD09_SDS</v>
      </c>
    </row>
    <row r="7305" spans="1:9">
      <c r="A7305" t="s">
        <v>302</v>
      </c>
      <c r="B7305" t="s">
        <v>6096</v>
      </c>
      <c r="C7305" t="s">
        <v>6113</v>
      </c>
      <c r="D7305" t="s">
        <v>1551</v>
      </c>
      <c r="E7305" t="s">
        <v>3935</v>
      </c>
      <c r="F7305">
        <v>9</v>
      </c>
      <c r="G7305" t="s">
        <v>1551</v>
      </c>
      <c r="H7305" s="6" t="str">
        <f t="shared" si="228"/>
        <v>SITE6.9</v>
      </c>
      <c r="I7305" s="6" t="str">
        <f t="shared" si="229"/>
        <v>S6_AVDD33_XTAL</v>
      </c>
    </row>
    <row r="7306" spans="1:9">
      <c r="A7306" t="s">
        <v>302</v>
      </c>
      <c r="B7306" t="s">
        <v>6096</v>
      </c>
      <c r="C7306" t="s">
        <v>6113</v>
      </c>
      <c r="D7306" t="s">
        <v>1560</v>
      </c>
      <c r="E7306" t="s">
        <v>3936</v>
      </c>
      <c r="F7306">
        <v>17</v>
      </c>
      <c r="G7306" t="s">
        <v>1560</v>
      </c>
      <c r="H7306" s="6" t="str">
        <f t="shared" si="228"/>
        <v>SITE6.17</v>
      </c>
      <c r="I7306" s="6" t="str">
        <f t="shared" si="229"/>
        <v>S6_AVDD33_TX_CEN</v>
      </c>
    </row>
    <row r="7307" spans="1:9">
      <c r="A7307" t="s">
        <v>302</v>
      </c>
      <c r="B7307" t="s">
        <v>6096</v>
      </c>
      <c r="C7307" t="s">
        <v>6113</v>
      </c>
      <c r="D7307" t="s">
        <v>1563</v>
      </c>
      <c r="E7307" t="s">
        <v>3936</v>
      </c>
      <c r="F7307">
        <v>20</v>
      </c>
      <c r="G7307" t="s">
        <v>1563</v>
      </c>
      <c r="H7307" s="6" t="str">
        <f t="shared" si="228"/>
        <v>SITE6.20</v>
      </c>
      <c r="I7307" s="6" t="str">
        <f t="shared" si="229"/>
        <v>S6_AVDD33_TX_CEN</v>
      </c>
    </row>
    <row r="7308" spans="1:9">
      <c r="A7308" t="s">
        <v>302</v>
      </c>
      <c r="B7308" t="s">
        <v>6096</v>
      </c>
      <c r="C7308" t="s">
        <v>6113</v>
      </c>
      <c r="D7308" t="s">
        <v>2223</v>
      </c>
      <c r="E7308" t="s">
        <v>3937</v>
      </c>
      <c r="F7308">
        <v>37</v>
      </c>
      <c r="G7308" t="s">
        <v>2223</v>
      </c>
      <c r="H7308" s="6" t="str">
        <f t="shared" si="228"/>
        <v>SITE6.37</v>
      </c>
      <c r="I7308" s="6" t="str">
        <f t="shared" si="229"/>
        <v>S6_AVDD33_SDS</v>
      </c>
    </row>
    <row r="7309" spans="1:9">
      <c r="A7309" t="s">
        <v>302</v>
      </c>
      <c r="B7309" t="s">
        <v>6096</v>
      </c>
      <c r="C7309" t="s">
        <v>6113</v>
      </c>
      <c r="D7309" t="s">
        <v>389</v>
      </c>
      <c r="E7309" t="s">
        <v>3924</v>
      </c>
      <c r="F7309">
        <v>44</v>
      </c>
      <c r="G7309" t="s">
        <v>389</v>
      </c>
      <c r="H7309" s="6" t="str">
        <f t="shared" si="228"/>
        <v>SITE6.44</v>
      </c>
      <c r="I7309" s="6" t="str">
        <f t="shared" si="229"/>
        <v>S6_SCO_DSIB_HSD010</v>
      </c>
    </row>
    <row r="7310" spans="1:9">
      <c r="A7310" t="s">
        <v>302</v>
      </c>
      <c r="B7310" t="s">
        <v>6096</v>
      </c>
      <c r="C7310" t="s">
        <v>6113</v>
      </c>
      <c r="D7310" t="s">
        <v>2224</v>
      </c>
      <c r="E7310" t="s">
        <v>3938</v>
      </c>
      <c r="F7310">
        <v>6</v>
      </c>
      <c r="G7310" t="s">
        <v>2224</v>
      </c>
      <c r="H7310" s="6" t="str">
        <f t="shared" si="228"/>
        <v>SITE6.6</v>
      </c>
      <c r="I7310" s="6" t="str">
        <f t="shared" si="229"/>
        <v>S6_DVDD09_DUT</v>
      </c>
    </row>
    <row r="7311" spans="1:9">
      <c r="A7311" t="s">
        <v>302</v>
      </c>
      <c r="B7311" t="s">
        <v>6096</v>
      </c>
      <c r="C7311" t="s">
        <v>6113</v>
      </c>
      <c r="D7311" t="s">
        <v>2536</v>
      </c>
      <c r="E7311" t="s">
        <v>3938</v>
      </c>
      <c r="F7311">
        <v>21</v>
      </c>
      <c r="G7311" t="s">
        <v>2536</v>
      </c>
      <c r="H7311" s="6" t="str">
        <f t="shared" si="228"/>
        <v>SITE6.21</v>
      </c>
      <c r="I7311" s="6" t="str">
        <f t="shared" si="229"/>
        <v>S6_DVDD09_DUT</v>
      </c>
    </row>
    <row r="7312" spans="1:9">
      <c r="A7312" t="s">
        <v>302</v>
      </c>
      <c r="B7312" t="s">
        <v>6096</v>
      </c>
      <c r="C7312" t="s">
        <v>6113</v>
      </c>
      <c r="D7312" t="s">
        <v>2532</v>
      </c>
      <c r="E7312" t="s">
        <v>3938</v>
      </c>
      <c r="F7312">
        <v>47</v>
      </c>
      <c r="G7312" t="s">
        <v>2532</v>
      </c>
      <c r="H7312" s="6" t="str">
        <f t="shared" si="228"/>
        <v>SITE6.47</v>
      </c>
      <c r="I7312" s="6" t="str">
        <f t="shared" si="229"/>
        <v>S6_DVDD09_DUT</v>
      </c>
    </row>
    <row r="7313" spans="1:9">
      <c r="A7313" t="s">
        <v>302</v>
      </c>
      <c r="B7313" t="s">
        <v>6096</v>
      </c>
      <c r="C7313" t="s">
        <v>6113</v>
      </c>
      <c r="D7313" t="s">
        <v>2225</v>
      </c>
      <c r="E7313" t="s">
        <v>3939</v>
      </c>
      <c r="F7313">
        <v>24</v>
      </c>
      <c r="G7313" t="s">
        <v>2225</v>
      </c>
      <c r="H7313" s="6" t="str">
        <f t="shared" si="228"/>
        <v>SITE6.24</v>
      </c>
      <c r="I7313" s="6" t="str">
        <f t="shared" si="229"/>
        <v>S6_DVDD33</v>
      </c>
    </row>
    <row r="7314" spans="1:9">
      <c r="A7314" t="s">
        <v>302</v>
      </c>
      <c r="B7314" t="s">
        <v>6096</v>
      </c>
      <c r="C7314" t="s">
        <v>6113</v>
      </c>
      <c r="D7314" t="s">
        <v>2216</v>
      </c>
      <c r="E7314" t="s">
        <v>3939</v>
      </c>
      <c r="F7314">
        <v>30</v>
      </c>
      <c r="G7314" t="s">
        <v>2216</v>
      </c>
      <c r="H7314" s="6" t="str">
        <f t="shared" si="228"/>
        <v>SITE6.30</v>
      </c>
      <c r="I7314" s="6" t="str">
        <f t="shared" si="229"/>
        <v>S6_DVDD33</v>
      </c>
    </row>
    <row r="7315" spans="1:9">
      <c r="A7315" t="s">
        <v>302</v>
      </c>
      <c r="B7315" t="s">
        <v>6096</v>
      </c>
      <c r="C7315" t="s">
        <v>6113</v>
      </c>
      <c r="D7315" t="s">
        <v>2558</v>
      </c>
      <c r="E7315" t="s">
        <v>174</v>
      </c>
      <c r="F7315" t="s">
        <v>182</v>
      </c>
      <c r="G7315" t="s">
        <v>2558</v>
      </c>
      <c r="H7315" s="6" t="str">
        <f t="shared" si="228"/>
        <v>SITE6.EP</v>
      </c>
      <c r="I7315" s="6" t="str">
        <f t="shared" si="229"/>
        <v>DGND</v>
      </c>
    </row>
    <row r="7316" spans="1:9">
      <c r="A7316" t="s">
        <v>302</v>
      </c>
      <c r="B7316" t="s">
        <v>6096</v>
      </c>
      <c r="C7316" t="s">
        <v>6113</v>
      </c>
      <c r="D7316" t="s">
        <v>183</v>
      </c>
      <c r="E7316" t="s">
        <v>174</v>
      </c>
      <c r="F7316" t="s">
        <v>183</v>
      </c>
      <c r="G7316" t="s">
        <v>183</v>
      </c>
      <c r="H7316" s="6" t="str">
        <f t="shared" si="228"/>
        <v>SITE6.G1</v>
      </c>
      <c r="I7316" s="6" t="str">
        <f t="shared" si="229"/>
        <v>DGND</v>
      </c>
    </row>
    <row r="7317" spans="1:9">
      <c r="A7317" t="s">
        <v>302</v>
      </c>
      <c r="B7317" t="s">
        <v>6096</v>
      </c>
      <c r="C7317" t="s">
        <v>6113</v>
      </c>
      <c r="D7317" t="s">
        <v>184</v>
      </c>
      <c r="E7317" t="s">
        <v>174</v>
      </c>
      <c r="F7317" t="s">
        <v>184</v>
      </c>
      <c r="G7317" t="s">
        <v>184</v>
      </c>
      <c r="H7317" s="6" t="str">
        <f t="shared" si="228"/>
        <v>SITE6.G2</v>
      </c>
      <c r="I7317" s="6" t="str">
        <f t="shared" si="229"/>
        <v>DGND</v>
      </c>
    </row>
    <row r="7318" spans="1:9">
      <c r="A7318" t="s">
        <v>302</v>
      </c>
      <c r="B7318" t="s">
        <v>6096</v>
      </c>
      <c r="C7318" t="s">
        <v>6113</v>
      </c>
      <c r="D7318" t="s">
        <v>185</v>
      </c>
      <c r="E7318" t="s">
        <v>174</v>
      </c>
      <c r="F7318" t="s">
        <v>185</v>
      </c>
      <c r="G7318" t="s">
        <v>185</v>
      </c>
      <c r="H7318" s="6" t="str">
        <f t="shared" si="228"/>
        <v>SITE6.G3</v>
      </c>
      <c r="I7318" s="6" t="str">
        <f t="shared" si="229"/>
        <v>DGND</v>
      </c>
    </row>
    <row r="7319" spans="1:9">
      <c r="A7319" t="s">
        <v>302</v>
      </c>
      <c r="B7319" t="s">
        <v>6096</v>
      </c>
      <c r="C7319" t="s">
        <v>6113</v>
      </c>
      <c r="D7319" t="s">
        <v>186</v>
      </c>
      <c r="E7319" t="s">
        <v>174</v>
      </c>
      <c r="F7319" t="s">
        <v>186</v>
      </c>
      <c r="G7319" t="s">
        <v>186</v>
      </c>
      <c r="H7319" s="6" t="str">
        <f t="shared" si="228"/>
        <v>SITE6.G4</v>
      </c>
      <c r="I7319" s="6" t="str">
        <f t="shared" si="229"/>
        <v>DGND</v>
      </c>
    </row>
    <row r="7320" spans="1:9">
      <c r="A7320" t="s">
        <v>302</v>
      </c>
      <c r="B7320" t="s">
        <v>6096</v>
      </c>
      <c r="C7320" t="s">
        <v>6113</v>
      </c>
      <c r="D7320" t="s">
        <v>187</v>
      </c>
      <c r="E7320" t="s">
        <v>174</v>
      </c>
      <c r="F7320" t="s">
        <v>187</v>
      </c>
      <c r="G7320" t="s">
        <v>187</v>
      </c>
      <c r="H7320" s="6" t="str">
        <f t="shared" si="228"/>
        <v>SITE6.G5</v>
      </c>
      <c r="I7320" s="6" t="str">
        <f t="shared" si="229"/>
        <v>DGND</v>
      </c>
    </row>
    <row r="7321" spans="1:9">
      <c r="A7321" t="s">
        <v>302</v>
      </c>
      <c r="B7321" t="s">
        <v>6096</v>
      </c>
      <c r="C7321" t="s">
        <v>6113</v>
      </c>
      <c r="D7321" t="s">
        <v>188</v>
      </c>
      <c r="E7321" t="s">
        <v>174</v>
      </c>
      <c r="F7321" t="s">
        <v>188</v>
      </c>
      <c r="G7321" t="s">
        <v>188</v>
      </c>
      <c r="H7321" s="6" t="str">
        <f t="shared" si="228"/>
        <v>SITE6.G6</v>
      </c>
      <c r="I7321" s="6" t="str">
        <f t="shared" si="229"/>
        <v>DGND</v>
      </c>
    </row>
    <row r="7322" spans="1:9">
      <c r="A7322" t="s">
        <v>302</v>
      </c>
      <c r="B7322" t="s">
        <v>6096</v>
      </c>
      <c r="C7322" t="s">
        <v>6113</v>
      </c>
      <c r="D7322" t="s">
        <v>189</v>
      </c>
      <c r="E7322" t="s">
        <v>174</v>
      </c>
      <c r="F7322" t="s">
        <v>189</v>
      </c>
      <c r="G7322" t="s">
        <v>189</v>
      </c>
      <c r="H7322" s="6" t="str">
        <f t="shared" si="228"/>
        <v>SITE6.G7</v>
      </c>
      <c r="I7322" s="6" t="str">
        <f t="shared" si="229"/>
        <v>DGND</v>
      </c>
    </row>
    <row r="7323" spans="1:9">
      <c r="A7323" t="s">
        <v>302</v>
      </c>
      <c r="B7323" t="s">
        <v>6096</v>
      </c>
      <c r="C7323" t="s">
        <v>6113</v>
      </c>
      <c r="D7323" t="s">
        <v>404</v>
      </c>
      <c r="E7323" t="s">
        <v>174</v>
      </c>
      <c r="F7323" t="s">
        <v>404</v>
      </c>
      <c r="G7323" t="s">
        <v>404</v>
      </c>
      <c r="H7323" s="6" t="str">
        <f t="shared" si="228"/>
        <v>SITE6.G8</v>
      </c>
      <c r="I7323" s="6" t="str">
        <f t="shared" si="229"/>
        <v>DGND</v>
      </c>
    </row>
    <row r="7324" spans="1:9">
      <c r="A7324" t="s">
        <v>302</v>
      </c>
      <c r="B7324" t="s">
        <v>6096</v>
      </c>
      <c r="C7324" t="s">
        <v>6113</v>
      </c>
      <c r="D7324" t="s">
        <v>401</v>
      </c>
      <c r="E7324" t="s">
        <v>174</v>
      </c>
      <c r="F7324" t="s">
        <v>401</v>
      </c>
      <c r="G7324" t="s">
        <v>401</v>
      </c>
      <c r="H7324" s="6" t="str">
        <f t="shared" si="228"/>
        <v>SITE6.G9</v>
      </c>
      <c r="I7324" s="6" t="str">
        <f t="shared" si="229"/>
        <v>DGND</v>
      </c>
    </row>
    <row r="7325" spans="1:9">
      <c r="A7325" t="s">
        <v>302</v>
      </c>
      <c r="B7325" t="s">
        <v>6096</v>
      </c>
      <c r="C7325" t="s">
        <v>6113</v>
      </c>
      <c r="D7325" t="s">
        <v>398</v>
      </c>
      <c r="E7325" t="s">
        <v>174</v>
      </c>
      <c r="F7325" t="s">
        <v>398</v>
      </c>
      <c r="G7325" t="s">
        <v>398</v>
      </c>
      <c r="H7325" s="6" t="str">
        <f t="shared" si="228"/>
        <v>SITE6.G10</v>
      </c>
      <c r="I7325" s="6" t="str">
        <f t="shared" si="229"/>
        <v>DGND</v>
      </c>
    </row>
    <row r="7326" spans="1:9">
      <c r="A7326" t="s">
        <v>302</v>
      </c>
      <c r="B7326" t="s">
        <v>6096</v>
      </c>
      <c r="C7326" t="s">
        <v>6113</v>
      </c>
      <c r="D7326" t="s">
        <v>399</v>
      </c>
      <c r="E7326" t="s">
        <v>174</v>
      </c>
      <c r="F7326" t="s">
        <v>399</v>
      </c>
      <c r="G7326" t="s">
        <v>399</v>
      </c>
      <c r="H7326" s="6" t="str">
        <f t="shared" si="228"/>
        <v>SITE6.G11</v>
      </c>
      <c r="I7326" s="6" t="str">
        <f t="shared" si="229"/>
        <v>DGND</v>
      </c>
    </row>
    <row r="7327" spans="1:9">
      <c r="A7327" t="s">
        <v>302</v>
      </c>
      <c r="B7327" t="s">
        <v>6096</v>
      </c>
      <c r="C7327" t="s">
        <v>6113</v>
      </c>
      <c r="D7327" t="s">
        <v>451</v>
      </c>
      <c r="E7327" t="s">
        <v>174</v>
      </c>
      <c r="F7327" t="s">
        <v>451</v>
      </c>
      <c r="G7327" t="s">
        <v>451</v>
      </c>
      <c r="H7327" s="6" t="str">
        <f t="shared" si="228"/>
        <v>SITE6.G12</v>
      </c>
      <c r="I7327" s="6" t="str">
        <f t="shared" si="229"/>
        <v>DGND</v>
      </c>
    </row>
    <row r="7328" spans="1:9">
      <c r="A7328" t="s">
        <v>302</v>
      </c>
      <c r="B7328" t="s">
        <v>6096</v>
      </c>
      <c r="C7328" t="s">
        <v>6113</v>
      </c>
      <c r="D7328" t="s">
        <v>400</v>
      </c>
      <c r="E7328" t="s">
        <v>174</v>
      </c>
      <c r="F7328" t="s">
        <v>400</v>
      </c>
      <c r="G7328" t="s">
        <v>400</v>
      </c>
      <c r="H7328" s="6" t="str">
        <f t="shared" si="228"/>
        <v>SITE6.G13</v>
      </c>
      <c r="I7328" s="6" t="str">
        <f t="shared" si="229"/>
        <v>DGND</v>
      </c>
    </row>
    <row r="7329" spans="1:9">
      <c r="A7329" t="s">
        <v>302</v>
      </c>
      <c r="B7329" t="s">
        <v>6096</v>
      </c>
      <c r="C7329" t="s">
        <v>6113</v>
      </c>
      <c r="D7329" t="s">
        <v>409</v>
      </c>
      <c r="E7329" t="s">
        <v>174</v>
      </c>
      <c r="F7329" t="s">
        <v>409</v>
      </c>
      <c r="G7329" t="s">
        <v>409</v>
      </c>
      <c r="H7329" s="6" t="str">
        <f t="shared" si="228"/>
        <v>SITE6.G14</v>
      </c>
      <c r="I7329" s="6" t="str">
        <f t="shared" si="229"/>
        <v>DGND</v>
      </c>
    </row>
    <row r="7330" spans="1:9">
      <c r="A7330" t="s">
        <v>302</v>
      </c>
      <c r="B7330" t="s">
        <v>6096</v>
      </c>
      <c r="C7330" t="s">
        <v>6113</v>
      </c>
      <c r="D7330" t="s">
        <v>1564</v>
      </c>
      <c r="E7330" t="s">
        <v>174</v>
      </c>
      <c r="F7330" t="s">
        <v>1564</v>
      </c>
      <c r="G7330" t="s">
        <v>1564</v>
      </c>
      <c r="H7330" s="6" t="str">
        <f t="shared" si="228"/>
        <v>SITE6.G15</v>
      </c>
      <c r="I7330" s="6" t="str">
        <f t="shared" si="229"/>
        <v>DGND</v>
      </c>
    </row>
    <row r="7331" spans="1:9">
      <c r="A7331" t="s">
        <v>302</v>
      </c>
      <c r="B7331" t="s">
        <v>6096</v>
      </c>
      <c r="C7331" t="s">
        <v>6113</v>
      </c>
      <c r="D7331" t="s">
        <v>403</v>
      </c>
      <c r="E7331" t="s">
        <v>174</v>
      </c>
      <c r="F7331" t="s">
        <v>403</v>
      </c>
      <c r="G7331" t="s">
        <v>403</v>
      </c>
      <c r="H7331" s="6" t="str">
        <f t="shared" si="228"/>
        <v>SITE6.G16</v>
      </c>
      <c r="I7331" s="6" t="str">
        <f t="shared" si="229"/>
        <v>DGND</v>
      </c>
    </row>
    <row r="7332" spans="1:9">
      <c r="A7332" t="s">
        <v>302</v>
      </c>
      <c r="B7332" t="s">
        <v>6096</v>
      </c>
      <c r="C7332" t="s">
        <v>6113</v>
      </c>
      <c r="D7332" t="s">
        <v>2226</v>
      </c>
      <c r="E7332" t="s">
        <v>174</v>
      </c>
      <c r="F7332" t="s">
        <v>2226</v>
      </c>
      <c r="G7332" t="s">
        <v>2226</v>
      </c>
      <c r="H7332" s="6" t="str">
        <f t="shared" si="228"/>
        <v>SITE6.G17</v>
      </c>
      <c r="I7332" s="6" t="str">
        <f t="shared" si="229"/>
        <v>DGND</v>
      </c>
    </row>
    <row r="7333" spans="1:9">
      <c r="A7333" t="s">
        <v>302</v>
      </c>
      <c r="B7333" t="s">
        <v>6096</v>
      </c>
      <c r="C7333" t="s">
        <v>6113</v>
      </c>
      <c r="D7333" t="s">
        <v>2227</v>
      </c>
      <c r="E7333" t="s">
        <v>174</v>
      </c>
      <c r="F7333" t="s">
        <v>2227</v>
      </c>
      <c r="G7333" t="s">
        <v>2227</v>
      </c>
      <c r="H7333" s="6" t="str">
        <f t="shared" si="228"/>
        <v>SITE6.G18</v>
      </c>
      <c r="I7333" s="6" t="str">
        <f t="shared" si="229"/>
        <v>DGND</v>
      </c>
    </row>
    <row r="7334" spans="1:9">
      <c r="A7334" t="s">
        <v>302</v>
      </c>
      <c r="B7334" t="s">
        <v>6096</v>
      </c>
      <c r="C7334" t="s">
        <v>6113</v>
      </c>
      <c r="D7334" t="s">
        <v>2228</v>
      </c>
      <c r="E7334" t="s">
        <v>174</v>
      </c>
      <c r="F7334" t="s">
        <v>2228</v>
      </c>
      <c r="G7334" t="s">
        <v>2228</v>
      </c>
      <c r="H7334" s="6" t="str">
        <f t="shared" si="228"/>
        <v>SITE6.G19</v>
      </c>
      <c r="I7334" s="6" t="str">
        <f t="shared" si="229"/>
        <v>DGND</v>
      </c>
    </row>
    <row r="7335" spans="1:9">
      <c r="A7335" t="s">
        <v>302</v>
      </c>
      <c r="B7335" t="s">
        <v>6096</v>
      </c>
      <c r="C7335" t="s">
        <v>6113</v>
      </c>
      <c r="D7335" t="s">
        <v>2229</v>
      </c>
      <c r="E7335" t="s">
        <v>174</v>
      </c>
      <c r="F7335" t="s">
        <v>2229</v>
      </c>
      <c r="G7335" t="s">
        <v>2229</v>
      </c>
      <c r="H7335" s="6" t="str">
        <f t="shared" si="228"/>
        <v>SITE6.G20</v>
      </c>
      <c r="I7335" s="6" t="str">
        <f t="shared" si="229"/>
        <v>DGND</v>
      </c>
    </row>
    <row r="7336" spans="1:9">
      <c r="A7336" t="s">
        <v>302</v>
      </c>
      <c r="B7336" t="s">
        <v>6096</v>
      </c>
      <c r="C7336" t="s">
        <v>6113</v>
      </c>
      <c r="D7336" t="s">
        <v>2230</v>
      </c>
      <c r="E7336" t="s">
        <v>174</v>
      </c>
      <c r="F7336" t="s">
        <v>2230</v>
      </c>
      <c r="G7336" t="s">
        <v>2230</v>
      </c>
      <c r="H7336" s="6" t="str">
        <f t="shared" si="228"/>
        <v>SITE6.G21</v>
      </c>
      <c r="I7336" s="6" t="str">
        <f t="shared" si="229"/>
        <v>DGND</v>
      </c>
    </row>
    <row r="7337" spans="1:9">
      <c r="A7337" t="s">
        <v>302</v>
      </c>
      <c r="B7337" t="s">
        <v>6096</v>
      </c>
      <c r="C7337" t="s">
        <v>6113</v>
      </c>
      <c r="D7337" t="s">
        <v>2231</v>
      </c>
      <c r="E7337" t="s">
        <v>174</v>
      </c>
      <c r="F7337" t="s">
        <v>2231</v>
      </c>
      <c r="G7337" t="s">
        <v>2231</v>
      </c>
      <c r="H7337" s="6" t="str">
        <f t="shared" si="228"/>
        <v>SITE6.G22</v>
      </c>
      <c r="I7337" s="6" t="str">
        <f t="shared" si="229"/>
        <v>DGND</v>
      </c>
    </row>
    <row r="7338" spans="1:9">
      <c r="A7338" t="s">
        <v>302</v>
      </c>
      <c r="B7338" t="s">
        <v>6096</v>
      </c>
      <c r="C7338" t="s">
        <v>6113</v>
      </c>
      <c r="D7338" t="s">
        <v>2232</v>
      </c>
      <c r="E7338" t="s">
        <v>174</v>
      </c>
      <c r="F7338" t="s">
        <v>2232</v>
      </c>
      <c r="G7338" t="s">
        <v>2232</v>
      </c>
      <c r="H7338" s="6" t="str">
        <f t="shared" si="228"/>
        <v>SITE6.G23</v>
      </c>
      <c r="I7338" s="6" t="str">
        <f t="shared" si="229"/>
        <v>DGND</v>
      </c>
    </row>
    <row r="7339" spans="1:9">
      <c r="A7339" t="s">
        <v>302</v>
      </c>
      <c r="B7339" t="s">
        <v>6096</v>
      </c>
      <c r="C7339" t="s">
        <v>6113</v>
      </c>
      <c r="D7339" t="s">
        <v>2233</v>
      </c>
      <c r="E7339" t="s">
        <v>174</v>
      </c>
      <c r="F7339" t="s">
        <v>2233</v>
      </c>
      <c r="G7339" t="s">
        <v>2233</v>
      </c>
      <c r="H7339" s="6" t="str">
        <f t="shared" si="228"/>
        <v>SITE6.G24</v>
      </c>
      <c r="I7339" s="6" t="str">
        <f t="shared" si="229"/>
        <v>DGND</v>
      </c>
    </row>
    <row r="7340" spans="1:9">
      <c r="A7340" t="s">
        <v>302</v>
      </c>
      <c r="B7340" t="s">
        <v>6096</v>
      </c>
      <c r="C7340" t="s">
        <v>6113</v>
      </c>
      <c r="D7340" t="s">
        <v>2234</v>
      </c>
      <c r="E7340" t="s">
        <v>174</v>
      </c>
      <c r="F7340" t="s">
        <v>2234</v>
      </c>
      <c r="G7340" t="s">
        <v>2234</v>
      </c>
      <c r="H7340" s="6" t="str">
        <f t="shared" si="228"/>
        <v>SITE6.G25</v>
      </c>
      <c r="I7340" s="6" t="str">
        <f t="shared" si="229"/>
        <v>DGND</v>
      </c>
    </row>
    <row r="7341" spans="1:9">
      <c r="A7341" t="s">
        <v>302</v>
      </c>
      <c r="B7341" t="s">
        <v>6096</v>
      </c>
      <c r="C7341" t="s">
        <v>6113</v>
      </c>
      <c r="D7341" t="s">
        <v>2235</v>
      </c>
      <c r="E7341" t="s">
        <v>174</v>
      </c>
      <c r="F7341" t="s">
        <v>2235</v>
      </c>
      <c r="G7341" t="s">
        <v>2235</v>
      </c>
      <c r="H7341" s="6" t="str">
        <f t="shared" si="228"/>
        <v>SITE6.G26</v>
      </c>
      <c r="I7341" s="6" t="str">
        <f t="shared" si="229"/>
        <v>DGND</v>
      </c>
    </row>
    <row r="7342" spans="1:9">
      <c r="A7342" t="s">
        <v>302</v>
      </c>
      <c r="B7342" t="s">
        <v>6096</v>
      </c>
      <c r="C7342" t="s">
        <v>6113</v>
      </c>
      <c r="D7342" t="s">
        <v>2236</v>
      </c>
      <c r="E7342" t="s">
        <v>174</v>
      </c>
      <c r="F7342" t="s">
        <v>2236</v>
      </c>
      <c r="G7342" t="s">
        <v>2236</v>
      </c>
      <c r="H7342" s="6" t="str">
        <f t="shared" si="228"/>
        <v>SITE6.G27</v>
      </c>
      <c r="I7342" s="6" t="str">
        <f t="shared" si="229"/>
        <v>DGND</v>
      </c>
    </row>
    <row r="7343" spans="1:9">
      <c r="A7343" t="s">
        <v>302</v>
      </c>
      <c r="B7343" t="s">
        <v>6096</v>
      </c>
      <c r="C7343" t="s">
        <v>6113</v>
      </c>
      <c r="D7343" t="s">
        <v>2237</v>
      </c>
      <c r="E7343" t="s">
        <v>174</v>
      </c>
      <c r="F7343" t="s">
        <v>2237</v>
      </c>
      <c r="G7343" t="s">
        <v>2237</v>
      </c>
      <c r="H7343" s="6" t="str">
        <f t="shared" si="228"/>
        <v>SITE6.G28</v>
      </c>
      <c r="I7343" s="6" t="str">
        <f t="shared" si="229"/>
        <v>DGND</v>
      </c>
    </row>
    <row r="7344" spans="1:9">
      <c r="A7344" t="s">
        <v>302</v>
      </c>
      <c r="B7344" t="s">
        <v>6096</v>
      </c>
      <c r="C7344" t="s">
        <v>6113</v>
      </c>
      <c r="D7344" t="s">
        <v>2238</v>
      </c>
      <c r="E7344" t="s">
        <v>174</v>
      </c>
      <c r="F7344" t="s">
        <v>2238</v>
      </c>
      <c r="G7344" t="s">
        <v>2238</v>
      </c>
      <c r="H7344" s="6" t="str">
        <f t="shared" si="228"/>
        <v>SITE6.G29</v>
      </c>
      <c r="I7344" s="6" t="str">
        <f t="shared" si="229"/>
        <v>DGND</v>
      </c>
    </row>
    <row r="7345" spans="1:9">
      <c r="A7345" t="s">
        <v>302</v>
      </c>
      <c r="B7345" t="s">
        <v>6096</v>
      </c>
      <c r="C7345" t="s">
        <v>6113</v>
      </c>
      <c r="D7345" t="s">
        <v>2239</v>
      </c>
      <c r="E7345" t="s">
        <v>174</v>
      </c>
      <c r="F7345" t="s">
        <v>2239</v>
      </c>
      <c r="G7345" t="s">
        <v>2239</v>
      </c>
      <c r="H7345" s="6" t="str">
        <f t="shared" si="228"/>
        <v>SITE6.G30</v>
      </c>
      <c r="I7345" s="6" t="str">
        <f t="shared" si="229"/>
        <v>DGND</v>
      </c>
    </row>
    <row r="7346" spans="1:9">
      <c r="A7346" t="s">
        <v>302</v>
      </c>
      <c r="B7346" t="s">
        <v>6096</v>
      </c>
      <c r="C7346" t="s">
        <v>6113</v>
      </c>
      <c r="D7346" t="s">
        <v>2240</v>
      </c>
      <c r="E7346" t="s">
        <v>174</v>
      </c>
      <c r="F7346" t="s">
        <v>2240</v>
      </c>
      <c r="G7346" t="s">
        <v>2240</v>
      </c>
      <c r="H7346" s="6" t="str">
        <f t="shared" si="228"/>
        <v>SITE6.G31</v>
      </c>
      <c r="I7346" s="6" t="str">
        <f t="shared" si="229"/>
        <v>DGND</v>
      </c>
    </row>
    <row r="7347" spans="1:9">
      <c r="A7347" t="s">
        <v>302</v>
      </c>
      <c r="B7347" t="s">
        <v>6096</v>
      </c>
      <c r="C7347" t="s">
        <v>6113</v>
      </c>
      <c r="D7347" t="s">
        <v>2241</v>
      </c>
      <c r="E7347" t="s">
        <v>174</v>
      </c>
      <c r="F7347" t="s">
        <v>2241</v>
      </c>
      <c r="G7347" t="s">
        <v>2241</v>
      </c>
      <c r="H7347" s="6" t="str">
        <f t="shared" si="228"/>
        <v>SITE6.G32</v>
      </c>
      <c r="I7347" s="6" t="str">
        <f t="shared" si="229"/>
        <v>DGND</v>
      </c>
    </row>
    <row r="7348" spans="1:9">
      <c r="A7348" t="s">
        <v>302</v>
      </c>
      <c r="B7348" t="s">
        <v>6096</v>
      </c>
      <c r="C7348" t="s">
        <v>6113</v>
      </c>
      <c r="D7348" t="s">
        <v>2242</v>
      </c>
      <c r="E7348" t="s">
        <v>174</v>
      </c>
      <c r="F7348" t="s">
        <v>2242</v>
      </c>
      <c r="G7348" t="s">
        <v>2242</v>
      </c>
      <c r="H7348" s="6" t="str">
        <f t="shared" si="228"/>
        <v>SITE6.G33</v>
      </c>
      <c r="I7348" s="6" t="str">
        <f t="shared" si="229"/>
        <v>DGND</v>
      </c>
    </row>
    <row r="7349" spans="1:9">
      <c r="A7349" t="s">
        <v>302</v>
      </c>
      <c r="B7349" t="s">
        <v>6096</v>
      </c>
      <c r="C7349" t="s">
        <v>6113</v>
      </c>
      <c r="D7349" t="s">
        <v>2243</v>
      </c>
      <c r="E7349" t="s">
        <v>174</v>
      </c>
      <c r="F7349" t="s">
        <v>2243</v>
      </c>
      <c r="G7349" t="s">
        <v>2243</v>
      </c>
      <c r="H7349" s="6" t="str">
        <f t="shared" si="228"/>
        <v>SITE6.G34</v>
      </c>
      <c r="I7349" s="6" t="str">
        <f t="shared" si="229"/>
        <v>DGND</v>
      </c>
    </row>
    <row r="7350" spans="1:9">
      <c r="A7350" t="s">
        <v>302</v>
      </c>
      <c r="B7350" t="s">
        <v>6096</v>
      </c>
      <c r="C7350" t="s">
        <v>6113</v>
      </c>
      <c r="D7350" t="s">
        <v>2244</v>
      </c>
      <c r="E7350" t="s">
        <v>174</v>
      </c>
      <c r="F7350" t="s">
        <v>2244</v>
      </c>
      <c r="G7350" t="s">
        <v>2244</v>
      </c>
      <c r="H7350" s="6" t="str">
        <f t="shared" si="228"/>
        <v>SITE6.G35</v>
      </c>
      <c r="I7350" s="6" t="str">
        <f t="shared" si="229"/>
        <v>DGND</v>
      </c>
    </row>
    <row r="7351" spans="1:9">
      <c r="A7351" t="s">
        <v>302</v>
      </c>
      <c r="B7351" t="s">
        <v>6096</v>
      </c>
      <c r="C7351" t="s">
        <v>6113</v>
      </c>
      <c r="D7351" t="s">
        <v>2245</v>
      </c>
      <c r="E7351" t="s">
        <v>174</v>
      </c>
      <c r="F7351" t="s">
        <v>2245</v>
      </c>
      <c r="G7351" t="s">
        <v>2245</v>
      </c>
      <c r="H7351" s="6" t="str">
        <f t="shared" si="228"/>
        <v>SITE6.G36</v>
      </c>
      <c r="I7351" s="6" t="str">
        <f t="shared" si="229"/>
        <v>DGND</v>
      </c>
    </row>
    <row r="7352" spans="1:9">
      <c r="A7352" t="s">
        <v>302</v>
      </c>
      <c r="B7352" t="s">
        <v>6096</v>
      </c>
      <c r="C7352" t="s">
        <v>6113</v>
      </c>
      <c r="D7352" t="s">
        <v>2246</v>
      </c>
      <c r="E7352" t="s">
        <v>174</v>
      </c>
      <c r="F7352" t="s">
        <v>2246</v>
      </c>
      <c r="G7352" t="s">
        <v>2246</v>
      </c>
      <c r="H7352" s="6" t="str">
        <f t="shared" si="228"/>
        <v>SITE6.G37</v>
      </c>
      <c r="I7352" s="6" t="str">
        <f t="shared" si="229"/>
        <v>DGND</v>
      </c>
    </row>
    <row r="7353" spans="1:9">
      <c r="A7353" t="s">
        <v>302</v>
      </c>
      <c r="B7353" t="s">
        <v>6096</v>
      </c>
      <c r="C7353" t="s">
        <v>6113</v>
      </c>
      <c r="D7353" t="s">
        <v>2247</v>
      </c>
      <c r="E7353" t="s">
        <v>174</v>
      </c>
      <c r="F7353" t="s">
        <v>2247</v>
      </c>
      <c r="G7353" t="s">
        <v>2247</v>
      </c>
      <c r="H7353" s="6" t="str">
        <f t="shared" si="228"/>
        <v>SITE6.G38</v>
      </c>
      <c r="I7353" s="6" t="str">
        <f t="shared" si="229"/>
        <v>DGND</v>
      </c>
    </row>
    <row r="7354" spans="1:9">
      <c r="A7354" t="s">
        <v>302</v>
      </c>
      <c r="B7354" t="s">
        <v>6096</v>
      </c>
      <c r="C7354" t="s">
        <v>6113</v>
      </c>
      <c r="D7354" t="s">
        <v>2248</v>
      </c>
      <c r="E7354" t="s">
        <v>174</v>
      </c>
      <c r="F7354" t="s">
        <v>2248</v>
      </c>
      <c r="G7354" t="s">
        <v>2248</v>
      </c>
      <c r="H7354" s="6" t="str">
        <f t="shared" si="228"/>
        <v>SITE6.G39</v>
      </c>
      <c r="I7354" s="6" t="str">
        <f t="shared" si="229"/>
        <v>DGND</v>
      </c>
    </row>
    <row r="7355" spans="1:9">
      <c r="A7355" t="s">
        <v>302</v>
      </c>
      <c r="B7355" t="s">
        <v>6096</v>
      </c>
      <c r="C7355" t="s">
        <v>6113</v>
      </c>
      <c r="D7355" t="s">
        <v>2249</v>
      </c>
      <c r="E7355" t="s">
        <v>174</v>
      </c>
      <c r="F7355" t="s">
        <v>2249</v>
      </c>
      <c r="G7355" t="s">
        <v>2249</v>
      </c>
      <c r="H7355" s="6" t="str">
        <f t="shared" si="228"/>
        <v>SITE6.G40</v>
      </c>
      <c r="I7355" s="6" t="str">
        <f t="shared" si="229"/>
        <v>DGND</v>
      </c>
    </row>
    <row r="7356" spans="1:9">
      <c r="A7356" t="s">
        <v>302</v>
      </c>
      <c r="B7356" t="s">
        <v>6096</v>
      </c>
      <c r="C7356" t="s">
        <v>6113</v>
      </c>
      <c r="D7356" t="s">
        <v>2250</v>
      </c>
      <c r="E7356" t="s">
        <v>174</v>
      </c>
      <c r="F7356" t="s">
        <v>2250</v>
      </c>
      <c r="G7356" t="s">
        <v>2250</v>
      </c>
      <c r="H7356" s="6" t="str">
        <f t="shared" si="228"/>
        <v>SITE6.G41</v>
      </c>
      <c r="I7356" s="6" t="str">
        <f t="shared" si="229"/>
        <v>DGND</v>
      </c>
    </row>
    <row r="7357" spans="1:9">
      <c r="A7357" t="s">
        <v>302</v>
      </c>
      <c r="B7357" t="s">
        <v>6096</v>
      </c>
      <c r="C7357" t="s">
        <v>6113</v>
      </c>
      <c r="D7357" t="s">
        <v>2251</v>
      </c>
      <c r="E7357" t="s">
        <v>174</v>
      </c>
      <c r="F7357" t="s">
        <v>2251</v>
      </c>
      <c r="G7357" t="s">
        <v>2251</v>
      </c>
      <c r="H7357" s="6" t="str">
        <f t="shared" si="228"/>
        <v>SITE6.G42</v>
      </c>
      <c r="I7357" s="6" t="str">
        <f t="shared" si="229"/>
        <v>DGND</v>
      </c>
    </row>
    <row r="7358" spans="1:9">
      <c r="A7358" t="s">
        <v>302</v>
      </c>
      <c r="B7358" t="s">
        <v>6096</v>
      </c>
      <c r="C7358" t="s">
        <v>6113</v>
      </c>
      <c r="D7358" t="s">
        <v>2252</v>
      </c>
      <c r="E7358" t="s">
        <v>174</v>
      </c>
      <c r="F7358" t="s">
        <v>2252</v>
      </c>
      <c r="G7358" t="s">
        <v>2252</v>
      </c>
      <c r="H7358" s="6" t="str">
        <f t="shared" si="228"/>
        <v>SITE6.G43</v>
      </c>
      <c r="I7358" s="6" t="str">
        <f t="shared" si="229"/>
        <v>DGND</v>
      </c>
    </row>
    <row r="7359" spans="1:9">
      <c r="A7359" t="s">
        <v>302</v>
      </c>
      <c r="B7359" t="s">
        <v>6096</v>
      </c>
      <c r="C7359" t="s">
        <v>6113</v>
      </c>
      <c r="D7359" t="s">
        <v>2253</v>
      </c>
      <c r="E7359" t="s">
        <v>174</v>
      </c>
      <c r="F7359" t="s">
        <v>2253</v>
      </c>
      <c r="G7359" t="s">
        <v>2253</v>
      </c>
      <c r="H7359" s="6" t="str">
        <f t="shared" si="228"/>
        <v>SITE6.G44</v>
      </c>
      <c r="I7359" s="6" t="str">
        <f t="shared" si="229"/>
        <v>DGND</v>
      </c>
    </row>
    <row r="7360" spans="1:9">
      <c r="A7360" t="s">
        <v>302</v>
      </c>
      <c r="B7360" t="s">
        <v>6096</v>
      </c>
      <c r="C7360" t="s">
        <v>6113</v>
      </c>
      <c r="D7360" t="s">
        <v>2254</v>
      </c>
      <c r="E7360" t="s">
        <v>174</v>
      </c>
      <c r="F7360" t="s">
        <v>2254</v>
      </c>
      <c r="G7360" t="s">
        <v>2254</v>
      </c>
      <c r="H7360" s="6" t="str">
        <f t="shared" si="228"/>
        <v>SITE6.G45</v>
      </c>
      <c r="I7360" s="6" t="str">
        <f t="shared" si="229"/>
        <v>DGND</v>
      </c>
    </row>
    <row r="7361" spans="1:9">
      <c r="A7361" t="s">
        <v>302</v>
      </c>
      <c r="B7361" t="s">
        <v>6096</v>
      </c>
      <c r="C7361" t="s">
        <v>6113</v>
      </c>
      <c r="D7361" t="s">
        <v>2255</v>
      </c>
      <c r="E7361" t="s">
        <v>174</v>
      </c>
      <c r="F7361" t="s">
        <v>2255</v>
      </c>
      <c r="G7361" t="s">
        <v>2255</v>
      </c>
      <c r="H7361" s="6" t="str">
        <f t="shared" si="228"/>
        <v>SITE6.G46</v>
      </c>
      <c r="I7361" s="6" t="str">
        <f t="shared" si="229"/>
        <v>DGND</v>
      </c>
    </row>
    <row r="7362" spans="1:9">
      <c r="A7362" t="s">
        <v>302</v>
      </c>
      <c r="B7362" t="s">
        <v>6096</v>
      </c>
      <c r="C7362" t="s">
        <v>6113</v>
      </c>
      <c r="D7362" t="s">
        <v>2256</v>
      </c>
      <c r="E7362" t="s">
        <v>174</v>
      </c>
      <c r="F7362" t="s">
        <v>2256</v>
      </c>
      <c r="G7362" t="s">
        <v>2256</v>
      </c>
      <c r="H7362" s="6" t="str">
        <f t="shared" ref="H7362:H7425" si="230">CONCATENATE(C7362,".",F7362)</f>
        <v>SITE6.G47</v>
      </c>
      <c r="I7362" s="6" t="str">
        <f t="shared" ref="I7362:I7425" si="231">E7362</f>
        <v>DGND</v>
      </c>
    </row>
    <row r="7363" spans="1:9">
      <c r="A7363" t="s">
        <v>302</v>
      </c>
      <c r="B7363" t="s">
        <v>6096</v>
      </c>
      <c r="C7363" t="s">
        <v>6113</v>
      </c>
      <c r="D7363" t="s">
        <v>2257</v>
      </c>
      <c r="E7363" t="s">
        <v>174</v>
      </c>
      <c r="F7363" t="s">
        <v>2257</v>
      </c>
      <c r="G7363" t="s">
        <v>2257</v>
      </c>
      <c r="H7363" s="6" t="str">
        <f t="shared" si="230"/>
        <v>SITE6.G48</v>
      </c>
      <c r="I7363" s="6" t="str">
        <f t="shared" si="231"/>
        <v>DGND</v>
      </c>
    </row>
    <row r="7364" spans="1:9">
      <c r="A7364" t="s">
        <v>302</v>
      </c>
      <c r="B7364" t="s">
        <v>6096</v>
      </c>
      <c r="C7364" t="s">
        <v>6113</v>
      </c>
      <c r="D7364" t="s">
        <v>2258</v>
      </c>
      <c r="E7364" t="s">
        <v>174</v>
      </c>
      <c r="F7364" t="s">
        <v>2258</v>
      </c>
      <c r="G7364" t="s">
        <v>2258</v>
      </c>
      <c r="H7364" s="6" t="str">
        <f t="shared" si="230"/>
        <v>SITE6.G49</v>
      </c>
      <c r="I7364" s="6" t="str">
        <f t="shared" si="231"/>
        <v>DGND</v>
      </c>
    </row>
    <row r="7365" spans="1:9">
      <c r="A7365" t="s">
        <v>302</v>
      </c>
      <c r="B7365" t="s">
        <v>6096</v>
      </c>
      <c r="C7365" t="s">
        <v>6113</v>
      </c>
      <c r="D7365" t="s">
        <v>2259</v>
      </c>
      <c r="E7365" t="s">
        <v>174</v>
      </c>
      <c r="F7365" t="s">
        <v>2259</v>
      </c>
      <c r="G7365" t="s">
        <v>2259</v>
      </c>
      <c r="H7365" s="6" t="str">
        <f t="shared" si="230"/>
        <v>SITE6.G50</v>
      </c>
      <c r="I7365" s="6" t="str">
        <f t="shared" si="231"/>
        <v>DGND</v>
      </c>
    </row>
    <row r="7366" spans="1:9">
      <c r="A7366" t="s">
        <v>302</v>
      </c>
      <c r="B7366" t="s">
        <v>6096</v>
      </c>
      <c r="C7366" t="s">
        <v>6113</v>
      </c>
      <c r="D7366" t="s">
        <v>2260</v>
      </c>
      <c r="E7366" t="s">
        <v>174</v>
      </c>
      <c r="F7366" t="s">
        <v>2260</v>
      </c>
      <c r="G7366" t="s">
        <v>2260</v>
      </c>
      <c r="H7366" s="6" t="str">
        <f t="shared" si="230"/>
        <v>SITE6.G51</v>
      </c>
      <c r="I7366" s="6" t="str">
        <f t="shared" si="231"/>
        <v>DGND</v>
      </c>
    </row>
    <row r="7367" spans="1:9">
      <c r="A7367" t="s">
        <v>302</v>
      </c>
      <c r="B7367" t="s">
        <v>6096</v>
      </c>
      <c r="C7367" t="s">
        <v>6113</v>
      </c>
      <c r="D7367" t="s">
        <v>2261</v>
      </c>
      <c r="E7367" t="s">
        <v>174</v>
      </c>
      <c r="F7367" t="s">
        <v>2261</v>
      </c>
      <c r="G7367" t="s">
        <v>2261</v>
      </c>
      <c r="H7367" s="6" t="str">
        <f t="shared" si="230"/>
        <v>SITE6.G52</v>
      </c>
      <c r="I7367" s="6" t="str">
        <f t="shared" si="231"/>
        <v>DGND</v>
      </c>
    </row>
    <row r="7368" spans="1:9">
      <c r="A7368" t="s">
        <v>302</v>
      </c>
      <c r="B7368" t="s">
        <v>6096</v>
      </c>
      <c r="C7368" t="s">
        <v>6113</v>
      </c>
      <c r="D7368" t="s">
        <v>2262</v>
      </c>
      <c r="E7368" t="s">
        <v>174</v>
      </c>
      <c r="F7368" t="s">
        <v>2262</v>
      </c>
      <c r="G7368" t="s">
        <v>2262</v>
      </c>
      <c r="H7368" s="6" t="str">
        <f t="shared" si="230"/>
        <v>SITE6.G53</v>
      </c>
      <c r="I7368" s="6" t="str">
        <f t="shared" si="231"/>
        <v>DGND</v>
      </c>
    </row>
    <row r="7369" spans="1:9">
      <c r="A7369" t="s">
        <v>302</v>
      </c>
      <c r="B7369" t="s">
        <v>6096</v>
      </c>
      <c r="C7369" t="s">
        <v>6113</v>
      </c>
      <c r="D7369" t="s">
        <v>2263</v>
      </c>
      <c r="E7369" t="s">
        <v>174</v>
      </c>
      <c r="F7369" t="s">
        <v>2263</v>
      </c>
      <c r="G7369" t="s">
        <v>2263</v>
      </c>
      <c r="H7369" s="6" t="str">
        <f t="shared" si="230"/>
        <v>SITE6.G54</v>
      </c>
      <c r="I7369" s="6" t="str">
        <f t="shared" si="231"/>
        <v>DGND</v>
      </c>
    </row>
    <row r="7370" spans="1:9">
      <c r="A7370" t="s">
        <v>302</v>
      </c>
      <c r="B7370" t="s">
        <v>6096</v>
      </c>
      <c r="C7370" t="s">
        <v>6113</v>
      </c>
      <c r="D7370" t="s">
        <v>2264</v>
      </c>
      <c r="E7370" t="s">
        <v>174</v>
      </c>
      <c r="F7370" t="s">
        <v>2264</v>
      </c>
      <c r="G7370" t="s">
        <v>2264</v>
      </c>
      <c r="H7370" s="6" t="str">
        <f t="shared" si="230"/>
        <v>SITE6.G55</v>
      </c>
      <c r="I7370" s="6" t="str">
        <f t="shared" si="231"/>
        <v>DGND</v>
      </c>
    </row>
    <row r="7371" spans="1:9">
      <c r="A7371" t="s">
        <v>302</v>
      </c>
      <c r="B7371" t="s">
        <v>6096</v>
      </c>
      <c r="C7371" t="s">
        <v>6113</v>
      </c>
      <c r="D7371" t="s">
        <v>2265</v>
      </c>
      <c r="E7371" t="s">
        <v>174</v>
      </c>
      <c r="F7371" t="s">
        <v>2265</v>
      </c>
      <c r="G7371" t="s">
        <v>2265</v>
      </c>
      <c r="H7371" s="6" t="str">
        <f t="shared" si="230"/>
        <v>SITE6.G56</v>
      </c>
      <c r="I7371" s="6" t="str">
        <f t="shared" si="231"/>
        <v>DGND</v>
      </c>
    </row>
    <row r="7372" spans="1:9">
      <c r="A7372" t="s">
        <v>302</v>
      </c>
      <c r="B7372" t="s">
        <v>6096</v>
      </c>
      <c r="C7372" t="s">
        <v>6113</v>
      </c>
      <c r="D7372" t="s">
        <v>190</v>
      </c>
      <c r="F7372" t="s">
        <v>190</v>
      </c>
      <c r="G7372" t="s">
        <v>190</v>
      </c>
      <c r="H7372" s="6" t="str">
        <f t="shared" si="230"/>
        <v>SITE6.GH1</v>
      </c>
      <c r="I7372" s="6">
        <f t="shared" si="231"/>
        <v>0</v>
      </c>
    </row>
    <row r="7373" spans="1:9">
      <c r="A7373" t="s">
        <v>302</v>
      </c>
      <c r="B7373" t="s">
        <v>6096</v>
      </c>
      <c r="C7373" t="s">
        <v>6113</v>
      </c>
      <c r="D7373" t="s">
        <v>191</v>
      </c>
      <c r="F7373" t="s">
        <v>191</v>
      </c>
      <c r="G7373" t="s">
        <v>191</v>
      </c>
      <c r="H7373" s="6" t="str">
        <f t="shared" si="230"/>
        <v>SITE6.GH2</v>
      </c>
      <c r="I7373" s="6">
        <f t="shared" si="231"/>
        <v>0</v>
      </c>
    </row>
    <row r="7374" spans="1:9">
      <c r="A7374" t="s">
        <v>302</v>
      </c>
      <c r="B7374" t="s">
        <v>6096</v>
      </c>
      <c r="C7374" t="s">
        <v>6113</v>
      </c>
      <c r="D7374" t="s">
        <v>192</v>
      </c>
      <c r="F7374" t="s">
        <v>192</v>
      </c>
      <c r="G7374" t="s">
        <v>192</v>
      </c>
      <c r="H7374" s="6" t="str">
        <f t="shared" si="230"/>
        <v>SITE6.GH3</v>
      </c>
      <c r="I7374" s="6">
        <f t="shared" si="231"/>
        <v>0</v>
      </c>
    </row>
    <row r="7375" spans="1:9">
      <c r="A7375" t="s">
        <v>302</v>
      </c>
      <c r="B7375" t="s">
        <v>6096</v>
      </c>
      <c r="C7375" t="s">
        <v>6113</v>
      </c>
      <c r="D7375" t="s">
        <v>193</v>
      </c>
      <c r="F7375" t="s">
        <v>193</v>
      </c>
      <c r="G7375" t="s">
        <v>193</v>
      </c>
      <c r="H7375" s="6" t="str">
        <f t="shared" si="230"/>
        <v>SITE6.GH4</v>
      </c>
      <c r="I7375" s="6">
        <f t="shared" si="231"/>
        <v>0</v>
      </c>
    </row>
    <row r="7376" spans="1:9">
      <c r="A7376" t="s">
        <v>302</v>
      </c>
      <c r="B7376" t="s">
        <v>6096</v>
      </c>
      <c r="C7376" t="s">
        <v>6113</v>
      </c>
      <c r="D7376" t="s">
        <v>179</v>
      </c>
      <c r="E7376" t="s">
        <v>174</v>
      </c>
      <c r="F7376">
        <v>48</v>
      </c>
      <c r="G7376" t="s">
        <v>179</v>
      </c>
      <c r="H7376" s="6" t="str">
        <f t="shared" si="230"/>
        <v>SITE6.48</v>
      </c>
      <c r="I7376" s="6" t="str">
        <f t="shared" si="231"/>
        <v>DGND</v>
      </c>
    </row>
    <row r="7377" spans="1:9">
      <c r="A7377" t="s">
        <v>302</v>
      </c>
      <c r="B7377" t="s">
        <v>6096</v>
      </c>
      <c r="C7377" t="s">
        <v>6113</v>
      </c>
      <c r="D7377" t="s">
        <v>2219</v>
      </c>
      <c r="E7377" t="s">
        <v>3940</v>
      </c>
      <c r="F7377">
        <v>41</v>
      </c>
      <c r="G7377" t="s">
        <v>2219</v>
      </c>
      <c r="H7377" s="6" t="str">
        <f t="shared" si="230"/>
        <v>SITE6.41</v>
      </c>
      <c r="I7377" s="6" t="str">
        <f t="shared" si="231"/>
        <v>S6_HSI-</v>
      </c>
    </row>
    <row r="7378" spans="1:9">
      <c r="A7378" t="s">
        <v>302</v>
      </c>
      <c r="B7378" t="s">
        <v>6096</v>
      </c>
      <c r="C7378" t="s">
        <v>6113</v>
      </c>
      <c r="D7378" t="s">
        <v>2218</v>
      </c>
      <c r="E7378" t="s">
        <v>3941</v>
      </c>
      <c r="F7378">
        <v>42</v>
      </c>
      <c r="G7378" t="s">
        <v>2218</v>
      </c>
      <c r="H7378" s="6" t="str">
        <f t="shared" si="230"/>
        <v>SITE6.42</v>
      </c>
      <c r="I7378" s="6" t="str">
        <f t="shared" si="231"/>
        <v>S6_HSI+</v>
      </c>
    </row>
    <row r="7379" spans="1:9">
      <c r="A7379" t="s">
        <v>302</v>
      </c>
      <c r="B7379" t="s">
        <v>6096</v>
      </c>
      <c r="C7379" t="s">
        <v>6113</v>
      </c>
      <c r="D7379" t="s">
        <v>2222</v>
      </c>
      <c r="E7379" t="s">
        <v>3942</v>
      </c>
      <c r="F7379">
        <v>38</v>
      </c>
      <c r="G7379" t="s">
        <v>2222</v>
      </c>
      <c r="H7379" s="6" t="str">
        <f t="shared" si="230"/>
        <v>SITE6.38</v>
      </c>
      <c r="I7379" s="6" t="str">
        <f t="shared" si="231"/>
        <v>S6_HSO-</v>
      </c>
    </row>
    <row r="7380" spans="1:9">
      <c r="A7380" t="s">
        <v>302</v>
      </c>
      <c r="B7380" t="s">
        <v>6096</v>
      </c>
      <c r="C7380" t="s">
        <v>6113</v>
      </c>
      <c r="D7380" t="s">
        <v>2221</v>
      </c>
      <c r="E7380" t="s">
        <v>3943</v>
      </c>
      <c r="F7380">
        <v>39</v>
      </c>
      <c r="G7380" t="s">
        <v>2221</v>
      </c>
      <c r="H7380" s="6" t="str">
        <f t="shared" si="230"/>
        <v>SITE6.39</v>
      </c>
      <c r="I7380" s="6" t="str">
        <f t="shared" si="231"/>
        <v>S6_HSO+</v>
      </c>
    </row>
    <row r="7381" spans="1:9">
      <c r="A7381" t="s">
        <v>302</v>
      </c>
      <c r="B7381" t="s">
        <v>6096</v>
      </c>
      <c r="C7381" t="s">
        <v>6113</v>
      </c>
      <c r="D7381" t="s">
        <v>371</v>
      </c>
      <c r="E7381" t="s">
        <v>3923</v>
      </c>
      <c r="F7381">
        <v>12</v>
      </c>
      <c r="G7381" t="s">
        <v>371</v>
      </c>
      <c r="H7381" s="6" t="str">
        <f t="shared" si="230"/>
        <v>SITE6.12</v>
      </c>
      <c r="I7381" s="6" t="str">
        <f t="shared" si="231"/>
        <v>S6_INH</v>
      </c>
    </row>
    <row r="7382" spans="1:9">
      <c r="A7382" t="s">
        <v>302</v>
      </c>
      <c r="B7382" t="s">
        <v>6096</v>
      </c>
      <c r="C7382" t="s">
        <v>6113</v>
      </c>
      <c r="D7382" t="s">
        <v>1549</v>
      </c>
      <c r="E7382" t="s">
        <v>3944</v>
      </c>
      <c r="F7382">
        <v>4</v>
      </c>
      <c r="G7382" t="s">
        <v>1549</v>
      </c>
      <c r="H7382" s="6" t="str">
        <f t="shared" si="230"/>
        <v>SITE6.4</v>
      </c>
      <c r="I7382" s="6" t="str">
        <f t="shared" si="231"/>
        <v>S6_HSD001</v>
      </c>
    </row>
    <row r="7383" spans="1:9">
      <c r="A7383" t="s">
        <v>302</v>
      </c>
      <c r="B7383" t="s">
        <v>6096</v>
      </c>
      <c r="C7383" t="s">
        <v>6113</v>
      </c>
      <c r="D7383" t="s">
        <v>2217</v>
      </c>
      <c r="E7383" t="s">
        <v>3945</v>
      </c>
      <c r="F7383">
        <v>43</v>
      </c>
      <c r="G7383" t="s">
        <v>2217</v>
      </c>
      <c r="H7383" s="6" t="str">
        <f t="shared" si="230"/>
        <v>SITE6.43</v>
      </c>
      <c r="I7383" s="6" t="str">
        <f t="shared" si="231"/>
        <v>S6_LED</v>
      </c>
    </row>
    <row r="7384" spans="1:9">
      <c r="A7384" t="s">
        <v>302</v>
      </c>
      <c r="B7384" t="s">
        <v>6096</v>
      </c>
      <c r="C7384" t="s">
        <v>6113</v>
      </c>
      <c r="D7384" t="s">
        <v>2525</v>
      </c>
      <c r="E7384" t="s">
        <v>3925</v>
      </c>
      <c r="F7384">
        <v>1</v>
      </c>
      <c r="G7384" t="s">
        <v>2525</v>
      </c>
      <c r="H7384" s="6" t="str">
        <f t="shared" si="230"/>
        <v>SITE6.1</v>
      </c>
      <c r="I7384" s="6" t="str">
        <f t="shared" si="231"/>
        <v>S6_LX_OUT</v>
      </c>
    </row>
    <row r="7385" spans="1:9">
      <c r="A7385" t="s">
        <v>302</v>
      </c>
      <c r="B7385" t="s">
        <v>6096</v>
      </c>
      <c r="C7385" t="s">
        <v>6113</v>
      </c>
      <c r="D7385" t="s">
        <v>1548</v>
      </c>
      <c r="E7385" t="s">
        <v>6864</v>
      </c>
      <c r="F7385">
        <v>46</v>
      </c>
      <c r="G7385" t="s">
        <v>1548</v>
      </c>
      <c r="H7385" s="6" t="str">
        <f t="shared" si="230"/>
        <v>SITE6.46</v>
      </c>
      <c r="I7385" s="6" t="str">
        <f t="shared" si="231"/>
        <v>S6_ASCO_MDC_HSD012</v>
      </c>
    </row>
    <row r="7386" spans="1:9">
      <c r="A7386" t="s">
        <v>302</v>
      </c>
      <c r="B7386" t="s">
        <v>6096</v>
      </c>
      <c r="C7386" t="s">
        <v>6113</v>
      </c>
      <c r="D7386" t="s">
        <v>1562</v>
      </c>
      <c r="E7386" t="s">
        <v>3947</v>
      </c>
      <c r="F7386">
        <v>19</v>
      </c>
      <c r="G7386" t="s">
        <v>1562</v>
      </c>
      <c r="H7386" s="6" t="str">
        <f t="shared" si="230"/>
        <v>SITE6.19</v>
      </c>
      <c r="I7386" s="6" t="str">
        <f t="shared" si="231"/>
        <v>S6_MDI-</v>
      </c>
    </row>
    <row r="7387" spans="1:9">
      <c r="A7387" t="s">
        <v>302</v>
      </c>
      <c r="B7387" t="s">
        <v>6096</v>
      </c>
      <c r="C7387" t="s">
        <v>6113</v>
      </c>
      <c r="D7387" t="s">
        <v>1553</v>
      </c>
      <c r="E7387" t="s">
        <v>6894</v>
      </c>
      <c r="F7387">
        <v>45</v>
      </c>
      <c r="G7387" t="s">
        <v>1553</v>
      </c>
      <c r="H7387" s="6" t="str">
        <f t="shared" si="230"/>
        <v>SITE6.45</v>
      </c>
      <c r="I7387" s="6" t="str">
        <f t="shared" si="231"/>
        <v>S6_ASCO_DS_MDIO_HSD001</v>
      </c>
    </row>
    <row r="7388" spans="1:9">
      <c r="A7388" t="s">
        <v>302</v>
      </c>
      <c r="B7388" t="s">
        <v>6096</v>
      </c>
      <c r="C7388" t="s">
        <v>6113</v>
      </c>
      <c r="D7388" t="s">
        <v>1561</v>
      </c>
      <c r="E7388" t="s">
        <v>3949</v>
      </c>
      <c r="F7388">
        <v>18</v>
      </c>
      <c r="G7388" t="s">
        <v>1561</v>
      </c>
      <c r="H7388" s="6" t="str">
        <f t="shared" si="230"/>
        <v>SITE6.18</v>
      </c>
      <c r="I7388" s="6" t="str">
        <f t="shared" si="231"/>
        <v>S6_MDI+</v>
      </c>
    </row>
    <row r="7389" spans="1:9">
      <c r="A7389" t="s">
        <v>302</v>
      </c>
      <c r="B7389" t="s">
        <v>6096</v>
      </c>
      <c r="C7389" t="s">
        <v>6113</v>
      </c>
      <c r="D7389" t="s">
        <v>550</v>
      </c>
      <c r="E7389" t="s">
        <v>3950</v>
      </c>
      <c r="F7389">
        <v>22</v>
      </c>
      <c r="G7389" t="s">
        <v>550</v>
      </c>
      <c r="H7389" s="6" t="str">
        <f t="shared" si="230"/>
        <v>SITE6.22</v>
      </c>
      <c r="I7389" s="6" t="str">
        <f t="shared" si="231"/>
        <v>S6_NC_HSD085</v>
      </c>
    </row>
    <row r="7390" spans="1:9">
      <c r="A7390" t="s">
        <v>302</v>
      </c>
      <c r="B7390" t="s">
        <v>6096</v>
      </c>
      <c r="C7390" t="s">
        <v>6113</v>
      </c>
      <c r="D7390" t="s">
        <v>194</v>
      </c>
      <c r="F7390" t="s">
        <v>194</v>
      </c>
      <c r="G7390" t="s">
        <v>194</v>
      </c>
      <c r="H7390" s="6" t="str">
        <f t="shared" si="230"/>
        <v>SITE6.NUT1</v>
      </c>
      <c r="I7390" s="6">
        <f t="shared" si="231"/>
        <v>0</v>
      </c>
    </row>
    <row r="7391" spans="1:9">
      <c r="A7391" t="s">
        <v>302</v>
      </c>
      <c r="B7391" t="s">
        <v>6096</v>
      </c>
      <c r="C7391" t="s">
        <v>6113</v>
      </c>
      <c r="D7391" t="s">
        <v>195</v>
      </c>
      <c r="F7391" t="s">
        <v>195</v>
      </c>
      <c r="G7391" t="s">
        <v>195</v>
      </c>
      <c r="H7391" s="6" t="str">
        <f t="shared" si="230"/>
        <v>SITE6.NUT2</v>
      </c>
      <c r="I7391" s="6">
        <f t="shared" si="231"/>
        <v>0</v>
      </c>
    </row>
    <row r="7392" spans="1:9">
      <c r="A7392" t="s">
        <v>302</v>
      </c>
      <c r="B7392" t="s">
        <v>6096</v>
      </c>
      <c r="C7392" t="s">
        <v>6113</v>
      </c>
      <c r="D7392" t="s">
        <v>196</v>
      </c>
      <c r="F7392" t="s">
        <v>196</v>
      </c>
      <c r="G7392" t="s">
        <v>196</v>
      </c>
      <c r="H7392" s="6" t="str">
        <f t="shared" si="230"/>
        <v>SITE6.NUT3</v>
      </c>
      <c r="I7392" s="6">
        <f t="shared" si="231"/>
        <v>0</v>
      </c>
    </row>
    <row r="7393" spans="1:9">
      <c r="A7393" t="s">
        <v>302</v>
      </c>
      <c r="B7393" t="s">
        <v>6096</v>
      </c>
      <c r="C7393" t="s">
        <v>6113</v>
      </c>
      <c r="D7393" t="s">
        <v>197</v>
      </c>
      <c r="F7393" t="s">
        <v>197</v>
      </c>
      <c r="G7393" t="s">
        <v>197</v>
      </c>
      <c r="H7393" s="6" t="str">
        <f t="shared" si="230"/>
        <v>SITE6.NUT4</v>
      </c>
      <c r="I7393" s="6">
        <f t="shared" si="231"/>
        <v>0</v>
      </c>
    </row>
    <row r="7394" spans="1:9">
      <c r="A7394" t="s">
        <v>302</v>
      </c>
      <c r="B7394" t="s">
        <v>6096</v>
      </c>
      <c r="C7394" t="s">
        <v>6113</v>
      </c>
      <c r="D7394" t="s">
        <v>1550</v>
      </c>
      <c r="E7394" t="s">
        <v>3932</v>
      </c>
      <c r="F7394">
        <v>5</v>
      </c>
      <c r="G7394" t="s">
        <v>1550</v>
      </c>
      <c r="H7394" s="6" t="str">
        <f t="shared" si="230"/>
        <v>SITE6.5</v>
      </c>
      <c r="I7394" s="6" t="str">
        <f t="shared" si="231"/>
        <v>S6_HSD002</v>
      </c>
    </row>
    <row r="7395" spans="1:9">
      <c r="A7395" t="s">
        <v>302</v>
      </c>
      <c r="B7395" t="s">
        <v>6096</v>
      </c>
      <c r="C7395" t="s">
        <v>6113</v>
      </c>
      <c r="D7395" t="s">
        <v>2535</v>
      </c>
      <c r="E7395" t="s">
        <v>2730</v>
      </c>
      <c r="F7395">
        <v>16</v>
      </c>
      <c r="G7395" t="s">
        <v>2535</v>
      </c>
      <c r="H7395" s="6" t="str">
        <f t="shared" si="230"/>
        <v>SITE6.16</v>
      </c>
      <c r="I7395" s="6" t="str">
        <f t="shared" si="231"/>
        <v>S6_RSET</v>
      </c>
    </row>
    <row r="7396" spans="1:9">
      <c r="A7396" t="s">
        <v>302</v>
      </c>
      <c r="B7396" t="s">
        <v>6096</v>
      </c>
      <c r="C7396" t="s">
        <v>6113</v>
      </c>
      <c r="D7396" t="s">
        <v>1552</v>
      </c>
      <c r="E7396" t="s">
        <v>3951</v>
      </c>
      <c r="F7396">
        <v>29</v>
      </c>
      <c r="G7396" t="s">
        <v>1552</v>
      </c>
      <c r="H7396" s="6" t="str">
        <f t="shared" si="230"/>
        <v>SITE6.29</v>
      </c>
      <c r="I7396" s="6" t="str">
        <f t="shared" si="231"/>
        <v>S6_RXC</v>
      </c>
    </row>
    <row r="7397" spans="1:9">
      <c r="A7397" t="s">
        <v>302</v>
      </c>
      <c r="B7397" t="s">
        <v>6096</v>
      </c>
      <c r="C7397" t="s">
        <v>6113</v>
      </c>
      <c r="D7397" t="s">
        <v>2528</v>
      </c>
      <c r="E7397" t="s">
        <v>3952</v>
      </c>
      <c r="F7397">
        <v>28</v>
      </c>
      <c r="G7397" t="s">
        <v>2528</v>
      </c>
      <c r="H7397" s="6" t="str">
        <f t="shared" si="230"/>
        <v>SITE6.28</v>
      </c>
      <c r="I7397" s="6" t="str">
        <f t="shared" si="231"/>
        <v>S6_RXD0</v>
      </c>
    </row>
    <row r="7398" spans="1:9">
      <c r="A7398" t="s">
        <v>302</v>
      </c>
      <c r="B7398" t="s">
        <v>6096</v>
      </c>
      <c r="C7398" t="s">
        <v>6113</v>
      </c>
      <c r="D7398" t="s">
        <v>2529</v>
      </c>
      <c r="E7398" t="s">
        <v>3953</v>
      </c>
      <c r="F7398">
        <v>27</v>
      </c>
      <c r="G7398" t="s">
        <v>2529</v>
      </c>
      <c r="H7398" s="6" t="str">
        <f t="shared" si="230"/>
        <v>SITE6.27</v>
      </c>
      <c r="I7398" s="6" t="str">
        <f t="shared" si="231"/>
        <v>S6_RXD1</v>
      </c>
    </row>
    <row r="7399" spans="1:9">
      <c r="A7399" t="s">
        <v>302</v>
      </c>
      <c r="B7399" t="s">
        <v>6096</v>
      </c>
      <c r="C7399" t="s">
        <v>6113</v>
      </c>
      <c r="D7399" t="s">
        <v>2530</v>
      </c>
      <c r="E7399" t="s">
        <v>3954</v>
      </c>
      <c r="F7399">
        <v>26</v>
      </c>
      <c r="G7399" t="s">
        <v>2530</v>
      </c>
      <c r="H7399" s="6" t="str">
        <f t="shared" si="230"/>
        <v>SITE6.26</v>
      </c>
      <c r="I7399" s="6" t="str">
        <f t="shared" si="231"/>
        <v>S6_RXD2</v>
      </c>
    </row>
    <row r="7400" spans="1:9">
      <c r="A7400" t="s">
        <v>302</v>
      </c>
      <c r="B7400" t="s">
        <v>6096</v>
      </c>
      <c r="C7400" t="s">
        <v>6113</v>
      </c>
      <c r="D7400" t="s">
        <v>2531</v>
      </c>
      <c r="E7400" t="s">
        <v>3955</v>
      </c>
      <c r="F7400">
        <v>25</v>
      </c>
      <c r="G7400" t="s">
        <v>2531</v>
      </c>
      <c r="H7400" s="6" t="str">
        <f t="shared" si="230"/>
        <v>SITE6.25</v>
      </c>
      <c r="I7400" s="6" t="str">
        <f t="shared" si="231"/>
        <v>S6_RXD3</v>
      </c>
    </row>
    <row r="7401" spans="1:9">
      <c r="A7401" t="s">
        <v>302</v>
      </c>
      <c r="B7401" t="s">
        <v>6096</v>
      </c>
      <c r="C7401" t="s">
        <v>6113</v>
      </c>
      <c r="D7401" t="s">
        <v>2537</v>
      </c>
      <c r="E7401" t="s">
        <v>3956</v>
      </c>
      <c r="F7401">
        <v>23</v>
      </c>
      <c r="G7401" t="s">
        <v>2537</v>
      </c>
      <c r="H7401" s="6" t="str">
        <f t="shared" si="230"/>
        <v>SITE6.23</v>
      </c>
      <c r="I7401" s="6" t="str">
        <f t="shared" si="231"/>
        <v>S6_RXDV</v>
      </c>
    </row>
    <row r="7402" spans="1:9">
      <c r="A7402" t="s">
        <v>302</v>
      </c>
      <c r="B7402" t="s">
        <v>6096</v>
      </c>
      <c r="C7402" t="s">
        <v>6113</v>
      </c>
      <c r="D7402" t="s">
        <v>2534</v>
      </c>
      <c r="E7402" t="s">
        <v>3957</v>
      </c>
      <c r="F7402">
        <v>14</v>
      </c>
      <c r="G7402" t="s">
        <v>2534</v>
      </c>
      <c r="H7402" s="6" t="str">
        <f t="shared" si="230"/>
        <v>SITE6.14</v>
      </c>
      <c r="I7402" s="6" t="str">
        <f t="shared" si="231"/>
        <v>S6_TEST_-</v>
      </c>
    </row>
    <row r="7403" spans="1:9">
      <c r="A7403" t="s">
        <v>302</v>
      </c>
      <c r="B7403" t="s">
        <v>6096</v>
      </c>
      <c r="C7403" t="s">
        <v>6113</v>
      </c>
      <c r="D7403" t="s">
        <v>2533</v>
      </c>
      <c r="E7403" t="s">
        <v>3958</v>
      </c>
      <c r="F7403">
        <v>13</v>
      </c>
      <c r="G7403" t="s">
        <v>2533</v>
      </c>
      <c r="H7403" s="6" t="str">
        <f t="shared" si="230"/>
        <v>SITE6.13</v>
      </c>
      <c r="I7403" s="6" t="str">
        <f t="shared" si="231"/>
        <v>S6_TEST_+</v>
      </c>
    </row>
    <row r="7404" spans="1:9">
      <c r="A7404" t="s">
        <v>302</v>
      </c>
      <c r="B7404" t="s">
        <v>6096</v>
      </c>
      <c r="C7404" t="s">
        <v>6113</v>
      </c>
      <c r="D7404" t="s">
        <v>1559</v>
      </c>
      <c r="E7404" t="s">
        <v>3959</v>
      </c>
      <c r="F7404">
        <v>31</v>
      </c>
      <c r="G7404" t="s">
        <v>1559</v>
      </c>
      <c r="H7404" s="6" t="str">
        <f t="shared" si="230"/>
        <v>SITE6.31</v>
      </c>
      <c r="I7404" s="6" t="str">
        <f t="shared" si="231"/>
        <v>S6_TXC</v>
      </c>
    </row>
    <row r="7405" spans="1:9">
      <c r="A7405" t="s">
        <v>302</v>
      </c>
      <c r="B7405" t="s">
        <v>6096</v>
      </c>
      <c r="C7405" t="s">
        <v>6113</v>
      </c>
      <c r="D7405" t="s">
        <v>1554</v>
      </c>
      <c r="E7405" t="s">
        <v>3960</v>
      </c>
      <c r="F7405">
        <v>36</v>
      </c>
      <c r="G7405" t="s">
        <v>1554</v>
      </c>
      <c r="H7405" s="6" t="str">
        <f t="shared" si="230"/>
        <v>SITE6.36</v>
      </c>
      <c r="I7405" s="6" t="str">
        <f t="shared" si="231"/>
        <v>S6_TXD0</v>
      </c>
    </row>
    <row r="7406" spans="1:9">
      <c r="A7406" t="s">
        <v>302</v>
      </c>
      <c r="B7406" t="s">
        <v>6096</v>
      </c>
      <c r="C7406" t="s">
        <v>6113</v>
      </c>
      <c r="D7406" t="s">
        <v>1555</v>
      </c>
      <c r="E7406" t="s">
        <v>3961</v>
      </c>
      <c r="F7406">
        <v>35</v>
      </c>
      <c r="G7406" t="s">
        <v>1555</v>
      </c>
      <c r="H7406" s="6" t="str">
        <f t="shared" si="230"/>
        <v>SITE6.35</v>
      </c>
      <c r="I7406" s="6" t="str">
        <f t="shared" si="231"/>
        <v>S6_TXD1</v>
      </c>
    </row>
    <row r="7407" spans="1:9">
      <c r="A7407" t="s">
        <v>302</v>
      </c>
      <c r="B7407" t="s">
        <v>6096</v>
      </c>
      <c r="C7407" t="s">
        <v>6113</v>
      </c>
      <c r="D7407" t="s">
        <v>1556</v>
      </c>
      <c r="E7407" t="s">
        <v>3962</v>
      </c>
      <c r="F7407">
        <v>34</v>
      </c>
      <c r="G7407" t="s">
        <v>1556</v>
      </c>
      <c r="H7407" s="6" t="str">
        <f t="shared" si="230"/>
        <v>SITE6.34</v>
      </c>
      <c r="I7407" s="6" t="str">
        <f t="shared" si="231"/>
        <v>S6_TXD2</v>
      </c>
    </row>
    <row r="7408" spans="1:9">
      <c r="A7408" t="s">
        <v>302</v>
      </c>
      <c r="B7408" t="s">
        <v>6096</v>
      </c>
      <c r="C7408" t="s">
        <v>6113</v>
      </c>
      <c r="D7408" t="s">
        <v>1557</v>
      </c>
      <c r="E7408" t="s">
        <v>3963</v>
      </c>
      <c r="F7408">
        <v>33</v>
      </c>
      <c r="G7408" t="s">
        <v>1557</v>
      </c>
      <c r="H7408" s="6" t="str">
        <f t="shared" si="230"/>
        <v>SITE6.33</v>
      </c>
      <c r="I7408" s="6" t="str">
        <f t="shared" si="231"/>
        <v>S6_TXD3</v>
      </c>
    </row>
    <row r="7409" spans="1:9">
      <c r="A7409" t="s">
        <v>302</v>
      </c>
      <c r="B7409" t="s">
        <v>6096</v>
      </c>
      <c r="C7409" t="s">
        <v>6113</v>
      </c>
      <c r="D7409" t="s">
        <v>1558</v>
      </c>
      <c r="E7409" t="s">
        <v>3964</v>
      </c>
      <c r="F7409">
        <v>32</v>
      </c>
      <c r="G7409" t="s">
        <v>1558</v>
      </c>
      <c r="H7409" s="6" t="str">
        <f t="shared" si="230"/>
        <v>SITE6.32</v>
      </c>
      <c r="I7409" s="6" t="str">
        <f t="shared" si="231"/>
        <v>S6_TXEN</v>
      </c>
    </row>
    <row r="7410" spans="1:9">
      <c r="A7410" t="s">
        <v>302</v>
      </c>
      <c r="B7410" t="s">
        <v>6096</v>
      </c>
      <c r="C7410" t="s">
        <v>6113</v>
      </c>
      <c r="D7410" t="s">
        <v>167</v>
      </c>
      <c r="E7410" t="s">
        <v>3965</v>
      </c>
      <c r="F7410">
        <v>11</v>
      </c>
      <c r="G7410" t="s">
        <v>167</v>
      </c>
      <c r="H7410" s="6" t="str">
        <f t="shared" si="230"/>
        <v>SITE6.11</v>
      </c>
      <c r="I7410" s="6" t="str">
        <f t="shared" si="231"/>
        <v>S6_VBAT</v>
      </c>
    </row>
    <row r="7411" spans="1:9">
      <c r="A7411" t="s">
        <v>302</v>
      </c>
      <c r="B7411" t="s">
        <v>6096</v>
      </c>
      <c r="C7411" t="s">
        <v>6113</v>
      </c>
      <c r="D7411" t="s">
        <v>2526</v>
      </c>
      <c r="E7411" t="s">
        <v>2726</v>
      </c>
      <c r="F7411">
        <v>2</v>
      </c>
      <c r="G7411" t="s">
        <v>2526</v>
      </c>
      <c r="H7411" s="6" t="str">
        <f t="shared" si="230"/>
        <v>SITE6.2</v>
      </c>
      <c r="I7411" s="6" t="str">
        <f t="shared" si="231"/>
        <v>S6_VDD33_1</v>
      </c>
    </row>
    <row r="7412" spans="1:9">
      <c r="A7412" t="s">
        <v>302</v>
      </c>
      <c r="B7412" t="s">
        <v>6096</v>
      </c>
      <c r="C7412" t="s">
        <v>6113</v>
      </c>
      <c r="D7412" t="s">
        <v>2527</v>
      </c>
      <c r="E7412" t="s">
        <v>2727</v>
      </c>
      <c r="F7412">
        <v>3</v>
      </c>
      <c r="G7412" t="s">
        <v>2527</v>
      </c>
      <c r="H7412" s="6" t="str">
        <f t="shared" si="230"/>
        <v>SITE6.3</v>
      </c>
      <c r="I7412" s="6" t="str">
        <f t="shared" si="231"/>
        <v>S6_VDD33_DUT</v>
      </c>
    </row>
    <row r="7413" spans="1:9">
      <c r="A7413" t="s">
        <v>302</v>
      </c>
      <c r="B7413" t="s">
        <v>6096</v>
      </c>
      <c r="C7413" t="s">
        <v>6113</v>
      </c>
      <c r="D7413" t="s">
        <v>372</v>
      </c>
      <c r="E7413" t="s">
        <v>3921</v>
      </c>
      <c r="F7413">
        <v>10</v>
      </c>
      <c r="G7413" t="s">
        <v>372</v>
      </c>
      <c r="H7413" s="6" t="str">
        <f t="shared" si="230"/>
        <v>SITE6.10</v>
      </c>
      <c r="I7413" s="6" t="str">
        <f t="shared" si="231"/>
        <v>S6_WAKE</v>
      </c>
    </row>
    <row r="7414" spans="1:9">
      <c r="A7414" t="s">
        <v>302</v>
      </c>
      <c r="B7414" t="s">
        <v>6096</v>
      </c>
      <c r="C7414" t="s">
        <v>6113</v>
      </c>
      <c r="D7414" t="s">
        <v>2215</v>
      </c>
      <c r="E7414" t="s">
        <v>3966</v>
      </c>
      <c r="F7414">
        <v>8</v>
      </c>
      <c r="G7414" t="s">
        <v>2215</v>
      </c>
      <c r="H7414" s="6" t="str">
        <f t="shared" si="230"/>
        <v>SITE6.8</v>
      </c>
      <c r="I7414" s="6" t="str">
        <f t="shared" si="231"/>
        <v>S6_XI</v>
      </c>
    </row>
    <row r="7415" spans="1:9">
      <c r="A7415" t="s">
        <v>302</v>
      </c>
      <c r="B7415" t="s">
        <v>6096</v>
      </c>
      <c r="C7415" t="s">
        <v>6113</v>
      </c>
      <c r="D7415" t="s">
        <v>2214</v>
      </c>
      <c r="E7415" t="s">
        <v>3967</v>
      </c>
      <c r="F7415">
        <v>7</v>
      </c>
      <c r="G7415" t="s">
        <v>2214</v>
      </c>
      <c r="H7415" s="6" t="str">
        <f t="shared" si="230"/>
        <v>SITE6.7</v>
      </c>
      <c r="I7415" s="6" t="str">
        <f t="shared" si="231"/>
        <v>S6_XO</v>
      </c>
    </row>
    <row r="7416" spans="1:9">
      <c r="A7416" t="s">
        <v>302</v>
      </c>
      <c r="B7416" t="s">
        <v>6114</v>
      </c>
      <c r="C7416" t="s">
        <v>6115</v>
      </c>
      <c r="D7416">
        <v>1</v>
      </c>
      <c r="E7416" t="s">
        <v>3926</v>
      </c>
      <c r="F7416">
        <v>1</v>
      </c>
      <c r="G7416">
        <v>1</v>
      </c>
      <c r="H7416" s="6" t="str">
        <f t="shared" si="230"/>
        <v>6C1.1</v>
      </c>
      <c r="I7416" s="6" t="str">
        <f t="shared" si="231"/>
        <v>S6_DVDD09_OFF_LINE</v>
      </c>
    </row>
    <row r="7417" spans="1:9">
      <c r="A7417" t="s">
        <v>302</v>
      </c>
      <c r="B7417" t="s">
        <v>6114</v>
      </c>
      <c r="C7417" t="s">
        <v>6115</v>
      </c>
      <c r="D7417">
        <v>2</v>
      </c>
      <c r="E7417" t="s">
        <v>174</v>
      </c>
      <c r="F7417">
        <v>2</v>
      </c>
      <c r="G7417">
        <v>2</v>
      </c>
      <c r="H7417" s="6" t="str">
        <f t="shared" si="230"/>
        <v>6C1.2</v>
      </c>
      <c r="I7417" s="6" t="str">
        <f t="shared" si="231"/>
        <v>DGND</v>
      </c>
    </row>
    <row r="7418" spans="1:9">
      <c r="A7418" t="s">
        <v>302</v>
      </c>
      <c r="B7418" t="s">
        <v>6114</v>
      </c>
      <c r="C7418" t="s">
        <v>6116</v>
      </c>
      <c r="D7418">
        <v>1</v>
      </c>
      <c r="E7418" t="s">
        <v>3926</v>
      </c>
      <c r="F7418">
        <v>1</v>
      </c>
      <c r="G7418">
        <v>1</v>
      </c>
      <c r="H7418" s="6" t="str">
        <f t="shared" si="230"/>
        <v>6C2.1</v>
      </c>
      <c r="I7418" s="6" t="str">
        <f t="shared" si="231"/>
        <v>S6_DVDD09_OFF_LINE</v>
      </c>
    </row>
    <row r="7419" spans="1:9">
      <c r="A7419" t="s">
        <v>302</v>
      </c>
      <c r="B7419" t="s">
        <v>6114</v>
      </c>
      <c r="C7419" t="s">
        <v>6116</v>
      </c>
      <c r="D7419">
        <v>2</v>
      </c>
      <c r="E7419" t="s">
        <v>174</v>
      </c>
      <c r="F7419">
        <v>2</v>
      </c>
      <c r="G7419">
        <v>2</v>
      </c>
      <c r="H7419" s="6" t="str">
        <f t="shared" si="230"/>
        <v>6C2.2</v>
      </c>
      <c r="I7419" s="6" t="str">
        <f t="shared" si="231"/>
        <v>DGND</v>
      </c>
    </row>
    <row r="7420" spans="1:9">
      <c r="A7420" t="s">
        <v>302</v>
      </c>
      <c r="B7420" t="s">
        <v>6114</v>
      </c>
      <c r="C7420" t="s">
        <v>6117</v>
      </c>
      <c r="D7420">
        <v>1</v>
      </c>
      <c r="E7420" t="s">
        <v>2727</v>
      </c>
      <c r="F7420">
        <v>1</v>
      </c>
      <c r="G7420">
        <v>1</v>
      </c>
      <c r="H7420" s="6" t="str">
        <f t="shared" si="230"/>
        <v>6C3.1</v>
      </c>
      <c r="I7420" s="6" t="str">
        <f t="shared" si="231"/>
        <v>S6_VDD33_DUT</v>
      </c>
    </row>
    <row r="7421" spans="1:9">
      <c r="A7421" t="s">
        <v>302</v>
      </c>
      <c r="B7421" t="s">
        <v>6114</v>
      </c>
      <c r="C7421" t="s">
        <v>6117</v>
      </c>
      <c r="D7421">
        <v>2</v>
      </c>
      <c r="E7421" t="s">
        <v>174</v>
      </c>
      <c r="F7421">
        <v>2</v>
      </c>
      <c r="G7421">
        <v>2</v>
      </c>
      <c r="H7421" s="6" t="str">
        <f t="shared" si="230"/>
        <v>6C3.2</v>
      </c>
      <c r="I7421" s="6" t="str">
        <f t="shared" si="231"/>
        <v>DGND</v>
      </c>
    </row>
    <row r="7422" spans="1:9">
      <c r="A7422" t="s">
        <v>302</v>
      </c>
      <c r="B7422" t="s">
        <v>6114</v>
      </c>
      <c r="C7422" t="s">
        <v>6118</v>
      </c>
      <c r="D7422">
        <v>1</v>
      </c>
      <c r="E7422" t="s">
        <v>2727</v>
      </c>
      <c r="F7422">
        <v>1</v>
      </c>
      <c r="G7422">
        <v>1</v>
      </c>
      <c r="H7422" s="6" t="str">
        <f t="shared" si="230"/>
        <v>6C4.1</v>
      </c>
      <c r="I7422" s="6" t="str">
        <f t="shared" si="231"/>
        <v>S6_VDD33_DUT</v>
      </c>
    </row>
    <row r="7423" spans="1:9">
      <c r="A7423" t="s">
        <v>302</v>
      </c>
      <c r="B7423" t="s">
        <v>6114</v>
      </c>
      <c r="C7423" t="s">
        <v>6118</v>
      </c>
      <c r="D7423">
        <v>2</v>
      </c>
      <c r="E7423" t="s">
        <v>174</v>
      </c>
      <c r="F7423">
        <v>2</v>
      </c>
      <c r="G7423">
        <v>2</v>
      </c>
      <c r="H7423" s="6" t="str">
        <f t="shared" si="230"/>
        <v>6C4.2</v>
      </c>
      <c r="I7423" s="6" t="str">
        <f t="shared" si="231"/>
        <v>DGND</v>
      </c>
    </row>
    <row r="7424" spans="1:9">
      <c r="A7424" t="s">
        <v>302</v>
      </c>
      <c r="B7424" t="s">
        <v>6114</v>
      </c>
      <c r="C7424" t="s">
        <v>6119</v>
      </c>
      <c r="D7424">
        <v>1</v>
      </c>
      <c r="E7424" t="s">
        <v>3931</v>
      </c>
      <c r="F7424">
        <v>1</v>
      </c>
      <c r="G7424">
        <v>1</v>
      </c>
      <c r="H7424" s="6" t="str">
        <f t="shared" si="230"/>
        <v>6C5.1</v>
      </c>
      <c r="I7424" s="6" t="str">
        <f t="shared" si="231"/>
        <v>S6_VDD33_OFF_LINE</v>
      </c>
    </row>
    <row r="7425" spans="1:9">
      <c r="A7425" t="s">
        <v>302</v>
      </c>
      <c r="B7425" t="s">
        <v>6114</v>
      </c>
      <c r="C7425" t="s">
        <v>6119</v>
      </c>
      <c r="D7425">
        <v>2</v>
      </c>
      <c r="E7425" t="s">
        <v>174</v>
      </c>
      <c r="F7425">
        <v>2</v>
      </c>
      <c r="G7425">
        <v>2</v>
      </c>
      <c r="H7425" s="6" t="str">
        <f t="shared" si="230"/>
        <v>6C5.2</v>
      </c>
      <c r="I7425" s="6" t="str">
        <f t="shared" si="231"/>
        <v>DGND</v>
      </c>
    </row>
    <row r="7426" spans="1:9">
      <c r="A7426" t="s">
        <v>302</v>
      </c>
      <c r="B7426" t="s">
        <v>6114</v>
      </c>
      <c r="C7426" t="s">
        <v>6120</v>
      </c>
      <c r="D7426">
        <v>1</v>
      </c>
      <c r="E7426" t="s">
        <v>3931</v>
      </c>
      <c r="F7426">
        <v>1</v>
      </c>
      <c r="G7426">
        <v>1</v>
      </c>
      <c r="H7426" s="6" t="str">
        <f t="shared" ref="H7426:H7489" si="232">CONCATENATE(C7426,".",F7426)</f>
        <v>6C6.1</v>
      </c>
      <c r="I7426" s="6" t="str">
        <f t="shared" ref="I7426:I7489" si="233">E7426</f>
        <v>S6_VDD33_OFF_LINE</v>
      </c>
    </row>
    <row r="7427" spans="1:9">
      <c r="A7427" t="s">
        <v>302</v>
      </c>
      <c r="B7427" t="s">
        <v>6114</v>
      </c>
      <c r="C7427" t="s">
        <v>6120</v>
      </c>
      <c r="D7427">
        <v>2</v>
      </c>
      <c r="E7427" t="s">
        <v>174</v>
      </c>
      <c r="F7427">
        <v>2</v>
      </c>
      <c r="G7427">
        <v>2</v>
      </c>
      <c r="H7427" s="6" t="str">
        <f t="shared" si="232"/>
        <v>6C6.2</v>
      </c>
      <c r="I7427" s="6" t="str">
        <f t="shared" si="233"/>
        <v>DGND</v>
      </c>
    </row>
    <row r="7428" spans="1:9">
      <c r="A7428" t="s">
        <v>302</v>
      </c>
      <c r="B7428" t="s">
        <v>6114</v>
      </c>
      <c r="C7428" t="s">
        <v>6121</v>
      </c>
      <c r="D7428">
        <v>1</v>
      </c>
      <c r="E7428" t="s">
        <v>3968</v>
      </c>
      <c r="F7428">
        <v>1</v>
      </c>
      <c r="G7428">
        <v>1</v>
      </c>
      <c r="H7428" s="6" t="str">
        <f t="shared" si="232"/>
        <v>6C7.1</v>
      </c>
      <c r="I7428" s="6" t="str">
        <f t="shared" si="233"/>
        <v>S6_ADPS_02F</v>
      </c>
    </row>
    <row r="7429" spans="1:9">
      <c r="A7429" t="s">
        <v>302</v>
      </c>
      <c r="B7429" t="s">
        <v>6114</v>
      </c>
      <c r="C7429" t="s">
        <v>6121</v>
      </c>
      <c r="D7429">
        <v>2</v>
      </c>
      <c r="E7429" t="s">
        <v>174</v>
      </c>
      <c r="F7429">
        <v>2</v>
      </c>
      <c r="G7429">
        <v>2</v>
      </c>
      <c r="H7429" s="6" t="str">
        <f t="shared" si="232"/>
        <v>6C7.2</v>
      </c>
      <c r="I7429" s="6" t="str">
        <f t="shared" si="233"/>
        <v>DGND</v>
      </c>
    </row>
    <row r="7430" spans="1:9">
      <c r="A7430" t="s">
        <v>302</v>
      </c>
      <c r="B7430" t="s">
        <v>6114</v>
      </c>
      <c r="C7430" t="s">
        <v>6122</v>
      </c>
      <c r="D7430">
        <v>1</v>
      </c>
      <c r="E7430" t="s">
        <v>3968</v>
      </c>
      <c r="F7430">
        <v>1</v>
      </c>
      <c r="G7430">
        <v>1</v>
      </c>
      <c r="H7430" s="6" t="str">
        <f t="shared" si="232"/>
        <v>6C8.1</v>
      </c>
      <c r="I7430" s="6" t="str">
        <f t="shared" si="233"/>
        <v>S6_ADPS_02F</v>
      </c>
    </row>
    <row r="7431" spans="1:9">
      <c r="A7431" t="s">
        <v>302</v>
      </c>
      <c r="B7431" t="s">
        <v>6114</v>
      </c>
      <c r="C7431" t="s">
        <v>6122</v>
      </c>
      <c r="D7431">
        <v>2</v>
      </c>
      <c r="E7431" t="s">
        <v>174</v>
      </c>
      <c r="F7431">
        <v>2</v>
      </c>
      <c r="G7431">
        <v>2</v>
      </c>
      <c r="H7431" s="6" t="str">
        <f t="shared" si="232"/>
        <v>6C8.2</v>
      </c>
      <c r="I7431" s="6" t="str">
        <f t="shared" si="233"/>
        <v>DGND</v>
      </c>
    </row>
    <row r="7432" spans="1:9">
      <c r="A7432" t="s">
        <v>302</v>
      </c>
      <c r="B7432" t="s">
        <v>6114</v>
      </c>
      <c r="C7432" t="s">
        <v>6123</v>
      </c>
      <c r="D7432">
        <v>1</v>
      </c>
      <c r="E7432" t="s">
        <v>3938</v>
      </c>
      <c r="F7432">
        <v>1</v>
      </c>
      <c r="G7432">
        <v>1</v>
      </c>
      <c r="H7432" s="6" t="str">
        <f t="shared" si="232"/>
        <v>6C11.1</v>
      </c>
      <c r="I7432" s="6" t="str">
        <f t="shared" si="233"/>
        <v>S6_DVDD09_DUT</v>
      </c>
    </row>
    <row r="7433" spans="1:9">
      <c r="A7433" t="s">
        <v>302</v>
      </c>
      <c r="B7433" t="s">
        <v>6114</v>
      </c>
      <c r="C7433" t="s">
        <v>6123</v>
      </c>
      <c r="D7433">
        <v>2</v>
      </c>
      <c r="E7433" t="s">
        <v>174</v>
      </c>
      <c r="F7433">
        <v>2</v>
      </c>
      <c r="G7433">
        <v>2</v>
      </c>
      <c r="H7433" s="6" t="str">
        <f t="shared" si="232"/>
        <v>6C11.2</v>
      </c>
      <c r="I7433" s="6" t="str">
        <f t="shared" si="233"/>
        <v>DGND</v>
      </c>
    </row>
    <row r="7434" spans="1:9">
      <c r="A7434" t="s">
        <v>302</v>
      </c>
      <c r="B7434" t="s">
        <v>6114</v>
      </c>
      <c r="C7434" t="s">
        <v>6124</v>
      </c>
      <c r="D7434">
        <v>1</v>
      </c>
      <c r="E7434" t="s">
        <v>3926</v>
      </c>
      <c r="F7434">
        <v>1</v>
      </c>
      <c r="G7434">
        <v>1</v>
      </c>
      <c r="H7434" s="6" t="str">
        <f t="shared" si="232"/>
        <v>6C12.1</v>
      </c>
      <c r="I7434" s="6" t="str">
        <f t="shared" si="233"/>
        <v>S6_DVDD09_OFF_LINE</v>
      </c>
    </row>
    <row r="7435" spans="1:9">
      <c r="A7435" t="s">
        <v>302</v>
      </c>
      <c r="B7435" t="s">
        <v>6114</v>
      </c>
      <c r="C7435" t="s">
        <v>6124</v>
      </c>
      <c r="D7435">
        <v>2</v>
      </c>
      <c r="E7435" t="s">
        <v>174</v>
      </c>
      <c r="F7435">
        <v>2</v>
      </c>
      <c r="G7435">
        <v>2</v>
      </c>
      <c r="H7435" s="6" t="str">
        <f t="shared" si="232"/>
        <v>6C12.2</v>
      </c>
      <c r="I7435" s="6" t="str">
        <f t="shared" si="233"/>
        <v>DGND</v>
      </c>
    </row>
    <row r="7436" spans="1:9">
      <c r="A7436" t="s">
        <v>302</v>
      </c>
      <c r="B7436" t="s">
        <v>6114</v>
      </c>
      <c r="C7436" t="s">
        <v>6125</v>
      </c>
      <c r="D7436">
        <v>1</v>
      </c>
      <c r="E7436" t="s">
        <v>3938</v>
      </c>
      <c r="F7436">
        <v>1</v>
      </c>
      <c r="G7436">
        <v>1</v>
      </c>
      <c r="H7436" s="6" t="str">
        <f t="shared" si="232"/>
        <v>6C13.1</v>
      </c>
      <c r="I7436" s="6" t="str">
        <f t="shared" si="233"/>
        <v>S6_DVDD09_DUT</v>
      </c>
    </row>
    <row r="7437" spans="1:9">
      <c r="A7437" t="s">
        <v>302</v>
      </c>
      <c r="B7437" t="s">
        <v>6114</v>
      </c>
      <c r="C7437" t="s">
        <v>6125</v>
      </c>
      <c r="D7437">
        <v>2</v>
      </c>
      <c r="E7437" t="s">
        <v>174</v>
      </c>
      <c r="F7437">
        <v>2</v>
      </c>
      <c r="G7437">
        <v>2</v>
      </c>
      <c r="H7437" s="6" t="str">
        <f t="shared" si="232"/>
        <v>6C13.2</v>
      </c>
      <c r="I7437" s="6" t="str">
        <f t="shared" si="233"/>
        <v>DGND</v>
      </c>
    </row>
    <row r="7438" spans="1:9">
      <c r="A7438" t="s">
        <v>302</v>
      </c>
      <c r="B7438" t="s">
        <v>6114</v>
      </c>
      <c r="C7438" t="s">
        <v>6126</v>
      </c>
      <c r="D7438">
        <v>1</v>
      </c>
      <c r="E7438" t="s">
        <v>3938</v>
      </c>
      <c r="F7438">
        <v>1</v>
      </c>
      <c r="G7438">
        <v>1</v>
      </c>
      <c r="H7438" s="6" t="str">
        <f t="shared" si="232"/>
        <v>6C14.1</v>
      </c>
      <c r="I7438" s="6" t="str">
        <f t="shared" si="233"/>
        <v>S6_DVDD09_DUT</v>
      </c>
    </row>
    <row r="7439" spans="1:9">
      <c r="A7439" t="s">
        <v>302</v>
      </c>
      <c r="B7439" t="s">
        <v>6114</v>
      </c>
      <c r="C7439" t="s">
        <v>6126</v>
      </c>
      <c r="D7439">
        <v>2</v>
      </c>
      <c r="E7439" t="s">
        <v>174</v>
      </c>
      <c r="F7439">
        <v>2</v>
      </c>
      <c r="G7439">
        <v>2</v>
      </c>
      <c r="H7439" s="6" t="str">
        <f t="shared" si="232"/>
        <v>6C14.2</v>
      </c>
      <c r="I7439" s="6" t="str">
        <f t="shared" si="233"/>
        <v>DGND</v>
      </c>
    </row>
    <row r="7440" spans="1:9">
      <c r="A7440" t="s">
        <v>302</v>
      </c>
      <c r="B7440" t="s">
        <v>6114</v>
      </c>
      <c r="C7440" t="s">
        <v>6127</v>
      </c>
      <c r="D7440">
        <v>1</v>
      </c>
      <c r="E7440" t="s">
        <v>3938</v>
      </c>
      <c r="F7440">
        <v>1</v>
      </c>
      <c r="G7440">
        <v>1</v>
      </c>
      <c r="H7440" s="6" t="str">
        <f t="shared" si="232"/>
        <v>6C15.1</v>
      </c>
      <c r="I7440" s="6" t="str">
        <f t="shared" si="233"/>
        <v>S6_DVDD09_DUT</v>
      </c>
    </row>
    <row r="7441" spans="1:9">
      <c r="A7441" t="s">
        <v>302</v>
      </c>
      <c r="B7441" t="s">
        <v>6114</v>
      </c>
      <c r="C7441" t="s">
        <v>6127</v>
      </c>
      <c r="D7441">
        <v>2</v>
      </c>
      <c r="E7441" t="s">
        <v>174</v>
      </c>
      <c r="F7441">
        <v>2</v>
      </c>
      <c r="G7441">
        <v>2</v>
      </c>
      <c r="H7441" s="6" t="str">
        <f t="shared" si="232"/>
        <v>6C15.2</v>
      </c>
      <c r="I7441" s="6" t="str">
        <f t="shared" si="233"/>
        <v>DGND</v>
      </c>
    </row>
    <row r="7442" spans="1:9">
      <c r="A7442" t="s">
        <v>302</v>
      </c>
      <c r="B7442" t="s">
        <v>6114</v>
      </c>
      <c r="C7442" t="s">
        <v>6128</v>
      </c>
      <c r="D7442">
        <v>1</v>
      </c>
      <c r="E7442" t="s">
        <v>3938</v>
      </c>
      <c r="F7442">
        <v>1</v>
      </c>
      <c r="G7442">
        <v>1</v>
      </c>
      <c r="H7442" s="6" t="str">
        <f t="shared" si="232"/>
        <v>6C16.1</v>
      </c>
      <c r="I7442" s="6" t="str">
        <f t="shared" si="233"/>
        <v>S6_DVDD09_DUT</v>
      </c>
    </row>
    <row r="7443" spans="1:9">
      <c r="A7443" t="s">
        <v>302</v>
      </c>
      <c r="B7443" t="s">
        <v>6114</v>
      </c>
      <c r="C7443" t="s">
        <v>6128</v>
      </c>
      <c r="D7443">
        <v>2</v>
      </c>
      <c r="E7443" t="s">
        <v>174</v>
      </c>
      <c r="F7443">
        <v>2</v>
      </c>
      <c r="G7443">
        <v>2</v>
      </c>
      <c r="H7443" s="6" t="str">
        <f t="shared" si="232"/>
        <v>6C16.2</v>
      </c>
      <c r="I7443" s="6" t="str">
        <f t="shared" si="233"/>
        <v>DGND</v>
      </c>
    </row>
    <row r="7444" spans="1:9">
      <c r="A7444" t="s">
        <v>302</v>
      </c>
      <c r="B7444" t="s">
        <v>6114</v>
      </c>
      <c r="C7444" t="s">
        <v>6129</v>
      </c>
      <c r="D7444">
        <v>1</v>
      </c>
      <c r="E7444" t="s">
        <v>2794</v>
      </c>
      <c r="F7444">
        <v>1</v>
      </c>
      <c r="G7444">
        <v>1</v>
      </c>
      <c r="H7444" s="6" t="str">
        <f t="shared" si="232"/>
        <v>6C17.1</v>
      </c>
      <c r="I7444" s="6" t="str">
        <f t="shared" si="233"/>
        <v>S6_DVDD09_F</v>
      </c>
    </row>
    <row r="7445" spans="1:9">
      <c r="A7445" t="s">
        <v>302</v>
      </c>
      <c r="B7445" t="s">
        <v>6114</v>
      </c>
      <c r="C7445" t="s">
        <v>6129</v>
      </c>
      <c r="D7445">
        <v>2</v>
      </c>
      <c r="E7445" t="s">
        <v>174</v>
      </c>
      <c r="F7445">
        <v>2</v>
      </c>
      <c r="G7445">
        <v>2</v>
      </c>
      <c r="H7445" s="6" t="str">
        <f t="shared" si="232"/>
        <v>6C17.2</v>
      </c>
      <c r="I7445" s="6" t="str">
        <f t="shared" si="233"/>
        <v>DGND</v>
      </c>
    </row>
    <row r="7446" spans="1:9">
      <c r="A7446" t="s">
        <v>302</v>
      </c>
      <c r="B7446" t="s">
        <v>6114</v>
      </c>
      <c r="C7446" t="s">
        <v>6130</v>
      </c>
      <c r="D7446">
        <v>1</v>
      </c>
      <c r="E7446" t="s">
        <v>2794</v>
      </c>
      <c r="F7446">
        <v>1</v>
      </c>
      <c r="G7446">
        <v>1</v>
      </c>
      <c r="H7446" s="6" t="str">
        <f t="shared" si="232"/>
        <v>6C18.1</v>
      </c>
      <c r="I7446" s="6" t="str">
        <f t="shared" si="233"/>
        <v>S6_DVDD09_F</v>
      </c>
    </row>
    <row r="7447" spans="1:9">
      <c r="A7447" t="s">
        <v>302</v>
      </c>
      <c r="B7447" t="s">
        <v>6114</v>
      </c>
      <c r="C7447" t="s">
        <v>6130</v>
      </c>
      <c r="D7447">
        <v>2</v>
      </c>
      <c r="E7447" t="s">
        <v>174</v>
      </c>
      <c r="F7447">
        <v>2</v>
      </c>
      <c r="G7447">
        <v>2</v>
      </c>
      <c r="H7447" s="6" t="str">
        <f t="shared" si="232"/>
        <v>6C18.2</v>
      </c>
      <c r="I7447" s="6" t="str">
        <f t="shared" si="233"/>
        <v>DGND</v>
      </c>
    </row>
    <row r="7448" spans="1:9">
      <c r="A7448" t="s">
        <v>302</v>
      </c>
      <c r="B7448" t="s">
        <v>6114</v>
      </c>
      <c r="C7448" t="s">
        <v>6131</v>
      </c>
      <c r="D7448">
        <v>1</v>
      </c>
      <c r="E7448" t="s">
        <v>2739</v>
      </c>
      <c r="F7448">
        <v>1</v>
      </c>
      <c r="G7448">
        <v>1</v>
      </c>
      <c r="H7448" s="6" t="str">
        <f t="shared" si="232"/>
        <v>6C19.1</v>
      </c>
      <c r="I7448" s="6" t="str">
        <f t="shared" si="233"/>
        <v>S6_AVDD09_F</v>
      </c>
    </row>
    <row r="7449" spans="1:9">
      <c r="A7449" t="s">
        <v>302</v>
      </c>
      <c r="B7449" t="s">
        <v>6114</v>
      </c>
      <c r="C7449" t="s">
        <v>6131</v>
      </c>
      <c r="D7449">
        <v>2</v>
      </c>
      <c r="E7449" t="s">
        <v>174</v>
      </c>
      <c r="F7449">
        <v>2</v>
      </c>
      <c r="G7449">
        <v>2</v>
      </c>
      <c r="H7449" s="6" t="str">
        <f t="shared" si="232"/>
        <v>6C19.2</v>
      </c>
      <c r="I7449" s="6" t="str">
        <f t="shared" si="233"/>
        <v>DGND</v>
      </c>
    </row>
    <row r="7450" spans="1:9">
      <c r="A7450" t="s">
        <v>302</v>
      </c>
      <c r="B7450" t="s">
        <v>6114</v>
      </c>
      <c r="C7450" t="s">
        <v>6132</v>
      </c>
      <c r="D7450">
        <v>1</v>
      </c>
      <c r="E7450" t="s">
        <v>2739</v>
      </c>
      <c r="F7450">
        <v>1</v>
      </c>
      <c r="G7450">
        <v>1</v>
      </c>
      <c r="H7450" s="6" t="str">
        <f t="shared" si="232"/>
        <v>6C20.1</v>
      </c>
      <c r="I7450" s="6" t="str">
        <f t="shared" si="233"/>
        <v>S6_AVDD09_F</v>
      </c>
    </row>
    <row r="7451" spans="1:9">
      <c r="A7451" t="s">
        <v>302</v>
      </c>
      <c r="B7451" t="s">
        <v>6114</v>
      </c>
      <c r="C7451" t="s">
        <v>6132</v>
      </c>
      <c r="D7451">
        <v>2</v>
      </c>
      <c r="E7451" t="s">
        <v>174</v>
      </c>
      <c r="F7451">
        <v>2</v>
      </c>
      <c r="G7451">
        <v>2</v>
      </c>
      <c r="H7451" s="6" t="str">
        <f t="shared" si="232"/>
        <v>6C20.2</v>
      </c>
      <c r="I7451" s="6" t="str">
        <f t="shared" si="233"/>
        <v>DGND</v>
      </c>
    </row>
    <row r="7452" spans="1:9">
      <c r="A7452" t="s">
        <v>302</v>
      </c>
      <c r="B7452" t="s">
        <v>6114</v>
      </c>
      <c r="C7452" t="s">
        <v>6133</v>
      </c>
      <c r="D7452">
        <v>1</v>
      </c>
      <c r="E7452" t="s">
        <v>3935</v>
      </c>
      <c r="F7452">
        <v>1</v>
      </c>
      <c r="G7452">
        <v>1</v>
      </c>
      <c r="H7452" s="6" t="str">
        <f t="shared" si="232"/>
        <v>6C21.1</v>
      </c>
      <c r="I7452" s="6" t="str">
        <f t="shared" si="233"/>
        <v>S6_AVDD33_XTAL</v>
      </c>
    </row>
    <row r="7453" spans="1:9">
      <c r="A7453" t="s">
        <v>302</v>
      </c>
      <c r="B7453" t="s">
        <v>6114</v>
      </c>
      <c r="C7453" t="s">
        <v>6133</v>
      </c>
      <c r="D7453">
        <v>2</v>
      </c>
      <c r="E7453" t="s">
        <v>174</v>
      </c>
      <c r="F7453">
        <v>2</v>
      </c>
      <c r="G7453">
        <v>2</v>
      </c>
      <c r="H7453" s="6" t="str">
        <f t="shared" si="232"/>
        <v>6C21.2</v>
      </c>
      <c r="I7453" s="6" t="str">
        <f t="shared" si="233"/>
        <v>DGND</v>
      </c>
    </row>
    <row r="7454" spans="1:9">
      <c r="A7454" t="s">
        <v>302</v>
      </c>
      <c r="B7454" t="s">
        <v>6114</v>
      </c>
      <c r="C7454" t="s">
        <v>6134</v>
      </c>
      <c r="D7454">
        <v>1</v>
      </c>
      <c r="E7454" t="s">
        <v>3969</v>
      </c>
      <c r="F7454">
        <v>1</v>
      </c>
      <c r="G7454">
        <v>1</v>
      </c>
      <c r="H7454" s="6" t="str">
        <f t="shared" si="232"/>
        <v>6C22.1</v>
      </c>
      <c r="I7454" s="6" t="str">
        <f t="shared" si="233"/>
        <v>S6_AVDD33_XTAL_1</v>
      </c>
    </row>
    <row r="7455" spans="1:9">
      <c r="A7455" t="s">
        <v>302</v>
      </c>
      <c r="B7455" t="s">
        <v>6114</v>
      </c>
      <c r="C7455" t="s">
        <v>6134</v>
      </c>
      <c r="D7455">
        <v>2</v>
      </c>
      <c r="E7455" t="s">
        <v>174</v>
      </c>
      <c r="F7455">
        <v>2</v>
      </c>
      <c r="G7455">
        <v>2</v>
      </c>
      <c r="H7455" s="6" t="str">
        <f t="shared" si="232"/>
        <v>6C22.2</v>
      </c>
      <c r="I7455" s="6" t="str">
        <f t="shared" si="233"/>
        <v>DGND</v>
      </c>
    </row>
    <row r="7456" spans="1:9">
      <c r="A7456" t="s">
        <v>302</v>
      </c>
      <c r="B7456" t="s">
        <v>6114</v>
      </c>
      <c r="C7456" t="s">
        <v>6135</v>
      </c>
      <c r="D7456">
        <v>1</v>
      </c>
      <c r="E7456" t="s">
        <v>3936</v>
      </c>
      <c r="F7456">
        <v>1</v>
      </c>
      <c r="G7456">
        <v>1</v>
      </c>
      <c r="H7456" s="6" t="str">
        <f t="shared" si="232"/>
        <v>6C23.1</v>
      </c>
      <c r="I7456" s="6" t="str">
        <f t="shared" si="233"/>
        <v>S6_AVDD33_TX_CEN</v>
      </c>
    </row>
    <row r="7457" spans="1:9">
      <c r="A7457" t="s">
        <v>302</v>
      </c>
      <c r="B7457" t="s">
        <v>6114</v>
      </c>
      <c r="C7457" t="s">
        <v>6135</v>
      </c>
      <c r="D7457">
        <v>2</v>
      </c>
      <c r="E7457" t="s">
        <v>174</v>
      </c>
      <c r="F7457">
        <v>2</v>
      </c>
      <c r="G7457">
        <v>2</v>
      </c>
      <c r="H7457" s="6" t="str">
        <f t="shared" si="232"/>
        <v>6C23.2</v>
      </c>
      <c r="I7457" s="6" t="str">
        <f t="shared" si="233"/>
        <v>DGND</v>
      </c>
    </row>
    <row r="7458" spans="1:9">
      <c r="A7458" t="s">
        <v>302</v>
      </c>
      <c r="B7458" t="s">
        <v>6114</v>
      </c>
      <c r="C7458" t="s">
        <v>6136</v>
      </c>
      <c r="D7458">
        <v>1</v>
      </c>
      <c r="E7458" t="s">
        <v>3936</v>
      </c>
      <c r="F7458">
        <v>1</v>
      </c>
      <c r="G7458">
        <v>1</v>
      </c>
      <c r="H7458" s="6" t="str">
        <f t="shared" si="232"/>
        <v>6C24.1</v>
      </c>
      <c r="I7458" s="6" t="str">
        <f t="shared" si="233"/>
        <v>S6_AVDD33_TX_CEN</v>
      </c>
    </row>
    <row r="7459" spans="1:9">
      <c r="A7459" t="s">
        <v>302</v>
      </c>
      <c r="B7459" t="s">
        <v>6114</v>
      </c>
      <c r="C7459" t="s">
        <v>6136</v>
      </c>
      <c r="D7459">
        <v>2</v>
      </c>
      <c r="E7459" t="s">
        <v>174</v>
      </c>
      <c r="F7459">
        <v>2</v>
      </c>
      <c r="G7459">
        <v>2</v>
      </c>
      <c r="H7459" s="6" t="str">
        <f t="shared" si="232"/>
        <v>6C24.2</v>
      </c>
      <c r="I7459" s="6" t="str">
        <f t="shared" si="233"/>
        <v>DGND</v>
      </c>
    </row>
    <row r="7460" spans="1:9">
      <c r="A7460" t="s">
        <v>302</v>
      </c>
      <c r="B7460" t="s">
        <v>6114</v>
      </c>
      <c r="C7460" t="s">
        <v>6137</v>
      </c>
      <c r="D7460">
        <v>1</v>
      </c>
      <c r="E7460" t="s">
        <v>3936</v>
      </c>
      <c r="F7460">
        <v>1</v>
      </c>
      <c r="G7460">
        <v>1</v>
      </c>
      <c r="H7460" s="6" t="str">
        <f t="shared" si="232"/>
        <v>6C25.1</v>
      </c>
      <c r="I7460" s="6" t="str">
        <f t="shared" si="233"/>
        <v>S6_AVDD33_TX_CEN</v>
      </c>
    </row>
    <row r="7461" spans="1:9">
      <c r="A7461" t="s">
        <v>302</v>
      </c>
      <c r="B7461" t="s">
        <v>6114</v>
      </c>
      <c r="C7461" t="s">
        <v>6137</v>
      </c>
      <c r="D7461">
        <v>2</v>
      </c>
      <c r="E7461" t="s">
        <v>174</v>
      </c>
      <c r="F7461">
        <v>2</v>
      </c>
      <c r="G7461">
        <v>2</v>
      </c>
      <c r="H7461" s="6" t="str">
        <f t="shared" si="232"/>
        <v>6C25.2</v>
      </c>
      <c r="I7461" s="6" t="str">
        <f t="shared" si="233"/>
        <v>DGND</v>
      </c>
    </row>
    <row r="7462" spans="1:9">
      <c r="A7462" t="s">
        <v>302</v>
      </c>
      <c r="B7462" t="s">
        <v>6114</v>
      </c>
      <c r="C7462" t="s">
        <v>6138</v>
      </c>
      <c r="D7462">
        <v>1</v>
      </c>
      <c r="E7462" t="s">
        <v>3936</v>
      </c>
      <c r="F7462">
        <v>1</v>
      </c>
      <c r="G7462">
        <v>1</v>
      </c>
      <c r="H7462" s="6" t="str">
        <f t="shared" si="232"/>
        <v>6C26.1</v>
      </c>
      <c r="I7462" s="6" t="str">
        <f t="shared" si="233"/>
        <v>S6_AVDD33_TX_CEN</v>
      </c>
    </row>
    <row r="7463" spans="1:9">
      <c r="A7463" t="s">
        <v>302</v>
      </c>
      <c r="B7463" t="s">
        <v>6114</v>
      </c>
      <c r="C7463" t="s">
        <v>6138</v>
      </c>
      <c r="D7463">
        <v>2</v>
      </c>
      <c r="E7463" t="s">
        <v>174</v>
      </c>
      <c r="F7463">
        <v>2</v>
      </c>
      <c r="G7463">
        <v>2</v>
      </c>
      <c r="H7463" s="6" t="str">
        <f t="shared" si="232"/>
        <v>6C26.2</v>
      </c>
      <c r="I7463" s="6" t="str">
        <f t="shared" si="233"/>
        <v>DGND</v>
      </c>
    </row>
    <row r="7464" spans="1:9">
      <c r="A7464" t="s">
        <v>302</v>
      </c>
      <c r="B7464" t="s">
        <v>6114</v>
      </c>
      <c r="C7464" t="s">
        <v>6139</v>
      </c>
      <c r="D7464">
        <v>1</v>
      </c>
      <c r="E7464" t="s">
        <v>3970</v>
      </c>
      <c r="F7464">
        <v>1</v>
      </c>
      <c r="G7464">
        <v>1</v>
      </c>
      <c r="H7464" s="6" t="str">
        <f t="shared" si="232"/>
        <v>6C27.1</v>
      </c>
      <c r="I7464" s="6" t="str">
        <f t="shared" si="233"/>
        <v>S6_AVDD33_TX_CEN_1</v>
      </c>
    </row>
    <row r="7465" spans="1:9">
      <c r="A7465" t="s">
        <v>302</v>
      </c>
      <c r="B7465" t="s">
        <v>6114</v>
      </c>
      <c r="C7465" t="s">
        <v>6139</v>
      </c>
      <c r="D7465">
        <v>2</v>
      </c>
      <c r="E7465" t="s">
        <v>174</v>
      </c>
      <c r="F7465">
        <v>2</v>
      </c>
      <c r="G7465">
        <v>2</v>
      </c>
      <c r="H7465" s="6" t="str">
        <f t="shared" si="232"/>
        <v>6C27.2</v>
      </c>
      <c r="I7465" s="6" t="str">
        <f t="shared" si="233"/>
        <v>DGND</v>
      </c>
    </row>
    <row r="7466" spans="1:9">
      <c r="A7466" t="s">
        <v>302</v>
      </c>
      <c r="B7466" t="s">
        <v>6114</v>
      </c>
      <c r="C7466" t="s">
        <v>6140</v>
      </c>
      <c r="D7466">
        <v>1</v>
      </c>
      <c r="E7466" t="s">
        <v>3937</v>
      </c>
      <c r="F7466">
        <v>1</v>
      </c>
      <c r="G7466">
        <v>1</v>
      </c>
      <c r="H7466" s="6" t="str">
        <f t="shared" si="232"/>
        <v>6C28.1</v>
      </c>
      <c r="I7466" s="6" t="str">
        <f t="shared" si="233"/>
        <v>S6_AVDD33_SDS</v>
      </c>
    </row>
    <row r="7467" spans="1:9">
      <c r="A7467" t="s">
        <v>302</v>
      </c>
      <c r="B7467" t="s">
        <v>6114</v>
      </c>
      <c r="C7467" t="s">
        <v>6140</v>
      </c>
      <c r="D7467">
        <v>2</v>
      </c>
      <c r="E7467" t="s">
        <v>174</v>
      </c>
      <c r="F7467">
        <v>2</v>
      </c>
      <c r="G7467">
        <v>2</v>
      </c>
      <c r="H7467" s="6" t="str">
        <f t="shared" si="232"/>
        <v>6C28.2</v>
      </c>
      <c r="I7467" s="6" t="str">
        <f t="shared" si="233"/>
        <v>DGND</v>
      </c>
    </row>
    <row r="7468" spans="1:9">
      <c r="A7468" t="s">
        <v>302</v>
      </c>
      <c r="B7468" t="s">
        <v>6114</v>
      </c>
      <c r="C7468" t="s">
        <v>6141</v>
      </c>
      <c r="D7468">
        <v>1</v>
      </c>
      <c r="E7468" t="s">
        <v>3971</v>
      </c>
      <c r="F7468">
        <v>1</v>
      </c>
      <c r="G7468">
        <v>1</v>
      </c>
      <c r="H7468" s="6" t="str">
        <f t="shared" si="232"/>
        <v>6C29.1</v>
      </c>
      <c r="I7468" s="6" t="str">
        <f t="shared" si="233"/>
        <v>S6_AVDD33_SDS_1</v>
      </c>
    </row>
    <row r="7469" spans="1:9">
      <c r="A7469" t="s">
        <v>302</v>
      </c>
      <c r="B7469" t="s">
        <v>6114</v>
      </c>
      <c r="C7469" t="s">
        <v>6141</v>
      </c>
      <c r="D7469">
        <v>2</v>
      </c>
      <c r="E7469" t="s">
        <v>174</v>
      </c>
      <c r="F7469">
        <v>2</v>
      </c>
      <c r="G7469">
        <v>2</v>
      </c>
      <c r="H7469" s="6" t="str">
        <f t="shared" si="232"/>
        <v>6C29.2</v>
      </c>
      <c r="I7469" s="6" t="str">
        <f t="shared" si="233"/>
        <v>DGND</v>
      </c>
    </row>
    <row r="7470" spans="1:9">
      <c r="A7470" t="s">
        <v>302</v>
      </c>
      <c r="B7470" t="s">
        <v>6114</v>
      </c>
      <c r="C7470" t="s">
        <v>6142</v>
      </c>
      <c r="D7470">
        <v>1</v>
      </c>
      <c r="E7470" t="s">
        <v>2757</v>
      </c>
      <c r="F7470">
        <v>1</v>
      </c>
      <c r="G7470">
        <v>1</v>
      </c>
      <c r="H7470" s="6" t="str">
        <f t="shared" si="232"/>
        <v>6C30.1</v>
      </c>
      <c r="I7470" s="6" t="str">
        <f t="shared" si="233"/>
        <v>S6_AVDD33_F</v>
      </c>
    </row>
    <row r="7471" spans="1:9">
      <c r="A7471" t="s">
        <v>302</v>
      </c>
      <c r="B7471" t="s">
        <v>6114</v>
      </c>
      <c r="C7471" t="s">
        <v>6142</v>
      </c>
      <c r="D7471">
        <v>2</v>
      </c>
      <c r="E7471" t="s">
        <v>174</v>
      </c>
      <c r="F7471">
        <v>2</v>
      </c>
      <c r="G7471">
        <v>2</v>
      </c>
      <c r="H7471" s="6" t="str">
        <f t="shared" si="232"/>
        <v>6C30.2</v>
      </c>
      <c r="I7471" s="6" t="str">
        <f t="shared" si="233"/>
        <v>DGND</v>
      </c>
    </row>
    <row r="7472" spans="1:9">
      <c r="A7472" t="s">
        <v>302</v>
      </c>
      <c r="B7472" t="s">
        <v>6114</v>
      </c>
      <c r="C7472" t="s">
        <v>6143</v>
      </c>
      <c r="D7472">
        <v>1</v>
      </c>
      <c r="E7472" t="s">
        <v>2757</v>
      </c>
      <c r="F7472">
        <v>1</v>
      </c>
      <c r="G7472">
        <v>1</v>
      </c>
      <c r="H7472" s="6" t="str">
        <f t="shared" si="232"/>
        <v>6C31.1</v>
      </c>
      <c r="I7472" s="6" t="str">
        <f t="shared" si="233"/>
        <v>S6_AVDD33_F</v>
      </c>
    </row>
    <row r="7473" spans="1:9">
      <c r="A7473" t="s">
        <v>302</v>
      </c>
      <c r="B7473" t="s">
        <v>6114</v>
      </c>
      <c r="C7473" t="s">
        <v>6143</v>
      </c>
      <c r="D7473">
        <v>2</v>
      </c>
      <c r="E7473" t="s">
        <v>174</v>
      </c>
      <c r="F7473">
        <v>2</v>
      </c>
      <c r="G7473">
        <v>2</v>
      </c>
      <c r="H7473" s="6" t="str">
        <f t="shared" si="232"/>
        <v>6C31.2</v>
      </c>
      <c r="I7473" s="6" t="str">
        <f t="shared" si="233"/>
        <v>DGND</v>
      </c>
    </row>
    <row r="7474" spans="1:9">
      <c r="A7474" t="s">
        <v>302</v>
      </c>
      <c r="B7474" t="s">
        <v>6114</v>
      </c>
      <c r="C7474" t="s">
        <v>6144</v>
      </c>
      <c r="D7474">
        <v>1</v>
      </c>
      <c r="E7474" t="s">
        <v>3934</v>
      </c>
      <c r="F7474">
        <v>1</v>
      </c>
      <c r="G7474">
        <v>1</v>
      </c>
      <c r="H7474" s="6" t="str">
        <f t="shared" si="232"/>
        <v>6C32.1</v>
      </c>
      <c r="I7474" s="6" t="str">
        <f t="shared" si="233"/>
        <v>S6_AVDD09_SDS</v>
      </c>
    </row>
    <row r="7475" spans="1:9">
      <c r="A7475" t="s">
        <v>302</v>
      </c>
      <c r="B7475" t="s">
        <v>6114</v>
      </c>
      <c r="C7475" t="s">
        <v>6144</v>
      </c>
      <c r="D7475">
        <v>2</v>
      </c>
      <c r="E7475" t="s">
        <v>174</v>
      </c>
      <c r="F7475">
        <v>2</v>
      </c>
      <c r="G7475">
        <v>2</v>
      </c>
      <c r="H7475" s="6" t="str">
        <f t="shared" si="232"/>
        <v>6C32.2</v>
      </c>
      <c r="I7475" s="6" t="str">
        <f t="shared" si="233"/>
        <v>DGND</v>
      </c>
    </row>
    <row r="7476" spans="1:9">
      <c r="A7476" t="s">
        <v>302</v>
      </c>
      <c r="B7476" t="s">
        <v>6114</v>
      </c>
      <c r="C7476" t="s">
        <v>6145</v>
      </c>
      <c r="D7476">
        <v>1</v>
      </c>
      <c r="E7476" t="s">
        <v>3933</v>
      </c>
      <c r="F7476">
        <v>1</v>
      </c>
      <c r="G7476">
        <v>1</v>
      </c>
      <c r="H7476" s="6" t="str">
        <f t="shared" si="232"/>
        <v>6C33.1</v>
      </c>
      <c r="I7476" s="6" t="str">
        <f t="shared" si="233"/>
        <v>S6_AVDD09_DUT</v>
      </c>
    </row>
    <row r="7477" spans="1:9">
      <c r="A7477" t="s">
        <v>302</v>
      </c>
      <c r="B7477" t="s">
        <v>6114</v>
      </c>
      <c r="C7477" t="s">
        <v>6145</v>
      </c>
      <c r="D7477">
        <v>2</v>
      </c>
      <c r="E7477" t="s">
        <v>174</v>
      </c>
      <c r="F7477">
        <v>2</v>
      </c>
      <c r="G7477">
        <v>2</v>
      </c>
      <c r="H7477" s="6" t="str">
        <f t="shared" si="232"/>
        <v>6C33.2</v>
      </c>
      <c r="I7477" s="6" t="str">
        <f t="shared" si="233"/>
        <v>DGND</v>
      </c>
    </row>
    <row r="7478" spans="1:9">
      <c r="A7478" t="s">
        <v>302</v>
      </c>
      <c r="B7478" t="s">
        <v>6114</v>
      </c>
      <c r="C7478" t="s">
        <v>6146</v>
      </c>
      <c r="D7478">
        <v>1</v>
      </c>
      <c r="E7478" t="s">
        <v>3933</v>
      </c>
      <c r="F7478">
        <v>1</v>
      </c>
      <c r="G7478">
        <v>1</v>
      </c>
      <c r="H7478" s="6" t="str">
        <f t="shared" si="232"/>
        <v>6C34.1</v>
      </c>
      <c r="I7478" s="6" t="str">
        <f t="shared" si="233"/>
        <v>S6_AVDD09_DUT</v>
      </c>
    </row>
    <row r="7479" spans="1:9">
      <c r="A7479" t="s">
        <v>302</v>
      </c>
      <c r="B7479" t="s">
        <v>6114</v>
      </c>
      <c r="C7479" t="s">
        <v>6146</v>
      </c>
      <c r="D7479">
        <v>2</v>
      </c>
      <c r="E7479" t="s">
        <v>174</v>
      </c>
      <c r="F7479">
        <v>2</v>
      </c>
      <c r="G7479">
        <v>2</v>
      </c>
      <c r="H7479" s="6" t="str">
        <f t="shared" si="232"/>
        <v>6C34.2</v>
      </c>
      <c r="I7479" s="6" t="str">
        <f t="shared" si="233"/>
        <v>DGND</v>
      </c>
    </row>
    <row r="7480" spans="1:9">
      <c r="A7480" t="s">
        <v>302</v>
      </c>
      <c r="B7480" t="s">
        <v>6114</v>
      </c>
      <c r="C7480" t="s">
        <v>6147</v>
      </c>
      <c r="D7480">
        <v>1</v>
      </c>
      <c r="E7480" t="s">
        <v>3927</v>
      </c>
      <c r="F7480">
        <v>1</v>
      </c>
      <c r="G7480">
        <v>1</v>
      </c>
      <c r="H7480" s="6" t="str">
        <f t="shared" si="232"/>
        <v>6C47.1</v>
      </c>
      <c r="I7480" s="6" t="str">
        <f t="shared" si="233"/>
        <v>S6_AVDD09_OFF_LINE</v>
      </c>
    </row>
    <row r="7481" spans="1:9">
      <c r="A7481" t="s">
        <v>302</v>
      </c>
      <c r="B7481" t="s">
        <v>6114</v>
      </c>
      <c r="C7481" t="s">
        <v>6147</v>
      </c>
      <c r="D7481">
        <v>2</v>
      </c>
      <c r="E7481" t="s">
        <v>174</v>
      </c>
      <c r="F7481">
        <v>2</v>
      </c>
      <c r="G7481">
        <v>2</v>
      </c>
      <c r="H7481" s="6" t="str">
        <f t="shared" si="232"/>
        <v>6C47.2</v>
      </c>
      <c r="I7481" s="6" t="str">
        <f t="shared" si="233"/>
        <v>DGND</v>
      </c>
    </row>
    <row r="7482" spans="1:9">
      <c r="A7482" t="s">
        <v>302</v>
      </c>
      <c r="B7482" t="s">
        <v>6114</v>
      </c>
      <c r="C7482" t="s">
        <v>6148</v>
      </c>
      <c r="D7482">
        <v>1</v>
      </c>
      <c r="E7482" t="s">
        <v>3927</v>
      </c>
      <c r="F7482">
        <v>1</v>
      </c>
      <c r="G7482">
        <v>1</v>
      </c>
      <c r="H7482" s="6" t="str">
        <f t="shared" si="232"/>
        <v>6C48.1</v>
      </c>
      <c r="I7482" s="6" t="str">
        <f t="shared" si="233"/>
        <v>S6_AVDD09_OFF_LINE</v>
      </c>
    </row>
    <row r="7483" spans="1:9">
      <c r="A7483" t="s">
        <v>302</v>
      </c>
      <c r="B7483" t="s">
        <v>6114</v>
      </c>
      <c r="C7483" t="s">
        <v>6148</v>
      </c>
      <c r="D7483">
        <v>2</v>
      </c>
      <c r="E7483" t="s">
        <v>174</v>
      </c>
      <c r="F7483">
        <v>2</v>
      </c>
      <c r="G7483">
        <v>2</v>
      </c>
      <c r="H7483" s="6" t="str">
        <f t="shared" si="232"/>
        <v>6C48.2</v>
      </c>
      <c r="I7483" s="6" t="str">
        <f t="shared" si="233"/>
        <v>DGND</v>
      </c>
    </row>
    <row r="7484" spans="1:9">
      <c r="A7484" t="s">
        <v>302</v>
      </c>
      <c r="B7484" t="s">
        <v>6114</v>
      </c>
      <c r="C7484" t="s">
        <v>6149</v>
      </c>
      <c r="D7484">
        <v>1</v>
      </c>
      <c r="E7484" t="s">
        <v>3927</v>
      </c>
      <c r="F7484">
        <v>1</v>
      </c>
      <c r="G7484">
        <v>1</v>
      </c>
      <c r="H7484" s="6" t="str">
        <f t="shared" si="232"/>
        <v>6C50.1</v>
      </c>
      <c r="I7484" s="6" t="str">
        <f t="shared" si="233"/>
        <v>S6_AVDD09_OFF_LINE</v>
      </c>
    </row>
    <row r="7485" spans="1:9">
      <c r="A7485" t="s">
        <v>302</v>
      </c>
      <c r="B7485" t="s">
        <v>6114</v>
      </c>
      <c r="C7485" t="s">
        <v>6149</v>
      </c>
      <c r="D7485">
        <v>2</v>
      </c>
      <c r="E7485" t="s">
        <v>174</v>
      </c>
      <c r="F7485">
        <v>2</v>
      </c>
      <c r="G7485">
        <v>2</v>
      </c>
      <c r="H7485" s="6" t="str">
        <f t="shared" si="232"/>
        <v>6C50.2</v>
      </c>
      <c r="I7485" s="6" t="str">
        <f t="shared" si="233"/>
        <v>DGND</v>
      </c>
    </row>
    <row r="7486" spans="1:9">
      <c r="A7486" t="s">
        <v>302</v>
      </c>
      <c r="B7486" t="s">
        <v>6114</v>
      </c>
      <c r="C7486" t="s">
        <v>6150</v>
      </c>
      <c r="D7486">
        <v>1</v>
      </c>
      <c r="E7486" t="s">
        <v>3927</v>
      </c>
      <c r="F7486">
        <v>1</v>
      </c>
      <c r="G7486">
        <v>1</v>
      </c>
      <c r="H7486" s="6" t="str">
        <f t="shared" si="232"/>
        <v>6C51.1</v>
      </c>
      <c r="I7486" s="6" t="str">
        <f t="shared" si="233"/>
        <v>S6_AVDD09_OFF_LINE</v>
      </c>
    </row>
    <row r="7487" spans="1:9">
      <c r="A7487" t="s">
        <v>302</v>
      </c>
      <c r="B7487" t="s">
        <v>6114</v>
      </c>
      <c r="C7487" t="s">
        <v>6150</v>
      </c>
      <c r="D7487">
        <v>2</v>
      </c>
      <c r="E7487" t="s">
        <v>174</v>
      </c>
      <c r="F7487">
        <v>2</v>
      </c>
      <c r="G7487">
        <v>2</v>
      </c>
      <c r="H7487" s="6" t="str">
        <f t="shared" si="232"/>
        <v>6C51.2</v>
      </c>
      <c r="I7487" s="6" t="str">
        <f t="shared" si="233"/>
        <v>DGND</v>
      </c>
    </row>
    <row r="7488" spans="1:9">
      <c r="A7488" t="s">
        <v>302</v>
      </c>
      <c r="B7488" t="s">
        <v>6114</v>
      </c>
      <c r="C7488" t="s">
        <v>6151</v>
      </c>
      <c r="D7488">
        <v>1</v>
      </c>
      <c r="E7488" t="s">
        <v>3929</v>
      </c>
      <c r="F7488">
        <v>1</v>
      </c>
      <c r="G7488">
        <v>1</v>
      </c>
      <c r="H7488" s="6" t="str">
        <f t="shared" si="232"/>
        <v>6C371.1</v>
      </c>
      <c r="I7488" s="6" t="str">
        <f t="shared" si="233"/>
        <v>S6_AVDD33_OFF_LINE</v>
      </c>
    </row>
    <row r="7489" spans="1:9">
      <c r="A7489" t="s">
        <v>302</v>
      </c>
      <c r="B7489" t="s">
        <v>6114</v>
      </c>
      <c r="C7489" t="s">
        <v>6151</v>
      </c>
      <c r="D7489">
        <v>2</v>
      </c>
      <c r="E7489" t="s">
        <v>174</v>
      </c>
      <c r="F7489">
        <v>2</v>
      </c>
      <c r="G7489">
        <v>2</v>
      </c>
      <c r="H7489" s="6" t="str">
        <f t="shared" si="232"/>
        <v>6C371.2</v>
      </c>
      <c r="I7489" s="6" t="str">
        <f t="shared" si="233"/>
        <v>DGND</v>
      </c>
    </row>
    <row r="7490" spans="1:9">
      <c r="A7490" t="s">
        <v>302</v>
      </c>
      <c r="B7490" t="s">
        <v>6114</v>
      </c>
      <c r="C7490" t="s">
        <v>6152</v>
      </c>
      <c r="D7490">
        <v>1</v>
      </c>
      <c r="E7490" t="s">
        <v>3929</v>
      </c>
      <c r="F7490">
        <v>1</v>
      </c>
      <c r="G7490">
        <v>1</v>
      </c>
      <c r="H7490" s="6" t="str">
        <f t="shared" ref="H7490:H7553" si="234">CONCATENATE(C7490,".",F7490)</f>
        <v>6C372.1</v>
      </c>
      <c r="I7490" s="6" t="str">
        <f t="shared" ref="I7490:I7553" si="235">E7490</f>
        <v>S6_AVDD33_OFF_LINE</v>
      </c>
    </row>
    <row r="7491" spans="1:9">
      <c r="A7491" t="s">
        <v>302</v>
      </c>
      <c r="B7491" t="s">
        <v>6114</v>
      </c>
      <c r="C7491" t="s">
        <v>6152</v>
      </c>
      <c r="D7491">
        <v>2</v>
      </c>
      <c r="E7491" t="s">
        <v>174</v>
      </c>
      <c r="F7491">
        <v>2</v>
      </c>
      <c r="G7491">
        <v>2</v>
      </c>
      <c r="H7491" s="6" t="str">
        <f t="shared" si="234"/>
        <v>6C372.2</v>
      </c>
      <c r="I7491" s="6" t="str">
        <f t="shared" si="235"/>
        <v>DGND</v>
      </c>
    </row>
    <row r="7492" spans="1:9">
      <c r="A7492" t="s">
        <v>302</v>
      </c>
      <c r="B7492" t="s">
        <v>6114</v>
      </c>
      <c r="C7492" t="s">
        <v>6153</v>
      </c>
      <c r="D7492">
        <v>1</v>
      </c>
      <c r="E7492" t="s">
        <v>3970</v>
      </c>
      <c r="F7492">
        <v>1</v>
      </c>
      <c r="G7492">
        <v>1</v>
      </c>
      <c r="H7492" s="6" t="str">
        <f t="shared" si="234"/>
        <v>6C373.1</v>
      </c>
      <c r="I7492" s="6" t="str">
        <f t="shared" si="235"/>
        <v>S6_AVDD33_TX_CEN_1</v>
      </c>
    </row>
    <row r="7493" spans="1:9">
      <c r="A7493" t="s">
        <v>302</v>
      </c>
      <c r="B7493" t="s">
        <v>6114</v>
      </c>
      <c r="C7493" t="s">
        <v>6153</v>
      </c>
      <c r="D7493">
        <v>2</v>
      </c>
      <c r="E7493" t="s">
        <v>174</v>
      </c>
      <c r="F7493">
        <v>2</v>
      </c>
      <c r="G7493">
        <v>2</v>
      </c>
      <c r="H7493" s="6" t="str">
        <f t="shared" si="234"/>
        <v>6C373.2</v>
      </c>
      <c r="I7493" s="6" t="str">
        <f t="shared" si="235"/>
        <v>DGND</v>
      </c>
    </row>
    <row r="7494" spans="1:9">
      <c r="A7494" t="s">
        <v>302</v>
      </c>
      <c r="B7494" t="s">
        <v>6114</v>
      </c>
      <c r="C7494" t="s">
        <v>6154</v>
      </c>
      <c r="D7494">
        <v>1</v>
      </c>
      <c r="E7494" t="s">
        <v>3926</v>
      </c>
      <c r="F7494">
        <v>1</v>
      </c>
      <c r="G7494">
        <v>1</v>
      </c>
      <c r="H7494" s="6" t="str">
        <f t="shared" si="234"/>
        <v>6C374.1</v>
      </c>
      <c r="I7494" s="6" t="str">
        <f t="shared" si="235"/>
        <v>S6_DVDD09_OFF_LINE</v>
      </c>
    </row>
    <row r="7495" spans="1:9">
      <c r="A7495" t="s">
        <v>302</v>
      </c>
      <c r="B7495" t="s">
        <v>6114</v>
      </c>
      <c r="C7495" t="s">
        <v>6154</v>
      </c>
      <c r="D7495">
        <v>2</v>
      </c>
      <c r="E7495" t="s">
        <v>174</v>
      </c>
      <c r="F7495">
        <v>2</v>
      </c>
      <c r="G7495">
        <v>2</v>
      </c>
      <c r="H7495" s="6" t="str">
        <f t="shared" si="234"/>
        <v>6C374.2</v>
      </c>
      <c r="I7495" s="6" t="str">
        <f t="shared" si="235"/>
        <v>DGND</v>
      </c>
    </row>
    <row r="7496" spans="1:9">
      <c r="A7496" t="s">
        <v>302</v>
      </c>
      <c r="B7496" t="s">
        <v>6114</v>
      </c>
      <c r="C7496" t="s">
        <v>6155</v>
      </c>
      <c r="D7496">
        <v>1</v>
      </c>
      <c r="E7496" t="s">
        <v>3926</v>
      </c>
      <c r="F7496">
        <v>1</v>
      </c>
      <c r="G7496">
        <v>1</v>
      </c>
      <c r="H7496" s="6" t="str">
        <f t="shared" si="234"/>
        <v>6C375.1</v>
      </c>
      <c r="I7496" s="6" t="str">
        <f t="shared" si="235"/>
        <v>S6_DVDD09_OFF_LINE</v>
      </c>
    </row>
    <row r="7497" spans="1:9">
      <c r="A7497" t="s">
        <v>302</v>
      </c>
      <c r="B7497" t="s">
        <v>6114</v>
      </c>
      <c r="C7497" t="s">
        <v>6155</v>
      </c>
      <c r="D7497">
        <v>2</v>
      </c>
      <c r="E7497" t="s">
        <v>174</v>
      </c>
      <c r="F7497">
        <v>2</v>
      </c>
      <c r="G7497">
        <v>2</v>
      </c>
      <c r="H7497" s="6" t="str">
        <f t="shared" si="234"/>
        <v>6C375.2</v>
      </c>
      <c r="I7497" s="6" t="str">
        <f t="shared" si="235"/>
        <v>DGND</v>
      </c>
    </row>
    <row r="7498" spans="1:9">
      <c r="A7498" t="s">
        <v>302</v>
      </c>
      <c r="B7498" t="s">
        <v>6114</v>
      </c>
      <c r="C7498" t="s">
        <v>6156</v>
      </c>
      <c r="D7498">
        <v>1</v>
      </c>
      <c r="E7498" t="s">
        <v>3927</v>
      </c>
      <c r="F7498">
        <v>1</v>
      </c>
      <c r="G7498">
        <v>1</v>
      </c>
      <c r="H7498" s="6" t="str">
        <f t="shared" si="234"/>
        <v>6C376.1</v>
      </c>
      <c r="I7498" s="6" t="str">
        <f t="shared" si="235"/>
        <v>S6_AVDD09_OFF_LINE</v>
      </c>
    </row>
    <row r="7499" spans="1:9">
      <c r="A7499" t="s">
        <v>302</v>
      </c>
      <c r="B7499" t="s">
        <v>6114</v>
      </c>
      <c r="C7499" t="s">
        <v>6156</v>
      </c>
      <c r="D7499">
        <v>2</v>
      </c>
      <c r="E7499" t="s">
        <v>174</v>
      </c>
      <c r="F7499">
        <v>2</v>
      </c>
      <c r="G7499">
        <v>2</v>
      </c>
      <c r="H7499" s="6" t="str">
        <f t="shared" si="234"/>
        <v>6C376.2</v>
      </c>
      <c r="I7499" s="6" t="str">
        <f t="shared" si="235"/>
        <v>DGND</v>
      </c>
    </row>
    <row r="7500" spans="1:9">
      <c r="A7500" t="s">
        <v>302</v>
      </c>
      <c r="B7500" t="s">
        <v>6114</v>
      </c>
      <c r="C7500" t="s">
        <v>6157</v>
      </c>
      <c r="D7500">
        <v>1</v>
      </c>
      <c r="E7500" t="s">
        <v>3927</v>
      </c>
      <c r="F7500">
        <v>1</v>
      </c>
      <c r="G7500">
        <v>1</v>
      </c>
      <c r="H7500" s="6" t="str">
        <f t="shared" si="234"/>
        <v>6C377.1</v>
      </c>
      <c r="I7500" s="6" t="str">
        <f t="shared" si="235"/>
        <v>S6_AVDD09_OFF_LINE</v>
      </c>
    </row>
    <row r="7501" spans="1:9">
      <c r="A7501" t="s">
        <v>302</v>
      </c>
      <c r="B7501" t="s">
        <v>6114</v>
      </c>
      <c r="C7501" t="s">
        <v>6157</v>
      </c>
      <c r="D7501">
        <v>2</v>
      </c>
      <c r="E7501" t="s">
        <v>174</v>
      </c>
      <c r="F7501">
        <v>2</v>
      </c>
      <c r="G7501">
        <v>2</v>
      </c>
      <c r="H7501" s="6" t="str">
        <f t="shared" si="234"/>
        <v>6C377.2</v>
      </c>
      <c r="I7501" s="6" t="str">
        <f t="shared" si="235"/>
        <v>DGND</v>
      </c>
    </row>
    <row r="7502" spans="1:9">
      <c r="A7502" t="s">
        <v>302</v>
      </c>
      <c r="B7502" t="s">
        <v>6114</v>
      </c>
      <c r="C7502" t="s">
        <v>6158</v>
      </c>
      <c r="D7502">
        <v>1</v>
      </c>
      <c r="E7502" t="s">
        <v>3927</v>
      </c>
      <c r="F7502">
        <v>1</v>
      </c>
      <c r="G7502">
        <v>1</v>
      </c>
      <c r="H7502" s="6" t="str">
        <f t="shared" si="234"/>
        <v>6C378.1</v>
      </c>
      <c r="I7502" s="6" t="str">
        <f t="shared" si="235"/>
        <v>S6_AVDD09_OFF_LINE</v>
      </c>
    </row>
    <row r="7503" spans="1:9">
      <c r="A7503" t="s">
        <v>302</v>
      </c>
      <c r="B7503" t="s">
        <v>6114</v>
      </c>
      <c r="C7503" t="s">
        <v>6158</v>
      </c>
      <c r="D7503">
        <v>2</v>
      </c>
      <c r="E7503" t="s">
        <v>174</v>
      </c>
      <c r="F7503">
        <v>2</v>
      </c>
      <c r="G7503">
        <v>2</v>
      </c>
      <c r="H7503" s="6" t="str">
        <f t="shared" si="234"/>
        <v>6C378.2</v>
      </c>
      <c r="I7503" s="6" t="str">
        <f t="shared" si="235"/>
        <v>DGND</v>
      </c>
    </row>
    <row r="7504" spans="1:9">
      <c r="A7504" t="s">
        <v>302</v>
      </c>
      <c r="B7504" t="s">
        <v>6114</v>
      </c>
      <c r="C7504" t="s">
        <v>6159</v>
      </c>
      <c r="D7504">
        <v>1</v>
      </c>
      <c r="E7504" t="s">
        <v>2383</v>
      </c>
      <c r="F7504">
        <v>1</v>
      </c>
      <c r="G7504">
        <v>1</v>
      </c>
      <c r="H7504" s="6" t="str">
        <f t="shared" si="234"/>
        <v>6JK1.1</v>
      </c>
      <c r="I7504" s="6" t="str">
        <f t="shared" si="235"/>
        <v>SC2367_RLY_K001</v>
      </c>
    </row>
    <row r="7505" spans="1:9">
      <c r="A7505" t="s">
        <v>302</v>
      </c>
      <c r="B7505" t="s">
        <v>6114</v>
      </c>
      <c r="C7505" t="s">
        <v>6159</v>
      </c>
      <c r="D7505">
        <v>2</v>
      </c>
      <c r="E7505" t="s">
        <v>174</v>
      </c>
      <c r="F7505">
        <v>2</v>
      </c>
      <c r="G7505">
        <v>2</v>
      </c>
      <c r="H7505" s="6" t="str">
        <f t="shared" si="234"/>
        <v>6JK1.2</v>
      </c>
      <c r="I7505" s="6" t="str">
        <f t="shared" si="235"/>
        <v>DGND</v>
      </c>
    </row>
    <row r="7506" spans="1:9">
      <c r="A7506" t="s">
        <v>302</v>
      </c>
      <c r="B7506" t="s">
        <v>6114</v>
      </c>
      <c r="C7506" t="s">
        <v>6160</v>
      </c>
      <c r="D7506">
        <v>1</v>
      </c>
      <c r="E7506" t="s">
        <v>2385</v>
      </c>
      <c r="F7506">
        <v>1</v>
      </c>
      <c r="G7506">
        <v>1</v>
      </c>
      <c r="H7506" s="6" t="str">
        <f t="shared" si="234"/>
        <v>6JK8.1</v>
      </c>
      <c r="I7506" s="6" t="str">
        <f t="shared" si="235"/>
        <v>SC2367_RLY_K008</v>
      </c>
    </row>
    <row r="7507" spans="1:9">
      <c r="A7507" t="s">
        <v>302</v>
      </c>
      <c r="B7507" t="s">
        <v>6114</v>
      </c>
      <c r="C7507" t="s">
        <v>6160</v>
      </c>
      <c r="D7507">
        <v>2</v>
      </c>
      <c r="E7507" t="s">
        <v>174</v>
      </c>
      <c r="F7507">
        <v>2</v>
      </c>
      <c r="G7507">
        <v>2</v>
      </c>
      <c r="H7507" s="6" t="str">
        <f t="shared" si="234"/>
        <v>6JK8.2</v>
      </c>
      <c r="I7507" s="6" t="str">
        <f t="shared" si="235"/>
        <v>DGND</v>
      </c>
    </row>
    <row r="7508" spans="1:9">
      <c r="A7508" t="s">
        <v>302</v>
      </c>
      <c r="B7508" t="s">
        <v>6114</v>
      </c>
      <c r="C7508" t="s">
        <v>6161</v>
      </c>
      <c r="D7508">
        <v>1</v>
      </c>
      <c r="E7508" t="s">
        <v>2386</v>
      </c>
      <c r="F7508">
        <v>1</v>
      </c>
      <c r="G7508">
        <v>1</v>
      </c>
      <c r="H7508" s="6" t="str">
        <f t="shared" si="234"/>
        <v>6JK9.1</v>
      </c>
      <c r="I7508" s="6" t="str">
        <f t="shared" si="235"/>
        <v>SC2367_RLY_K009</v>
      </c>
    </row>
    <row r="7509" spans="1:9">
      <c r="A7509" t="s">
        <v>302</v>
      </c>
      <c r="B7509" t="s">
        <v>6114</v>
      </c>
      <c r="C7509" t="s">
        <v>6161</v>
      </c>
      <c r="D7509">
        <v>2</v>
      </c>
      <c r="E7509" t="s">
        <v>174</v>
      </c>
      <c r="F7509">
        <v>2</v>
      </c>
      <c r="G7509">
        <v>2</v>
      </c>
      <c r="H7509" s="6" t="str">
        <f t="shared" si="234"/>
        <v>6JK9.2</v>
      </c>
      <c r="I7509" s="6" t="str">
        <f t="shared" si="235"/>
        <v>DGND</v>
      </c>
    </row>
    <row r="7510" spans="1:9">
      <c r="A7510" t="s">
        <v>302</v>
      </c>
      <c r="B7510" t="s">
        <v>6114</v>
      </c>
      <c r="C7510" t="s">
        <v>6162</v>
      </c>
      <c r="D7510">
        <v>1</v>
      </c>
      <c r="E7510" t="s">
        <v>3310</v>
      </c>
      <c r="F7510">
        <v>1</v>
      </c>
      <c r="G7510">
        <v>1</v>
      </c>
      <c r="H7510" s="6" t="str">
        <f t="shared" si="234"/>
        <v>6JK10.1</v>
      </c>
      <c r="I7510" s="6" t="str">
        <f t="shared" si="235"/>
        <v>SC2367_RLY_K010</v>
      </c>
    </row>
    <row r="7511" spans="1:9">
      <c r="A7511" t="s">
        <v>302</v>
      </c>
      <c r="B7511" t="s">
        <v>6114</v>
      </c>
      <c r="C7511" t="s">
        <v>6162</v>
      </c>
      <c r="D7511">
        <v>2</v>
      </c>
      <c r="E7511" t="s">
        <v>174</v>
      </c>
      <c r="F7511">
        <v>2</v>
      </c>
      <c r="G7511">
        <v>2</v>
      </c>
      <c r="H7511" s="6" t="str">
        <f t="shared" si="234"/>
        <v>6JK10.2</v>
      </c>
      <c r="I7511" s="6" t="str">
        <f t="shared" si="235"/>
        <v>DGND</v>
      </c>
    </row>
    <row r="7512" spans="1:9">
      <c r="A7512" t="s">
        <v>302</v>
      </c>
      <c r="B7512" t="s">
        <v>6114</v>
      </c>
      <c r="C7512" t="s">
        <v>6163</v>
      </c>
      <c r="D7512">
        <v>2</v>
      </c>
      <c r="E7512" t="s">
        <v>2757</v>
      </c>
      <c r="F7512">
        <v>2</v>
      </c>
      <c r="G7512">
        <v>2</v>
      </c>
      <c r="H7512" s="6" t="str">
        <f t="shared" si="234"/>
        <v>6K1.2</v>
      </c>
      <c r="I7512" s="6" t="str">
        <f t="shared" si="235"/>
        <v>S6_AVDD33_F</v>
      </c>
    </row>
    <row r="7513" spans="1:9">
      <c r="A7513" t="s">
        <v>302</v>
      </c>
      <c r="B7513" t="s">
        <v>6114</v>
      </c>
      <c r="C7513" t="s">
        <v>6163</v>
      </c>
      <c r="D7513">
        <v>3</v>
      </c>
      <c r="E7513" t="s">
        <v>3929</v>
      </c>
      <c r="F7513">
        <v>3</v>
      </c>
      <c r="G7513">
        <v>3</v>
      </c>
      <c r="H7513" s="6" t="str">
        <f t="shared" si="234"/>
        <v>6K1.3</v>
      </c>
      <c r="I7513" s="6" t="str">
        <f t="shared" si="235"/>
        <v>S6_AVDD33_OFF_LINE</v>
      </c>
    </row>
    <row r="7514" spans="1:9">
      <c r="A7514" t="s">
        <v>302</v>
      </c>
      <c r="B7514" t="s">
        <v>6114</v>
      </c>
      <c r="C7514" t="s">
        <v>6163</v>
      </c>
      <c r="D7514">
        <v>4</v>
      </c>
      <c r="E7514" t="s">
        <v>3972</v>
      </c>
      <c r="F7514">
        <v>4</v>
      </c>
      <c r="G7514">
        <v>4</v>
      </c>
      <c r="H7514" s="6" t="str">
        <f t="shared" si="234"/>
        <v>6K1.4</v>
      </c>
      <c r="I7514" s="6" t="str">
        <f t="shared" si="235"/>
        <v>S6_NEGV_AVDD33</v>
      </c>
    </row>
    <row r="7515" spans="1:9">
      <c r="A7515" t="s">
        <v>302</v>
      </c>
      <c r="B7515" t="s">
        <v>6114</v>
      </c>
      <c r="C7515" t="s">
        <v>6163</v>
      </c>
      <c r="D7515">
        <v>5</v>
      </c>
      <c r="E7515" t="s">
        <v>3973</v>
      </c>
      <c r="F7515">
        <v>5</v>
      </c>
      <c r="G7515">
        <v>5</v>
      </c>
      <c r="H7515" s="6" t="str">
        <f t="shared" si="234"/>
        <v>6K1.5</v>
      </c>
      <c r="I7515" s="6" t="str">
        <f t="shared" si="235"/>
        <v>S6_NEGV_VDD33</v>
      </c>
    </row>
    <row r="7516" spans="1:9">
      <c r="A7516" t="s">
        <v>302</v>
      </c>
      <c r="B7516" t="s">
        <v>6114</v>
      </c>
      <c r="C7516" t="s">
        <v>6163</v>
      </c>
      <c r="D7516">
        <v>6</v>
      </c>
      <c r="E7516" t="s">
        <v>3931</v>
      </c>
      <c r="F7516">
        <v>6</v>
      </c>
      <c r="G7516">
        <v>6</v>
      </c>
      <c r="H7516" s="6" t="str">
        <f t="shared" si="234"/>
        <v>6K1.6</v>
      </c>
      <c r="I7516" s="6" t="str">
        <f t="shared" si="235"/>
        <v>S6_VDD33_OFF_LINE</v>
      </c>
    </row>
    <row r="7517" spans="1:9">
      <c r="A7517" t="s">
        <v>302</v>
      </c>
      <c r="B7517" t="s">
        <v>6114</v>
      </c>
      <c r="C7517" t="s">
        <v>6163</v>
      </c>
      <c r="D7517">
        <v>7</v>
      </c>
      <c r="E7517" t="s">
        <v>3968</v>
      </c>
      <c r="F7517">
        <v>7</v>
      </c>
      <c r="G7517">
        <v>7</v>
      </c>
      <c r="H7517" s="6" t="str">
        <f t="shared" si="234"/>
        <v>6K1.7</v>
      </c>
      <c r="I7517" s="6" t="str">
        <f t="shared" si="235"/>
        <v>S6_ADPS_02F</v>
      </c>
    </row>
    <row r="7518" spans="1:9">
      <c r="A7518" t="s">
        <v>302</v>
      </c>
      <c r="B7518" t="s">
        <v>6114</v>
      </c>
      <c r="C7518" t="s">
        <v>6163</v>
      </c>
      <c r="D7518" t="s">
        <v>175</v>
      </c>
      <c r="E7518" t="s">
        <v>429</v>
      </c>
      <c r="F7518">
        <v>1</v>
      </c>
      <c r="G7518" t="s">
        <v>175</v>
      </c>
      <c r="H7518" s="6" t="str">
        <f t="shared" si="234"/>
        <v>6K1.1</v>
      </c>
      <c r="I7518" s="6" t="str">
        <f t="shared" si="235"/>
        <v>VP12</v>
      </c>
    </row>
    <row r="7519" spans="1:9">
      <c r="A7519" t="s">
        <v>302</v>
      </c>
      <c r="B7519" t="s">
        <v>6114</v>
      </c>
      <c r="C7519" t="s">
        <v>6163</v>
      </c>
      <c r="D7519" t="s">
        <v>176</v>
      </c>
      <c r="E7519" t="s">
        <v>2383</v>
      </c>
      <c r="F7519">
        <v>8</v>
      </c>
      <c r="G7519" t="s">
        <v>176</v>
      </c>
      <c r="H7519" s="6" t="str">
        <f t="shared" si="234"/>
        <v>6K1.8</v>
      </c>
      <c r="I7519" s="6" t="str">
        <f t="shared" si="235"/>
        <v>SC2367_RLY_K001</v>
      </c>
    </row>
    <row r="7520" spans="1:9">
      <c r="A7520" t="s">
        <v>302</v>
      </c>
      <c r="B7520" t="s">
        <v>6114</v>
      </c>
      <c r="C7520" t="s">
        <v>6164</v>
      </c>
      <c r="D7520">
        <v>2</v>
      </c>
      <c r="E7520" t="s">
        <v>3974</v>
      </c>
      <c r="F7520">
        <v>2</v>
      </c>
      <c r="G7520">
        <v>2</v>
      </c>
      <c r="H7520" s="6" t="str">
        <f t="shared" si="234"/>
        <v>6K8.2</v>
      </c>
      <c r="I7520" s="6" t="str">
        <f t="shared" si="235"/>
        <v>S6_DVDD09_2</v>
      </c>
    </row>
    <row r="7521" spans="1:9">
      <c r="A7521" t="s">
        <v>302</v>
      </c>
      <c r="B7521" t="s">
        <v>6114</v>
      </c>
      <c r="C7521" t="s">
        <v>6164</v>
      </c>
      <c r="D7521">
        <v>3</v>
      </c>
      <c r="E7521" t="s">
        <v>3926</v>
      </c>
      <c r="F7521">
        <v>3</v>
      </c>
      <c r="G7521">
        <v>3</v>
      </c>
      <c r="H7521" s="6" t="str">
        <f t="shared" si="234"/>
        <v>6K8.3</v>
      </c>
      <c r="I7521" s="6" t="str">
        <f t="shared" si="235"/>
        <v>S6_DVDD09_OFF_LINE</v>
      </c>
    </row>
    <row r="7522" spans="1:9">
      <c r="A7522" t="s">
        <v>302</v>
      </c>
      <c r="B7522" t="s">
        <v>6114</v>
      </c>
      <c r="C7522" t="s">
        <v>6164</v>
      </c>
      <c r="D7522">
        <v>4</v>
      </c>
      <c r="E7522" t="s">
        <v>3975</v>
      </c>
      <c r="F7522">
        <v>4</v>
      </c>
      <c r="G7522">
        <v>4</v>
      </c>
      <c r="H7522" s="6" t="str">
        <f t="shared" si="234"/>
        <v>6K8.4</v>
      </c>
      <c r="I7522" s="6" t="str">
        <f t="shared" si="235"/>
        <v>S6_1_LX_OUT</v>
      </c>
    </row>
    <row r="7523" spans="1:9">
      <c r="A7523" t="s">
        <v>302</v>
      </c>
      <c r="B7523" t="s">
        <v>6114</v>
      </c>
      <c r="C7523" t="s">
        <v>6164</v>
      </c>
      <c r="D7523">
        <v>5</v>
      </c>
      <c r="F7523">
        <v>5</v>
      </c>
      <c r="G7523">
        <v>5</v>
      </c>
      <c r="H7523" s="6" t="str">
        <f t="shared" si="234"/>
        <v>6K8.5</v>
      </c>
      <c r="I7523" s="6">
        <f t="shared" si="235"/>
        <v>0</v>
      </c>
    </row>
    <row r="7524" spans="1:9">
      <c r="A7524" t="s">
        <v>302</v>
      </c>
      <c r="B7524" t="s">
        <v>6114</v>
      </c>
      <c r="C7524" t="s">
        <v>6164</v>
      </c>
      <c r="D7524">
        <v>6</v>
      </c>
      <c r="F7524">
        <v>6</v>
      </c>
      <c r="G7524">
        <v>6</v>
      </c>
      <c r="H7524" s="6" t="str">
        <f t="shared" si="234"/>
        <v>6K8.6</v>
      </c>
      <c r="I7524" s="6">
        <f t="shared" si="235"/>
        <v>0</v>
      </c>
    </row>
    <row r="7525" spans="1:9">
      <c r="A7525" t="s">
        <v>302</v>
      </c>
      <c r="B7525" t="s">
        <v>6114</v>
      </c>
      <c r="C7525" t="s">
        <v>6164</v>
      </c>
      <c r="D7525">
        <v>7</v>
      </c>
      <c r="F7525">
        <v>7</v>
      </c>
      <c r="G7525">
        <v>7</v>
      </c>
      <c r="H7525" s="6" t="str">
        <f t="shared" si="234"/>
        <v>6K8.7</v>
      </c>
      <c r="I7525" s="6">
        <f t="shared" si="235"/>
        <v>0</v>
      </c>
    </row>
    <row r="7526" spans="1:9">
      <c r="A7526" t="s">
        <v>302</v>
      </c>
      <c r="B7526" t="s">
        <v>6114</v>
      </c>
      <c r="C7526" t="s">
        <v>6164</v>
      </c>
      <c r="D7526" t="s">
        <v>175</v>
      </c>
      <c r="E7526" t="s">
        <v>429</v>
      </c>
      <c r="F7526">
        <v>1</v>
      </c>
      <c r="G7526" t="s">
        <v>175</v>
      </c>
      <c r="H7526" s="6" t="str">
        <f t="shared" si="234"/>
        <v>6K8.1</v>
      </c>
      <c r="I7526" s="6" t="str">
        <f t="shared" si="235"/>
        <v>VP12</v>
      </c>
    </row>
    <row r="7527" spans="1:9">
      <c r="A7527" t="s">
        <v>302</v>
      </c>
      <c r="B7527" t="s">
        <v>6114</v>
      </c>
      <c r="C7527" t="s">
        <v>6164</v>
      </c>
      <c r="D7527" t="s">
        <v>176</v>
      </c>
      <c r="E7527" t="s">
        <v>2385</v>
      </c>
      <c r="F7527">
        <v>8</v>
      </c>
      <c r="G7527" t="s">
        <v>176</v>
      </c>
      <c r="H7527" s="6" t="str">
        <f t="shared" si="234"/>
        <v>6K8.8</v>
      </c>
      <c r="I7527" s="6" t="str">
        <f t="shared" si="235"/>
        <v>SC2367_RLY_K008</v>
      </c>
    </row>
    <row r="7528" spans="1:9">
      <c r="A7528" t="s">
        <v>302</v>
      </c>
      <c r="B7528" t="s">
        <v>6114</v>
      </c>
      <c r="C7528" t="s">
        <v>6165</v>
      </c>
      <c r="D7528">
        <v>2</v>
      </c>
      <c r="E7528" t="s">
        <v>3976</v>
      </c>
      <c r="F7528">
        <v>2</v>
      </c>
      <c r="G7528">
        <v>2</v>
      </c>
      <c r="H7528" s="6" t="str">
        <f t="shared" si="234"/>
        <v>6K9.2</v>
      </c>
      <c r="I7528" s="6" t="str">
        <f t="shared" si="235"/>
        <v>S6_AVDD09_2</v>
      </c>
    </row>
    <row r="7529" spans="1:9">
      <c r="A7529" t="s">
        <v>302</v>
      </c>
      <c r="B7529" t="s">
        <v>6114</v>
      </c>
      <c r="C7529" t="s">
        <v>6165</v>
      </c>
      <c r="D7529">
        <v>3</v>
      </c>
      <c r="E7529" t="s">
        <v>3927</v>
      </c>
      <c r="F7529">
        <v>3</v>
      </c>
      <c r="G7529">
        <v>3</v>
      </c>
      <c r="H7529" s="6" t="str">
        <f t="shared" si="234"/>
        <v>6K9.3</v>
      </c>
      <c r="I7529" s="6" t="str">
        <f t="shared" si="235"/>
        <v>S6_AVDD09_OFF_LINE</v>
      </c>
    </row>
    <row r="7530" spans="1:9">
      <c r="A7530" t="s">
        <v>302</v>
      </c>
      <c r="B7530" t="s">
        <v>6114</v>
      </c>
      <c r="C7530" t="s">
        <v>6165</v>
      </c>
      <c r="D7530">
        <v>4</v>
      </c>
      <c r="E7530" t="s">
        <v>3975</v>
      </c>
      <c r="F7530">
        <v>4</v>
      </c>
      <c r="G7530">
        <v>4</v>
      </c>
      <c r="H7530" s="6" t="str">
        <f t="shared" si="234"/>
        <v>6K9.4</v>
      </c>
      <c r="I7530" s="6" t="str">
        <f t="shared" si="235"/>
        <v>S6_1_LX_OUT</v>
      </c>
    </row>
    <row r="7531" spans="1:9">
      <c r="A7531" t="s">
        <v>302</v>
      </c>
      <c r="B7531" t="s">
        <v>6114</v>
      </c>
      <c r="C7531" t="s">
        <v>6165</v>
      </c>
      <c r="D7531">
        <v>5</v>
      </c>
      <c r="E7531" t="s">
        <v>3977</v>
      </c>
      <c r="F7531">
        <v>5</v>
      </c>
      <c r="G7531">
        <v>5</v>
      </c>
      <c r="H7531" s="6" t="str">
        <f t="shared" si="234"/>
        <v>6K9.5</v>
      </c>
      <c r="I7531" s="6" t="str">
        <f t="shared" si="235"/>
        <v>S6_AVDD09_CH</v>
      </c>
    </row>
    <row r="7532" spans="1:9">
      <c r="A7532" t="s">
        <v>302</v>
      </c>
      <c r="B7532" t="s">
        <v>6114</v>
      </c>
      <c r="C7532" t="s">
        <v>6165</v>
      </c>
      <c r="D7532">
        <v>6</v>
      </c>
      <c r="E7532" t="s">
        <v>3927</v>
      </c>
      <c r="F7532">
        <v>6</v>
      </c>
      <c r="G7532">
        <v>6</v>
      </c>
      <c r="H7532" s="6" t="str">
        <f t="shared" si="234"/>
        <v>6K9.6</v>
      </c>
      <c r="I7532" s="6" t="str">
        <f t="shared" si="235"/>
        <v>S6_AVDD09_OFF_LINE</v>
      </c>
    </row>
    <row r="7533" spans="1:9">
      <c r="A7533" t="s">
        <v>302</v>
      </c>
      <c r="B7533" t="s">
        <v>6114</v>
      </c>
      <c r="C7533" t="s">
        <v>6165</v>
      </c>
      <c r="D7533">
        <v>7</v>
      </c>
      <c r="F7533">
        <v>7</v>
      </c>
      <c r="G7533">
        <v>7</v>
      </c>
      <c r="H7533" s="6" t="str">
        <f t="shared" si="234"/>
        <v>6K9.7</v>
      </c>
      <c r="I7533" s="6">
        <f t="shared" si="235"/>
        <v>0</v>
      </c>
    </row>
    <row r="7534" spans="1:9">
      <c r="A7534" t="s">
        <v>302</v>
      </c>
      <c r="B7534" t="s">
        <v>6114</v>
      </c>
      <c r="C7534" t="s">
        <v>6165</v>
      </c>
      <c r="D7534" t="s">
        <v>175</v>
      </c>
      <c r="E7534" t="s">
        <v>429</v>
      </c>
      <c r="F7534">
        <v>1</v>
      </c>
      <c r="G7534" t="s">
        <v>175</v>
      </c>
      <c r="H7534" s="6" t="str">
        <f t="shared" si="234"/>
        <v>6K9.1</v>
      </c>
      <c r="I7534" s="6" t="str">
        <f t="shared" si="235"/>
        <v>VP12</v>
      </c>
    </row>
    <row r="7535" spans="1:9">
      <c r="A7535" t="s">
        <v>302</v>
      </c>
      <c r="B7535" t="s">
        <v>6114</v>
      </c>
      <c r="C7535" t="s">
        <v>6165</v>
      </c>
      <c r="D7535" t="s">
        <v>176</v>
      </c>
      <c r="E7535" t="s">
        <v>2386</v>
      </c>
      <c r="F7535">
        <v>8</v>
      </c>
      <c r="G7535" t="s">
        <v>176</v>
      </c>
      <c r="H7535" s="6" t="str">
        <f t="shared" si="234"/>
        <v>6K9.8</v>
      </c>
      <c r="I7535" s="6" t="str">
        <f t="shared" si="235"/>
        <v>SC2367_RLY_K009</v>
      </c>
    </row>
    <row r="7536" spans="1:9">
      <c r="A7536" t="s">
        <v>302</v>
      </c>
      <c r="B7536" t="s">
        <v>6114</v>
      </c>
      <c r="C7536" t="s">
        <v>6166</v>
      </c>
      <c r="D7536">
        <v>2</v>
      </c>
      <c r="E7536" t="s">
        <v>2794</v>
      </c>
      <c r="F7536">
        <v>2</v>
      </c>
      <c r="G7536">
        <v>2</v>
      </c>
      <c r="H7536" s="6" t="str">
        <f t="shared" si="234"/>
        <v>6K10.2</v>
      </c>
      <c r="I7536" s="6" t="str">
        <f t="shared" si="235"/>
        <v>S6_DVDD09_F</v>
      </c>
    </row>
    <row r="7537" spans="1:9">
      <c r="A7537" t="s">
        <v>302</v>
      </c>
      <c r="B7537" t="s">
        <v>6114</v>
      </c>
      <c r="C7537" t="s">
        <v>6166</v>
      </c>
      <c r="D7537">
        <v>3</v>
      </c>
      <c r="E7537" t="s">
        <v>3974</v>
      </c>
      <c r="F7537">
        <v>3</v>
      </c>
      <c r="G7537">
        <v>3</v>
      </c>
      <c r="H7537" s="6" t="str">
        <f t="shared" si="234"/>
        <v>6K10.3</v>
      </c>
      <c r="I7537" s="6" t="str">
        <f t="shared" si="235"/>
        <v>S6_DVDD09_2</v>
      </c>
    </row>
    <row r="7538" spans="1:9">
      <c r="A7538" t="s">
        <v>302</v>
      </c>
      <c r="B7538" t="s">
        <v>6114</v>
      </c>
      <c r="C7538" t="s">
        <v>6166</v>
      </c>
      <c r="D7538">
        <v>4</v>
      </c>
      <c r="E7538" t="s">
        <v>3978</v>
      </c>
      <c r="F7538">
        <v>4</v>
      </c>
      <c r="G7538">
        <v>4</v>
      </c>
      <c r="H7538" s="6" t="str">
        <f t="shared" si="234"/>
        <v>6K10.4</v>
      </c>
      <c r="I7538" s="6" t="str">
        <f t="shared" si="235"/>
        <v>S6_NEGV_DVDD09</v>
      </c>
    </row>
    <row r="7539" spans="1:9">
      <c r="A7539" t="s">
        <v>302</v>
      </c>
      <c r="B7539" t="s">
        <v>6114</v>
      </c>
      <c r="C7539" t="s">
        <v>6166</v>
      </c>
      <c r="D7539">
        <v>5</v>
      </c>
      <c r="E7539" t="s">
        <v>3979</v>
      </c>
      <c r="F7539">
        <v>5</v>
      </c>
      <c r="G7539">
        <v>5</v>
      </c>
      <c r="H7539" s="6" t="str">
        <f t="shared" si="234"/>
        <v>6K10.5</v>
      </c>
      <c r="I7539" s="6" t="str">
        <f t="shared" si="235"/>
        <v>S6_NEGV_AVDD09</v>
      </c>
    </row>
    <row r="7540" spans="1:9">
      <c r="A7540" t="s">
        <v>302</v>
      </c>
      <c r="B7540" t="s">
        <v>6114</v>
      </c>
      <c r="C7540" t="s">
        <v>6166</v>
      </c>
      <c r="D7540">
        <v>6</v>
      </c>
      <c r="E7540" t="s">
        <v>3976</v>
      </c>
      <c r="F7540">
        <v>6</v>
      </c>
      <c r="G7540">
        <v>6</v>
      </c>
      <c r="H7540" s="6" t="str">
        <f t="shared" si="234"/>
        <v>6K10.6</v>
      </c>
      <c r="I7540" s="6" t="str">
        <f t="shared" si="235"/>
        <v>S6_AVDD09_2</v>
      </c>
    </row>
    <row r="7541" spans="1:9">
      <c r="A7541" t="s">
        <v>302</v>
      </c>
      <c r="B7541" t="s">
        <v>6114</v>
      </c>
      <c r="C7541" t="s">
        <v>6166</v>
      </c>
      <c r="D7541">
        <v>7</v>
      </c>
      <c r="E7541" t="s">
        <v>2739</v>
      </c>
      <c r="F7541">
        <v>7</v>
      </c>
      <c r="G7541">
        <v>7</v>
      </c>
      <c r="H7541" s="6" t="str">
        <f t="shared" si="234"/>
        <v>6K10.7</v>
      </c>
      <c r="I7541" s="6" t="str">
        <f t="shared" si="235"/>
        <v>S6_AVDD09_F</v>
      </c>
    </row>
    <row r="7542" spans="1:9">
      <c r="A7542" t="s">
        <v>302</v>
      </c>
      <c r="B7542" t="s">
        <v>6114</v>
      </c>
      <c r="C7542" t="s">
        <v>6166</v>
      </c>
      <c r="D7542" t="s">
        <v>175</v>
      </c>
      <c r="E7542" t="s">
        <v>429</v>
      </c>
      <c r="F7542">
        <v>1</v>
      </c>
      <c r="G7542" t="s">
        <v>175</v>
      </c>
      <c r="H7542" s="6" t="str">
        <f t="shared" si="234"/>
        <v>6K10.1</v>
      </c>
      <c r="I7542" s="6" t="str">
        <f t="shared" si="235"/>
        <v>VP12</v>
      </c>
    </row>
    <row r="7543" spans="1:9">
      <c r="A7543" t="s">
        <v>302</v>
      </c>
      <c r="B7543" t="s">
        <v>6114</v>
      </c>
      <c r="C7543" t="s">
        <v>6166</v>
      </c>
      <c r="D7543" t="s">
        <v>176</v>
      </c>
      <c r="E7543" t="s">
        <v>3310</v>
      </c>
      <c r="F7543">
        <v>8</v>
      </c>
      <c r="G7543" t="s">
        <v>176</v>
      </c>
      <c r="H7543" s="6" t="str">
        <f t="shared" si="234"/>
        <v>6K10.8</v>
      </c>
      <c r="I7543" s="6" t="str">
        <f t="shared" si="235"/>
        <v>SC2367_RLY_K010</v>
      </c>
    </row>
    <row r="7544" spans="1:9">
      <c r="A7544" t="s">
        <v>302</v>
      </c>
      <c r="B7544" t="s">
        <v>6114</v>
      </c>
      <c r="C7544" t="s">
        <v>6167</v>
      </c>
      <c r="D7544">
        <v>1</v>
      </c>
      <c r="E7544" t="s">
        <v>3925</v>
      </c>
      <c r="F7544">
        <v>1</v>
      </c>
      <c r="G7544">
        <v>1</v>
      </c>
      <c r="H7544" s="6" t="str">
        <f t="shared" si="234"/>
        <v>6L1.1</v>
      </c>
      <c r="I7544" s="6" t="str">
        <f t="shared" si="235"/>
        <v>S6_LX_OUT</v>
      </c>
    </row>
    <row r="7545" spans="1:9">
      <c r="A7545" t="s">
        <v>302</v>
      </c>
      <c r="B7545" t="s">
        <v>6114</v>
      </c>
      <c r="C7545" t="s">
        <v>6167</v>
      </c>
      <c r="D7545">
        <v>2</v>
      </c>
      <c r="E7545" t="s">
        <v>3975</v>
      </c>
      <c r="F7545">
        <v>2</v>
      </c>
      <c r="G7545">
        <v>2</v>
      </c>
      <c r="H7545" s="6" t="str">
        <f t="shared" si="234"/>
        <v>6L1.2</v>
      </c>
      <c r="I7545" s="6" t="str">
        <f t="shared" si="235"/>
        <v>S6_1_LX_OUT</v>
      </c>
    </row>
    <row r="7546" spans="1:9">
      <c r="A7546" t="s">
        <v>302</v>
      </c>
      <c r="B7546" t="s">
        <v>6114</v>
      </c>
      <c r="C7546" t="s">
        <v>6168</v>
      </c>
      <c r="D7546">
        <v>1</v>
      </c>
      <c r="E7546" t="s">
        <v>3931</v>
      </c>
      <c r="F7546">
        <v>1</v>
      </c>
      <c r="G7546">
        <v>1</v>
      </c>
      <c r="H7546" s="6" t="str">
        <f t="shared" si="234"/>
        <v>6L2.1</v>
      </c>
      <c r="I7546" s="6" t="str">
        <f t="shared" si="235"/>
        <v>S6_VDD33_OFF_LINE</v>
      </c>
    </row>
    <row r="7547" spans="1:9">
      <c r="A7547" t="s">
        <v>302</v>
      </c>
      <c r="B7547" t="s">
        <v>6114</v>
      </c>
      <c r="C7547" t="s">
        <v>6168</v>
      </c>
      <c r="D7547">
        <v>2</v>
      </c>
      <c r="E7547" t="s">
        <v>2727</v>
      </c>
      <c r="F7547">
        <v>2</v>
      </c>
      <c r="G7547">
        <v>2</v>
      </c>
      <c r="H7547" s="6" t="str">
        <f t="shared" si="234"/>
        <v>6L2.2</v>
      </c>
      <c r="I7547" s="6" t="str">
        <f t="shared" si="235"/>
        <v>S6_VDD33_DUT</v>
      </c>
    </row>
    <row r="7548" spans="1:9">
      <c r="A7548" t="s">
        <v>302</v>
      </c>
      <c r="B7548" t="s">
        <v>6114</v>
      </c>
      <c r="C7548" t="s">
        <v>6169</v>
      </c>
      <c r="D7548">
        <v>1</v>
      </c>
      <c r="E7548" t="s">
        <v>3926</v>
      </c>
      <c r="F7548">
        <v>1</v>
      </c>
      <c r="G7548">
        <v>1</v>
      </c>
      <c r="H7548" s="6" t="str">
        <f t="shared" si="234"/>
        <v>6L3.1</v>
      </c>
      <c r="I7548" s="6" t="str">
        <f t="shared" si="235"/>
        <v>S6_DVDD09_OFF_LINE</v>
      </c>
    </row>
    <row r="7549" spans="1:9">
      <c r="A7549" t="s">
        <v>302</v>
      </c>
      <c r="B7549" t="s">
        <v>6114</v>
      </c>
      <c r="C7549" t="s">
        <v>6169</v>
      </c>
      <c r="D7549">
        <v>2</v>
      </c>
      <c r="E7549" t="s">
        <v>3938</v>
      </c>
      <c r="F7549">
        <v>2</v>
      </c>
      <c r="G7549">
        <v>2</v>
      </c>
      <c r="H7549" s="6" t="str">
        <f t="shared" si="234"/>
        <v>6L3.2</v>
      </c>
      <c r="I7549" s="6" t="str">
        <f t="shared" si="235"/>
        <v>S6_DVDD09_DUT</v>
      </c>
    </row>
    <row r="7550" spans="1:9">
      <c r="A7550" t="s">
        <v>302</v>
      </c>
      <c r="B7550" t="s">
        <v>6114</v>
      </c>
      <c r="C7550" t="s">
        <v>6170</v>
      </c>
      <c r="D7550">
        <v>1</v>
      </c>
      <c r="E7550" t="s">
        <v>3969</v>
      </c>
      <c r="F7550">
        <v>1</v>
      </c>
      <c r="G7550">
        <v>1</v>
      </c>
      <c r="H7550" s="6" t="str">
        <f t="shared" si="234"/>
        <v>6L4.1</v>
      </c>
      <c r="I7550" s="6" t="str">
        <f t="shared" si="235"/>
        <v>S6_AVDD33_XTAL_1</v>
      </c>
    </row>
    <row r="7551" spans="1:9">
      <c r="A7551" t="s">
        <v>302</v>
      </c>
      <c r="B7551" t="s">
        <v>6114</v>
      </c>
      <c r="C7551" t="s">
        <v>6170</v>
      </c>
      <c r="D7551">
        <v>2</v>
      </c>
      <c r="E7551" t="s">
        <v>3935</v>
      </c>
      <c r="F7551">
        <v>2</v>
      </c>
      <c r="G7551">
        <v>2</v>
      </c>
      <c r="H7551" s="6" t="str">
        <f t="shared" si="234"/>
        <v>6L4.2</v>
      </c>
      <c r="I7551" s="6" t="str">
        <f t="shared" si="235"/>
        <v>S6_AVDD33_XTAL</v>
      </c>
    </row>
    <row r="7552" spans="1:9">
      <c r="A7552" t="s">
        <v>302</v>
      </c>
      <c r="B7552" t="s">
        <v>6114</v>
      </c>
      <c r="C7552" t="s">
        <v>6171</v>
      </c>
      <c r="D7552">
        <v>1</v>
      </c>
      <c r="E7552" t="s">
        <v>3929</v>
      </c>
      <c r="F7552">
        <v>1</v>
      </c>
      <c r="G7552">
        <v>1</v>
      </c>
      <c r="H7552" s="6" t="str">
        <f t="shared" si="234"/>
        <v>6L5.1</v>
      </c>
      <c r="I7552" s="6" t="str">
        <f t="shared" si="235"/>
        <v>S6_AVDD33_OFF_LINE</v>
      </c>
    </row>
    <row r="7553" spans="1:9">
      <c r="A7553" t="s">
        <v>302</v>
      </c>
      <c r="B7553" t="s">
        <v>6114</v>
      </c>
      <c r="C7553" t="s">
        <v>6171</v>
      </c>
      <c r="D7553">
        <v>2</v>
      </c>
      <c r="E7553" t="s">
        <v>3969</v>
      </c>
      <c r="F7553">
        <v>2</v>
      </c>
      <c r="G7553">
        <v>2</v>
      </c>
      <c r="H7553" s="6" t="str">
        <f t="shared" si="234"/>
        <v>6L5.2</v>
      </c>
      <c r="I7553" s="6" t="str">
        <f t="shared" si="235"/>
        <v>S6_AVDD33_XTAL_1</v>
      </c>
    </row>
    <row r="7554" spans="1:9">
      <c r="A7554" t="s">
        <v>302</v>
      </c>
      <c r="B7554" t="s">
        <v>6114</v>
      </c>
      <c r="C7554" t="s">
        <v>6172</v>
      </c>
      <c r="D7554">
        <v>1</v>
      </c>
      <c r="E7554" t="s">
        <v>3970</v>
      </c>
      <c r="F7554">
        <v>1</v>
      </c>
      <c r="G7554">
        <v>1</v>
      </c>
      <c r="H7554" s="6" t="str">
        <f t="shared" ref="H7554:H7617" si="236">CONCATENATE(C7554,".",F7554)</f>
        <v>6L6.1</v>
      </c>
      <c r="I7554" s="6" t="str">
        <f t="shared" ref="I7554:I7617" si="237">E7554</f>
        <v>S6_AVDD33_TX_CEN_1</v>
      </c>
    </row>
    <row r="7555" spans="1:9">
      <c r="A7555" t="s">
        <v>302</v>
      </c>
      <c r="B7555" t="s">
        <v>6114</v>
      </c>
      <c r="C7555" t="s">
        <v>6172</v>
      </c>
      <c r="D7555">
        <v>2</v>
      </c>
      <c r="E7555" t="s">
        <v>3936</v>
      </c>
      <c r="F7555">
        <v>2</v>
      </c>
      <c r="G7555">
        <v>2</v>
      </c>
      <c r="H7555" s="6" t="str">
        <f t="shared" si="236"/>
        <v>6L6.2</v>
      </c>
      <c r="I7555" s="6" t="str">
        <f t="shared" si="237"/>
        <v>S6_AVDD33_TX_CEN</v>
      </c>
    </row>
    <row r="7556" spans="1:9">
      <c r="A7556" t="s">
        <v>302</v>
      </c>
      <c r="B7556" t="s">
        <v>6114</v>
      </c>
      <c r="C7556" t="s">
        <v>6173</v>
      </c>
      <c r="D7556">
        <v>1</v>
      </c>
      <c r="E7556" t="s">
        <v>3929</v>
      </c>
      <c r="F7556">
        <v>1</v>
      </c>
      <c r="G7556">
        <v>1</v>
      </c>
      <c r="H7556" s="6" t="str">
        <f t="shared" si="236"/>
        <v>6L7.1</v>
      </c>
      <c r="I7556" s="6" t="str">
        <f t="shared" si="237"/>
        <v>S6_AVDD33_OFF_LINE</v>
      </c>
    </row>
    <row r="7557" spans="1:9">
      <c r="A7557" t="s">
        <v>302</v>
      </c>
      <c r="B7557" t="s">
        <v>6114</v>
      </c>
      <c r="C7557" t="s">
        <v>6173</v>
      </c>
      <c r="D7557">
        <v>2</v>
      </c>
      <c r="E7557" t="s">
        <v>3970</v>
      </c>
      <c r="F7557">
        <v>2</v>
      </c>
      <c r="G7557">
        <v>2</v>
      </c>
      <c r="H7557" s="6" t="str">
        <f t="shared" si="236"/>
        <v>6L7.2</v>
      </c>
      <c r="I7557" s="6" t="str">
        <f t="shared" si="237"/>
        <v>S6_AVDD33_TX_CEN_1</v>
      </c>
    </row>
    <row r="7558" spans="1:9">
      <c r="A7558" t="s">
        <v>302</v>
      </c>
      <c r="B7558" t="s">
        <v>6114</v>
      </c>
      <c r="C7558" t="s">
        <v>6174</v>
      </c>
      <c r="D7558">
        <v>1</v>
      </c>
      <c r="E7558" t="s">
        <v>3971</v>
      </c>
      <c r="F7558">
        <v>1</v>
      </c>
      <c r="G7558">
        <v>1</v>
      </c>
      <c r="H7558" s="6" t="str">
        <f t="shared" si="236"/>
        <v>6L8.1</v>
      </c>
      <c r="I7558" s="6" t="str">
        <f t="shared" si="237"/>
        <v>S6_AVDD33_SDS_1</v>
      </c>
    </row>
    <row r="7559" spans="1:9">
      <c r="A7559" t="s">
        <v>302</v>
      </c>
      <c r="B7559" t="s">
        <v>6114</v>
      </c>
      <c r="C7559" t="s">
        <v>6174</v>
      </c>
      <c r="D7559">
        <v>2</v>
      </c>
      <c r="E7559" t="s">
        <v>3937</v>
      </c>
      <c r="F7559">
        <v>2</v>
      </c>
      <c r="G7559">
        <v>2</v>
      </c>
      <c r="H7559" s="6" t="str">
        <f t="shared" si="236"/>
        <v>6L8.2</v>
      </c>
      <c r="I7559" s="6" t="str">
        <f t="shared" si="237"/>
        <v>S6_AVDD33_SDS</v>
      </c>
    </row>
    <row r="7560" spans="1:9">
      <c r="A7560" t="s">
        <v>302</v>
      </c>
      <c r="B7560" t="s">
        <v>6114</v>
      </c>
      <c r="C7560" t="s">
        <v>6175</v>
      </c>
      <c r="D7560">
        <v>1</v>
      </c>
      <c r="E7560" t="s">
        <v>3929</v>
      </c>
      <c r="F7560">
        <v>1</v>
      </c>
      <c r="G7560">
        <v>1</v>
      </c>
      <c r="H7560" s="6" t="str">
        <f t="shared" si="236"/>
        <v>6L9.1</v>
      </c>
      <c r="I7560" s="6" t="str">
        <f t="shared" si="237"/>
        <v>S6_AVDD33_OFF_LINE</v>
      </c>
    </row>
    <row r="7561" spans="1:9">
      <c r="A7561" t="s">
        <v>302</v>
      </c>
      <c r="B7561" t="s">
        <v>6114</v>
      </c>
      <c r="C7561" t="s">
        <v>6175</v>
      </c>
      <c r="D7561">
        <v>2</v>
      </c>
      <c r="E7561" t="s">
        <v>3971</v>
      </c>
      <c r="F7561">
        <v>2</v>
      </c>
      <c r="G7561">
        <v>2</v>
      </c>
      <c r="H7561" s="6" t="str">
        <f t="shared" si="236"/>
        <v>6L9.2</v>
      </c>
      <c r="I7561" s="6" t="str">
        <f t="shared" si="237"/>
        <v>S6_AVDD33_SDS_1</v>
      </c>
    </row>
    <row r="7562" spans="1:9">
      <c r="A7562" t="s">
        <v>302</v>
      </c>
      <c r="B7562" t="s">
        <v>6114</v>
      </c>
      <c r="C7562" t="s">
        <v>6176</v>
      </c>
      <c r="D7562">
        <v>1</v>
      </c>
      <c r="E7562" t="s">
        <v>3927</v>
      </c>
      <c r="F7562">
        <v>1</v>
      </c>
      <c r="G7562">
        <v>1</v>
      </c>
      <c r="H7562" s="6" t="str">
        <f t="shared" si="236"/>
        <v>6L10.1</v>
      </c>
      <c r="I7562" s="6" t="str">
        <f t="shared" si="237"/>
        <v>S6_AVDD09_OFF_LINE</v>
      </c>
    </row>
    <row r="7563" spans="1:9">
      <c r="A7563" t="s">
        <v>302</v>
      </c>
      <c r="B7563" t="s">
        <v>6114</v>
      </c>
      <c r="C7563" t="s">
        <v>6176</v>
      </c>
      <c r="D7563">
        <v>2</v>
      </c>
      <c r="E7563" t="s">
        <v>3934</v>
      </c>
      <c r="F7563">
        <v>2</v>
      </c>
      <c r="G7563">
        <v>2</v>
      </c>
      <c r="H7563" s="6" t="str">
        <f t="shared" si="236"/>
        <v>6L10.2</v>
      </c>
      <c r="I7563" s="6" t="str">
        <f t="shared" si="237"/>
        <v>S6_AVDD09_SDS</v>
      </c>
    </row>
    <row r="7564" spans="1:9">
      <c r="A7564" t="s">
        <v>302</v>
      </c>
      <c r="B7564" t="s">
        <v>6114</v>
      </c>
      <c r="C7564" t="s">
        <v>6177</v>
      </c>
      <c r="D7564">
        <v>1</v>
      </c>
      <c r="E7564" t="s">
        <v>3927</v>
      </c>
      <c r="F7564">
        <v>1</v>
      </c>
      <c r="G7564">
        <v>1</v>
      </c>
      <c r="H7564" s="6" t="str">
        <f t="shared" si="236"/>
        <v>6L11.1</v>
      </c>
      <c r="I7564" s="6" t="str">
        <f t="shared" si="237"/>
        <v>S6_AVDD09_OFF_LINE</v>
      </c>
    </row>
    <row r="7565" spans="1:9">
      <c r="A7565" t="s">
        <v>302</v>
      </c>
      <c r="B7565" t="s">
        <v>6114</v>
      </c>
      <c r="C7565" t="s">
        <v>6177</v>
      </c>
      <c r="D7565">
        <v>2</v>
      </c>
      <c r="E7565" t="s">
        <v>3933</v>
      </c>
      <c r="F7565">
        <v>2</v>
      </c>
      <c r="G7565">
        <v>2</v>
      </c>
      <c r="H7565" s="6" t="str">
        <f t="shared" si="236"/>
        <v>6L11.2</v>
      </c>
      <c r="I7565" s="6" t="str">
        <f t="shared" si="237"/>
        <v>S6_AVDD09_DUT</v>
      </c>
    </row>
    <row r="7566" spans="1:9">
      <c r="A7566" t="s">
        <v>302</v>
      </c>
      <c r="B7566" t="s">
        <v>6114</v>
      </c>
      <c r="C7566" t="s">
        <v>6178</v>
      </c>
      <c r="D7566">
        <v>1</v>
      </c>
      <c r="E7566" t="s">
        <v>3980</v>
      </c>
      <c r="F7566">
        <v>1</v>
      </c>
      <c r="G7566">
        <v>1</v>
      </c>
      <c r="H7566" s="6" t="str">
        <f t="shared" si="236"/>
        <v>6R1.1</v>
      </c>
      <c r="I7566" s="6" t="str">
        <f t="shared" si="237"/>
        <v>S6_HSD081</v>
      </c>
    </row>
    <row r="7567" spans="1:9">
      <c r="A7567" t="s">
        <v>302</v>
      </c>
      <c r="B7567" t="s">
        <v>6114</v>
      </c>
      <c r="C7567" t="s">
        <v>6178</v>
      </c>
      <c r="D7567">
        <v>2</v>
      </c>
      <c r="E7567" t="s">
        <v>3973</v>
      </c>
      <c r="F7567">
        <v>2</v>
      </c>
      <c r="G7567">
        <v>2</v>
      </c>
      <c r="H7567" s="6" t="str">
        <f t="shared" si="236"/>
        <v>6R1.2</v>
      </c>
      <c r="I7567" s="6" t="str">
        <f t="shared" si="237"/>
        <v>S6_NEGV_VDD33</v>
      </c>
    </row>
    <row r="7568" spans="1:9">
      <c r="A7568" t="s">
        <v>302</v>
      </c>
      <c r="B7568" t="s">
        <v>6114</v>
      </c>
      <c r="C7568" t="s">
        <v>6179</v>
      </c>
      <c r="D7568">
        <v>1</v>
      </c>
      <c r="E7568" t="s">
        <v>3981</v>
      </c>
      <c r="F7568">
        <v>1</v>
      </c>
      <c r="G7568">
        <v>1</v>
      </c>
      <c r="H7568" s="6" t="str">
        <f t="shared" si="236"/>
        <v>6R2.1</v>
      </c>
      <c r="I7568" s="6" t="str">
        <f t="shared" si="237"/>
        <v>S6_HSD080</v>
      </c>
    </row>
    <row r="7569" spans="1:9">
      <c r="A7569" t="s">
        <v>302</v>
      </c>
      <c r="B7569" t="s">
        <v>6114</v>
      </c>
      <c r="C7569" t="s">
        <v>6179</v>
      </c>
      <c r="D7569">
        <v>2</v>
      </c>
      <c r="E7569" t="s">
        <v>3972</v>
      </c>
      <c r="F7569">
        <v>2</v>
      </c>
      <c r="G7569">
        <v>2</v>
      </c>
      <c r="H7569" s="6" t="str">
        <f t="shared" si="236"/>
        <v>6R2.2</v>
      </c>
      <c r="I7569" s="6" t="str">
        <f t="shared" si="237"/>
        <v>S6_NEGV_AVDD33</v>
      </c>
    </row>
    <row r="7570" spans="1:9">
      <c r="A7570" t="s">
        <v>302</v>
      </c>
      <c r="B7570" t="s">
        <v>6114</v>
      </c>
      <c r="C7570" t="s">
        <v>6180</v>
      </c>
      <c r="D7570">
        <v>1</v>
      </c>
      <c r="E7570" t="s">
        <v>3982</v>
      </c>
      <c r="F7570">
        <v>1</v>
      </c>
      <c r="G7570">
        <v>1</v>
      </c>
      <c r="H7570" s="6" t="str">
        <f t="shared" si="236"/>
        <v>6R5.1</v>
      </c>
      <c r="I7570" s="6" t="str">
        <f t="shared" si="237"/>
        <v>S6_HSD082</v>
      </c>
    </row>
    <row r="7571" spans="1:9">
      <c r="A7571" t="s">
        <v>302</v>
      </c>
      <c r="B7571" t="s">
        <v>6114</v>
      </c>
      <c r="C7571" t="s">
        <v>6180</v>
      </c>
      <c r="D7571">
        <v>2</v>
      </c>
      <c r="E7571" t="s">
        <v>3978</v>
      </c>
      <c r="F7571">
        <v>2</v>
      </c>
      <c r="G7571">
        <v>2</v>
      </c>
      <c r="H7571" s="6" t="str">
        <f t="shared" si="236"/>
        <v>6R5.2</v>
      </c>
      <c r="I7571" s="6" t="str">
        <f t="shared" si="237"/>
        <v>S6_NEGV_DVDD09</v>
      </c>
    </row>
    <row r="7572" spans="1:9">
      <c r="A7572" t="s">
        <v>302</v>
      </c>
      <c r="B7572" t="s">
        <v>6114</v>
      </c>
      <c r="C7572" t="s">
        <v>6181</v>
      </c>
      <c r="D7572">
        <v>1</v>
      </c>
      <c r="E7572" t="s">
        <v>3983</v>
      </c>
      <c r="F7572">
        <v>1</v>
      </c>
      <c r="G7572">
        <v>1</v>
      </c>
      <c r="H7572" s="6" t="str">
        <f t="shared" si="236"/>
        <v>6R6.1</v>
      </c>
      <c r="I7572" s="6" t="str">
        <f t="shared" si="237"/>
        <v>S6_HSD083</v>
      </c>
    </row>
    <row r="7573" spans="1:9">
      <c r="A7573" t="s">
        <v>302</v>
      </c>
      <c r="B7573" t="s">
        <v>6114</v>
      </c>
      <c r="C7573" t="s">
        <v>6181</v>
      </c>
      <c r="D7573">
        <v>2</v>
      </c>
      <c r="E7573" t="s">
        <v>3979</v>
      </c>
      <c r="F7573">
        <v>2</v>
      </c>
      <c r="G7573">
        <v>2</v>
      </c>
      <c r="H7573" s="6" t="str">
        <f t="shared" si="236"/>
        <v>6R6.2</v>
      </c>
      <c r="I7573" s="6" t="str">
        <f t="shared" si="237"/>
        <v>S6_NEGV_AVDD09</v>
      </c>
    </row>
    <row r="7574" spans="1:9">
      <c r="A7574" t="s">
        <v>302</v>
      </c>
      <c r="B7574" t="s">
        <v>6114</v>
      </c>
      <c r="C7574" t="s">
        <v>6182</v>
      </c>
      <c r="D7574">
        <v>1</v>
      </c>
      <c r="E7574" t="s">
        <v>3984</v>
      </c>
      <c r="F7574">
        <v>1</v>
      </c>
      <c r="G7574">
        <v>1</v>
      </c>
      <c r="H7574" s="6" t="str">
        <f t="shared" si="236"/>
        <v>6R7.1</v>
      </c>
      <c r="I7574" s="6" t="str">
        <f t="shared" si="237"/>
        <v>S6_HSD016</v>
      </c>
    </row>
    <row r="7575" spans="1:9">
      <c r="A7575" t="s">
        <v>302</v>
      </c>
      <c r="B7575" t="s">
        <v>6114</v>
      </c>
      <c r="C7575" t="s">
        <v>6182</v>
      </c>
      <c r="D7575">
        <v>2</v>
      </c>
      <c r="E7575" t="s">
        <v>3977</v>
      </c>
      <c r="F7575">
        <v>2</v>
      </c>
      <c r="G7575">
        <v>2</v>
      </c>
      <c r="H7575" s="6" t="str">
        <f t="shared" si="236"/>
        <v>6R7.2</v>
      </c>
      <c r="I7575" s="6" t="str">
        <f t="shared" si="237"/>
        <v>S6_AVDD09_CH</v>
      </c>
    </row>
    <row r="7576" spans="1:9">
      <c r="A7576" t="s">
        <v>302</v>
      </c>
      <c r="B7576" t="s">
        <v>6114</v>
      </c>
      <c r="C7576" t="s">
        <v>6183</v>
      </c>
      <c r="D7576">
        <v>1</v>
      </c>
      <c r="E7576" t="s">
        <v>3985</v>
      </c>
      <c r="F7576">
        <v>1</v>
      </c>
      <c r="G7576">
        <v>1</v>
      </c>
      <c r="H7576" s="6" t="str">
        <f t="shared" si="236"/>
        <v>6ST2.1</v>
      </c>
      <c r="I7576" s="6" t="str">
        <f t="shared" si="237"/>
        <v>S6_ADPS_02S</v>
      </c>
    </row>
    <row r="7577" spans="1:9">
      <c r="A7577" t="s">
        <v>302</v>
      </c>
      <c r="B7577" t="s">
        <v>6114</v>
      </c>
      <c r="C7577" t="s">
        <v>6183</v>
      </c>
      <c r="D7577">
        <v>2</v>
      </c>
      <c r="E7577" t="s">
        <v>2727</v>
      </c>
      <c r="F7577">
        <v>2</v>
      </c>
      <c r="G7577">
        <v>2</v>
      </c>
      <c r="H7577" s="6" t="str">
        <f t="shared" si="236"/>
        <v>6ST2.2</v>
      </c>
      <c r="I7577" s="6" t="str">
        <f t="shared" si="237"/>
        <v>S6_VDD33_DUT</v>
      </c>
    </row>
    <row r="7578" spans="1:9">
      <c r="A7578" t="s">
        <v>302</v>
      </c>
      <c r="B7578" t="s">
        <v>6114</v>
      </c>
      <c r="C7578" t="s">
        <v>6184</v>
      </c>
      <c r="D7578">
        <v>1</v>
      </c>
      <c r="E7578" t="s">
        <v>3986</v>
      </c>
      <c r="F7578">
        <v>1</v>
      </c>
      <c r="G7578">
        <v>1</v>
      </c>
      <c r="H7578" s="6" t="str">
        <f t="shared" si="236"/>
        <v>6ST5.1</v>
      </c>
      <c r="I7578" s="6" t="str">
        <f t="shared" si="237"/>
        <v>S6_ADPS_02GS</v>
      </c>
    </row>
    <row r="7579" spans="1:9">
      <c r="A7579" t="s">
        <v>302</v>
      </c>
      <c r="B7579" t="s">
        <v>6114</v>
      </c>
      <c r="C7579" t="s">
        <v>6184</v>
      </c>
      <c r="D7579">
        <v>2</v>
      </c>
      <c r="E7579" t="s">
        <v>174</v>
      </c>
      <c r="F7579">
        <v>2</v>
      </c>
      <c r="G7579">
        <v>2</v>
      </c>
      <c r="H7579" s="6" t="str">
        <f t="shared" si="236"/>
        <v>6ST5.2</v>
      </c>
      <c r="I7579" s="6" t="str">
        <f t="shared" si="237"/>
        <v>DGND</v>
      </c>
    </row>
    <row r="7580" spans="1:9">
      <c r="A7580" t="s">
        <v>302</v>
      </c>
      <c r="B7580" t="s">
        <v>6114</v>
      </c>
      <c r="C7580" t="s">
        <v>6185</v>
      </c>
      <c r="D7580">
        <v>1</v>
      </c>
      <c r="E7580" t="s">
        <v>2741</v>
      </c>
      <c r="F7580">
        <v>1</v>
      </c>
      <c r="G7580">
        <v>1</v>
      </c>
      <c r="H7580" s="6" t="str">
        <f t="shared" si="236"/>
        <v>6ST8.1</v>
      </c>
      <c r="I7580" s="6" t="str">
        <f t="shared" si="237"/>
        <v>S6_AVDD09_GS</v>
      </c>
    </row>
    <row r="7581" spans="1:9">
      <c r="A7581" t="s">
        <v>302</v>
      </c>
      <c r="B7581" t="s">
        <v>6114</v>
      </c>
      <c r="C7581" t="s">
        <v>6185</v>
      </c>
      <c r="D7581">
        <v>2</v>
      </c>
      <c r="E7581" t="s">
        <v>174</v>
      </c>
      <c r="F7581">
        <v>2</v>
      </c>
      <c r="G7581">
        <v>2</v>
      </c>
      <c r="H7581" s="6" t="str">
        <f t="shared" si="236"/>
        <v>6ST8.2</v>
      </c>
      <c r="I7581" s="6" t="str">
        <f t="shared" si="237"/>
        <v>DGND</v>
      </c>
    </row>
    <row r="7582" spans="1:9">
      <c r="A7582" t="s">
        <v>302</v>
      </c>
      <c r="B7582" t="s">
        <v>6114</v>
      </c>
      <c r="C7582" t="s">
        <v>6186</v>
      </c>
      <c r="D7582">
        <v>1</v>
      </c>
      <c r="E7582" t="s">
        <v>2760</v>
      </c>
      <c r="F7582">
        <v>1</v>
      </c>
      <c r="G7582">
        <v>1</v>
      </c>
      <c r="H7582" s="6" t="str">
        <f t="shared" si="236"/>
        <v>6ST9.1</v>
      </c>
      <c r="I7582" s="6" t="str">
        <f t="shared" si="237"/>
        <v>S6_AVDD33_GS</v>
      </c>
    </row>
    <row r="7583" spans="1:9">
      <c r="A7583" t="s">
        <v>302</v>
      </c>
      <c r="B7583" t="s">
        <v>6114</v>
      </c>
      <c r="C7583" t="s">
        <v>6186</v>
      </c>
      <c r="D7583">
        <v>2</v>
      </c>
      <c r="E7583" t="s">
        <v>174</v>
      </c>
      <c r="F7583">
        <v>2</v>
      </c>
      <c r="G7583">
        <v>2</v>
      </c>
      <c r="H7583" s="6" t="str">
        <f t="shared" si="236"/>
        <v>6ST9.2</v>
      </c>
      <c r="I7583" s="6" t="str">
        <f t="shared" si="237"/>
        <v>DGND</v>
      </c>
    </row>
    <row r="7584" spans="1:9">
      <c r="A7584" t="s">
        <v>302</v>
      </c>
      <c r="B7584" t="s">
        <v>6114</v>
      </c>
      <c r="C7584" t="s">
        <v>6187</v>
      </c>
      <c r="D7584">
        <v>1</v>
      </c>
      <c r="E7584" t="s">
        <v>2763</v>
      </c>
      <c r="F7584">
        <v>1</v>
      </c>
      <c r="G7584">
        <v>1</v>
      </c>
      <c r="H7584" s="6" t="str">
        <f t="shared" si="236"/>
        <v>6ST10.1</v>
      </c>
      <c r="I7584" s="6" t="str">
        <f t="shared" si="237"/>
        <v>S6_AVDD33_S</v>
      </c>
    </row>
    <row r="7585" spans="1:9">
      <c r="A7585" t="s">
        <v>302</v>
      </c>
      <c r="B7585" t="s">
        <v>6114</v>
      </c>
      <c r="C7585" t="s">
        <v>6187</v>
      </c>
      <c r="D7585">
        <v>2</v>
      </c>
      <c r="E7585" t="s">
        <v>3936</v>
      </c>
      <c r="F7585">
        <v>2</v>
      </c>
      <c r="G7585">
        <v>2</v>
      </c>
      <c r="H7585" s="6" t="str">
        <f t="shared" si="236"/>
        <v>6ST10.2</v>
      </c>
      <c r="I7585" s="6" t="str">
        <f t="shared" si="237"/>
        <v>S6_AVDD33_TX_CEN</v>
      </c>
    </row>
    <row r="7586" spans="1:9">
      <c r="A7586" t="s">
        <v>302</v>
      </c>
      <c r="B7586" t="s">
        <v>6114</v>
      </c>
      <c r="C7586" t="s">
        <v>6188</v>
      </c>
      <c r="D7586">
        <v>1</v>
      </c>
      <c r="E7586" t="s">
        <v>2743</v>
      </c>
      <c r="F7586">
        <v>1</v>
      </c>
      <c r="G7586">
        <v>1</v>
      </c>
      <c r="H7586" s="6" t="str">
        <f t="shared" si="236"/>
        <v>6ST11.1</v>
      </c>
      <c r="I7586" s="6" t="str">
        <f t="shared" si="237"/>
        <v>S6_AVDD09_S</v>
      </c>
    </row>
    <row r="7587" spans="1:9">
      <c r="A7587" t="s">
        <v>302</v>
      </c>
      <c r="B7587" t="s">
        <v>6114</v>
      </c>
      <c r="C7587" t="s">
        <v>6188</v>
      </c>
      <c r="D7587">
        <v>2</v>
      </c>
      <c r="E7587" t="s">
        <v>3933</v>
      </c>
      <c r="F7587">
        <v>2</v>
      </c>
      <c r="G7587">
        <v>2</v>
      </c>
      <c r="H7587" s="6" t="str">
        <f t="shared" si="236"/>
        <v>6ST11.2</v>
      </c>
      <c r="I7587" s="6" t="str">
        <f t="shared" si="237"/>
        <v>S6_AVDD09_DUT</v>
      </c>
    </row>
    <row r="7588" spans="1:9">
      <c r="A7588" t="s">
        <v>302</v>
      </c>
      <c r="B7588" t="s">
        <v>6114</v>
      </c>
      <c r="C7588" t="s">
        <v>6189</v>
      </c>
      <c r="D7588" t="s">
        <v>181</v>
      </c>
      <c r="E7588" t="s">
        <v>3933</v>
      </c>
      <c r="F7588">
        <v>1</v>
      </c>
      <c r="G7588" t="s">
        <v>181</v>
      </c>
      <c r="H7588" s="6" t="str">
        <f t="shared" si="236"/>
        <v>S6_AVDD09.1</v>
      </c>
      <c r="I7588" s="6" t="str">
        <f t="shared" si="237"/>
        <v>S6_AVDD09_DUT</v>
      </c>
    </row>
    <row r="7589" spans="1:9">
      <c r="A7589" t="s">
        <v>302</v>
      </c>
      <c r="B7589" t="s">
        <v>6114</v>
      </c>
      <c r="C7589" t="s">
        <v>3934</v>
      </c>
      <c r="D7589" t="s">
        <v>181</v>
      </c>
      <c r="E7589" t="s">
        <v>3934</v>
      </c>
      <c r="F7589">
        <v>1</v>
      </c>
      <c r="G7589" t="s">
        <v>181</v>
      </c>
      <c r="H7589" s="6" t="str">
        <f t="shared" si="236"/>
        <v>S6_AVDD09_SDS.1</v>
      </c>
      <c r="I7589" s="6" t="str">
        <f t="shared" si="237"/>
        <v>S6_AVDD09_SDS</v>
      </c>
    </row>
    <row r="7590" spans="1:9">
      <c r="A7590" t="s">
        <v>302</v>
      </c>
      <c r="B7590" t="s">
        <v>6114</v>
      </c>
      <c r="C7590" t="s">
        <v>3937</v>
      </c>
      <c r="D7590" t="s">
        <v>181</v>
      </c>
      <c r="E7590" t="s">
        <v>3937</v>
      </c>
      <c r="F7590">
        <v>1</v>
      </c>
      <c r="G7590" t="s">
        <v>181</v>
      </c>
      <c r="H7590" s="6" t="str">
        <f t="shared" si="236"/>
        <v>S6_AVDD33_SDS.1</v>
      </c>
      <c r="I7590" s="6" t="str">
        <f t="shared" si="237"/>
        <v>S6_AVDD33_SDS</v>
      </c>
    </row>
    <row r="7591" spans="1:9">
      <c r="A7591" t="s">
        <v>302</v>
      </c>
      <c r="B7591" t="s">
        <v>6114</v>
      </c>
      <c r="C7591" t="s">
        <v>3936</v>
      </c>
      <c r="D7591" t="s">
        <v>181</v>
      </c>
      <c r="E7591" t="s">
        <v>3936</v>
      </c>
      <c r="F7591">
        <v>1</v>
      </c>
      <c r="G7591" t="s">
        <v>181</v>
      </c>
      <c r="H7591" s="6" t="str">
        <f t="shared" si="236"/>
        <v>S6_AVDD33_TX_CEN.1</v>
      </c>
      <c r="I7591" s="6" t="str">
        <f t="shared" si="237"/>
        <v>S6_AVDD33_TX_CEN</v>
      </c>
    </row>
    <row r="7592" spans="1:9">
      <c r="A7592" t="s">
        <v>302</v>
      </c>
      <c r="B7592" t="s">
        <v>6114</v>
      </c>
      <c r="C7592" t="s">
        <v>3935</v>
      </c>
      <c r="D7592" t="s">
        <v>181</v>
      </c>
      <c r="E7592" t="s">
        <v>3935</v>
      </c>
      <c r="F7592">
        <v>1</v>
      </c>
      <c r="G7592" t="s">
        <v>181</v>
      </c>
      <c r="H7592" s="6" t="str">
        <f t="shared" si="236"/>
        <v>S6_AVDD33_XTAL.1</v>
      </c>
      <c r="I7592" s="6" t="str">
        <f t="shared" si="237"/>
        <v>S6_AVDD33_XTAL</v>
      </c>
    </row>
    <row r="7593" spans="1:9">
      <c r="A7593" t="s">
        <v>302</v>
      </c>
      <c r="B7593" t="s">
        <v>6114</v>
      </c>
      <c r="C7593" t="s">
        <v>6190</v>
      </c>
      <c r="D7593" t="s">
        <v>181</v>
      </c>
      <c r="E7593" t="s">
        <v>3938</v>
      </c>
      <c r="F7593">
        <v>1</v>
      </c>
      <c r="G7593" t="s">
        <v>181</v>
      </c>
      <c r="H7593" s="6" t="str">
        <f t="shared" si="236"/>
        <v>S6_DVDD09.1</v>
      </c>
      <c r="I7593" s="6" t="str">
        <f t="shared" si="237"/>
        <v>S6_DVDD09_DUT</v>
      </c>
    </row>
    <row r="7594" spans="1:9">
      <c r="A7594" t="s">
        <v>302</v>
      </c>
      <c r="B7594" t="s">
        <v>6114</v>
      </c>
      <c r="C7594" t="s">
        <v>6191</v>
      </c>
      <c r="D7594" t="s">
        <v>181</v>
      </c>
      <c r="E7594" t="s">
        <v>2727</v>
      </c>
      <c r="F7594">
        <v>1</v>
      </c>
      <c r="G7594" t="s">
        <v>181</v>
      </c>
      <c r="H7594" s="6" t="str">
        <f t="shared" si="236"/>
        <v>S6_VDD33.1</v>
      </c>
      <c r="I7594" s="6" t="str">
        <f t="shared" si="237"/>
        <v>S6_VDD33_DUT</v>
      </c>
    </row>
    <row r="7595" spans="1:9">
      <c r="A7595" t="s">
        <v>302</v>
      </c>
      <c r="B7595" t="s">
        <v>6192</v>
      </c>
      <c r="C7595" t="s">
        <v>6193</v>
      </c>
      <c r="D7595">
        <v>1</v>
      </c>
      <c r="E7595" t="s">
        <v>2437</v>
      </c>
      <c r="F7595">
        <v>1</v>
      </c>
      <c r="G7595">
        <v>1</v>
      </c>
      <c r="H7595" s="6" t="str">
        <f t="shared" si="236"/>
        <v>6C35.1</v>
      </c>
      <c r="I7595" s="6" t="str">
        <f t="shared" si="237"/>
        <v>S6_BPMU_HSD057</v>
      </c>
    </row>
    <row r="7596" spans="1:9">
      <c r="A7596" t="s">
        <v>302</v>
      </c>
      <c r="B7596" t="s">
        <v>6192</v>
      </c>
      <c r="C7596" t="s">
        <v>6193</v>
      </c>
      <c r="D7596">
        <v>2</v>
      </c>
      <c r="E7596" t="s">
        <v>174</v>
      </c>
      <c r="F7596">
        <v>2</v>
      </c>
      <c r="G7596">
        <v>2</v>
      </c>
      <c r="H7596" s="6" t="str">
        <f t="shared" si="236"/>
        <v>6C35.2</v>
      </c>
      <c r="I7596" s="6" t="str">
        <f t="shared" si="237"/>
        <v>DGND</v>
      </c>
    </row>
    <row r="7597" spans="1:9">
      <c r="A7597" t="s">
        <v>302</v>
      </c>
      <c r="B7597" t="s">
        <v>6192</v>
      </c>
      <c r="C7597" t="s">
        <v>6194</v>
      </c>
      <c r="D7597">
        <v>1</v>
      </c>
      <c r="E7597" t="s">
        <v>2437</v>
      </c>
      <c r="F7597">
        <v>1</v>
      </c>
      <c r="G7597">
        <v>1</v>
      </c>
      <c r="H7597" s="6" t="str">
        <f t="shared" si="236"/>
        <v>6C36.1</v>
      </c>
      <c r="I7597" s="6" t="str">
        <f t="shared" si="237"/>
        <v>S6_BPMU_HSD057</v>
      </c>
    </row>
    <row r="7598" spans="1:9">
      <c r="A7598" t="s">
        <v>302</v>
      </c>
      <c r="B7598" t="s">
        <v>6192</v>
      </c>
      <c r="C7598" t="s">
        <v>6194</v>
      </c>
      <c r="D7598">
        <v>2</v>
      </c>
      <c r="E7598" t="s">
        <v>174</v>
      </c>
      <c r="F7598">
        <v>2</v>
      </c>
      <c r="G7598">
        <v>2</v>
      </c>
      <c r="H7598" s="6" t="str">
        <f t="shared" si="236"/>
        <v>6C36.2</v>
      </c>
      <c r="I7598" s="6" t="str">
        <f t="shared" si="237"/>
        <v>DGND</v>
      </c>
    </row>
    <row r="7599" spans="1:9">
      <c r="A7599" t="s">
        <v>302</v>
      </c>
      <c r="B7599" t="s">
        <v>6192</v>
      </c>
      <c r="C7599" t="s">
        <v>6195</v>
      </c>
      <c r="D7599">
        <v>1</v>
      </c>
      <c r="E7599" t="s">
        <v>2767</v>
      </c>
      <c r="F7599">
        <v>1</v>
      </c>
      <c r="G7599">
        <v>1</v>
      </c>
      <c r="H7599" s="6" t="str">
        <f t="shared" si="236"/>
        <v>6C37.1</v>
      </c>
      <c r="I7599" s="6" t="str">
        <f t="shared" si="237"/>
        <v>S6_DVDD33_F</v>
      </c>
    </row>
    <row r="7600" spans="1:9">
      <c r="A7600" t="s">
        <v>302</v>
      </c>
      <c r="B7600" t="s">
        <v>6192</v>
      </c>
      <c r="C7600" t="s">
        <v>6195</v>
      </c>
      <c r="D7600">
        <v>2</v>
      </c>
      <c r="E7600" t="s">
        <v>174</v>
      </c>
      <c r="F7600">
        <v>2</v>
      </c>
      <c r="G7600">
        <v>2</v>
      </c>
      <c r="H7600" s="6" t="str">
        <f t="shared" si="236"/>
        <v>6C37.2</v>
      </c>
      <c r="I7600" s="6" t="str">
        <f t="shared" si="237"/>
        <v>DGND</v>
      </c>
    </row>
    <row r="7601" spans="1:9">
      <c r="A7601" t="s">
        <v>302</v>
      </c>
      <c r="B7601" t="s">
        <v>6192</v>
      </c>
      <c r="C7601" t="s">
        <v>6196</v>
      </c>
      <c r="D7601">
        <v>1</v>
      </c>
      <c r="E7601" t="s">
        <v>2767</v>
      </c>
      <c r="F7601">
        <v>1</v>
      </c>
      <c r="G7601">
        <v>1</v>
      </c>
      <c r="H7601" s="6" t="str">
        <f t="shared" si="236"/>
        <v>6C38.1</v>
      </c>
      <c r="I7601" s="6" t="str">
        <f t="shared" si="237"/>
        <v>S6_DVDD33_F</v>
      </c>
    </row>
    <row r="7602" spans="1:9">
      <c r="A7602" t="s">
        <v>302</v>
      </c>
      <c r="B7602" t="s">
        <v>6192</v>
      </c>
      <c r="C7602" t="s">
        <v>6196</v>
      </c>
      <c r="D7602">
        <v>2</v>
      </c>
      <c r="E7602" t="s">
        <v>174</v>
      </c>
      <c r="F7602">
        <v>2</v>
      </c>
      <c r="G7602">
        <v>2</v>
      </c>
      <c r="H7602" s="6" t="str">
        <f t="shared" si="236"/>
        <v>6C38.2</v>
      </c>
      <c r="I7602" s="6" t="str">
        <f t="shared" si="237"/>
        <v>DGND</v>
      </c>
    </row>
    <row r="7603" spans="1:9">
      <c r="A7603" t="s">
        <v>302</v>
      </c>
      <c r="B7603" t="s">
        <v>6192</v>
      </c>
      <c r="C7603" t="s">
        <v>6197</v>
      </c>
      <c r="D7603">
        <v>1</v>
      </c>
      <c r="E7603" t="s">
        <v>3928</v>
      </c>
      <c r="F7603">
        <v>1</v>
      </c>
      <c r="G7603">
        <v>1</v>
      </c>
      <c r="H7603" s="6" t="str">
        <f t="shared" si="236"/>
        <v>6C39.1</v>
      </c>
      <c r="I7603" s="6" t="str">
        <f t="shared" si="237"/>
        <v>S6_VBAT_12V_OFF_LINE</v>
      </c>
    </row>
    <row r="7604" spans="1:9">
      <c r="A7604" t="s">
        <v>302</v>
      </c>
      <c r="B7604" t="s">
        <v>6192</v>
      </c>
      <c r="C7604" t="s">
        <v>6197</v>
      </c>
      <c r="D7604">
        <v>2</v>
      </c>
      <c r="E7604" t="s">
        <v>174</v>
      </c>
      <c r="F7604">
        <v>2</v>
      </c>
      <c r="G7604">
        <v>2</v>
      </c>
      <c r="H7604" s="6" t="str">
        <f t="shared" si="236"/>
        <v>6C39.2</v>
      </c>
      <c r="I7604" s="6" t="str">
        <f t="shared" si="237"/>
        <v>DGND</v>
      </c>
    </row>
    <row r="7605" spans="1:9">
      <c r="A7605" t="s">
        <v>302</v>
      </c>
      <c r="B7605" t="s">
        <v>6192</v>
      </c>
      <c r="C7605" t="s">
        <v>6198</v>
      </c>
      <c r="D7605">
        <v>1</v>
      </c>
      <c r="E7605" t="s">
        <v>3928</v>
      </c>
      <c r="F7605">
        <v>1</v>
      </c>
      <c r="G7605">
        <v>1</v>
      </c>
      <c r="H7605" s="6" t="str">
        <f t="shared" si="236"/>
        <v>6C40.1</v>
      </c>
      <c r="I7605" s="6" t="str">
        <f t="shared" si="237"/>
        <v>S6_VBAT_12V_OFF_LINE</v>
      </c>
    </row>
    <row r="7606" spans="1:9">
      <c r="A7606" t="s">
        <v>302</v>
      </c>
      <c r="B7606" t="s">
        <v>6192</v>
      </c>
      <c r="C7606" t="s">
        <v>6198</v>
      </c>
      <c r="D7606">
        <v>2</v>
      </c>
      <c r="E7606" t="s">
        <v>174</v>
      </c>
      <c r="F7606">
        <v>2</v>
      </c>
      <c r="G7606">
        <v>2</v>
      </c>
      <c r="H7606" s="6" t="str">
        <f t="shared" si="236"/>
        <v>6C40.2</v>
      </c>
      <c r="I7606" s="6" t="str">
        <f t="shared" si="237"/>
        <v>DGND</v>
      </c>
    </row>
    <row r="7607" spans="1:9">
      <c r="A7607" t="s">
        <v>302</v>
      </c>
      <c r="B7607" t="s">
        <v>6192</v>
      </c>
      <c r="C7607" t="s">
        <v>6199</v>
      </c>
      <c r="D7607">
        <v>1</v>
      </c>
      <c r="E7607" t="s">
        <v>3939</v>
      </c>
      <c r="F7607">
        <v>1</v>
      </c>
      <c r="G7607">
        <v>1</v>
      </c>
      <c r="H7607" s="6" t="str">
        <f t="shared" si="236"/>
        <v>6C41.1</v>
      </c>
      <c r="I7607" s="6" t="str">
        <f t="shared" si="237"/>
        <v>S6_DVDD33</v>
      </c>
    </row>
    <row r="7608" spans="1:9">
      <c r="A7608" t="s">
        <v>302</v>
      </c>
      <c r="B7608" t="s">
        <v>6192</v>
      </c>
      <c r="C7608" t="s">
        <v>6199</v>
      </c>
      <c r="D7608">
        <v>2</v>
      </c>
      <c r="E7608" t="s">
        <v>174</v>
      </c>
      <c r="F7608">
        <v>2</v>
      </c>
      <c r="G7608">
        <v>2</v>
      </c>
      <c r="H7608" s="6" t="str">
        <f t="shared" si="236"/>
        <v>6C41.2</v>
      </c>
      <c r="I7608" s="6" t="str">
        <f t="shared" si="237"/>
        <v>DGND</v>
      </c>
    </row>
    <row r="7609" spans="1:9">
      <c r="A7609" t="s">
        <v>302</v>
      </c>
      <c r="B7609" t="s">
        <v>6192</v>
      </c>
      <c r="C7609" t="s">
        <v>6200</v>
      </c>
      <c r="D7609">
        <v>1</v>
      </c>
      <c r="E7609" t="s">
        <v>3939</v>
      </c>
      <c r="F7609">
        <v>1</v>
      </c>
      <c r="G7609">
        <v>1</v>
      </c>
      <c r="H7609" s="6" t="str">
        <f t="shared" si="236"/>
        <v>6C42.1</v>
      </c>
      <c r="I7609" s="6" t="str">
        <f t="shared" si="237"/>
        <v>S6_DVDD33</v>
      </c>
    </row>
    <row r="7610" spans="1:9">
      <c r="A7610" t="s">
        <v>302</v>
      </c>
      <c r="B7610" t="s">
        <v>6192</v>
      </c>
      <c r="C7610" t="s">
        <v>6200</v>
      </c>
      <c r="D7610">
        <v>2</v>
      </c>
      <c r="E7610" t="s">
        <v>174</v>
      </c>
      <c r="F7610">
        <v>2</v>
      </c>
      <c r="G7610">
        <v>2</v>
      </c>
      <c r="H7610" s="6" t="str">
        <f t="shared" si="236"/>
        <v>6C42.2</v>
      </c>
      <c r="I7610" s="6" t="str">
        <f t="shared" si="237"/>
        <v>DGND</v>
      </c>
    </row>
    <row r="7611" spans="1:9">
      <c r="A7611" t="s">
        <v>302</v>
      </c>
      <c r="B7611" t="s">
        <v>6192</v>
      </c>
      <c r="C7611" t="s">
        <v>6201</v>
      </c>
      <c r="D7611">
        <v>1</v>
      </c>
      <c r="E7611" t="s">
        <v>3939</v>
      </c>
      <c r="F7611">
        <v>1</v>
      </c>
      <c r="G7611">
        <v>1</v>
      </c>
      <c r="H7611" s="6" t="str">
        <f t="shared" si="236"/>
        <v>6C43.1</v>
      </c>
      <c r="I7611" s="6" t="str">
        <f t="shared" si="237"/>
        <v>S6_DVDD33</v>
      </c>
    </row>
    <row r="7612" spans="1:9">
      <c r="A7612" t="s">
        <v>302</v>
      </c>
      <c r="B7612" t="s">
        <v>6192</v>
      </c>
      <c r="C7612" t="s">
        <v>6201</v>
      </c>
      <c r="D7612">
        <v>2</v>
      </c>
      <c r="E7612" t="s">
        <v>174</v>
      </c>
      <c r="F7612">
        <v>2</v>
      </c>
      <c r="G7612">
        <v>2</v>
      </c>
      <c r="H7612" s="6" t="str">
        <f t="shared" si="236"/>
        <v>6C43.2</v>
      </c>
      <c r="I7612" s="6" t="str">
        <f t="shared" si="237"/>
        <v>DGND</v>
      </c>
    </row>
    <row r="7613" spans="1:9">
      <c r="A7613" t="s">
        <v>302</v>
      </c>
      <c r="B7613" t="s">
        <v>6192</v>
      </c>
      <c r="C7613" t="s">
        <v>6202</v>
      </c>
      <c r="D7613">
        <v>1</v>
      </c>
      <c r="E7613" t="s">
        <v>3939</v>
      </c>
      <c r="F7613">
        <v>1</v>
      </c>
      <c r="G7613">
        <v>1</v>
      </c>
      <c r="H7613" s="6" t="str">
        <f t="shared" si="236"/>
        <v>6C44.1</v>
      </c>
      <c r="I7613" s="6" t="str">
        <f t="shared" si="237"/>
        <v>S6_DVDD33</v>
      </c>
    </row>
    <row r="7614" spans="1:9">
      <c r="A7614" t="s">
        <v>302</v>
      </c>
      <c r="B7614" t="s">
        <v>6192</v>
      </c>
      <c r="C7614" t="s">
        <v>6202</v>
      </c>
      <c r="D7614">
        <v>2</v>
      </c>
      <c r="E7614" t="s">
        <v>174</v>
      </c>
      <c r="F7614">
        <v>2</v>
      </c>
      <c r="G7614">
        <v>2</v>
      </c>
      <c r="H7614" s="6" t="str">
        <f t="shared" si="236"/>
        <v>6C44.2</v>
      </c>
      <c r="I7614" s="6" t="str">
        <f t="shared" si="237"/>
        <v>DGND</v>
      </c>
    </row>
    <row r="7615" spans="1:9">
      <c r="A7615" t="s">
        <v>302</v>
      </c>
      <c r="B7615" t="s">
        <v>6192</v>
      </c>
      <c r="C7615" t="s">
        <v>6203</v>
      </c>
      <c r="D7615">
        <v>1</v>
      </c>
      <c r="E7615" t="s">
        <v>3930</v>
      </c>
      <c r="F7615">
        <v>1</v>
      </c>
      <c r="G7615">
        <v>1</v>
      </c>
      <c r="H7615" s="6" t="str">
        <f t="shared" si="236"/>
        <v>6C45.1</v>
      </c>
      <c r="I7615" s="6" t="str">
        <f t="shared" si="237"/>
        <v>S6_DVDD33_OFF_LINE</v>
      </c>
    </row>
    <row r="7616" spans="1:9">
      <c r="A7616" t="s">
        <v>302</v>
      </c>
      <c r="B7616" t="s">
        <v>6192</v>
      </c>
      <c r="C7616" t="s">
        <v>6203</v>
      </c>
      <c r="D7616">
        <v>2</v>
      </c>
      <c r="E7616" t="s">
        <v>174</v>
      </c>
      <c r="F7616">
        <v>2</v>
      </c>
      <c r="G7616">
        <v>2</v>
      </c>
      <c r="H7616" s="6" t="str">
        <f t="shared" si="236"/>
        <v>6C45.2</v>
      </c>
      <c r="I7616" s="6" t="str">
        <f t="shared" si="237"/>
        <v>DGND</v>
      </c>
    </row>
    <row r="7617" spans="1:9">
      <c r="A7617" t="s">
        <v>302</v>
      </c>
      <c r="B7617" t="s">
        <v>6192</v>
      </c>
      <c r="C7617" t="s">
        <v>6204</v>
      </c>
      <c r="D7617">
        <v>1</v>
      </c>
      <c r="E7617" t="s">
        <v>3965</v>
      </c>
      <c r="F7617">
        <v>1</v>
      </c>
      <c r="G7617">
        <v>1</v>
      </c>
      <c r="H7617" s="6" t="str">
        <f t="shared" si="236"/>
        <v>6C49.1</v>
      </c>
      <c r="I7617" s="6" t="str">
        <f t="shared" si="237"/>
        <v>S6_VBAT</v>
      </c>
    </row>
    <row r="7618" spans="1:9">
      <c r="A7618" t="s">
        <v>302</v>
      </c>
      <c r="B7618" t="s">
        <v>6192</v>
      </c>
      <c r="C7618" t="s">
        <v>6204</v>
      </c>
      <c r="D7618">
        <v>2</v>
      </c>
      <c r="E7618" t="s">
        <v>174</v>
      </c>
      <c r="F7618">
        <v>2</v>
      </c>
      <c r="G7618">
        <v>2</v>
      </c>
      <c r="H7618" s="6" t="str">
        <f t="shared" ref="H7618:H7681" si="238">CONCATENATE(C7618,".",F7618)</f>
        <v>6C49.2</v>
      </c>
      <c r="I7618" s="6" t="str">
        <f t="shared" ref="I7618:I7681" si="239">E7618</f>
        <v>DGND</v>
      </c>
    </row>
    <row r="7619" spans="1:9">
      <c r="A7619" t="s">
        <v>302</v>
      </c>
      <c r="B7619" t="s">
        <v>6192</v>
      </c>
      <c r="C7619" t="s">
        <v>6205</v>
      </c>
      <c r="D7619">
        <v>1</v>
      </c>
      <c r="E7619" t="s">
        <v>3331</v>
      </c>
      <c r="F7619">
        <v>1</v>
      </c>
      <c r="G7619">
        <v>1</v>
      </c>
      <c r="H7619" s="6" t="str">
        <f t="shared" si="238"/>
        <v>6JK11.1</v>
      </c>
      <c r="I7619" s="6" t="str">
        <f t="shared" si="239"/>
        <v>SC2367_RLY_K011</v>
      </c>
    </row>
    <row r="7620" spans="1:9">
      <c r="A7620" t="s">
        <v>302</v>
      </c>
      <c r="B7620" t="s">
        <v>6192</v>
      </c>
      <c r="C7620" t="s">
        <v>6205</v>
      </c>
      <c r="D7620">
        <v>2</v>
      </c>
      <c r="E7620" t="s">
        <v>174</v>
      </c>
      <c r="F7620">
        <v>2</v>
      </c>
      <c r="G7620">
        <v>2</v>
      </c>
      <c r="H7620" s="6" t="str">
        <f t="shared" si="238"/>
        <v>6JK11.2</v>
      </c>
      <c r="I7620" s="6" t="str">
        <f t="shared" si="239"/>
        <v>DGND</v>
      </c>
    </row>
    <row r="7621" spans="1:9">
      <c r="A7621" t="s">
        <v>302</v>
      </c>
      <c r="B7621" t="s">
        <v>6192</v>
      </c>
      <c r="C7621" t="s">
        <v>6206</v>
      </c>
      <c r="D7621">
        <v>1</v>
      </c>
      <c r="E7621" t="s">
        <v>3332</v>
      </c>
      <c r="F7621">
        <v>1</v>
      </c>
      <c r="G7621">
        <v>1</v>
      </c>
      <c r="H7621" s="6" t="str">
        <f t="shared" si="238"/>
        <v>6JK12.1</v>
      </c>
      <c r="I7621" s="6" t="str">
        <f t="shared" si="239"/>
        <v>SC2367_RLY_K012</v>
      </c>
    </row>
    <row r="7622" spans="1:9">
      <c r="A7622" t="s">
        <v>302</v>
      </c>
      <c r="B7622" t="s">
        <v>6192</v>
      </c>
      <c r="C7622" t="s">
        <v>6206</v>
      </c>
      <c r="D7622">
        <v>2</v>
      </c>
      <c r="E7622" t="s">
        <v>174</v>
      </c>
      <c r="F7622">
        <v>2</v>
      </c>
      <c r="G7622">
        <v>2</v>
      </c>
      <c r="H7622" s="6" t="str">
        <f t="shared" si="238"/>
        <v>6JK12.2</v>
      </c>
      <c r="I7622" s="6" t="str">
        <f t="shared" si="239"/>
        <v>DGND</v>
      </c>
    </row>
    <row r="7623" spans="1:9">
      <c r="A7623" t="s">
        <v>302</v>
      </c>
      <c r="B7623" t="s">
        <v>6192</v>
      </c>
      <c r="C7623" t="s">
        <v>6207</v>
      </c>
      <c r="D7623" t="s">
        <v>2596</v>
      </c>
      <c r="E7623" t="s">
        <v>429</v>
      </c>
      <c r="F7623">
        <v>1</v>
      </c>
      <c r="G7623" t="s">
        <v>2596</v>
      </c>
      <c r="H7623" s="6" t="str">
        <f t="shared" si="238"/>
        <v>6K11.1</v>
      </c>
      <c r="I7623" s="6" t="str">
        <f t="shared" si="239"/>
        <v>VP12</v>
      </c>
    </row>
    <row r="7624" spans="1:9">
      <c r="A7624" t="s">
        <v>302</v>
      </c>
      <c r="B7624" t="s">
        <v>6192</v>
      </c>
      <c r="C7624" t="s">
        <v>6207</v>
      </c>
      <c r="D7624" t="s">
        <v>2597</v>
      </c>
      <c r="E7624" t="s">
        <v>3930</v>
      </c>
      <c r="F7624">
        <v>4</v>
      </c>
      <c r="G7624" t="s">
        <v>2597</v>
      </c>
      <c r="H7624" s="6" t="str">
        <f t="shared" si="238"/>
        <v>6K11.4</v>
      </c>
      <c r="I7624" s="6" t="str">
        <f t="shared" si="239"/>
        <v>S6_DVDD33_OFF_LINE</v>
      </c>
    </row>
    <row r="7625" spans="1:9">
      <c r="A7625" t="s">
        <v>302</v>
      </c>
      <c r="B7625" t="s">
        <v>6192</v>
      </c>
      <c r="C7625" t="s">
        <v>6207</v>
      </c>
      <c r="D7625" t="s">
        <v>2599</v>
      </c>
      <c r="E7625" t="s">
        <v>3987</v>
      </c>
      <c r="F7625">
        <v>9</v>
      </c>
      <c r="G7625" t="s">
        <v>2599</v>
      </c>
      <c r="H7625" s="6" t="str">
        <f t="shared" si="238"/>
        <v>6K11.9</v>
      </c>
      <c r="I7625" s="6" t="str">
        <f t="shared" si="239"/>
        <v>S6_VBAT_NV_LV</v>
      </c>
    </row>
    <row r="7626" spans="1:9">
      <c r="A7626" t="s">
        <v>302</v>
      </c>
      <c r="B7626" t="s">
        <v>6192</v>
      </c>
      <c r="C7626" t="s">
        <v>6207</v>
      </c>
      <c r="D7626" t="s">
        <v>2600</v>
      </c>
      <c r="E7626" t="s">
        <v>3331</v>
      </c>
      <c r="F7626">
        <v>12</v>
      </c>
      <c r="G7626" t="s">
        <v>2600</v>
      </c>
      <c r="H7626" s="6" t="str">
        <f t="shared" si="238"/>
        <v>6K11.12</v>
      </c>
      <c r="I7626" s="6" t="str">
        <f t="shared" si="239"/>
        <v>SC2367_RLY_K011</v>
      </c>
    </row>
    <row r="7627" spans="1:9">
      <c r="A7627" t="s">
        <v>302</v>
      </c>
      <c r="B7627" t="s">
        <v>6192</v>
      </c>
      <c r="C7627" t="s">
        <v>6207</v>
      </c>
      <c r="D7627" t="s">
        <v>2601</v>
      </c>
      <c r="E7627" t="s">
        <v>2767</v>
      </c>
      <c r="F7627">
        <v>3</v>
      </c>
      <c r="G7627" t="s">
        <v>2601</v>
      </c>
      <c r="H7627" s="6" t="str">
        <f t="shared" si="238"/>
        <v>6K11.3</v>
      </c>
      <c r="I7627" s="6" t="str">
        <f t="shared" si="239"/>
        <v>S6_DVDD33_F</v>
      </c>
    </row>
    <row r="7628" spans="1:9">
      <c r="A7628" t="s">
        <v>302</v>
      </c>
      <c r="B7628" t="s">
        <v>6192</v>
      </c>
      <c r="C7628" t="s">
        <v>6207</v>
      </c>
      <c r="D7628" t="s">
        <v>2602</v>
      </c>
      <c r="E7628" t="s">
        <v>2437</v>
      </c>
      <c r="F7628">
        <v>10</v>
      </c>
      <c r="G7628" t="s">
        <v>2602</v>
      </c>
      <c r="H7628" s="6" t="str">
        <f t="shared" si="238"/>
        <v>6K11.10</v>
      </c>
      <c r="I7628" s="6" t="str">
        <f t="shared" si="239"/>
        <v>S6_BPMU_HSD057</v>
      </c>
    </row>
    <row r="7629" spans="1:9">
      <c r="A7629" t="s">
        <v>302</v>
      </c>
      <c r="B7629" t="s">
        <v>6192</v>
      </c>
      <c r="C7629" t="s">
        <v>6207</v>
      </c>
      <c r="D7629" t="s">
        <v>2604</v>
      </c>
      <c r="E7629" t="s">
        <v>3988</v>
      </c>
      <c r="F7629">
        <v>5</v>
      </c>
      <c r="G7629" t="s">
        <v>2604</v>
      </c>
      <c r="H7629" s="6" t="str">
        <f t="shared" si="238"/>
        <v>6K11.5</v>
      </c>
      <c r="I7629" s="6" t="str">
        <f t="shared" si="239"/>
        <v>S6_NEGV_DVDD33</v>
      </c>
    </row>
    <row r="7630" spans="1:9">
      <c r="A7630" t="s">
        <v>302</v>
      </c>
      <c r="B7630" t="s">
        <v>6192</v>
      </c>
      <c r="C7630" t="s">
        <v>6207</v>
      </c>
      <c r="D7630" t="s">
        <v>2606</v>
      </c>
      <c r="E7630" t="s">
        <v>3989</v>
      </c>
      <c r="F7630">
        <v>8</v>
      </c>
      <c r="G7630" t="s">
        <v>2606</v>
      </c>
      <c r="H7630" s="6" t="str">
        <f t="shared" si="238"/>
        <v>6K11.8</v>
      </c>
      <c r="I7630" s="6" t="str">
        <f t="shared" si="239"/>
        <v>S6_NEGV_VBAT</v>
      </c>
    </row>
    <row r="7631" spans="1:9">
      <c r="A7631" t="s">
        <v>302</v>
      </c>
      <c r="B7631" t="s">
        <v>6192</v>
      </c>
      <c r="C7631" t="s">
        <v>6208</v>
      </c>
      <c r="D7631" t="s">
        <v>2596</v>
      </c>
      <c r="E7631" t="s">
        <v>429</v>
      </c>
      <c r="F7631">
        <v>1</v>
      </c>
      <c r="G7631" t="s">
        <v>2596</v>
      </c>
      <c r="H7631" s="6" t="str">
        <f t="shared" si="238"/>
        <v>6K12.1</v>
      </c>
      <c r="I7631" s="6" t="str">
        <f t="shared" si="239"/>
        <v>VP12</v>
      </c>
    </row>
    <row r="7632" spans="1:9">
      <c r="A7632" t="s">
        <v>302</v>
      </c>
      <c r="B7632" t="s">
        <v>6192</v>
      </c>
      <c r="C7632" t="s">
        <v>6208</v>
      </c>
      <c r="D7632" t="s">
        <v>2597</v>
      </c>
      <c r="E7632" t="s">
        <v>3928</v>
      </c>
      <c r="F7632">
        <v>4</v>
      </c>
      <c r="G7632" t="s">
        <v>2597</v>
      </c>
      <c r="H7632" s="6" t="str">
        <f t="shared" si="238"/>
        <v>6K12.4</v>
      </c>
      <c r="I7632" s="6" t="str">
        <f t="shared" si="239"/>
        <v>S6_VBAT_12V_OFF_LINE</v>
      </c>
    </row>
    <row r="7633" spans="1:9">
      <c r="A7633" t="s">
        <v>302</v>
      </c>
      <c r="B7633" t="s">
        <v>6192</v>
      </c>
      <c r="C7633" t="s">
        <v>6208</v>
      </c>
      <c r="D7633" t="s">
        <v>2599</v>
      </c>
      <c r="E7633" t="s">
        <v>3928</v>
      </c>
      <c r="F7633">
        <v>9</v>
      </c>
      <c r="G7633" t="s">
        <v>2599</v>
      </c>
      <c r="H7633" s="6" t="str">
        <f t="shared" si="238"/>
        <v>6K12.9</v>
      </c>
      <c r="I7633" s="6" t="str">
        <f t="shared" si="239"/>
        <v>S6_VBAT_12V_OFF_LINE</v>
      </c>
    </row>
    <row r="7634" spans="1:9">
      <c r="A7634" t="s">
        <v>302</v>
      </c>
      <c r="B7634" t="s">
        <v>6192</v>
      </c>
      <c r="C7634" t="s">
        <v>6208</v>
      </c>
      <c r="D7634" t="s">
        <v>2600</v>
      </c>
      <c r="E7634" t="s">
        <v>3332</v>
      </c>
      <c r="F7634">
        <v>12</v>
      </c>
      <c r="G7634" t="s">
        <v>2600</v>
      </c>
      <c r="H7634" s="6" t="str">
        <f t="shared" si="238"/>
        <v>6K12.12</v>
      </c>
      <c r="I7634" s="6" t="str">
        <f t="shared" si="239"/>
        <v>SC2367_RLY_K012</v>
      </c>
    </row>
    <row r="7635" spans="1:9">
      <c r="A7635" t="s">
        <v>302</v>
      </c>
      <c r="B7635" t="s">
        <v>6192</v>
      </c>
      <c r="C7635" t="s">
        <v>6208</v>
      </c>
      <c r="D7635" t="s">
        <v>2601</v>
      </c>
      <c r="F7635">
        <v>3</v>
      </c>
      <c r="G7635" t="s">
        <v>2601</v>
      </c>
      <c r="H7635" s="6" t="str">
        <f t="shared" si="238"/>
        <v>6K12.3</v>
      </c>
      <c r="I7635" s="6">
        <f t="shared" si="239"/>
        <v>0</v>
      </c>
    </row>
    <row r="7636" spans="1:9">
      <c r="A7636" t="s">
        <v>302</v>
      </c>
      <c r="B7636" t="s">
        <v>6192</v>
      </c>
      <c r="C7636" t="s">
        <v>6208</v>
      </c>
      <c r="D7636" t="s">
        <v>2602</v>
      </c>
      <c r="E7636" t="s">
        <v>3987</v>
      </c>
      <c r="F7636">
        <v>10</v>
      </c>
      <c r="G7636" t="s">
        <v>2602</v>
      </c>
      <c r="H7636" s="6" t="str">
        <f t="shared" si="238"/>
        <v>6K12.10</v>
      </c>
      <c r="I7636" s="6" t="str">
        <f t="shared" si="239"/>
        <v>S6_VBAT_NV_LV</v>
      </c>
    </row>
    <row r="7637" spans="1:9">
      <c r="A7637" t="s">
        <v>302</v>
      </c>
      <c r="B7637" t="s">
        <v>6192</v>
      </c>
      <c r="C7637" t="s">
        <v>6208</v>
      </c>
      <c r="D7637" t="s">
        <v>2604</v>
      </c>
      <c r="E7637" t="s">
        <v>3070</v>
      </c>
      <c r="F7637">
        <v>5</v>
      </c>
      <c r="G7637" t="s">
        <v>2604</v>
      </c>
      <c r="H7637" s="6" t="str">
        <f t="shared" si="238"/>
        <v>6K12.5</v>
      </c>
      <c r="I7637" s="6" t="str">
        <f t="shared" si="239"/>
        <v>SC_VBAT_45V</v>
      </c>
    </row>
    <row r="7638" spans="1:9">
      <c r="A7638" t="s">
        <v>302</v>
      </c>
      <c r="B7638" t="s">
        <v>6192</v>
      </c>
      <c r="C7638" t="s">
        <v>6208</v>
      </c>
      <c r="D7638" t="s">
        <v>2606</v>
      </c>
      <c r="E7638" t="s">
        <v>3070</v>
      </c>
      <c r="F7638">
        <v>8</v>
      </c>
      <c r="G7638" t="s">
        <v>2606</v>
      </c>
      <c r="H7638" s="6" t="str">
        <f t="shared" si="238"/>
        <v>6K12.8</v>
      </c>
      <c r="I7638" s="6" t="str">
        <f t="shared" si="239"/>
        <v>SC_VBAT_45V</v>
      </c>
    </row>
    <row r="7639" spans="1:9">
      <c r="A7639" t="s">
        <v>302</v>
      </c>
      <c r="B7639" t="s">
        <v>6192</v>
      </c>
      <c r="C7639" t="s">
        <v>6209</v>
      </c>
      <c r="D7639">
        <v>1</v>
      </c>
      <c r="E7639" t="s">
        <v>3930</v>
      </c>
      <c r="F7639">
        <v>1</v>
      </c>
      <c r="G7639">
        <v>1</v>
      </c>
      <c r="H7639" s="6" t="str">
        <f t="shared" si="238"/>
        <v>6L12.1</v>
      </c>
      <c r="I7639" s="6" t="str">
        <f t="shared" si="239"/>
        <v>S6_DVDD33_OFF_LINE</v>
      </c>
    </row>
    <row r="7640" spans="1:9">
      <c r="A7640" t="s">
        <v>302</v>
      </c>
      <c r="B7640" t="s">
        <v>6192</v>
      </c>
      <c r="C7640" t="s">
        <v>6209</v>
      </c>
      <c r="D7640">
        <v>2</v>
      </c>
      <c r="E7640" t="s">
        <v>3939</v>
      </c>
      <c r="F7640">
        <v>2</v>
      </c>
      <c r="G7640">
        <v>2</v>
      </c>
      <c r="H7640" s="6" t="str">
        <f t="shared" si="238"/>
        <v>6L12.2</v>
      </c>
      <c r="I7640" s="6" t="str">
        <f t="shared" si="239"/>
        <v>S6_DVDD33</v>
      </c>
    </row>
    <row r="7641" spans="1:9">
      <c r="A7641" t="s">
        <v>302</v>
      </c>
      <c r="B7641" t="s">
        <v>6192</v>
      </c>
      <c r="C7641" t="s">
        <v>6210</v>
      </c>
      <c r="D7641">
        <v>1</v>
      </c>
      <c r="E7641" t="s">
        <v>3928</v>
      </c>
      <c r="F7641">
        <v>1</v>
      </c>
      <c r="G7641">
        <v>1</v>
      </c>
      <c r="H7641" s="6" t="str">
        <f t="shared" si="238"/>
        <v>6L14.1</v>
      </c>
      <c r="I7641" s="6" t="str">
        <f t="shared" si="239"/>
        <v>S6_VBAT_12V_OFF_LINE</v>
      </c>
    </row>
    <row r="7642" spans="1:9">
      <c r="A7642" t="s">
        <v>302</v>
      </c>
      <c r="B7642" t="s">
        <v>6192</v>
      </c>
      <c r="C7642" t="s">
        <v>6210</v>
      </c>
      <c r="D7642">
        <v>2</v>
      </c>
      <c r="E7642" t="s">
        <v>3965</v>
      </c>
      <c r="F7642">
        <v>2</v>
      </c>
      <c r="G7642">
        <v>2</v>
      </c>
      <c r="H7642" s="6" t="str">
        <f t="shared" si="238"/>
        <v>6L14.2</v>
      </c>
      <c r="I7642" s="6" t="str">
        <f t="shared" si="239"/>
        <v>S6_VBAT</v>
      </c>
    </row>
    <row r="7643" spans="1:9">
      <c r="A7643" t="s">
        <v>302</v>
      </c>
      <c r="B7643" t="s">
        <v>6192</v>
      </c>
      <c r="C7643" t="s">
        <v>6211</v>
      </c>
      <c r="D7643">
        <v>1</v>
      </c>
      <c r="E7643" t="s">
        <v>3990</v>
      </c>
      <c r="F7643">
        <v>1</v>
      </c>
      <c r="G7643">
        <v>1</v>
      </c>
      <c r="H7643" s="6" t="str">
        <f t="shared" si="238"/>
        <v>6R9.1</v>
      </c>
      <c r="I7643" s="6" t="str">
        <f t="shared" si="239"/>
        <v>S6_DVDD_HSD084</v>
      </c>
    </row>
    <row r="7644" spans="1:9">
      <c r="A7644" t="s">
        <v>302</v>
      </c>
      <c r="B7644" t="s">
        <v>6192</v>
      </c>
      <c r="C7644" t="s">
        <v>6211</v>
      </c>
      <c r="D7644">
        <v>2</v>
      </c>
      <c r="E7644" t="s">
        <v>3988</v>
      </c>
      <c r="F7644">
        <v>2</v>
      </c>
      <c r="G7644">
        <v>2</v>
      </c>
      <c r="H7644" s="6" t="str">
        <f t="shared" si="238"/>
        <v>6R9.2</v>
      </c>
      <c r="I7644" s="6" t="str">
        <f t="shared" si="239"/>
        <v>S6_NEGV_DVDD33</v>
      </c>
    </row>
    <row r="7645" spans="1:9">
      <c r="A7645" t="s">
        <v>302</v>
      </c>
      <c r="B7645" t="s">
        <v>6192</v>
      </c>
      <c r="C7645" t="s">
        <v>6212</v>
      </c>
      <c r="D7645">
        <v>1</v>
      </c>
      <c r="E7645" t="s">
        <v>3991</v>
      </c>
      <c r="F7645">
        <v>1</v>
      </c>
      <c r="G7645">
        <v>1</v>
      </c>
      <c r="H7645" s="6" t="str">
        <f t="shared" si="238"/>
        <v>6R10.1</v>
      </c>
      <c r="I7645" s="6" t="str">
        <f t="shared" si="239"/>
        <v>S6_VBAT_HSD089</v>
      </c>
    </row>
    <row r="7646" spans="1:9">
      <c r="A7646" t="s">
        <v>302</v>
      </c>
      <c r="B7646" t="s">
        <v>6192</v>
      </c>
      <c r="C7646" t="s">
        <v>6212</v>
      </c>
      <c r="D7646">
        <v>2</v>
      </c>
      <c r="E7646" t="s">
        <v>3989</v>
      </c>
      <c r="F7646">
        <v>2</v>
      </c>
      <c r="G7646">
        <v>2</v>
      </c>
      <c r="H7646" s="6" t="str">
        <f t="shared" si="238"/>
        <v>6R10.2</v>
      </c>
      <c r="I7646" s="6" t="str">
        <f t="shared" si="239"/>
        <v>S6_NEGV_VBAT</v>
      </c>
    </row>
    <row r="7647" spans="1:9">
      <c r="A7647" t="s">
        <v>302</v>
      </c>
      <c r="B7647" t="s">
        <v>6192</v>
      </c>
      <c r="C7647" t="s">
        <v>6213</v>
      </c>
      <c r="D7647">
        <v>1</v>
      </c>
      <c r="E7647" t="s">
        <v>3928</v>
      </c>
      <c r="F7647">
        <v>1</v>
      </c>
      <c r="G7647">
        <v>1</v>
      </c>
      <c r="H7647" s="6" t="str">
        <f t="shared" si="238"/>
        <v>6R11.1</v>
      </c>
      <c r="I7647" s="6" t="str">
        <f t="shared" si="239"/>
        <v>S6_VBAT_12V_OFF_LINE</v>
      </c>
    </row>
    <row r="7648" spans="1:9">
      <c r="A7648" t="s">
        <v>302</v>
      </c>
      <c r="B7648" t="s">
        <v>6192</v>
      </c>
      <c r="C7648" t="s">
        <v>6213</v>
      </c>
      <c r="D7648">
        <v>2</v>
      </c>
      <c r="E7648" t="s">
        <v>174</v>
      </c>
      <c r="F7648">
        <v>2</v>
      </c>
      <c r="G7648">
        <v>2</v>
      </c>
      <c r="H7648" s="6" t="str">
        <f t="shared" si="238"/>
        <v>6R11.2</v>
      </c>
      <c r="I7648" s="6" t="str">
        <f t="shared" si="239"/>
        <v>DGND</v>
      </c>
    </row>
    <row r="7649" spans="1:9">
      <c r="A7649" t="s">
        <v>302</v>
      </c>
      <c r="B7649" t="s">
        <v>6192</v>
      </c>
      <c r="C7649" t="s">
        <v>6214</v>
      </c>
      <c r="D7649">
        <v>1</v>
      </c>
      <c r="E7649" t="s">
        <v>2770</v>
      </c>
      <c r="F7649">
        <v>1</v>
      </c>
      <c r="G7649">
        <v>1</v>
      </c>
      <c r="H7649" s="6" t="str">
        <f t="shared" si="238"/>
        <v>6ST13.1</v>
      </c>
      <c r="I7649" s="6" t="str">
        <f t="shared" si="239"/>
        <v>S6_DVDD33_GS</v>
      </c>
    </row>
    <row r="7650" spans="1:9">
      <c r="A7650" t="s">
        <v>302</v>
      </c>
      <c r="B7650" t="s">
        <v>6192</v>
      </c>
      <c r="C7650" t="s">
        <v>6214</v>
      </c>
      <c r="D7650">
        <v>2</v>
      </c>
      <c r="E7650" t="s">
        <v>174</v>
      </c>
      <c r="F7650">
        <v>2</v>
      </c>
      <c r="G7650">
        <v>2</v>
      </c>
      <c r="H7650" s="6" t="str">
        <f t="shared" si="238"/>
        <v>6ST13.2</v>
      </c>
      <c r="I7650" s="6" t="str">
        <f t="shared" si="239"/>
        <v>DGND</v>
      </c>
    </row>
    <row r="7651" spans="1:9">
      <c r="A7651" t="s">
        <v>302</v>
      </c>
      <c r="B7651" t="s">
        <v>6192</v>
      </c>
      <c r="C7651" t="s">
        <v>6215</v>
      </c>
      <c r="D7651">
        <v>1</v>
      </c>
      <c r="E7651" t="s">
        <v>2773</v>
      </c>
      <c r="F7651">
        <v>1</v>
      </c>
      <c r="G7651">
        <v>1</v>
      </c>
      <c r="H7651" s="6" t="str">
        <f t="shared" si="238"/>
        <v>6ST14.1</v>
      </c>
      <c r="I7651" s="6" t="str">
        <f t="shared" si="239"/>
        <v>S6_DVDD33_S</v>
      </c>
    </row>
    <row r="7652" spans="1:9">
      <c r="A7652" t="s">
        <v>302</v>
      </c>
      <c r="B7652" t="s">
        <v>6192</v>
      </c>
      <c r="C7652" t="s">
        <v>6215</v>
      </c>
      <c r="D7652">
        <v>2</v>
      </c>
      <c r="E7652" t="s">
        <v>3939</v>
      </c>
      <c r="F7652">
        <v>2</v>
      </c>
      <c r="G7652">
        <v>2</v>
      </c>
      <c r="H7652" s="6" t="str">
        <f t="shared" si="238"/>
        <v>6ST14.2</v>
      </c>
      <c r="I7652" s="6" t="str">
        <f t="shared" si="239"/>
        <v>S6_DVDD33</v>
      </c>
    </row>
    <row r="7653" spans="1:9">
      <c r="A7653" t="s">
        <v>302</v>
      </c>
      <c r="B7653" t="s">
        <v>6192</v>
      </c>
      <c r="C7653" t="s">
        <v>3939</v>
      </c>
      <c r="D7653" t="s">
        <v>181</v>
      </c>
      <c r="E7653" t="s">
        <v>3939</v>
      </c>
      <c r="F7653">
        <v>1</v>
      </c>
      <c r="G7653" t="s">
        <v>181</v>
      </c>
      <c r="H7653" s="6" t="str">
        <f t="shared" si="238"/>
        <v>S6_DVDD33.1</v>
      </c>
      <c r="I7653" s="6" t="str">
        <f t="shared" si="239"/>
        <v>S6_DVDD33</v>
      </c>
    </row>
    <row r="7654" spans="1:9">
      <c r="A7654" t="s">
        <v>302</v>
      </c>
      <c r="B7654" t="s">
        <v>6192</v>
      </c>
      <c r="C7654" t="s">
        <v>3965</v>
      </c>
      <c r="D7654" t="s">
        <v>181</v>
      </c>
      <c r="E7654" t="s">
        <v>3965</v>
      </c>
      <c r="F7654">
        <v>1</v>
      </c>
      <c r="G7654" t="s">
        <v>181</v>
      </c>
      <c r="H7654" s="6" t="str">
        <f t="shared" si="238"/>
        <v>S6_VBAT.1</v>
      </c>
      <c r="I7654" s="6" t="str">
        <f t="shared" si="239"/>
        <v>S6_VBAT</v>
      </c>
    </row>
    <row r="7655" spans="1:9">
      <c r="A7655" t="s">
        <v>302</v>
      </c>
      <c r="B7655" t="s">
        <v>6216</v>
      </c>
      <c r="C7655" t="s">
        <v>6217</v>
      </c>
      <c r="D7655">
        <v>1</v>
      </c>
      <c r="E7655" t="s">
        <v>3992</v>
      </c>
      <c r="F7655">
        <v>1</v>
      </c>
      <c r="G7655">
        <v>1</v>
      </c>
      <c r="H7655" s="6" t="str">
        <f t="shared" si="238"/>
        <v>6C179.1</v>
      </c>
      <c r="I7655" s="6" t="str">
        <f t="shared" si="239"/>
        <v>SG6_1_MDI+</v>
      </c>
    </row>
    <row r="7656" spans="1:9">
      <c r="A7656" t="s">
        <v>302</v>
      </c>
      <c r="B7656" t="s">
        <v>6216</v>
      </c>
      <c r="C7656" t="s">
        <v>6217</v>
      </c>
      <c r="D7656">
        <v>2</v>
      </c>
      <c r="E7656" t="s">
        <v>3993</v>
      </c>
      <c r="F7656">
        <v>2</v>
      </c>
      <c r="G7656">
        <v>2</v>
      </c>
      <c r="H7656" s="6" t="str">
        <f t="shared" si="238"/>
        <v>6C179.2</v>
      </c>
      <c r="I7656" s="6" t="str">
        <f t="shared" si="239"/>
        <v>SG6_2_MDI+</v>
      </c>
    </row>
    <row r="7657" spans="1:9">
      <c r="A7657" t="s">
        <v>302</v>
      </c>
      <c r="B7657" t="s">
        <v>6216</v>
      </c>
      <c r="C7657" t="s">
        <v>6218</v>
      </c>
      <c r="D7657">
        <v>1</v>
      </c>
      <c r="E7657" t="s">
        <v>3994</v>
      </c>
      <c r="F7657">
        <v>1</v>
      </c>
      <c r="G7657">
        <v>1</v>
      </c>
      <c r="H7657" s="6" t="str">
        <f t="shared" si="238"/>
        <v>6C180.1</v>
      </c>
      <c r="I7657" s="6" t="str">
        <f t="shared" si="239"/>
        <v>SG6_1_MDI-</v>
      </c>
    </row>
    <row r="7658" spans="1:9">
      <c r="A7658" t="s">
        <v>302</v>
      </c>
      <c r="B7658" t="s">
        <v>6216</v>
      </c>
      <c r="C7658" t="s">
        <v>6218</v>
      </c>
      <c r="D7658">
        <v>2</v>
      </c>
      <c r="E7658" t="s">
        <v>3995</v>
      </c>
      <c r="F7658">
        <v>2</v>
      </c>
      <c r="G7658">
        <v>2</v>
      </c>
      <c r="H7658" s="6" t="str">
        <f t="shared" si="238"/>
        <v>6C180.2</v>
      </c>
      <c r="I7658" s="6" t="str">
        <f t="shared" si="239"/>
        <v>SG6_2_MDI-</v>
      </c>
    </row>
    <row r="7659" spans="1:9">
      <c r="A7659" t="s">
        <v>302</v>
      </c>
      <c r="B7659" t="s">
        <v>6216</v>
      </c>
      <c r="C7659" t="s">
        <v>6219</v>
      </c>
      <c r="D7659">
        <v>1</v>
      </c>
      <c r="E7659" t="s">
        <v>3996</v>
      </c>
      <c r="F7659">
        <v>1</v>
      </c>
      <c r="G7659">
        <v>1</v>
      </c>
      <c r="H7659" s="6" t="str">
        <f t="shared" si="238"/>
        <v>6C181.1</v>
      </c>
      <c r="I7659" s="6" t="str">
        <f t="shared" si="239"/>
        <v>SG6_2_MDI_RC</v>
      </c>
    </row>
    <row r="7660" spans="1:9">
      <c r="A7660" t="s">
        <v>302</v>
      </c>
      <c r="B7660" t="s">
        <v>6216</v>
      </c>
      <c r="C7660" t="s">
        <v>6219</v>
      </c>
      <c r="D7660">
        <v>2</v>
      </c>
      <c r="E7660" t="s">
        <v>174</v>
      </c>
      <c r="F7660">
        <v>2</v>
      </c>
      <c r="G7660">
        <v>2</v>
      </c>
      <c r="H7660" s="6" t="str">
        <f t="shared" si="238"/>
        <v>6C181.2</v>
      </c>
      <c r="I7660" s="6" t="str">
        <f t="shared" si="239"/>
        <v>DGND</v>
      </c>
    </row>
    <row r="7661" spans="1:9">
      <c r="A7661" t="s">
        <v>302</v>
      </c>
      <c r="B7661" t="s">
        <v>6216</v>
      </c>
      <c r="C7661" t="s">
        <v>6220</v>
      </c>
      <c r="D7661">
        <v>1</v>
      </c>
      <c r="E7661" t="s">
        <v>3997</v>
      </c>
      <c r="F7661">
        <v>1</v>
      </c>
      <c r="G7661">
        <v>1</v>
      </c>
      <c r="H7661" s="6" t="str">
        <f t="shared" si="238"/>
        <v>6C194.1</v>
      </c>
      <c r="I7661" s="6" t="str">
        <f t="shared" si="239"/>
        <v>S6_3_MDI_RC</v>
      </c>
    </row>
    <row r="7662" spans="1:9">
      <c r="A7662" t="s">
        <v>302</v>
      </c>
      <c r="B7662" t="s">
        <v>6216</v>
      </c>
      <c r="C7662" t="s">
        <v>6220</v>
      </c>
      <c r="D7662">
        <v>2</v>
      </c>
      <c r="E7662" t="s">
        <v>174</v>
      </c>
      <c r="F7662">
        <v>2</v>
      </c>
      <c r="G7662">
        <v>2</v>
      </c>
      <c r="H7662" s="6" t="str">
        <f t="shared" si="238"/>
        <v>6C194.2</v>
      </c>
      <c r="I7662" s="6" t="str">
        <f t="shared" si="239"/>
        <v>DGND</v>
      </c>
    </row>
    <row r="7663" spans="1:9">
      <c r="A7663" t="s">
        <v>302</v>
      </c>
      <c r="B7663" t="s">
        <v>6216</v>
      </c>
      <c r="C7663" t="s">
        <v>6221</v>
      </c>
      <c r="D7663">
        <v>1</v>
      </c>
      <c r="E7663" t="s">
        <v>3998</v>
      </c>
      <c r="F7663">
        <v>1</v>
      </c>
      <c r="G7663">
        <v>1</v>
      </c>
      <c r="H7663" s="6" t="str">
        <f t="shared" si="238"/>
        <v>6C195.1</v>
      </c>
      <c r="I7663" s="6" t="str">
        <f t="shared" si="239"/>
        <v>S6_2_MDI+</v>
      </c>
    </row>
    <row r="7664" spans="1:9">
      <c r="A7664" t="s">
        <v>302</v>
      </c>
      <c r="B7664" t="s">
        <v>6216</v>
      </c>
      <c r="C7664" t="s">
        <v>6221</v>
      </c>
      <c r="D7664">
        <v>2</v>
      </c>
      <c r="E7664" t="s">
        <v>3999</v>
      </c>
      <c r="F7664">
        <v>2</v>
      </c>
      <c r="G7664">
        <v>2</v>
      </c>
      <c r="H7664" s="6" t="str">
        <f t="shared" si="238"/>
        <v>6C195.2</v>
      </c>
      <c r="I7664" s="6" t="str">
        <f t="shared" si="239"/>
        <v>S6_3_MDI+</v>
      </c>
    </row>
    <row r="7665" spans="1:9">
      <c r="A7665" t="s">
        <v>302</v>
      </c>
      <c r="B7665" t="s">
        <v>6216</v>
      </c>
      <c r="C7665" t="s">
        <v>6222</v>
      </c>
      <c r="D7665">
        <v>1</v>
      </c>
      <c r="E7665" t="s">
        <v>4000</v>
      </c>
      <c r="F7665">
        <v>1</v>
      </c>
      <c r="G7665">
        <v>1</v>
      </c>
      <c r="H7665" s="6" t="str">
        <f t="shared" si="238"/>
        <v>6C196.1</v>
      </c>
      <c r="I7665" s="6" t="str">
        <f t="shared" si="239"/>
        <v>S6_2_MDI-</v>
      </c>
    </row>
    <row r="7666" spans="1:9">
      <c r="A7666" t="s">
        <v>302</v>
      </c>
      <c r="B7666" t="s">
        <v>6216</v>
      </c>
      <c r="C7666" t="s">
        <v>6222</v>
      </c>
      <c r="D7666">
        <v>2</v>
      </c>
      <c r="E7666" t="s">
        <v>4001</v>
      </c>
      <c r="F7666">
        <v>2</v>
      </c>
      <c r="G7666">
        <v>2</v>
      </c>
      <c r="H7666" s="6" t="str">
        <f t="shared" si="238"/>
        <v>6C196.2</v>
      </c>
      <c r="I7666" s="6" t="str">
        <f t="shared" si="239"/>
        <v>S6_3_MDI-</v>
      </c>
    </row>
    <row r="7667" spans="1:9">
      <c r="A7667" t="s">
        <v>302</v>
      </c>
      <c r="B7667" t="s">
        <v>6216</v>
      </c>
      <c r="C7667" t="s">
        <v>6223</v>
      </c>
      <c r="D7667">
        <v>1</v>
      </c>
      <c r="E7667" t="s">
        <v>4002</v>
      </c>
      <c r="F7667">
        <v>1</v>
      </c>
      <c r="G7667">
        <v>1</v>
      </c>
      <c r="H7667" s="6" t="str">
        <f t="shared" si="238"/>
        <v>6C363.1</v>
      </c>
      <c r="I7667" s="6" t="str">
        <f t="shared" si="239"/>
        <v>S6_1MDIC1_G1</v>
      </c>
    </row>
    <row r="7668" spans="1:9">
      <c r="A7668" t="s">
        <v>302</v>
      </c>
      <c r="B7668" t="s">
        <v>6216</v>
      </c>
      <c r="C7668" t="s">
        <v>6223</v>
      </c>
      <c r="D7668">
        <v>2</v>
      </c>
      <c r="E7668" t="s">
        <v>174</v>
      </c>
      <c r="F7668">
        <v>2</v>
      </c>
      <c r="G7668">
        <v>2</v>
      </c>
      <c r="H7668" s="6" t="str">
        <f t="shared" si="238"/>
        <v>6C363.2</v>
      </c>
      <c r="I7668" s="6" t="str">
        <f t="shared" si="239"/>
        <v>DGND</v>
      </c>
    </row>
    <row r="7669" spans="1:9">
      <c r="A7669" t="s">
        <v>302</v>
      </c>
      <c r="B7669" t="s">
        <v>6216</v>
      </c>
      <c r="C7669" t="s">
        <v>6224</v>
      </c>
      <c r="D7669">
        <v>1</v>
      </c>
      <c r="E7669" t="s">
        <v>4003</v>
      </c>
      <c r="F7669">
        <v>1</v>
      </c>
      <c r="G7669">
        <v>1</v>
      </c>
      <c r="H7669" s="6" t="str">
        <f t="shared" si="238"/>
        <v>6C364.1</v>
      </c>
      <c r="I7669" s="6" t="str">
        <f t="shared" si="239"/>
        <v>S6_1MDIC1_G2</v>
      </c>
    </row>
    <row r="7670" spans="1:9">
      <c r="A7670" t="s">
        <v>302</v>
      </c>
      <c r="B7670" t="s">
        <v>6216</v>
      </c>
      <c r="C7670" t="s">
        <v>6224</v>
      </c>
      <c r="D7670">
        <v>2</v>
      </c>
      <c r="E7670" t="s">
        <v>174</v>
      </c>
      <c r="F7670">
        <v>2</v>
      </c>
      <c r="G7670">
        <v>2</v>
      </c>
      <c r="H7670" s="6" t="str">
        <f t="shared" si="238"/>
        <v>6C364.2</v>
      </c>
      <c r="I7670" s="6" t="str">
        <f t="shared" si="239"/>
        <v>DGND</v>
      </c>
    </row>
    <row r="7671" spans="1:9">
      <c r="A7671" t="s">
        <v>302</v>
      </c>
      <c r="B7671" t="s">
        <v>6216</v>
      </c>
      <c r="C7671" t="s">
        <v>6225</v>
      </c>
      <c r="D7671">
        <v>1</v>
      </c>
      <c r="E7671" t="s">
        <v>4004</v>
      </c>
      <c r="F7671">
        <v>1</v>
      </c>
      <c r="G7671">
        <v>1</v>
      </c>
      <c r="H7671" s="6" t="str">
        <f t="shared" si="238"/>
        <v>6C369.1</v>
      </c>
      <c r="I7671" s="6" t="str">
        <f t="shared" si="239"/>
        <v>SG6_1MDIC1_G2</v>
      </c>
    </row>
    <row r="7672" spans="1:9">
      <c r="A7672" t="s">
        <v>302</v>
      </c>
      <c r="B7672" t="s">
        <v>6216</v>
      </c>
      <c r="C7672" t="s">
        <v>6225</v>
      </c>
      <c r="D7672">
        <v>2</v>
      </c>
      <c r="E7672" t="s">
        <v>174</v>
      </c>
      <c r="F7672">
        <v>2</v>
      </c>
      <c r="G7672">
        <v>2</v>
      </c>
      <c r="H7672" s="6" t="str">
        <f t="shared" si="238"/>
        <v>6C369.2</v>
      </c>
      <c r="I7672" s="6" t="str">
        <f t="shared" si="239"/>
        <v>DGND</v>
      </c>
    </row>
    <row r="7673" spans="1:9">
      <c r="A7673" t="s">
        <v>302</v>
      </c>
      <c r="B7673" t="s">
        <v>6216</v>
      </c>
      <c r="C7673" t="s">
        <v>6226</v>
      </c>
      <c r="D7673">
        <v>1</v>
      </c>
      <c r="E7673" t="s">
        <v>4005</v>
      </c>
      <c r="F7673">
        <v>1</v>
      </c>
      <c r="G7673">
        <v>1</v>
      </c>
      <c r="H7673" s="6" t="str">
        <f t="shared" si="238"/>
        <v>6C370.1</v>
      </c>
      <c r="I7673" s="6" t="str">
        <f t="shared" si="239"/>
        <v>SG6_1MDIC1_G1</v>
      </c>
    </row>
    <row r="7674" spans="1:9">
      <c r="A7674" t="s">
        <v>302</v>
      </c>
      <c r="B7674" t="s">
        <v>6216</v>
      </c>
      <c r="C7674" t="s">
        <v>6226</v>
      </c>
      <c r="D7674">
        <v>2</v>
      </c>
      <c r="E7674" t="s">
        <v>174</v>
      </c>
      <c r="F7674">
        <v>2</v>
      </c>
      <c r="G7674">
        <v>2</v>
      </c>
      <c r="H7674" s="6" t="str">
        <f t="shared" si="238"/>
        <v>6C370.2</v>
      </c>
      <c r="I7674" s="6" t="str">
        <f t="shared" si="239"/>
        <v>DGND</v>
      </c>
    </row>
    <row r="7675" spans="1:9">
      <c r="A7675" t="s">
        <v>302</v>
      </c>
      <c r="B7675" t="s">
        <v>6216</v>
      </c>
      <c r="C7675" t="s">
        <v>6227</v>
      </c>
      <c r="D7675">
        <v>1</v>
      </c>
      <c r="E7675" t="s">
        <v>4006</v>
      </c>
      <c r="F7675">
        <v>1</v>
      </c>
      <c r="G7675">
        <v>1</v>
      </c>
      <c r="H7675" s="6" t="str">
        <f t="shared" si="238"/>
        <v>6CD1.1</v>
      </c>
      <c r="I7675" s="6" t="str">
        <f t="shared" si="239"/>
        <v>S6_7_MDI+</v>
      </c>
    </row>
    <row r="7676" spans="1:9">
      <c r="A7676" t="s">
        <v>302</v>
      </c>
      <c r="B7676" t="s">
        <v>6216</v>
      </c>
      <c r="C7676" t="s">
        <v>6227</v>
      </c>
      <c r="D7676">
        <v>2</v>
      </c>
      <c r="E7676" t="s">
        <v>4007</v>
      </c>
      <c r="F7676">
        <v>2</v>
      </c>
      <c r="G7676">
        <v>2</v>
      </c>
      <c r="H7676" s="6" t="str">
        <f t="shared" si="238"/>
        <v>6CD1.2</v>
      </c>
      <c r="I7676" s="6" t="str">
        <f t="shared" si="239"/>
        <v>S6_8_MDI+</v>
      </c>
    </row>
    <row r="7677" spans="1:9">
      <c r="A7677" t="s">
        <v>302</v>
      </c>
      <c r="B7677" t="s">
        <v>6216</v>
      </c>
      <c r="C7677" t="s">
        <v>6228</v>
      </c>
      <c r="D7677">
        <v>1</v>
      </c>
      <c r="E7677" t="s">
        <v>4008</v>
      </c>
      <c r="F7677">
        <v>1</v>
      </c>
      <c r="G7677">
        <v>1</v>
      </c>
      <c r="H7677" s="6" t="str">
        <f t="shared" si="238"/>
        <v>6CD2.1</v>
      </c>
      <c r="I7677" s="6" t="str">
        <f t="shared" si="239"/>
        <v>S6_7_MDI-</v>
      </c>
    </row>
    <row r="7678" spans="1:9">
      <c r="A7678" t="s">
        <v>302</v>
      </c>
      <c r="B7678" t="s">
        <v>6216</v>
      </c>
      <c r="C7678" t="s">
        <v>6228</v>
      </c>
      <c r="D7678">
        <v>2</v>
      </c>
      <c r="E7678" t="s">
        <v>4009</v>
      </c>
      <c r="F7678">
        <v>2</v>
      </c>
      <c r="G7678">
        <v>2</v>
      </c>
      <c r="H7678" s="6" t="str">
        <f t="shared" si="238"/>
        <v>6CD2.2</v>
      </c>
      <c r="I7678" s="6" t="str">
        <f t="shared" si="239"/>
        <v>S6_8_MDI-</v>
      </c>
    </row>
    <row r="7679" spans="1:9">
      <c r="A7679" t="s">
        <v>302</v>
      </c>
      <c r="B7679" t="s">
        <v>6216</v>
      </c>
      <c r="C7679" t="s">
        <v>6229</v>
      </c>
      <c r="D7679">
        <v>1</v>
      </c>
      <c r="E7679" t="s">
        <v>4010</v>
      </c>
      <c r="F7679">
        <v>1</v>
      </c>
      <c r="G7679">
        <v>1</v>
      </c>
      <c r="H7679" s="6" t="str">
        <f t="shared" si="238"/>
        <v>6CD3.1</v>
      </c>
      <c r="I7679" s="6" t="str">
        <f t="shared" si="239"/>
        <v>SD6_MDI_RC</v>
      </c>
    </row>
    <row r="7680" spans="1:9">
      <c r="A7680" t="s">
        <v>302</v>
      </c>
      <c r="B7680" t="s">
        <v>6216</v>
      </c>
      <c r="C7680" t="s">
        <v>6229</v>
      </c>
      <c r="D7680">
        <v>2</v>
      </c>
      <c r="E7680" t="s">
        <v>174</v>
      </c>
      <c r="F7680">
        <v>2</v>
      </c>
      <c r="G7680">
        <v>2</v>
      </c>
      <c r="H7680" s="6" t="str">
        <f t="shared" si="238"/>
        <v>6CD3.2</v>
      </c>
      <c r="I7680" s="6" t="str">
        <f t="shared" si="239"/>
        <v>DGND</v>
      </c>
    </row>
    <row r="7681" spans="1:9">
      <c r="A7681" t="s">
        <v>302</v>
      </c>
      <c r="B7681" t="s">
        <v>6216</v>
      </c>
      <c r="C7681" t="s">
        <v>6230</v>
      </c>
      <c r="D7681" t="s">
        <v>194</v>
      </c>
      <c r="F7681" t="s">
        <v>194</v>
      </c>
      <c r="G7681" t="s">
        <v>194</v>
      </c>
      <c r="H7681" s="6" t="str">
        <f t="shared" si="238"/>
        <v>6COVER1.NUT1</v>
      </c>
      <c r="I7681" s="6">
        <f t="shared" si="239"/>
        <v>0</v>
      </c>
    </row>
    <row r="7682" spans="1:9">
      <c r="A7682" t="s">
        <v>302</v>
      </c>
      <c r="B7682" t="s">
        <v>6216</v>
      </c>
      <c r="C7682" t="s">
        <v>6230</v>
      </c>
      <c r="D7682" t="s">
        <v>195</v>
      </c>
      <c r="F7682" t="s">
        <v>195</v>
      </c>
      <c r="G7682" t="s">
        <v>195</v>
      </c>
      <c r="H7682" s="6" t="str">
        <f t="shared" ref="H7682:H7745" si="240">CONCATENATE(C7682,".",F7682)</f>
        <v>6COVER1.NUT2</v>
      </c>
      <c r="I7682" s="6">
        <f t="shared" ref="I7682:I7745" si="241">E7682</f>
        <v>0</v>
      </c>
    </row>
    <row r="7683" spans="1:9">
      <c r="A7683" t="s">
        <v>302</v>
      </c>
      <c r="B7683" t="s">
        <v>6216</v>
      </c>
      <c r="C7683" t="s">
        <v>6231</v>
      </c>
      <c r="D7683">
        <v>1</v>
      </c>
      <c r="E7683" t="s">
        <v>4011</v>
      </c>
      <c r="F7683">
        <v>1</v>
      </c>
      <c r="G7683">
        <v>1</v>
      </c>
      <c r="H7683" s="6" t="str">
        <f t="shared" si="240"/>
        <v>6JK4.1</v>
      </c>
      <c r="I7683" s="6" t="str">
        <f t="shared" si="241"/>
        <v>S6_K4</v>
      </c>
    </row>
    <row r="7684" spans="1:9">
      <c r="A7684" t="s">
        <v>302</v>
      </c>
      <c r="B7684" t="s">
        <v>6216</v>
      </c>
      <c r="C7684" t="s">
        <v>6231</v>
      </c>
      <c r="D7684">
        <v>2</v>
      </c>
      <c r="E7684" t="s">
        <v>174</v>
      </c>
      <c r="F7684">
        <v>2</v>
      </c>
      <c r="G7684">
        <v>2</v>
      </c>
      <c r="H7684" s="6" t="str">
        <f t="shared" si="240"/>
        <v>6JK4.2</v>
      </c>
      <c r="I7684" s="6" t="str">
        <f t="shared" si="241"/>
        <v>DGND</v>
      </c>
    </row>
    <row r="7685" spans="1:9">
      <c r="A7685" t="s">
        <v>302</v>
      </c>
      <c r="B7685" t="s">
        <v>6216</v>
      </c>
      <c r="C7685" t="s">
        <v>6232</v>
      </c>
      <c r="D7685">
        <v>1</v>
      </c>
      <c r="E7685" t="s">
        <v>4012</v>
      </c>
      <c r="F7685">
        <v>1</v>
      </c>
      <c r="G7685">
        <v>1</v>
      </c>
      <c r="H7685" s="6" t="str">
        <f t="shared" si="240"/>
        <v>6JK13.1</v>
      </c>
      <c r="I7685" s="6" t="str">
        <f t="shared" si="241"/>
        <v>S6_K13</v>
      </c>
    </row>
    <row r="7686" spans="1:9">
      <c r="A7686" t="s">
        <v>302</v>
      </c>
      <c r="B7686" t="s">
        <v>6216</v>
      </c>
      <c r="C7686" t="s">
        <v>6232</v>
      </c>
      <c r="D7686">
        <v>2</v>
      </c>
      <c r="E7686" t="s">
        <v>174</v>
      </c>
      <c r="F7686">
        <v>2</v>
      </c>
      <c r="G7686">
        <v>2</v>
      </c>
      <c r="H7686" s="6" t="str">
        <f t="shared" si="240"/>
        <v>6JK13.2</v>
      </c>
      <c r="I7686" s="6" t="str">
        <f t="shared" si="241"/>
        <v>DGND</v>
      </c>
    </row>
    <row r="7687" spans="1:9">
      <c r="A7687" t="s">
        <v>302</v>
      </c>
      <c r="B7687" t="s">
        <v>6216</v>
      </c>
      <c r="C7687" t="s">
        <v>6233</v>
      </c>
      <c r="D7687">
        <v>1</v>
      </c>
      <c r="E7687" t="s">
        <v>4013</v>
      </c>
      <c r="F7687">
        <v>1</v>
      </c>
      <c r="G7687">
        <v>1</v>
      </c>
      <c r="H7687" s="6" t="str">
        <f t="shared" si="240"/>
        <v>6JK14.1</v>
      </c>
      <c r="I7687" s="6" t="str">
        <f t="shared" si="241"/>
        <v>S6_K14</v>
      </c>
    </row>
    <row r="7688" spans="1:9">
      <c r="A7688" t="s">
        <v>302</v>
      </c>
      <c r="B7688" t="s">
        <v>6216</v>
      </c>
      <c r="C7688" t="s">
        <v>6233</v>
      </c>
      <c r="D7688">
        <v>2</v>
      </c>
      <c r="E7688" t="s">
        <v>174</v>
      </c>
      <c r="F7688">
        <v>2</v>
      </c>
      <c r="G7688">
        <v>2</v>
      </c>
      <c r="H7688" s="6" t="str">
        <f t="shared" si="240"/>
        <v>6JK14.2</v>
      </c>
      <c r="I7688" s="6" t="str">
        <f t="shared" si="241"/>
        <v>DGND</v>
      </c>
    </row>
    <row r="7689" spans="1:9">
      <c r="A7689" t="s">
        <v>302</v>
      </c>
      <c r="B7689" t="s">
        <v>6216</v>
      </c>
      <c r="C7689" t="s">
        <v>6234</v>
      </c>
      <c r="D7689">
        <v>1</v>
      </c>
      <c r="E7689" t="s">
        <v>4014</v>
      </c>
      <c r="F7689">
        <v>1</v>
      </c>
      <c r="G7689">
        <v>1</v>
      </c>
      <c r="H7689" s="6" t="str">
        <f t="shared" si="240"/>
        <v>6JK15.1</v>
      </c>
      <c r="I7689" s="6" t="str">
        <f t="shared" si="241"/>
        <v>S6_K15</v>
      </c>
    </row>
    <row r="7690" spans="1:9">
      <c r="A7690" t="s">
        <v>302</v>
      </c>
      <c r="B7690" t="s">
        <v>6216</v>
      </c>
      <c r="C7690" t="s">
        <v>6234</v>
      </c>
      <c r="D7690">
        <v>2</v>
      </c>
      <c r="E7690" t="s">
        <v>174</v>
      </c>
      <c r="F7690">
        <v>2</v>
      </c>
      <c r="G7690">
        <v>2</v>
      </c>
      <c r="H7690" s="6" t="str">
        <f t="shared" si="240"/>
        <v>6JK15.2</v>
      </c>
      <c r="I7690" s="6" t="str">
        <f t="shared" si="241"/>
        <v>DGND</v>
      </c>
    </row>
    <row r="7691" spans="1:9">
      <c r="A7691" t="s">
        <v>302</v>
      </c>
      <c r="B7691" t="s">
        <v>6216</v>
      </c>
      <c r="C7691" t="s">
        <v>6235</v>
      </c>
      <c r="D7691">
        <v>1</v>
      </c>
      <c r="E7691" t="s">
        <v>4015</v>
      </c>
      <c r="F7691">
        <v>1</v>
      </c>
      <c r="G7691">
        <v>1</v>
      </c>
      <c r="H7691" s="6" t="str">
        <f t="shared" si="240"/>
        <v>6JK17.1</v>
      </c>
      <c r="I7691" s="6" t="str">
        <f t="shared" si="241"/>
        <v>S6_K17</v>
      </c>
    </row>
    <row r="7692" spans="1:9">
      <c r="A7692" t="s">
        <v>302</v>
      </c>
      <c r="B7692" t="s">
        <v>6216</v>
      </c>
      <c r="C7692" t="s">
        <v>6235</v>
      </c>
      <c r="D7692">
        <v>2</v>
      </c>
      <c r="E7692" t="s">
        <v>174</v>
      </c>
      <c r="F7692">
        <v>2</v>
      </c>
      <c r="G7692">
        <v>2</v>
      </c>
      <c r="H7692" s="6" t="str">
        <f t="shared" si="240"/>
        <v>6JK17.2</v>
      </c>
      <c r="I7692" s="6" t="str">
        <f t="shared" si="241"/>
        <v>DGND</v>
      </c>
    </row>
    <row r="7693" spans="1:9">
      <c r="A7693" t="s">
        <v>302</v>
      </c>
      <c r="B7693" t="s">
        <v>6216</v>
      </c>
      <c r="C7693" t="s">
        <v>6236</v>
      </c>
      <c r="D7693">
        <v>1</v>
      </c>
      <c r="E7693" t="s">
        <v>4016</v>
      </c>
      <c r="F7693">
        <v>1</v>
      </c>
      <c r="G7693">
        <v>1</v>
      </c>
      <c r="H7693" s="6" t="str">
        <f t="shared" si="240"/>
        <v>6JK18.1</v>
      </c>
      <c r="I7693" s="6" t="str">
        <f t="shared" si="241"/>
        <v>S6_K18</v>
      </c>
    </row>
    <row r="7694" spans="1:9">
      <c r="A7694" t="s">
        <v>302</v>
      </c>
      <c r="B7694" t="s">
        <v>6216</v>
      </c>
      <c r="C7694" t="s">
        <v>6236</v>
      </c>
      <c r="D7694">
        <v>2</v>
      </c>
      <c r="E7694" t="s">
        <v>174</v>
      </c>
      <c r="F7694">
        <v>2</v>
      </c>
      <c r="G7694">
        <v>2</v>
      </c>
      <c r="H7694" s="6" t="str">
        <f t="shared" si="240"/>
        <v>6JK18.2</v>
      </c>
      <c r="I7694" s="6" t="str">
        <f t="shared" si="241"/>
        <v>DGND</v>
      </c>
    </row>
    <row r="7695" spans="1:9">
      <c r="A7695" t="s">
        <v>302</v>
      </c>
      <c r="B7695" t="s">
        <v>6216</v>
      </c>
      <c r="C7695" t="s">
        <v>6237</v>
      </c>
      <c r="D7695">
        <v>1</v>
      </c>
      <c r="E7695" t="s">
        <v>4017</v>
      </c>
      <c r="F7695">
        <v>1</v>
      </c>
      <c r="G7695">
        <v>1</v>
      </c>
      <c r="H7695" s="6" t="str">
        <f t="shared" si="240"/>
        <v>6JK35.1</v>
      </c>
      <c r="I7695" s="6" t="str">
        <f t="shared" si="241"/>
        <v>S6_K35</v>
      </c>
    </row>
    <row r="7696" spans="1:9">
      <c r="A7696" t="s">
        <v>302</v>
      </c>
      <c r="B7696" t="s">
        <v>6216</v>
      </c>
      <c r="C7696" t="s">
        <v>6237</v>
      </c>
      <c r="D7696">
        <v>2</v>
      </c>
      <c r="E7696" t="s">
        <v>174</v>
      </c>
      <c r="F7696">
        <v>2</v>
      </c>
      <c r="G7696">
        <v>2</v>
      </c>
      <c r="H7696" s="6" t="str">
        <f t="shared" si="240"/>
        <v>6JK35.2</v>
      </c>
      <c r="I7696" s="6" t="str">
        <f t="shared" si="241"/>
        <v>DGND</v>
      </c>
    </row>
    <row r="7697" spans="1:9">
      <c r="A7697" t="s">
        <v>302</v>
      </c>
      <c r="B7697" t="s">
        <v>6216</v>
      </c>
      <c r="C7697" t="s">
        <v>6238</v>
      </c>
      <c r="D7697">
        <v>2</v>
      </c>
      <c r="E7697" t="s">
        <v>3949</v>
      </c>
      <c r="F7697">
        <v>2</v>
      </c>
      <c r="G7697">
        <v>2</v>
      </c>
      <c r="H7697" s="6" t="str">
        <f t="shared" si="240"/>
        <v>6K4.2</v>
      </c>
      <c r="I7697" s="6" t="str">
        <f t="shared" si="241"/>
        <v>S6_MDI+</v>
      </c>
    </row>
    <row r="7698" spans="1:9">
      <c r="A7698" t="s">
        <v>302</v>
      </c>
      <c r="B7698" t="s">
        <v>6216</v>
      </c>
      <c r="C7698" t="s">
        <v>6238</v>
      </c>
      <c r="D7698">
        <v>3</v>
      </c>
      <c r="E7698" t="s">
        <v>4006</v>
      </c>
      <c r="F7698">
        <v>3</v>
      </c>
      <c r="G7698">
        <v>3</v>
      </c>
      <c r="H7698" s="6" t="str">
        <f t="shared" si="240"/>
        <v>6K4.3</v>
      </c>
      <c r="I7698" s="6" t="str">
        <f t="shared" si="241"/>
        <v>S6_7_MDI+</v>
      </c>
    </row>
    <row r="7699" spans="1:9">
      <c r="A7699" t="s">
        <v>302</v>
      </c>
      <c r="B7699" t="s">
        <v>6216</v>
      </c>
      <c r="C7699" t="s">
        <v>6238</v>
      </c>
      <c r="D7699">
        <v>4</v>
      </c>
      <c r="E7699" t="s">
        <v>4018</v>
      </c>
      <c r="F7699">
        <v>4</v>
      </c>
      <c r="G7699">
        <v>4</v>
      </c>
      <c r="H7699" s="6" t="str">
        <f t="shared" si="240"/>
        <v>6K4.4</v>
      </c>
      <c r="I7699" s="6" t="str">
        <f t="shared" si="241"/>
        <v>S6_0_MDI+</v>
      </c>
    </row>
    <row r="7700" spans="1:9">
      <c r="A7700" t="s">
        <v>302</v>
      </c>
      <c r="B7700" t="s">
        <v>6216</v>
      </c>
      <c r="C7700" t="s">
        <v>6238</v>
      </c>
      <c r="D7700">
        <v>6</v>
      </c>
      <c r="E7700" t="s">
        <v>4019</v>
      </c>
      <c r="F7700">
        <v>6</v>
      </c>
      <c r="G7700">
        <v>6</v>
      </c>
      <c r="H7700" s="6" t="str">
        <f t="shared" si="240"/>
        <v>6K4.6</v>
      </c>
      <c r="I7700" s="6" t="str">
        <f t="shared" si="241"/>
        <v>S6_0_MDI-</v>
      </c>
    </row>
    <row r="7701" spans="1:9">
      <c r="A7701" t="s">
        <v>302</v>
      </c>
      <c r="B7701" t="s">
        <v>6216</v>
      </c>
      <c r="C7701" t="s">
        <v>6238</v>
      </c>
      <c r="D7701">
        <v>7</v>
      </c>
      <c r="E7701" t="s">
        <v>4008</v>
      </c>
      <c r="F7701">
        <v>7</v>
      </c>
      <c r="G7701">
        <v>7</v>
      </c>
      <c r="H7701" s="6" t="str">
        <f t="shared" si="240"/>
        <v>6K4.7</v>
      </c>
      <c r="I7701" s="6" t="str">
        <f t="shared" si="241"/>
        <v>S6_7_MDI-</v>
      </c>
    </row>
    <row r="7702" spans="1:9">
      <c r="A7702" t="s">
        <v>302</v>
      </c>
      <c r="B7702" t="s">
        <v>6216</v>
      </c>
      <c r="C7702" t="s">
        <v>6238</v>
      </c>
      <c r="D7702">
        <v>8</v>
      </c>
      <c r="E7702" t="s">
        <v>3947</v>
      </c>
      <c r="F7702">
        <v>8</v>
      </c>
      <c r="G7702">
        <v>8</v>
      </c>
      <c r="H7702" s="6" t="str">
        <f t="shared" si="240"/>
        <v>6K4.8</v>
      </c>
      <c r="I7702" s="6" t="str">
        <f t="shared" si="241"/>
        <v>S6_MDI-</v>
      </c>
    </row>
    <row r="7703" spans="1:9">
      <c r="A7703" t="s">
        <v>302</v>
      </c>
      <c r="B7703" t="s">
        <v>6216</v>
      </c>
      <c r="C7703" t="s">
        <v>6238</v>
      </c>
      <c r="D7703" t="s">
        <v>175</v>
      </c>
      <c r="E7703" t="s">
        <v>429</v>
      </c>
      <c r="F7703">
        <v>1</v>
      </c>
      <c r="G7703" t="s">
        <v>175</v>
      </c>
      <c r="H7703" s="6" t="str">
        <f t="shared" si="240"/>
        <v>6K4.1</v>
      </c>
      <c r="I7703" s="6" t="str">
        <f t="shared" si="241"/>
        <v>VP12</v>
      </c>
    </row>
    <row r="7704" spans="1:9">
      <c r="A7704" t="s">
        <v>302</v>
      </c>
      <c r="B7704" t="s">
        <v>6216</v>
      </c>
      <c r="C7704" t="s">
        <v>6238</v>
      </c>
      <c r="D7704" t="s">
        <v>176</v>
      </c>
      <c r="E7704" t="s">
        <v>4011</v>
      </c>
      <c r="F7704">
        <v>9</v>
      </c>
      <c r="G7704" t="s">
        <v>176</v>
      </c>
      <c r="H7704" s="6" t="str">
        <f t="shared" si="240"/>
        <v>6K4.9</v>
      </c>
      <c r="I7704" s="6" t="str">
        <f t="shared" si="241"/>
        <v>S6_K4</v>
      </c>
    </row>
    <row r="7705" spans="1:9">
      <c r="A7705" t="s">
        <v>302</v>
      </c>
      <c r="B7705" t="s">
        <v>6216</v>
      </c>
      <c r="C7705" t="s">
        <v>6239</v>
      </c>
      <c r="D7705">
        <v>2</v>
      </c>
      <c r="E7705" t="s">
        <v>4018</v>
      </c>
      <c r="F7705">
        <v>2</v>
      </c>
      <c r="G7705">
        <v>2</v>
      </c>
      <c r="H7705" s="6" t="str">
        <f t="shared" si="240"/>
        <v>6K13.2</v>
      </c>
      <c r="I7705" s="6" t="str">
        <f t="shared" si="241"/>
        <v>S6_0_MDI+</v>
      </c>
    </row>
    <row r="7706" spans="1:9">
      <c r="A7706" t="s">
        <v>302</v>
      </c>
      <c r="B7706" t="s">
        <v>6216</v>
      </c>
      <c r="C7706" t="s">
        <v>6239</v>
      </c>
      <c r="D7706">
        <v>3</v>
      </c>
      <c r="E7706" t="s">
        <v>4020</v>
      </c>
      <c r="F7706">
        <v>3</v>
      </c>
      <c r="G7706">
        <v>3</v>
      </c>
      <c r="H7706" s="6" t="str">
        <f t="shared" si="240"/>
        <v>6K13.3</v>
      </c>
      <c r="I7706" s="6" t="str">
        <f t="shared" si="241"/>
        <v>S6_5_MDI+</v>
      </c>
    </row>
    <row r="7707" spans="1:9">
      <c r="A7707" t="s">
        <v>302</v>
      </c>
      <c r="B7707" t="s">
        <v>6216</v>
      </c>
      <c r="C7707" t="s">
        <v>6239</v>
      </c>
      <c r="D7707">
        <v>4</v>
      </c>
      <c r="E7707" t="s">
        <v>4021</v>
      </c>
      <c r="F7707">
        <v>4</v>
      </c>
      <c r="G7707">
        <v>4</v>
      </c>
      <c r="H7707" s="6" t="str">
        <f t="shared" si="240"/>
        <v>6K13.4</v>
      </c>
      <c r="I7707" s="6" t="str">
        <f t="shared" si="241"/>
        <v>S6_1_MDI+</v>
      </c>
    </row>
    <row r="7708" spans="1:9">
      <c r="A7708" t="s">
        <v>302</v>
      </c>
      <c r="B7708" t="s">
        <v>6216</v>
      </c>
      <c r="C7708" t="s">
        <v>6239</v>
      </c>
      <c r="D7708">
        <v>6</v>
      </c>
      <c r="E7708" t="s">
        <v>4022</v>
      </c>
      <c r="F7708">
        <v>6</v>
      </c>
      <c r="G7708">
        <v>6</v>
      </c>
      <c r="H7708" s="6" t="str">
        <f t="shared" si="240"/>
        <v>6K13.6</v>
      </c>
      <c r="I7708" s="6" t="str">
        <f t="shared" si="241"/>
        <v>S6_1_MDI-</v>
      </c>
    </row>
    <row r="7709" spans="1:9">
      <c r="A7709" t="s">
        <v>302</v>
      </c>
      <c r="B7709" t="s">
        <v>6216</v>
      </c>
      <c r="C7709" t="s">
        <v>6239</v>
      </c>
      <c r="D7709">
        <v>7</v>
      </c>
      <c r="E7709" t="s">
        <v>4023</v>
      </c>
      <c r="F7709">
        <v>7</v>
      </c>
      <c r="G7709">
        <v>7</v>
      </c>
      <c r="H7709" s="6" t="str">
        <f t="shared" si="240"/>
        <v>6K13.7</v>
      </c>
      <c r="I7709" s="6" t="str">
        <f t="shared" si="241"/>
        <v>S6_5_MDI-</v>
      </c>
    </row>
    <row r="7710" spans="1:9">
      <c r="A7710" t="s">
        <v>302</v>
      </c>
      <c r="B7710" t="s">
        <v>6216</v>
      </c>
      <c r="C7710" t="s">
        <v>6239</v>
      </c>
      <c r="D7710">
        <v>8</v>
      </c>
      <c r="E7710" t="s">
        <v>4019</v>
      </c>
      <c r="F7710">
        <v>8</v>
      </c>
      <c r="G7710">
        <v>8</v>
      </c>
      <c r="H7710" s="6" t="str">
        <f t="shared" si="240"/>
        <v>6K13.8</v>
      </c>
      <c r="I7710" s="6" t="str">
        <f t="shared" si="241"/>
        <v>S6_0_MDI-</v>
      </c>
    </row>
    <row r="7711" spans="1:9">
      <c r="A7711" t="s">
        <v>302</v>
      </c>
      <c r="B7711" t="s">
        <v>6216</v>
      </c>
      <c r="C7711" t="s">
        <v>6239</v>
      </c>
      <c r="D7711" t="s">
        <v>175</v>
      </c>
      <c r="E7711" t="s">
        <v>429</v>
      </c>
      <c r="F7711">
        <v>1</v>
      </c>
      <c r="G7711" t="s">
        <v>175</v>
      </c>
      <c r="H7711" s="6" t="str">
        <f t="shared" si="240"/>
        <v>6K13.1</v>
      </c>
      <c r="I7711" s="6" t="str">
        <f t="shared" si="241"/>
        <v>VP12</v>
      </c>
    </row>
    <row r="7712" spans="1:9">
      <c r="A7712" t="s">
        <v>302</v>
      </c>
      <c r="B7712" t="s">
        <v>6216</v>
      </c>
      <c r="C7712" t="s">
        <v>6239</v>
      </c>
      <c r="D7712" t="s">
        <v>176</v>
      </c>
      <c r="E7712" t="s">
        <v>4012</v>
      </c>
      <c r="F7712">
        <v>9</v>
      </c>
      <c r="G7712" t="s">
        <v>176</v>
      </c>
      <c r="H7712" s="6" t="str">
        <f t="shared" si="240"/>
        <v>6K13.9</v>
      </c>
      <c r="I7712" s="6" t="str">
        <f t="shared" si="241"/>
        <v>S6_K13</v>
      </c>
    </row>
    <row r="7713" spans="1:9">
      <c r="A7713" t="s">
        <v>302</v>
      </c>
      <c r="B7713" t="s">
        <v>6216</v>
      </c>
      <c r="C7713" t="s">
        <v>6240</v>
      </c>
      <c r="D7713">
        <v>2</v>
      </c>
      <c r="E7713" t="s">
        <v>4020</v>
      </c>
      <c r="F7713">
        <v>2</v>
      </c>
      <c r="G7713">
        <v>2</v>
      </c>
      <c r="H7713" s="6" t="str">
        <f t="shared" si="240"/>
        <v>6K14.2</v>
      </c>
      <c r="I7713" s="6" t="str">
        <f t="shared" si="241"/>
        <v>S6_5_MDI+</v>
      </c>
    </row>
    <row r="7714" spans="1:9">
      <c r="A7714" t="s">
        <v>302</v>
      </c>
      <c r="B7714" t="s">
        <v>6216</v>
      </c>
      <c r="C7714" t="s">
        <v>6240</v>
      </c>
      <c r="D7714">
        <v>3</v>
      </c>
      <c r="E7714" t="s">
        <v>4024</v>
      </c>
      <c r="F7714">
        <v>3</v>
      </c>
      <c r="G7714">
        <v>3</v>
      </c>
      <c r="H7714" s="6" t="str">
        <f t="shared" si="240"/>
        <v>6K14.3</v>
      </c>
      <c r="I7714" s="6" t="str">
        <f t="shared" si="241"/>
        <v>S6_6_MDI+</v>
      </c>
    </row>
    <row r="7715" spans="1:9">
      <c r="A7715" t="s">
        <v>302</v>
      </c>
      <c r="B7715" t="s">
        <v>6216</v>
      </c>
      <c r="C7715" t="s">
        <v>6240</v>
      </c>
      <c r="D7715">
        <v>4</v>
      </c>
      <c r="F7715">
        <v>4</v>
      </c>
      <c r="G7715">
        <v>4</v>
      </c>
      <c r="H7715" s="6" t="str">
        <f t="shared" si="240"/>
        <v>6K14.4</v>
      </c>
      <c r="I7715" s="6">
        <f t="shared" si="241"/>
        <v>0</v>
      </c>
    </row>
    <row r="7716" spans="1:9">
      <c r="A7716" t="s">
        <v>302</v>
      </c>
      <c r="B7716" t="s">
        <v>6216</v>
      </c>
      <c r="C7716" t="s">
        <v>6240</v>
      </c>
      <c r="D7716">
        <v>6</v>
      </c>
      <c r="F7716">
        <v>6</v>
      </c>
      <c r="G7716">
        <v>6</v>
      </c>
      <c r="H7716" s="6" t="str">
        <f t="shared" si="240"/>
        <v>6K14.6</v>
      </c>
      <c r="I7716" s="6">
        <f t="shared" si="241"/>
        <v>0</v>
      </c>
    </row>
    <row r="7717" spans="1:9">
      <c r="A7717" t="s">
        <v>302</v>
      </c>
      <c r="B7717" t="s">
        <v>6216</v>
      </c>
      <c r="C7717" t="s">
        <v>6240</v>
      </c>
      <c r="D7717">
        <v>7</v>
      </c>
      <c r="E7717" t="s">
        <v>4025</v>
      </c>
      <c r="F7717">
        <v>7</v>
      </c>
      <c r="G7717">
        <v>7</v>
      </c>
      <c r="H7717" s="6" t="str">
        <f t="shared" si="240"/>
        <v>6K14.7</v>
      </c>
      <c r="I7717" s="6" t="str">
        <f t="shared" si="241"/>
        <v>S6_6_MDI-</v>
      </c>
    </row>
    <row r="7718" spans="1:9">
      <c r="A7718" t="s">
        <v>302</v>
      </c>
      <c r="B7718" t="s">
        <v>6216</v>
      </c>
      <c r="C7718" t="s">
        <v>6240</v>
      </c>
      <c r="D7718">
        <v>8</v>
      </c>
      <c r="E7718" t="s">
        <v>4023</v>
      </c>
      <c r="F7718">
        <v>8</v>
      </c>
      <c r="G7718">
        <v>8</v>
      </c>
      <c r="H7718" s="6" t="str">
        <f t="shared" si="240"/>
        <v>6K14.8</v>
      </c>
      <c r="I7718" s="6" t="str">
        <f t="shared" si="241"/>
        <v>S6_5_MDI-</v>
      </c>
    </row>
    <row r="7719" spans="1:9">
      <c r="A7719" t="s">
        <v>302</v>
      </c>
      <c r="B7719" t="s">
        <v>6216</v>
      </c>
      <c r="C7719" t="s">
        <v>6240</v>
      </c>
      <c r="D7719" t="s">
        <v>175</v>
      </c>
      <c r="E7719" t="s">
        <v>429</v>
      </c>
      <c r="F7719">
        <v>1</v>
      </c>
      <c r="G7719" t="s">
        <v>175</v>
      </c>
      <c r="H7719" s="6" t="str">
        <f t="shared" si="240"/>
        <v>6K14.1</v>
      </c>
      <c r="I7719" s="6" t="str">
        <f t="shared" si="241"/>
        <v>VP12</v>
      </c>
    </row>
    <row r="7720" spans="1:9">
      <c r="A7720" t="s">
        <v>302</v>
      </c>
      <c r="B7720" t="s">
        <v>6216</v>
      </c>
      <c r="C7720" t="s">
        <v>6240</v>
      </c>
      <c r="D7720" t="s">
        <v>176</v>
      </c>
      <c r="E7720" t="s">
        <v>4013</v>
      </c>
      <c r="F7720">
        <v>9</v>
      </c>
      <c r="G7720" t="s">
        <v>176</v>
      </c>
      <c r="H7720" s="6" t="str">
        <f t="shared" si="240"/>
        <v>6K14.9</v>
      </c>
      <c r="I7720" s="6" t="str">
        <f t="shared" si="241"/>
        <v>S6_K14</v>
      </c>
    </row>
    <row r="7721" spans="1:9">
      <c r="A7721" t="s">
        <v>302</v>
      </c>
      <c r="B7721" t="s">
        <v>6216</v>
      </c>
      <c r="C7721" t="s">
        <v>6241</v>
      </c>
      <c r="D7721">
        <v>2</v>
      </c>
      <c r="E7721" t="s">
        <v>4024</v>
      </c>
      <c r="F7721">
        <v>2</v>
      </c>
      <c r="G7721">
        <v>2</v>
      </c>
      <c r="H7721" s="6" t="str">
        <f t="shared" si="240"/>
        <v>6K15.2</v>
      </c>
      <c r="I7721" s="6" t="str">
        <f t="shared" si="241"/>
        <v>S6_6_MDI+</v>
      </c>
    </row>
    <row r="7722" spans="1:9">
      <c r="A7722" t="s">
        <v>302</v>
      </c>
      <c r="B7722" t="s">
        <v>6216</v>
      </c>
      <c r="C7722" t="s">
        <v>6241</v>
      </c>
      <c r="D7722">
        <v>3</v>
      </c>
      <c r="E7722" t="s">
        <v>6865</v>
      </c>
      <c r="F7722">
        <v>3</v>
      </c>
      <c r="G7722">
        <v>3</v>
      </c>
      <c r="H7722" s="6" t="str">
        <f t="shared" si="240"/>
        <v>6K15.3</v>
      </c>
      <c r="I7722" s="6" t="str">
        <f t="shared" si="241"/>
        <v>S6_BR_HSD027+</v>
      </c>
    </row>
    <row r="7723" spans="1:9">
      <c r="A7723" t="s">
        <v>302</v>
      </c>
      <c r="B7723" t="s">
        <v>6216</v>
      </c>
      <c r="C7723" t="s">
        <v>6241</v>
      </c>
      <c r="D7723">
        <v>4</v>
      </c>
      <c r="E7723" t="s">
        <v>6866</v>
      </c>
      <c r="F7723">
        <v>4</v>
      </c>
      <c r="G7723">
        <v>4</v>
      </c>
      <c r="H7723" s="6" t="str">
        <f t="shared" si="240"/>
        <v>6K15.4</v>
      </c>
      <c r="I7723" s="6" t="str">
        <f t="shared" si="241"/>
        <v>S6_BR_HSD026+</v>
      </c>
    </row>
    <row r="7724" spans="1:9">
      <c r="A7724" t="s">
        <v>302</v>
      </c>
      <c r="B7724" t="s">
        <v>6216</v>
      </c>
      <c r="C7724" t="s">
        <v>6241</v>
      </c>
      <c r="D7724">
        <v>6</v>
      </c>
      <c r="E7724" t="s">
        <v>6867</v>
      </c>
      <c r="F7724">
        <v>6</v>
      </c>
      <c r="G7724">
        <v>6</v>
      </c>
      <c r="H7724" s="6" t="str">
        <f t="shared" si="240"/>
        <v>6K15.6</v>
      </c>
      <c r="I7724" s="6" t="str">
        <f t="shared" si="241"/>
        <v>S6_BR_HSD026-</v>
      </c>
    </row>
    <row r="7725" spans="1:9">
      <c r="A7725" t="s">
        <v>302</v>
      </c>
      <c r="B7725" t="s">
        <v>6216</v>
      </c>
      <c r="C7725" t="s">
        <v>6241</v>
      </c>
      <c r="D7725">
        <v>7</v>
      </c>
      <c r="E7725" t="s">
        <v>6868</v>
      </c>
      <c r="F7725">
        <v>7</v>
      </c>
      <c r="G7725">
        <v>7</v>
      </c>
      <c r="H7725" s="6" t="str">
        <f t="shared" si="240"/>
        <v>6K15.7</v>
      </c>
      <c r="I7725" s="6" t="str">
        <f t="shared" si="241"/>
        <v>S6_BR_HSD027-</v>
      </c>
    </row>
    <row r="7726" spans="1:9">
      <c r="A7726" t="s">
        <v>302</v>
      </c>
      <c r="B7726" t="s">
        <v>6216</v>
      </c>
      <c r="C7726" t="s">
        <v>6241</v>
      </c>
      <c r="D7726">
        <v>8</v>
      </c>
      <c r="E7726" t="s">
        <v>4025</v>
      </c>
      <c r="F7726">
        <v>8</v>
      </c>
      <c r="G7726">
        <v>8</v>
      </c>
      <c r="H7726" s="6" t="str">
        <f t="shared" si="240"/>
        <v>6K15.8</v>
      </c>
      <c r="I7726" s="6" t="str">
        <f t="shared" si="241"/>
        <v>S6_6_MDI-</v>
      </c>
    </row>
    <row r="7727" spans="1:9">
      <c r="A7727" t="s">
        <v>302</v>
      </c>
      <c r="B7727" t="s">
        <v>6216</v>
      </c>
      <c r="C7727" t="s">
        <v>6241</v>
      </c>
      <c r="D7727" t="s">
        <v>175</v>
      </c>
      <c r="E7727" t="s">
        <v>429</v>
      </c>
      <c r="F7727">
        <v>1</v>
      </c>
      <c r="G7727" t="s">
        <v>175</v>
      </c>
      <c r="H7727" s="6" t="str">
        <f t="shared" si="240"/>
        <v>6K15.1</v>
      </c>
      <c r="I7727" s="6" t="str">
        <f t="shared" si="241"/>
        <v>VP12</v>
      </c>
    </row>
    <row r="7728" spans="1:9">
      <c r="A7728" t="s">
        <v>302</v>
      </c>
      <c r="B7728" t="s">
        <v>6216</v>
      </c>
      <c r="C7728" t="s">
        <v>6241</v>
      </c>
      <c r="D7728" t="s">
        <v>176</v>
      </c>
      <c r="E7728" t="s">
        <v>4014</v>
      </c>
      <c r="F7728">
        <v>9</v>
      </c>
      <c r="G7728" t="s">
        <v>176</v>
      </c>
      <c r="H7728" s="6" t="str">
        <f t="shared" si="240"/>
        <v>6K15.9</v>
      </c>
      <c r="I7728" s="6" t="str">
        <f t="shared" si="241"/>
        <v>S6_K15</v>
      </c>
    </row>
    <row r="7729" spans="1:9">
      <c r="A7729" t="s">
        <v>302</v>
      </c>
      <c r="B7729" t="s">
        <v>6216</v>
      </c>
      <c r="C7729" t="s">
        <v>6242</v>
      </c>
      <c r="D7729">
        <v>2</v>
      </c>
      <c r="E7729" t="s">
        <v>4026</v>
      </c>
      <c r="F7729">
        <v>2</v>
      </c>
      <c r="G7729">
        <v>2</v>
      </c>
      <c r="H7729" s="6" t="str">
        <f t="shared" si="240"/>
        <v>6K17.2</v>
      </c>
      <c r="I7729" s="6" t="str">
        <f t="shared" si="241"/>
        <v>S6_4_MDI+</v>
      </c>
    </row>
    <row r="7730" spans="1:9">
      <c r="A7730" t="s">
        <v>302</v>
      </c>
      <c r="B7730" t="s">
        <v>6216</v>
      </c>
      <c r="C7730" t="s">
        <v>6242</v>
      </c>
      <c r="D7730">
        <v>3</v>
      </c>
      <c r="E7730" t="s">
        <v>4027</v>
      </c>
      <c r="F7730">
        <v>3</v>
      </c>
      <c r="G7730">
        <v>3</v>
      </c>
      <c r="H7730" s="6" t="str">
        <f t="shared" si="240"/>
        <v>6K17.3</v>
      </c>
      <c r="I7730" s="6" t="str">
        <f t="shared" si="241"/>
        <v>S6_AC_MDI+</v>
      </c>
    </row>
    <row r="7731" spans="1:9">
      <c r="A7731" t="s">
        <v>302</v>
      </c>
      <c r="B7731" t="s">
        <v>6216</v>
      </c>
      <c r="C7731" t="s">
        <v>6242</v>
      </c>
      <c r="D7731">
        <v>4</v>
      </c>
      <c r="E7731" t="s">
        <v>4028</v>
      </c>
      <c r="F7731">
        <v>4</v>
      </c>
      <c r="G7731">
        <v>4</v>
      </c>
      <c r="H7731" s="6" t="str">
        <f t="shared" si="240"/>
        <v>6K17.4</v>
      </c>
      <c r="I7731" s="6" t="str">
        <f t="shared" si="241"/>
        <v>S6_SG_LB_MDI+</v>
      </c>
    </row>
    <row r="7732" spans="1:9">
      <c r="A7732" t="s">
        <v>302</v>
      </c>
      <c r="B7732" t="s">
        <v>6216</v>
      </c>
      <c r="C7732" t="s">
        <v>6242</v>
      </c>
      <c r="D7732">
        <v>6</v>
      </c>
      <c r="E7732" t="s">
        <v>4029</v>
      </c>
      <c r="F7732">
        <v>6</v>
      </c>
      <c r="G7732">
        <v>6</v>
      </c>
      <c r="H7732" s="6" t="str">
        <f t="shared" si="240"/>
        <v>6K17.6</v>
      </c>
      <c r="I7732" s="6" t="str">
        <f t="shared" si="241"/>
        <v>S6_SG_LB_MDI-</v>
      </c>
    </row>
    <row r="7733" spans="1:9">
      <c r="A7733" t="s">
        <v>302</v>
      </c>
      <c r="B7733" t="s">
        <v>6216</v>
      </c>
      <c r="C7733" t="s">
        <v>6242</v>
      </c>
      <c r="D7733">
        <v>7</v>
      </c>
      <c r="E7733" t="s">
        <v>4030</v>
      </c>
      <c r="F7733">
        <v>7</v>
      </c>
      <c r="G7733">
        <v>7</v>
      </c>
      <c r="H7733" s="6" t="str">
        <f t="shared" si="240"/>
        <v>6K17.7</v>
      </c>
      <c r="I7733" s="6" t="str">
        <f t="shared" si="241"/>
        <v>S6_AC_MDI-</v>
      </c>
    </row>
    <row r="7734" spans="1:9">
      <c r="A7734" t="s">
        <v>302</v>
      </c>
      <c r="B7734" t="s">
        <v>6216</v>
      </c>
      <c r="C7734" t="s">
        <v>6242</v>
      </c>
      <c r="D7734">
        <v>8</v>
      </c>
      <c r="E7734" t="s">
        <v>4031</v>
      </c>
      <c r="F7734">
        <v>8</v>
      </c>
      <c r="G7734">
        <v>8</v>
      </c>
      <c r="H7734" s="6" t="str">
        <f t="shared" si="240"/>
        <v>6K17.8</v>
      </c>
      <c r="I7734" s="6" t="str">
        <f t="shared" si="241"/>
        <v>S6_4_MDI-</v>
      </c>
    </row>
    <row r="7735" spans="1:9">
      <c r="A7735" t="s">
        <v>302</v>
      </c>
      <c r="B7735" t="s">
        <v>6216</v>
      </c>
      <c r="C7735" t="s">
        <v>6242</v>
      </c>
      <c r="D7735" t="s">
        <v>175</v>
      </c>
      <c r="E7735" t="s">
        <v>429</v>
      </c>
      <c r="F7735">
        <v>1</v>
      </c>
      <c r="G7735" t="s">
        <v>175</v>
      </c>
      <c r="H7735" s="6" t="str">
        <f t="shared" si="240"/>
        <v>6K17.1</v>
      </c>
      <c r="I7735" s="6" t="str">
        <f t="shared" si="241"/>
        <v>VP12</v>
      </c>
    </row>
    <row r="7736" spans="1:9">
      <c r="A7736" t="s">
        <v>302</v>
      </c>
      <c r="B7736" t="s">
        <v>6216</v>
      </c>
      <c r="C7736" t="s">
        <v>6242</v>
      </c>
      <c r="D7736" t="s">
        <v>176</v>
      </c>
      <c r="E7736" t="s">
        <v>4015</v>
      </c>
      <c r="F7736">
        <v>9</v>
      </c>
      <c r="G7736" t="s">
        <v>176</v>
      </c>
      <c r="H7736" s="6" t="str">
        <f t="shared" si="240"/>
        <v>6K17.9</v>
      </c>
      <c r="I7736" s="6" t="str">
        <f t="shared" si="241"/>
        <v>S6_K17</v>
      </c>
    </row>
    <row r="7737" spans="1:9">
      <c r="A7737" t="s">
        <v>302</v>
      </c>
      <c r="B7737" t="s">
        <v>6216</v>
      </c>
      <c r="C7737" t="s">
        <v>6243</v>
      </c>
      <c r="D7737">
        <v>2</v>
      </c>
      <c r="E7737" t="s">
        <v>3993</v>
      </c>
      <c r="F7737">
        <v>2</v>
      </c>
      <c r="G7737">
        <v>2</v>
      </c>
      <c r="H7737" s="6" t="str">
        <f t="shared" si="240"/>
        <v>6K18.2</v>
      </c>
      <c r="I7737" s="6" t="str">
        <f t="shared" si="241"/>
        <v>SG6_2_MDI+</v>
      </c>
    </row>
    <row r="7738" spans="1:9">
      <c r="A7738" t="s">
        <v>302</v>
      </c>
      <c r="B7738" t="s">
        <v>6216</v>
      </c>
      <c r="C7738" t="s">
        <v>6243</v>
      </c>
      <c r="D7738">
        <v>3</v>
      </c>
      <c r="E7738" t="s">
        <v>4032</v>
      </c>
      <c r="F7738">
        <v>3</v>
      </c>
      <c r="G7738">
        <v>3</v>
      </c>
      <c r="H7738" s="6" t="str">
        <f t="shared" si="240"/>
        <v>6K18.3</v>
      </c>
      <c r="I7738" s="6" t="str">
        <f t="shared" si="241"/>
        <v>SG6_AC_MDI+</v>
      </c>
    </row>
    <row r="7739" spans="1:9">
      <c r="A7739" t="s">
        <v>302</v>
      </c>
      <c r="B7739" t="s">
        <v>6216</v>
      </c>
      <c r="C7739" t="s">
        <v>6243</v>
      </c>
      <c r="D7739">
        <v>4</v>
      </c>
      <c r="E7739" t="s">
        <v>4028</v>
      </c>
      <c r="F7739">
        <v>4</v>
      </c>
      <c r="G7739">
        <v>4</v>
      </c>
      <c r="H7739" s="6" t="str">
        <f t="shared" si="240"/>
        <v>6K18.4</v>
      </c>
      <c r="I7739" s="6" t="str">
        <f t="shared" si="241"/>
        <v>S6_SG_LB_MDI+</v>
      </c>
    </row>
    <row r="7740" spans="1:9">
      <c r="A7740" t="s">
        <v>302</v>
      </c>
      <c r="B7740" t="s">
        <v>6216</v>
      </c>
      <c r="C7740" t="s">
        <v>6243</v>
      </c>
      <c r="D7740">
        <v>6</v>
      </c>
      <c r="E7740" t="s">
        <v>4029</v>
      </c>
      <c r="F7740">
        <v>6</v>
      </c>
      <c r="G7740">
        <v>6</v>
      </c>
      <c r="H7740" s="6" t="str">
        <f t="shared" si="240"/>
        <v>6K18.6</v>
      </c>
      <c r="I7740" s="6" t="str">
        <f t="shared" si="241"/>
        <v>S6_SG_LB_MDI-</v>
      </c>
    </row>
    <row r="7741" spans="1:9">
      <c r="A7741" t="s">
        <v>302</v>
      </c>
      <c r="B7741" t="s">
        <v>6216</v>
      </c>
      <c r="C7741" t="s">
        <v>6243</v>
      </c>
      <c r="D7741">
        <v>7</v>
      </c>
      <c r="E7741" t="s">
        <v>4033</v>
      </c>
      <c r="F7741">
        <v>7</v>
      </c>
      <c r="G7741">
        <v>7</v>
      </c>
      <c r="H7741" s="6" t="str">
        <f t="shared" si="240"/>
        <v>6K18.7</v>
      </c>
      <c r="I7741" s="6" t="str">
        <f t="shared" si="241"/>
        <v>SG6_AC_MDI-</v>
      </c>
    </row>
    <row r="7742" spans="1:9">
      <c r="A7742" t="s">
        <v>302</v>
      </c>
      <c r="B7742" t="s">
        <v>6216</v>
      </c>
      <c r="C7742" t="s">
        <v>6243</v>
      </c>
      <c r="D7742">
        <v>8</v>
      </c>
      <c r="E7742" t="s">
        <v>3995</v>
      </c>
      <c r="F7742">
        <v>8</v>
      </c>
      <c r="G7742">
        <v>8</v>
      </c>
      <c r="H7742" s="6" t="str">
        <f t="shared" si="240"/>
        <v>6K18.8</v>
      </c>
      <c r="I7742" s="6" t="str">
        <f t="shared" si="241"/>
        <v>SG6_2_MDI-</v>
      </c>
    </row>
    <row r="7743" spans="1:9">
      <c r="A7743" t="s">
        <v>302</v>
      </c>
      <c r="B7743" t="s">
        <v>6216</v>
      </c>
      <c r="C7743" t="s">
        <v>6243</v>
      </c>
      <c r="D7743" t="s">
        <v>175</v>
      </c>
      <c r="E7743" t="s">
        <v>429</v>
      </c>
      <c r="F7743">
        <v>1</v>
      </c>
      <c r="G7743" t="s">
        <v>175</v>
      </c>
      <c r="H7743" s="6" t="str">
        <f t="shared" si="240"/>
        <v>6K18.1</v>
      </c>
      <c r="I7743" s="6" t="str">
        <f t="shared" si="241"/>
        <v>VP12</v>
      </c>
    </row>
    <row r="7744" spans="1:9">
      <c r="A7744" t="s">
        <v>302</v>
      </c>
      <c r="B7744" t="s">
        <v>6216</v>
      </c>
      <c r="C7744" t="s">
        <v>6243</v>
      </c>
      <c r="D7744" t="s">
        <v>176</v>
      </c>
      <c r="E7744" t="s">
        <v>4016</v>
      </c>
      <c r="F7744">
        <v>9</v>
      </c>
      <c r="G7744" t="s">
        <v>176</v>
      </c>
      <c r="H7744" s="6" t="str">
        <f t="shared" si="240"/>
        <v>6K18.9</v>
      </c>
      <c r="I7744" s="6" t="str">
        <f t="shared" si="241"/>
        <v>S6_K18</v>
      </c>
    </row>
    <row r="7745" spans="1:9">
      <c r="A7745" t="s">
        <v>302</v>
      </c>
      <c r="B7745" t="s">
        <v>6216</v>
      </c>
      <c r="C7745" t="s">
        <v>6244</v>
      </c>
      <c r="D7745">
        <v>2</v>
      </c>
      <c r="E7745" t="s">
        <v>3999</v>
      </c>
      <c r="F7745">
        <v>2</v>
      </c>
      <c r="G7745">
        <v>2</v>
      </c>
      <c r="H7745" s="6" t="str">
        <f t="shared" si="240"/>
        <v>6K35.2</v>
      </c>
      <c r="I7745" s="6" t="str">
        <f t="shared" si="241"/>
        <v>S6_3_MDI+</v>
      </c>
    </row>
    <row r="7746" spans="1:9">
      <c r="A7746" t="s">
        <v>302</v>
      </c>
      <c r="B7746" t="s">
        <v>6216</v>
      </c>
      <c r="C7746" t="s">
        <v>6244</v>
      </c>
      <c r="D7746">
        <v>3</v>
      </c>
      <c r="E7746" t="s">
        <v>4026</v>
      </c>
      <c r="F7746">
        <v>3</v>
      </c>
      <c r="G7746">
        <v>3</v>
      </c>
      <c r="H7746" s="6" t="str">
        <f t="shared" ref="H7746:H7809" si="242">CONCATENATE(C7746,".",F7746)</f>
        <v>6K35.3</v>
      </c>
      <c r="I7746" s="6" t="str">
        <f t="shared" ref="I7746:I7809" si="243">E7746</f>
        <v>S6_4_MDI+</v>
      </c>
    </row>
    <row r="7747" spans="1:9">
      <c r="A7747" t="s">
        <v>302</v>
      </c>
      <c r="B7747" t="s">
        <v>6216</v>
      </c>
      <c r="C7747" t="s">
        <v>6244</v>
      </c>
      <c r="D7747">
        <v>4</v>
      </c>
      <c r="E7747" t="s">
        <v>4034</v>
      </c>
      <c r="F7747">
        <v>4</v>
      </c>
      <c r="G7747">
        <v>4</v>
      </c>
      <c r="H7747" s="6" t="str">
        <f t="shared" si="242"/>
        <v>6K35.4</v>
      </c>
      <c r="I7747" s="6" t="str">
        <f t="shared" si="243"/>
        <v>S6_BR_HSD086+</v>
      </c>
    </row>
    <row r="7748" spans="1:9">
      <c r="A7748" t="s">
        <v>302</v>
      </c>
      <c r="B7748" t="s">
        <v>6216</v>
      </c>
      <c r="C7748" t="s">
        <v>6244</v>
      </c>
      <c r="D7748">
        <v>6</v>
      </c>
      <c r="E7748" t="s">
        <v>4035</v>
      </c>
      <c r="F7748">
        <v>6</v>
      </c>
      <c r="G7748">
        <v>6</v>
      </c>
      <c r="H7748" s="6" t="str">
        <f t="shared" si="242"/>
        <v>6K35.6</v>
      </c>
      <c r="I7748" s="6" t="str">
        <f t="shared" si="243"/>
        <v>S6_BR_HSD086-</v>
      </c>
    </row>
    <row r="7749" spans="1:9">
      <c r="A7749" t="s">
        <v>302</v>
      </c>
      <c r="B7749" t="s">
        <v>6216</v>
      </c>
      <c r="C7749" t="s">
        <v>6244</v>
      </c>
      <c r="D7749">
        <v>7</v>
      </c>
      <c r="E7749" t="s">
        <v>4031</v>
      </c>
      <c r="F7749">
        <v>7</v>
      </c>
      <c r="G7749">
        <v>7</v>
      </c>
      <c r="H7749" s="6" t="str">
        <f t="shared" si="242"/>
        <v>6K35.7</v>
      </c>
      <c r="I7749" s="6" t="str">
        <f t="shared" si="243"/>
        <v>S6_4_MDI-</v>
      </c>
    </row>
    <row r="7750" spans="1:9">
      <c r="A7750" t="s">
        <v>302</v>
      </c>
      <c r="B7750" t="s">
        <v>6216</v>
      </c>
      <c r="C7750" t="s">
        <v>6244</v>
      </c>
      <c r="D7750">
        <v>8</v>
      </c>
      <c r="E7750" t="s">
        <v>4001</v>
      </c>
      <c r="F7750">
        <v>8</v>
      </c>
      <c r="G7750">
        <v>8</v>
      </c>
      <c r="H7750" s="6" t="str">
        <f t="shared" si="242"/>
        <v>6K35.8</v>
      </c>
      <c r="I7750" s="6" t="str">
        <f t="shared" si="243"/>
        <v>S6_3_MDI-</v>
      </c>
    </row>
    <row r="7751" spans="1:9">
      <c r="A7751" t="s">
        <v>302</v>
      </c>
      <c r="B7751" t="s">
        <v>6216</v>
      </c>
      <c r="C7751" t="s">
        <v>6244</v>
      </c>
      <c r="D7751" t="s">
        <v>175</v>
      </c>
      <c r="E7751" t="s">
        <v>429</v>
      </c>
      <c r="F7751">
        <v>1</v>
      </c>
      <c r="G7751" t="s">
        <v>175</v>
      </c>
      <c r="H7751" s="6" t="str">
        <f t="shared" si="242"/>
        <v>6K35.1</v>
      </c>
      <c r="I7751" s="6" t="str">
        <f t="shared" si="243"/>
        <v>VP12</v>
      </c>
    </row>
    <row r="7752" spans="1:9">
      <c r="A7752" t="s">
        <v>302</v>
      </c>
      <c r="B7752" t="s">
        <v>6216</v>
      </c>
      <c r="C7752" t="s">
        <v>6244</v>
      </c>
      <c r="D7752" t="s">
        <v>176</v>
      </c>
      <c r="E7752" t="s">
        <v>4017</v>
      </c>
      <c r="F7752">
        <v>9</v>
      </c>
      <c r="G7752" t="s">
        <v>176</v>
      </c>
      <c r="H7752" s="6" t="str">
        <f t="shared" si="242"/>
        <v>6K35.9</v>
      </c>
      <c r="I7752" s="6" t="str">
        <f t="shared" si="243"/>
        <v>S6_K35</v>
      </c>
    </row>
    <row r="7753" spans="1:9">
      <c r="A7753" t="s">
        <v>302</v>
      </c>
      <c r="B7753" t="s">
        <v>6216</v>
      </c>
      <c r="C7753" t="s">
        <v>6245</v>
      </c>
      <c r="D7753">
        <v>1</v>
      </c>
      <c r="E7753" t="s">
        <v>4032</v>
      </c>
      <c r="F7753">
        <v>1</v>
      </c>
      <c r="G7753">
        <v>1</v>
      </c>
      <c r="H7753" s="6" t="str">
        <f t="shared" si="242"/>
        <v>6MDCG1.1</v>
      </c>
      <c r="I7753" s="6" t="str">
        <f t="shared" si="243"/>
        <v>SG6_AC_MDI+</v>
      </c>
    </row>
    <row r="7754" spans="1:9">
      <c r="A7754" t="s">
        <v>302</v>
      </c>
      <c r="B7754" t="s">
        <v>6216</v>
      </c>
      <c r="C7754" t="s">
        <v>6245</v>
      </c>
      <c r="D7754">
        <v>2</v>
      </c>
      <c r="E7754" t="s">
        <v>4033</v>
      </c>
      <c r="F7754">
        <v>2</v>
      </c>
      <c r="G7754">
        <v>2</v>
      </c>
      <c r="H7754" s="6" t="str">
        <f t="shared" si="242"/>
        <v>6MDCG1.2</v>
      </c>
      <c r="I7754" s="6" t="str">
        <f t="shared" si="243"/>
        <v>SG6_AC_MDI-</v>
      </c>
    </row>
    <row r="7755" spans="1:9">
      <c r="A7755" t="s">
        <v>302</v>
      </c>
      <c r="B7755" t="s">
        <v>6216</v>
      </c>
      <c r="C7755" t="s">
        <v>6245</v>
      </c>
      <c r="D7755" t="s">
        <v>183</v>
      </c>
      <c r="E7755" t="s">
        <v>4036</v>
      </c>
      <c r="F7755" t="s">
        <v>183</v>
      </c>
      <c r="G7755" t="s">
        <v>183</v>
      </c>
      <c r="H7755" s="6" t="str">
        <f t="shared" si="242"/>
        <v>6MDCG1.G1</v>
      </c>
      <c r="I7755" s="6" t="str">
        <f t="shared" si="243"/>
        <v>SG6_MDIC1_G1</v>
      </c>
    </row>
    <row r="7756" spans="1:9">
      <c r="A7756" t="s">
        <v>302</v>
      </c>
      <c r="B7756" t="s">
        <v>6216</v>
      </c>
      <c r="C7756" t="s">
        <v>6245</v>
      </c>
      <c r="D7756" t="s">
        <v>184</v>
      </c>
      <c r="E7756" t="s">
        <v>4036</v>
      </c>
      <c r="F7756" t="s">
        <v>184</v>
      </c>
      <c r="G7756" t="s">
        <v>184</v>
      </c>
      <c r="H7756" s="6" t="str">
        <f t="shared" si="242"/>
        <v>6MDCG1.G2</v>
      </c>
      <c r="I7756" s="6" t="str">
        <f t="shared" si="243"/>
        <v>SG6_MDIC1_G1</v>
      </c>
    </row>
    <row r="7757" spans="1:9">
      <c r="A7757" t="s">
        <v>302</v>
      </c>
      <c r="B7757" t="s">
        <v>6216</v>
      </c>
      <c r="C7757" t="s">
        <v>6245</v>
      </c>
      <c r="D7757" t="s">
        <v>185</v>
      </c>
      <c r="E7757" t="s">
        <v>4036</v>
      </c>
      <c r="F7757" t="s">
        <v>185</v>
      </c>
      <c r="G7757" t="s">
        <v>185</v>
      </c>
      <c r="H7757" s="6" t="str">
        <f t="shared" si="242"/>
        <v>6MDCG1.G3</v>
      </c>
      <c r="I7757" s="6" t="str">
        <f t="shared" si="243"/>
        <v>SG6_MDIC1_G1</v>
      </c>
    </row>
    <row r="7758" spans="1:9">
      <c r="A7758" t="s">
        <v>302</v>
      </c>
      <c r="B7758" t="s">
        <v>6216</v>
      </c>
      <c r="C7758" t="s">
        <v>6245</v>
      </c>
      <c r="D7758" t="s">
        <v>186</v>
      </c>
      <c r="E7758" t="s">
        <v>4037</v>
      </c>
      <c r="F7758" t="s">
        <v>186</v>
      </c>
      <c r="G7758" t="s">
        <v>186</v>
      </c>
      <c r="H7758" s="6" t="str">
        <f t="shared" si="242"/>
        <v>6MDCG1.G4</v>
      </c>
      <c r="I7758" s="6" t="str">
        <f t="shared" si="243"/>
        <v>SG6_MDIC1_G2</v>
      </c>
    </row>
    <row r="7759" spans="1:9">
      <c r="A7759" t="s">
        <v>302</v>
      </c>
      <c r="B7759" t="s">
        <v>6216</v>
      </c>
      <c r="C7759" t="s">
        <v>6245</v>
      </c>
      <c r="D7759" t="s">
        <v>187</v>
      </c>
      <c r="E7759" t="s">
        <v>4037</v>
      </c>
      <c r="F7759" t="s">
        <v>187</v>
      </c>
      <c r="G7759" t="s">
        <v>187</v>
      </c>
      <c r="H7759" s="6" t="str">
        <f t="shared" si="242"/>
        <v>6MDCG1.G5</v>
      </c>
      <c r="I7759" s="6" t="str">
        <f t="shared" si="243"/>
        <v>SG6_MDIC1_G2</v>
      </c>
    </row>
    <row r="7760" spans="1:9">
      <c r="A7760" t="s">
        <v>302</v>
      </c>
      <c r="B7760" t="s">
        <v>6216</v>
      </c>
      <c r="C7760" t="s">
        <v>6245</v>
      </c>
      <c r="D7760" t="s">
        <v>188</v>
      </c>
      <c r="E7760" t="s">
        <v>4037</v>
      </c>
      <c r="F7760" t="s">
        <v>188</v>
      </c>
      <c r="G7760" t="s">
        <v>188</v>
      </c>
      <c r="H7760" s="6" t="str">
        <f t="shared" si="242"/>
        <v>6MDCG1.G6</v>
      </c>
      <c r="I7760" s="6" t="str">
        <f t="shared" si="243"/>
        <v>SG6_MDIC1_G2</v>
      </c>
    </row>
    <row r="7761" spans="1:9">
      <c r="A7761" t="s">
        <v>302</v>
      </c>
      <c r="B7761" t="s">
        <v>6216</v>
      </c>
      <c r="C7761" t="s">
        <v>6245</v>
      </c>
      <c r="D7761" t="s">
        <v>190</v>
      </c>
      <c r="F7761" t="s">
        <v>190</v>
      </c>
      <c r="G7761" t="s">
        <v>190</v>
      </c>
      <c r="H7761" s="6" t="str">
        <f t="shared" si="242"/>
        <v>6MDCG1.GH1</v>
      </c>
      <c r="I7761" s="6">
        <f t="shared" si="243"/>
        <v>0</v>
      </c>
    </row>
    <row r="7762" spans="1:9">
      <c r="A7762" t="s">
        <v>302</v>
      </c>
      <c r="B7762" t="s">
        <v>6216</v>
      </c>
      <c r="C7762" t="s">
        <v>6245</v>
      </c>
      <c r="D7762" t="s">
        <v>191</v>
      </c>
      <c r="F7762" t="s">
        <v>191</v>
      </c>
      <c r="G7762" t="s">
        <v>191</v>
      </c>
      <c r="H7762" s="6" t="str">
        <f t="shared" si="242"/>
        <v>6MDCG1.GH2</v>
      </c>
      <c r="I7762" s="6">
        <f t="shared" si="243"/>
        <v>0</v>
      </c>
    </row>
    <row r="7763" spans="1:9">
      <c r="A7763" t="s">
        <v>302</v>
      </c>
      <c r="B7763" t="s">
        <v>6216</v>
      </c>
      <c r="C7763" t="s">
        <v>6246</v>
      </c>
      <c r="D7763">
        <v>1</v>
      </c>
      <c r="E7763" t="s">
        <v>4027</v>
      </c>
      <c r="F7763">
        <v>1</v>
      </c>
      <c r="G7763">
        <v>1</v>
      </c>
      <c r="H7763" s="6" t="str">
        <f t="shared" si="242"/>
        <v>6MDIC1.1</v>
      </c>
      <c r="I7763" s="6" t="str">
        <f t="shared" si="243"/>
        <v>S6_AC_MDI+</v>
      </c>
    </row>
    <row r="7764" spans="1:9">
      <c r="A7764" t="s">
        <v>302</v>
      </c>
      <c r="B7764" t="s">
        <v>6216</v>
      </c>
      <c r="C7764" t="s">
        <v>6246</v>
      </c>
      <c r="D7764">
        <v>2</v>
      </c>
      <c r="E7764" t="s">
        <v>4030</v>
      </c>
      <c r="F7764">
        <v>2</v>
      </c>
      <c r="G7764">
        <v>2</v>
      </c>
      <c r="H7764" s="6" t="str">
        <f t="shared" si="242"/>
        <v>6MDIC1.2</v>
      </c>
      <c r="I7764" s="6" t="str">
        <f t="shared" si="243"/>
        <v>S6_AC_MDI-</v>
      </c>
    </row>
    <row r="7765" spans="1:9">
      <c r="A7765" t="s">
        <v>302</v>
      </c>
      <c r="B7765" t="s">
        <v>6216</v>
      </c>
      <c r="C7765" t="s">
        <v>6246</v>
      </c>
      <c r="D7765" t="s">
        <v>183</v>
      </c>
      <c r="E7765" t="s">
        <v>4038</v>
      </c>
      <c r="F7765" t="s">
        <v>183</v>
      </c>
      <c r="G7765" t="s">
        <v>183</v>
      </c>
      <c r="H7765" s="6" t="str">
        <f t="shared" si="242"/>
        <v>6MDIC1.G1</v>
      </c>
      <c r="I7765" s="6" t="str">
        <f t="shared" si="243"/>
        <v>S6_MDIC1_G1</v>
      </c>
    </row>
    <row r="7766" spans="1:9">
      <c r="A7766" t="s">
        <v>302</v>
      </c>
      <c r="B7766" t="s">
        <v>6216</v>
      </c>
      <c r="C7766" t="s">
        <v>6246</v>
      </c>
      <c r="D7766" t="s">
        <v>184</v>
      </c>
      <c r="E7766" t="s">
        <v>4038</v>
      </c>
      <c r="F7766" t="s">
        <v>184</v>
      </c>
      <c r="G7766" t="s">
        <v>184</v>
      </c>
      <c r="H7766" s="6" t="str">
        <f t="shared" si="242"/>
        <v>6MDIC1.G2</v>
      </c>
      <c r="I7766" s="6" t="str">
        <f t="shared" si="243"/>
        <v>S6_MDIC1_G1</v>
      </c>
    </row>
    <row r="7767" spans="1:9">
      <c r="A7767" t="s">
        <v>302</v>
      </c>
      <c r="B7767" t="s">
        <v>6216</v>
      </c>
      <c r="C7767" t="s">
        <v>6246</v>
      </c>
      <c r="D7767" t="s">
        <v>185</v>
      </c>
      <c r="E7767" t="s">
        <v>4038</v>
      </c>
      <c r="F7767" t="s">
        <v>185</v>
      </c>
      <c r="G7767" t="s">
        <v>185</v>
      </c>
      <c r="H7767" s="6" t="str">
        <f t="shared" si="242"/>
        <v>6MDIC1.G3</v>
      </c>
      <c r="I7767" s="6" t="str">
        <f t="shared" si="243"/>
        <v>S6_MDIC1_G1</v>
      </c>
    </row>
    <row r="7768" spans="1:9">
      <c r="A7768" t="s">
        <v>302</v>
      </c>
      <c r="B7768" t="s">
        <v>6216</v>
      </c>
      <c r="C7768" t="s">
        <v>6246</v>
      </c>
      <c r="D7768" t="s">
        <v>186</v>
      </c>
      <c r="E7768" t="s">
        <v>4039</v>
      </c>
      <c r="F7768" t="s">
        <v>186</v>
      </c>
      <c r="G7768" t="s">
        <v>186</v>
      </c>
      <c r="H7768" s="6" t="str">
        <f t="shared" si="242"/>
        <v>6MDIC1.G4</v>
      </c>
      <c r="I7768" s="6" t="str">
        <f t="shared" si="243"/>
        <v>S6_MDIC1_G2</v>
      </c>
    </row>
    <row r="7769" spans="1:9">
      <c r="A7769" t="s">
        <v>302</v>
      </c>
      <c r="B7769" t="s">
        <v>6216</v>
      </c>
      <c r="C7769" t="s">
        <v>6246</v>
      </c>
      <c r="D7769" t="s">
        <v>187</v>
      </c>
      <c r="E7769" t="s">
        <v>4039</v>
      </c>
      <c r="F7769" t="s">
        <v>187</v>
      </c>
      <c r="G7769" t="s">
        <v>187</v>
      </c>
      <c r="H7769" s="6" t="str">
        <f t="shared" si="242"/>
        <v>6MDIC1.G5</v>
      </c>
      <c r="I7769" s="6" t="str">
        <f t="shared" si="243"/>
        <v>S6_MDIC1_G2</v>
      </c>
    </row>
    <row r="7770" spans="1:9">
      <c r="A7770" t="s">
        <v>302</v>
      </c>
      <c r="B7770" t="s">
        <v>6216</v>
      </c>
      <c r="C7770" t="s">
        <v>6246</v>
      </c>
      <c r="D7770" t="s">
        <v>188</v>
      </c>
      <c r="E7770" t="s">
        <v>4039</v>
      </c>
      <c r="F7770" t="s">
        <v>188</v>
      </c>
      <c r="G7770" t="s">
        <v>188</v>
      </c>
      <c r="H7770" s="6" t="str">
        <f t="shared" si="242"/>
        <v>6MDIC1.G6</v>
      </c>
      <c r="I7770" s="6" t="str">
        <f t="shared" si="243"/>
        <v>S6_MDIC1_G2</v>
      </c>
    </row>
    <row r="7771" spans="1:9">
      <c r="A7771" t="s">
        <v>302</v>
      </c>
      <c r="B7771" t="s">
        <v>6216</v>
      </c>
      <c r="C7771" t="s">
        <v>6246</v>
      </c>
      <c r="D7771" t="s">
        <v>190</v>
      </c>
      <c r="F7771" t="s">
        <v>190</v>
      </c>
      <c r="G7771" t="s">
        <v>190</v>
      </c>
      <c r="H7771" s="6" t="str">
        <f t="shared" si="242"/>
        <v>6MDIC1.GH1</v>
      </c>
      <c r="I7771" s="6">
        <f t="shared" si="243"/>
        <v>0</v>
      </c>
    </row>
    <row r="7772" spans="1:9">
      <c r="A7772" t="s">
        <v>302</v>
      </c>
      <c r="B7772" t="s">
        <v>6216</v>
      </c>
      <c r="C7772" t="s">
        <v>6246</v>
      </c>
      <c r="D7772" t="s">
        <v>191</v>
      </c>
      <c r="F7772" t="s">
        <v>191</v>
      </c>
      <c r="G7772" t="s">
        <v>191</v>
      </c>
      <c r="H7772" s="6" t="str">
        <f t="shared" si="242"/>
        <v>6MDIC1.GH2</v>
      </c>
      <c r="I7772" s="6">
        <f t="shared" si="243"/>
        <v>0</v>
      </c>
    </row>
    <row r="7773" spans="1:9">
      <c r="A7773" t="s">
        <v>302</v>
      </c>
      <c r="B7773" t="s">
        <v>6216</v>
      </c>
      <c r="C7773" t="s">
        <v>6247</v>
      </c>
      <c r="D7773" t="s">
        <v>178</v>
      </c>
      <c r="E7773" t="s">
        <v>4040</v>
      </c>
      <c r="F7773">
        <v>1</v>
      </c>
      <c r="G7773" t="s">
        <v>178</v>
      </c>
      <c r="H7773" s="6" t="str">
        <f t="shared" si="242"/>
        <v>6Q4.1</v>
      </c>
      <c r="I7773" s="6" t="str">
        <f t="shared" si="243"/>
        <v>S6_QB_K4</v>
      </c>
    </row>
    <row r="7774" spans="1:9">
      <c r="A7774" t="s">
        <v>302</v>
      </c>
      <c r="B7774" t="s">
        <v>6216</v>
      </c>
      <c r="C7774" t="s">
        <v>6247</v>
      </c>
      <c r="D7774" t="s">
        <v>246</v>
      </c>
      <c r="E7774" t="s">
        <v>4011</v>
      </c>
      <c r="F7774">
        <v>3</v>
      </c>
      <c r="G7774" t="s">
        <v>246</v>
      </c>
      <c r="H7774" s="6" t="str">
        <f t="shared" si="242"/>
        <v>6Q4.3</v>
      </c>
      <c r="I7774" s="6" t="str">
        <f t="shared" si="243"/>
        <v>S6_K4</v>
      </c>
    </row>
    <row r="7775" spans="1:9">
      <c r="A7775" t="s">
        <v>302</v>
      </c>
      <c r="B7775" t="s">
        <v>6216</v>
      </c>
      <c r="C7775" t="s">
        <v>6247</v>
      </c>
      <c r="D7775" t="s">
        <v>247</v>
      </c>
      <c r="E7775" t="s">
        <v>174</v>
      </c>
      <c r="F7775">
        <v>2</v>
      </c>
      <c r="G7775" t="s">
        <v>247</v>
      </c>
      <c r="H7775" s="6" t="str">
        <f t="shared" si="242"/>
        <v>6Q4.2</v>
      </c>
      <c r="I7775" s="6" t="str">
        <f t="shared" si="243"/>
        <v>DGND</v>
      </c>
    </row>
    <row r="7776" spans="1:9">
      <c r="A7776" t="s">
        <v>302</v>
      </c>
      <c r="B7776" t="s">
        <v>6216</v>
      </c>
      <c r="C7776" t="s">
        <v>6248</v>
      </c>
      <c r="D7776" t="s">
        <v>178</v>
      </c>
      <c r="E7776" t="s">
        <v>4041</v>
      </c>
      <c r="F7776">
        <v>1</v>
      </c>
      <c r="G7776" t="s">
        <v>178</v>
      </c>
      <c r="H7776" s="6" t="str">
        <f t="shared" si="242"/>
        <v>6Q13.1</v>
      </c>
      <c r="I7776" s="6" t="str">
        <f t="shared" si="243"/>
        <v>S6_QB_K13</v>
      </c>
    </row>
    <row r="7777" spans="1:9">
      <c r="A7777" t="s">
        <v>302</v>
      </c>
      <c r="B7777" t="s">
        <v>6216</v>
      </c>
      <c r="C7777" t="s">
        <v>6248</v>
      </c>
      <c r="D7777" t="s">
        <v>246</v>
      </c>
      <c r="E7777" t="s">
        <v>4012</v>
      </c>
      <c r="F7777">
        <v>3</v>
      </c>
      <c r="G7777" t="s">
        <v>246</v>
      </c>
      <c r="H7777" s="6" t="str">
        <f t="shared" si="242"/>
        <v>6Q13.3</v>
      </c>
      <c r="I7777" s="6" t="str">
        <f t="shared" si="243"/>
        <v>S6_K13</v>
      </c>
    </row>
    <row r="7778" spans="1:9">
      <c r="A7778" t="s">
        <v>302</v>
      </c>
      <c r="B7778" t="s">
        <v>6216</v>
      </c>
      <c r="C7778" t="s">
        <v>6248</v>
      </c>
      <c r="D7778" t="s">
        <v>247</v>
      </c>
      <c r="E7778" t="s">
        <v>174</v>
      </c>
      <c r="F7778">
        <v>2</v>
      </c>
      <c r="G7778" t="s">
        <v>247</v>
      </c>
      <c r="H7778" s="6" t="str">
        <f t="shared" si="242"/>
        <v>6Q13.2</v>
      </c>
      <c r="I7778" s="6" t="str">
        <f t="shared" si="243"/>
        <v>DGND</v>
      </c>
    </row>
    <row r="7779" spans="1:9">
      <c r="A7779" t="s">
        <v>302</v>
      </c>
      <c r="B7779" t="s">
        <v>6216</v>
      </c>
      <c r="C7779" t="s">
        <v>6249</v>
      </c>
      <c r="D7779" t="s">
        <v>178</v>
      </c>
      <c r="E7779" t="s">
        <v>4042</v>
      </c>
      <c r="F7779">
        <v>1</v>
      </c>
      <c r="G7779" t="s">
        <v>178</v>
      </c>
      <c r="H7779" s="6" t="str">
        <f t="shared" si="242"/>
        <v>6Q14.1</v>
      </c>
      <c r="I7779" s="6" t="str">
        <f t="shared" si="243"/>
        <v>S6_QB_K14</v>
      </c>
    </row>
    <row r="7780" spans="1:9">
      <c r="A7780" t="s">
        <v>302</v>
      </c>
      <c r="B7780" t="s">
        <v>6216</v>
      </c>
      <c r="C7780" t="s">
        <v>6249</v>
      </c>
      <c r="D7780" t="s">
        <v>246</v>
      </c>
      <c r="E7780" t="s">
        <v>4013</v>
      </c>
      <c r="F7780">
        <v>3</v>
      </c>
      <c r="G7780" t="s">
        <v>246</v>
      </c>
      <c r="H7780" s="6" t="str">
        <f t="shared" si="242"/>
        <v>6Q14.3</v>
      </c>
      <c r="I7780" s="6" t="str">
        <f t="shared" si="243"/>
        <v>S6_K14</v>
      </c>
    </row>
    <row r="7781" spans="1:9">
      <c r="A7781" t="s">
        <v>302</v>
      </c>
      <c r="B7781" t="s">
        <v>6216</v>
      </c>
      <c r="C7781" t="s">
        <v>6249</v>
      </c>
      <c r="D7781" t="s">
        <v>247</v>
      </c>
      <c r="E7781" t="s">
        <v>174</v>
      </c>
      <c r="F7781">
        <v>2</v>
      </c>
      <c r="G7781" t="s">
        <v>247</v>
      </c>
      <c r="H7781" s="6" t="str">
        <f t="shared" si="242"/>
        <v>6Q14.2</v>
      </c>
      <c r="I7781" s="6" t="str">
        <f t="shared" si="243"/>
        <v>DGND</v>
      </c>
    </row>
    <row r="7782" spans="1:9">
      <c r="A7782" t="s">
        <v>302</v>
      </c>
      <c r="B7782" t="s">
        <v>6216</v>
      </c>
      <c r="C7782" t="s">
        <v>6250</v>
      </c>
      <c r="D7782" t="s">
        <v>178</v>
      </c>
      <c r="E7782" t="s">
        <v>4043</v>
      </c>
      <c r="F7782">
        <v>1</v>
      </c>
      <c r="G7782" t="s">
        <v>178</v>
      </c>
      <c r="H7782" s="6" t="str">
        <f t="shared" si="242"/>
        <v>6Q15.1</v>
      </c>
      <c r="I7782" s="6" t="str">
        <f t="shared" si="243"/>
        <v>S6_QB_K15</v>
      </c>
    </row>
    <row r="7783" spans="1:9">
      <c r="A7783" t="s">
        <v>302</v>
      </c>
      <c r="B7783" t="s">
        <v>6216</v>
      </c>
      <c r="C7783" t="s">
        <v>6250</v>
      </c>
      <c r="D7783" t="s">
        <v>246</v>
      </c>
      <c r="E7783" t="s">
        <v>4014</v>
      </c>
      <c r="F7783">
        <v>3</v>
      </c>
      <c r="G7783" t="s">
        <v>246</v>
      </c>
      <c r="H7783" s="6" t="str">
        <f t="shared" si="242"/>
        <v>6Q15.3</v>
      </c>
      <c r="I7783" s="6" t="str">
        <f t="shared" si="243"/>
        <v>S6_K15</v>
      </c>
    </row>
    <row r="7784" spans="1:9">
      <c r="A7784" t="s">
        <v>302</v>
      </c>
      <c r="B7784" t="s">
        <v>6216</v>
      </c>
      <c r="C7784" t="s">
        <v>6250</v>
      </c>
      <c r="D7784" t="s">
        <v>247</v>
      </c>
      <c r="E7784" t="s">
        <v>174</v>
      </c>
      <c r="F7784">
        <v>2</v>
      </c>
      <c r="G7784" t="s">
        <v>247</v>
      </c>
      <c r="H7784" s="6" t="str">
        <f t="shared" si="242"/>
        <v>6Q15.2</v>
      </c>
      <c r="I7784" s="6" t="str">
        <f t="shared" si="243"/>
        <v>DGND</v>
      </c>
    </row>
    <row r="7785" spans="1:9">
      <c r="A7785" t="s">
        <v>302</v>
      </c>
      <c r="B7785" t="s">
        <v>6216</v>
      </c>
      <c r="C7785" t="s">
        <v>6251</v>
      </c>
      <c r="D7785" t="s">
        <v>178</v>
      </c>
      <c r="E7785" t="s">
        <v>4044</v>
      </c>
      <c r="F7785">
        <v>1</v>
      </c>
      <c r="G7785" t="s">
        <v>178</v>
      </c>
      <c r="H7785" s="6" t="str">
        <f t="shared" si="242"/>
        <v>6Q17.1</v>
      </c>
      <c r="I7785" s="6" t="str">
        <f t="shared" si="243"/>
        <v>S6_QB_K17</v>
      </c>
    </row>
    <row r="7786" spans="1:9">
      <c r="A7786" t="s">
        <v>302</v>
      </c>
      <c r="B7786" t="s">
        <v>6216</v>
      </c>
      <c r="C7786" t="s">
        <v>6251</v>
      </c>
      <c r="D7786" t="s">
        <v>246</v>
      </c>
      <c r="E7786" t="s">
        <v>4015</v>
      </c>
      <c r="F7786">
        <v>3</v>
      </c>
      <c r="G7786" t="s">
        <v>246</v>
      </c>
      <c r="H7786" s="6" t="str">
        <f t="shared" si="242"/>
        <v>6Q17.3</v>
      </c>
      <c r="I7786" s="6" t="str">
        <f t="shared" si="243"/>
        <v>S6_K17</v>
      </c>
    </row>
    <row r="7787" spans="1:9">
      <c r="A7787" t="s">
        <v>302</v>
      </c>
      <c r="B7787" t="s">
        <v>6216</v>
      </c>
      <c r="C7787" t="s">
        <v>6251</v>
      </c>
      <c r="D7787" t="s">
        <v>247</v>
      </c>
      <c r="E7787" t="s">
        <v>174</v>
      </c>
      <c r="F7787">
        <v>2</v>
      </c>
      <c r="G7787" t="s">
        <v>247</v>
      </c>
      <c r="H7787" s="6" t="str">
        <f t="shared" si="242"/>
        <v>6Q17.2</v>
      </c>
      <c r="I7787" s="6" t="str">
        <f t="shared" si="243"/>
        <v>DGND</v>
      </c>
    </row>
    <row r="7788" spans="1:9">
      <c r="A7788" t="s">
        <v>302</v>
      </c>
      <c r="B7788" t="s">
        <v>6216</v>
      </c>
      <c r="C7788" t="s">
        <v>6252</v>
      </c>
      <c r="D7788" t="s">
        <v>178</v>
      </c>
      <c r="E7788" t="s">
        <v>4045</v>
      </c>
      <c r="F7788">
        <v>1</v>
      </c>
      <c r="G7788" t="s">
        <v>178</v>
      </c>
      <c r="H7788" s="6" t="str">
        <f t="shared" si="242"/>
        <v>6Q18.1</v>
      </c>
      <c r="I7788" s="6" t="str">
        <f t="shared" si="243"/>
        <v>S6_QB_K18</v>
      </c>
    </row>
    <row r="7789" spans="1:9">
      <c r="A7789" t="s">
        <v>302</v>
      </c>
      <c r="B7789" t="s">
        <v>6216</v>
      </c>
      <c r="C7789" t="s">
        <v>6252</v>
      </c>
      <c r="D7789" t="s">
        <v>246</v>
      </c>
      <c r="E7789" t="s">
        <v>4016</v>
      </c>
      <c r="F7789">
        <v>3</v>
      </c>
      <c r="G7789" t="s">
        <v>246</v>
      </c>
      <c r="H7789" s="6" t="str">
        <f t="shared" si="242"/>
        <v>6Q18.3</v>
      </c>
      <c r="I7789" s="6" t="str">
        <f t="shared" si="243"/>
        <v>S6_K18</v>
      </c>
    </row>
    <row r="7790" spans="1:9">
      <c r="A7790" t="s">
        <v>302</v>
      </c>
      <c r="B7790" t="s">
        <v>6216</v>
      </c>
      <c r="C7790" t="s">
        <v>6252</v>
      </c>
      <c r="D7790" t="s">
        <v>247</v>
      </c>
      <c r="E7790" t="s">
        <v>174</v>
      </c>
      <c r="F7790">
        <v>2</v>
      </c>
      <c r="G7790" t="s">
        <v>247</v>
      </c>
      <c r="H7790" s="6" t="str">
        <f t="shared" si="242"/>
        <v>6Q18.2</v>
      </c>
      <c r="I7790" s="6" t="str">
        <f t="shared" si="243"/>
        <v>DGND</v>
      </c>
    </row>
    <row r="7791" spans="1:9">
      <c r="A7791" t="s">
        <v>302</v>
      </c>
      <c r="B7791" t="s">
        <v>6216</v>
      </c>
      <c r="C7791" t="s">
        <v>6253</v>
      </c>
      <c r="D7791" t="s">
        <v>178</v>
      </c>
      <c r="E7791" t="s">
        <v>4046</v>
      </c>
      <c r="F7791">
        <v>1</v>
      </c>
      <c r="G7791" t="s">
        <v>178</v>
      </c>
      <c r="H7791" s="6" t="str">
        <f t="shared" si="242"/>
        <v>6Q35.1</v>
      </c>
      <c r="I7791" s="6" t="str">
        <f t="shared" si="243"/>
        <v>S6_QB_K35</v>
      </c>
    </row>
    <row r="7792" spans="1:9">
      <c r="A7792" t="s">
        <v>302</v>
      </c>
      <c r="B7792" t="s">
        <v>6216</v>
      </c>
      <c r="C7792" t="s">
        <v>6253</v>
      </c>
      <c r="D7792" t="s">
        <v>246</v>
      </c>
      <c r="E7792" t="s">
        <v>4017</v>
      </c>
      <c r="F7792">
        <v>3</v>
      </c>
      <c r="G7792" t="s">
        <v>246</v>
      </c>
      <c r="H7792" s="6" t="str">
        <f t="shared" si="242"/>
        <v>6Q35.3</v>
      </c>
      <c r="I7792" s="6" t="str">
        <f t="shared" si="243"/>
        <v>S6_K35</v>
      </c>
    </row>
    <row r="7793" spans="1:9">
      <c r="A7793" t="s">
        <v>302</v>
      </c>
      <c r="B7793" t="s">
        <v>6216</v>
      </c>
      <c r="C7793" t="s">
        <v>6253</v>
      </c>
      <c r="D7793" t="s">
        <v>247</v>
      </c>
      <c r="E7793" t="s">
        <v>174</v>
      </c>
      <c r="F7793">
        <v>2</v>
      </c>
      <c r="G7793" t="s">
        <v>247</v>
      </c>
      <c r="H7793" s="6" t="str">
        <f t="shared" si="242"/>
        <v>6Q35.2</v>
      </c>
      <c r="I7793" s="6" t="str">
        <f t="shared" si="243"/>
        <v>DGND</v>
      </c>
    </row>
    <row r="7794" spans="1:9">
      <c r="A7794" t="s">
        <v>302</v>
      </c>
      <c r="B7794" t="s">
        <v>6216</v>
      </c>
      <c r="C7794" t="s">
        <v>6254</v>
      </c>
      <c r="D7794">
        <v>1</v>
      </c>
      <c r="E7794" t="s">
        <v>3993</v>
      </c>
      <c r="F7794">
        <v>1</v>
      </c>
      <c r="G7794">
        <v>1</v>
      </c>
      <c r="H7794" s="6" t="str">
        <f t="shared" si="242"/>
        <v>6R139.1</v>
      </c>
      <c r="I7794" s="6" t="str">
        <f t="shared" si="243"/>
        <v>SG6_2_MDI+</v>
      </c>
    </row>
    <row r="7795" spans="1:9">
      <c r="A7795" t="s">
        <v>302</v>
      </c>
      <c r="B7795" t="s">
        <v>6216</v>
      </c>
      <c r="C7795" t="s">
        <v>6254</v>
      </c>
      <c r="D7795">
        <v>2</v>
      </c>
      <c r="E7795" t="s">
        <v>3996</v>
      </c>
      <c r="F7795">
        <v>2</v>
      </c>
      <c r="G7795">
        <v>2</v>
      </c>
      <c r="H7795" s="6" t="str">
        <f t="shared" si="242"/>
        <v>6R139.2</v>
      </c>
      <c r="I7795" s="6" t="str">
        <f t="shared" si="243"/>
        <v>SG6_2_MDI_RC</v>
      </c>
    </row>
    <row r="7796" spans="1:9">
      <c r="A7796" t="s">
        <v>302</v>
      </c>
      <c r="B7796" t="s">
        <v>6216</v>
      </c>
      <c r="C7796" t="s">
        <v>6255</v>
      </c>
      <c r="D7796">
        <v>1</v>
      </c>
      <c r="E7796" t="s">
        <v>3995</v>
      </c>
      <c r="F7796">
        <v>1</v>
      </c>
      <c r="G7796">
        <v>1</v>
      </c>
      <c r="H7796" s="6" t="str">
        <f t="shared" si="242"/>
        <v>6R140.1</v>
      </c>
      <c r="I7796" s="6" t="str">
        <f t="shared" si="243"/>
        <v>SG6_2_MDI-</v>
      </c>
    </row>
    <row r="7797" spans="1:9">
      <c r="A7797" t="s">
        <v>302</v>
      </c>
      <c r="B7797" t="s">
        <v>6216</v>
      </c>
      <c r="C7797" t="s">
        <v>6255</v>
      </c>
      <c r="D7797">
        <v>2</v>
      </c>
      <c r="E7797" t="s">
        <v>3996</v>
      </c>
      <c r="F7797">
        <v>2</v>
      </c>
      <c r="G7797">
        <v>2</v>
      </c>
      <c r="H7797" s="6" t="str">
        <f t="shared" si="242"/>
        <v>6R140.2</v>
      </c>
      <c r="I7797" s="6" t="str">
        <f t="shared" si="243"/>
        <v>SG6_2_MDI_RC</v>
      </c>
    </row>
    <row r="7798" spans="1:9">
      <c r="A7798" t="s">
        <v>302</v>
      </c>
      <c r="B7798" t="s">
        <v>6216</v>
      </c>
      <c r="C7798" t="s">
        <v>6256</v>
      </c>
      <c r="D7798">
        <v>1</v>
      </c>
      <c r="E7798" t="s">
        <v>4026</v>
      </c>
      <c r="F7798">
        <v>1</v>
      </c>
      <c r="G7798">
        <v>1</v>
      </c>
      <c r="H7798" s="6" t="str">
        <f t="shared" si="242"/>
        <v>6R149.1</v>
      </c>
      <c r="I7798" s="6" t="str">
        <f t="shared" si="243"/>
        <v>S6_4_MDI+</v>
      </c>
    </row>
    <row r="7799" spans="1:9">
      <c r="A7799" t="s">
        <v>302</v>
      </c>
      <c r="B7799" t="s">
        <v>6216</v>
      </c>
      <c r="C7799" t="s">
        <v>6256</v>
      </c>
      <c r="D7799">
        <v>2</v>
      </c>
      <c r="E7799" t="s">
        <v>3997</v>
      </c>
      <c r="F7799">
        <v>2</v>
      </c>
      <c r="G7799">
        <v>2</v>
      </c>
      <c r="H7799" s="6" t="str">
        <f t="shared" si="242"/>
        <v>6R149.2</v>
      </c>
      <c r="I7799" s="6" t="str">
        <f t="shared" si="243"/>
        <v>S6_3_MDI_RC</v>
      </c>
    </row>
    <row r="7800" spans="1:9">
      <c r="A7800" t="s">
        <v>302</v>
      </c>
      <c r="B7800" t="s">
        <v>6216</v>
      </c>
      <c r="C7800" t="s">
        <v>6257</v>
      </c>
      <c r="D7800">
        <v>1</v>
      </c>
      <c r="E7800" t="s">
        <v>4031</v>
      </c>
      <c r="F7800">
        <v>1</v>
      </c>
      <c r="G7800">
        <v>1</v>
      </c>
      <c r="H7800" s="6" t="str">
        <f t="shared" si="242"/>
        <v>6R150.1</v>
      </c>
      <c r="I7800" s="6" t="str">
        <f t="shared" si="243"/>
        <v>S6_4_MDI-</v>
      </c>
    </row>
    <row r="7801" spans="1:9">
      <c r="A7801" t="s">
        <v>302</v>
      </c>
      <c r="B7801" t="s">
        <v>6216</v>
      </c>
      <c r="C7801" t="s">
        <v>6257</v>
      </c>
      <c r="D7801">
        <v>2</v>
      </c>
      <c r="E7801" t="s">
        <v>3997</v>
      </c>
      <c r="F7801">
        <v>2</v>
      </c>
      <c r="G7801">
        <v>2</v>
      </c>
      <c r="H7801" s="6" t="str">
        <f t="shared" si="242"/>
        <v>6R150.2</v>
      </c>
      <c r="I7801" s="6" t="str">
        <f t="shared" si="243"/>
        <v>S6_3_MDI_RC</v>
      </c>
    </row>
    <row r="7802" spans="1:9">
      <c r="A7802" t="s">
        <v>302</v>
      </c>
      <c r="B7802" t="s">
        <v>6216</v>
      </c>
      <c r="C7802" t="s">
        <v>6258</v>
      </c>
      <c r="D7802">
        <v>1</v>
      </c>
      <c r="E7802" t="s">
        <v>6865</v>
      </c>
      <c r="F7802">
        <v>1</v>
      </c>
      <c r="G7802">
        <v>1</v>
      </c>
      <c r="H7802" s="6" t="str">
        <f t="shared" si="242"/>
        <v>6R152.1</v>
      </c>
      <c r="I7802" s="6" t="str">
        <f t="shared" si="243"/>
        <v>S6_BR_HSD027+</v>
      </c>
    </row>
    <row r="7803" spans="1:9">
      <c r="A7803" t="s">
        <v>302</v>
      </c>
      <c r="B7803" t="s">
        <v>6216</v>
      </c>
      <c r="C7803" t="s">
        <v>6258</v>
      </c>
      <c r="D7803">
        <v>2</v>
      </c>
      <c r="E7803" t="s">
        <v>6868</v>
      </c>
      <c r="F7803">
        <v>2</v>
      </c>
      <c r="G7803">
        <v>2</v>
      </c>
      <c r="H7803" s="6" t="str">
        <f t="shared" si="242"/>
        <v>6R152.2</v>
      </c>
      <c r="I7803" s="6" t="str">
        <f t="shared" si="243"/>
        <v>S6_BR_HSD027-</v>
      </c>
    </row>
    <row r="7804" spans="1:9">
      <c r="A7804" t="s">
        <v>302</v>
      </c>
      <c r="B7804" t="s">
        <v>6216</v>
      </c>
      <c r="C7804" t="s">
        <v>6259</v>
      </c>
      <c r="D7804">
        <v>1</v>
      </c>
      <c r="E7804" t="s">
        <v>3091</v>
      </c>
      <c r="F7804">
        <v>1</v>
      </c>
      <c r="G7804">
        <v>1</v>
      </c>
      <c r="H7804" s="6" t="str">
        <f t="shared" si="242"/>
        <v>6R320.1</v>
      </c>
      <c r="I7804" s="6" t="str">
        <f t="shared" si="243"/>
        <v>SD6_DSPCHIP_MDI+</v>
      </c>
    </row>
    <row r="7805" spans="1:9">
      <c r="A7805" t="s">
        <v>302</v>
      </c>
      <c r="B7805" t="s">
        <v>6216</v>
      </c>
      <c r="C7805" t="s">
        <v>6259</v>
      </c>
      <c r="D7805">
        <v>2</v>
      </c>
      <c r="E7805" t="s">
        <v>3093</v>
      </c>
      <c r="F7805">
        <v>2</v>
      </c>
      <c r="G7805">
        <v>2</v>
      </c>
      <c r="H7805" s="6" t="str">
        <f t="shared" si="242"/>
        <v>6R320.2</v>
      </c>
      <c r="I7805" s="6" t="str">
        <f t="shared" si="243"/>
        <v>SD6_DSPCHIP_MDI-</v>
      </c>
    </row>
    <row r="7806" spans="1:9">
      <c r="A7806" t="s">
        <v>302</v>
      </c>
      <c r="B7806" t="s">
        <v>6216</v>
      </c>
      <c r="C7806" t="s">
        <v>6260</v>
      </c>
      <c r="D7806">
        <v>1</v>
      </c>
      <c r="E7806" t="s">
        <v>3996</v>
      </c>
      <c r="F7806">
        <v>1</v>
      </c>
      <c r="G7806">
        <v>1</v>
      </c>
      <c r="H7806" s="6" t="str">
        <f t="shared" si="242"/>
        <v>6R569.1</v>
      </c>
      <c r="I7806" s="6" t="str">
        <f t="shared" si="243"/>
        <v>SG6_2_MDI_RC</v>
      </c>
    </row>
    <row r="7807" spans="1:9">
      <c r="A7807" t="s">
        <v>302</v>
      </c>
      <c r="B7807" t="s">
        <v>6216</v>
      </c>
      <c r="C7807" t="s">
        <v>6260</v>
      </c>
      <c r="D7807">
        <v>2</v>
      </c>
      <c r="E7807" t="s">
        <v>174</v>
      </c>
      <c r="F7807">
        <v>2</v>
      </c>
      <c r="G7807">
        <v>2</v>
      </c>
      <c r="H7807" s="6" t="str">
        <f t="shared" si="242"/>
        <v>6R569.2</v>
      </c>
      <c r="I7807" s="6" t="str">
        <f t="shared" si="243"/>
        <v>DGND</v>
      </c>
    </row>
    <row r="7808" spans="1:9">
      <c r="A7808" t="s">
        <v>302</v>
      </c>
      <c r="B7808" t="s">
        <v>6216</v>
      </c>
      <c r="C7808" t="s">
        <v>6261</v>
      </c>
      <c r="D7808">
        <v>1</v>
      </c>
      <c r="E7808" t="s">
        <v>4002</v>
      </c>
      <c r="F7808">
        <v>1</v>
      </c>
      <c r="G7808">
        <v>1</v>
      </c>
      <c r="H7808" s="6" t="str">
        <f t="shared" si="242"/>
        <v>6R570.1</v>
      </c>
      <c r="I7808" s="6" t="str">
        <f t="shared" si="243"/>
        <v>S6_1MDIC1_G1</v>
      </c>
    </row>
    <row r="7809" spans="1:9">
      <c r="A7809" t="s">
        <v>302</v>
      </c>
      <c r="B7809" t="s">
        <v>6216</v>
      </c>
      <c r="C7809" t="s">
        <v>6261</v>
      </c>
      <c r="D7809">
        <v>2</v>
      </c>
      <c r="E7809" t="s">
        <v>4038</v>
      </c>
      <c r="F7809">
        <v>2</v>
      </c>
      <c r="G7809">
        <v>2</v>
      </c>
      <c r="H7809" s="6" t="str">
        <f t="shared" si="242"/>
        <v>6R570.2</v>
      </c>
      <c r="I7809" s="6" t="str">
        <f t="shared" si="243"/>
        <v>S6_MDIC1_G1</v>
      </c>
    </row>
    <row r="7810" spans="1:9">
      <c r="A7810" t="s">
        <v>302</v>
      </c>
      <c r="B7810" t="s">
        <v>6216</v>
      </c>
      <c r="C7810" t="s">
        <v>6262</v>
      </c>
      <c r="D7810">
        <v>1</v>
      </c>
      <c r="E7810" t="s">
        <v>4039</v>
      </c>
      <c r="F7810">
        <v>1</v>
      </c>
      <c r="G7810">
        <v>1</v>
      </c>
      <c r="H7810" s="6" t="str">
        <f t="shared" ref="H7810:H7873" si="244">CONCATENATE(C7810,".",F7810)</f>
        <v>6R571.1</v>
      </c>
      <c r="I7810" s="6" t="str">
        <f t="shared" ref="I7810:I7873" si="245">E7810</f>
        <v>S6_MDIC1_G2</v>
      </c>
    </row>
    <row r="7811" spans="1:9">
      <c r="A7811" t="s">
        <v>302</v>
      </c>
      <c r="B7811" t="s">
        <v>6216</v>
      </c>
      <c r="C7811" t="s">
        <v>6262</v>
      </c>
      <c r="D7811">
        <v>2</v>
      </c>
      <c r="E7811" t="s">
        <v>4003</v>
      </c>
      <c r="F7811">
        <v>2</v>
      </c>
      <c r="G7811">
        <v>2</v>
      </c>
      <c r="H7811" s="6" t="str">
        <f t="shared" si="244"/>
        <v>6R571.2</v>
      </c>
      <c r="I7811" s="6" t="str">
        <f t="shared" si="245"/>
        <v>S6_1MDIC1_G2</v>
      </c>
    </row>
    <row r="7812" spans="1:9">
      <c r="A7812" t="s">
        <v>302</v>
      </c>
      <c r="B7812" t="s">
        <v>6216</v>
      </c>
      <c r="C7812" t="s">
        <v>6263</v>
      </c>
      <c r="D7812">
        <v>1</v>
      </c>
      <c r="E7812" t="s">
        <v>3997</v>
      </c>
      <c r="F7812">
        <v>1</v>
      </c>
      <c r="G7812">
        <v>1</v>
      </c>
      <c r="H7812" s="6" t="str">
        <f t="shared" si="244"/>
        <v>6R574.1</v>
      </c>
      <c r="I7812" s="6" t="str">
        <f t="shared" si="245"/>
        <v>S6_3_MDI_RC</v>
      </c>
    </row>
    <row r="7813" spans="1:9">
      <c r="A7813" t="s">
        <v>302</v>
      </c>
      <c r="B7813" t="s">
        <v>6216</v>
      </c>
      <c r="C7813" t="s">
        <v>6263</v>
      </c>
      <c r="D7813">
        <v>2</v>
      </c>
      <c r="E7813" t="s">
        <v>174</v>
      </c>
      <c r="F7813">
        <v>2</v>
      </c>
      <c r="G7813">
        <v>2</v>
      </c>
      <c r="H7813" s="6" t="str">
        <f t="shared" si="244"/>
        <v>6R574.2</v>
      </c>
      <c r="I7813" s="6" t="str">
        <f t="shared" si="245"/>
        <v>DGND</v>
      </c>
    </row>
    <row r="7814" spans="1:9">
      <c r="A7814" t="s">
        <v>302</v>
      </c>
      <c r="B7814" t="s">
        <v>6216</v>
      </c>
      <c r="C7814" t="s">
        <v>6264</v>
      </c>
      <c r="D7814">
        <v>1</v>
      </c>
      <c r="E7814" t="s">
        <v>4037</v>
      </c>
      <c r="F7814">
        <v>1</v>
      </c>
      <c r="G7814">
        <v>1</v>
      </c>
      <c r="H7814" s="6" t="str">
        <f t="shared" si="244"/>
        <v>6R583.1</v>
      </c>
      <c r="I7814" s="6" t="str">
        <f t="shared" si="245"/>
        <v>SG6_MDIC1_G2</v>
      </c>
    </row>
    <row r="7815" spans="1:9">
      <c r="A7815" t="s">
        <v>302</v>
      </c>
      <c r="B7815" t="s">
        <v>6216</v>
      </c>
      <c r="C7815" t="s">
        <v>6264</v>
      </c>
      <c r="D7815">
        <v>2</v>
      </c>
      <c r="E7815" t="s">
        <v>4004</v>
      </c>
      <c r="F7815">
        <v>2</v>
      </c>
      <c r="G7815">
        <v>2</v>
      </c>
      <c r="H7815" s="6" t="str">
        <f t="shared" si="244"/>
        <v>6R583.2</v>
      </c>
      <c r="I7815" s="6" t="str">
        <f t="shared" si="245"/>
        <v>SG6_1MDIC1_G2</v>
      </c>
    </row>
    <row r="7816" spans="1:9">
      <c r="A7816" t="s">
        <v>302</v>
      </c>
      <c r="B7816" t="s">
        <v>6216</v>
      </c>
      <c r="C7816" t="s">
        <v>6265</v>
      </c>
      <c r="D7816">
        <v>1</v>
      </c>
      <c r="E7816" t="s">
        <v>4005</v>
      </c>
      <c r="F7816">
        <v>1</v>
      </c>
      <c r="G7816">
        <v>1</v>
      </c>
      <c r="H7816" s="6" t="str">
        <f t="shared" si="244"/>
        <v>6R584.1</v>
      </c>
      <c r="I7816" s="6" t="str">
        <f t="shared" si="245"/>
        <v>SG6_1MDIC1_G1</v>
      </c>
    </row>
    <row r="7817" spans="1:9">
      <c r="A7817" t="s">
        <v>302</v>
      </c>
      <c r="B7817" t="s">
        <v>6216</v>
      </c>
      <c r="C7817" t="s">
        <v>6265</v>
      </c>
      <c r="D7817">
        <v>2</v>
      </c>
      <c r="E7817" t="s">
        <v>4036</v>
      </c>
      <c r="F7817">
        <v>2</v>
      </c>
      <c r="G7817">
        <v>2</v>
      </c>
      <c r="H7817" s="6" t="str">
        <f t="shared" si="244"/>
        <v>6R584.2</v>
      </c>
      <c r="I7817" s="6" t="str">
        <f t="shared" si="245"/>
        <v>SG6_MDIC1_G1</v>
      </c>
    </row>
    <row r="7818" spans="1:9">
      <c r="A7818" t="s">
        <v>302</v>
      </c>
      <c r="B7818" t="s">
        <v>6216</v>
      </c>
      <c r="C7818" t="s">
        <v>6266</v>
      </c>
      <c r="D7818">
        <v>1</v>
      </c>
      <c r="E7818" t="s">
        <v>3091</v>
      </c>
      <c r="F7818">
        <v>1</v>
      </c>
      <c r="G7818">
        <v>1</v>
      </c>
      <c r="H7818" s="6" t="str">
        <f t="shared" si="244"/>
        <v>6RD1.1</v>
      </c>
      <c r="I7818" s="6" t="str">
        <f t="shared" si="245"/>
        <v>SD6_DSPCHIP_MDI+</v>
      </c>
    </row>
    <row r="7819" spans="1:9">
      <c r="A7819" t="s">
        <v>302</v>
      </c>
      <c r="B7819" t="s">
        <v>6216</v>
      </c>
      <c r="C7819" t="s">
        <v>6266</v>
      </c>
      <c r="D7819">
        <v>2</v>
      </c>
      <c r="E7819" t="s">
        <v>4010</v>
      </c>
      <c r="F7819">
        <v>2</v>
      </c>
      <c r="G7819">
        <v>2</v>
      </c>
      <c r="H7819" s="6" t="str">
        <f t="shared" si="244"/>
        <v>6RD1.2</v>
      </c>
      <c r="I7819" s="6" t="str">
        <f t="shared" si="245"/>
        <v>SD6_MDI_RC</v>
      </c>
    </row>
    <row r="7820" spans="1:9">
      <c r="A7820" t="s">
        <v>302</v>
      </c>
      <c r="B7820" t="s">
        <v>6216</v>
      </c>
      <c r="C7820" t="s">
        <v>6267</v>
      </c>
      <c r="D7820">
        <v>1</v>
      </c>
      <c r="E7820" t="s">
        <v>4010</v>
      </c>
      <c r="F7820">
        <v>1</v>
      </c>
      <c r="G7820">
        <v>1</v>
      </c>
      <c r="H7820" s="6" t="str">
        <f t="shared" si="244"/>
        <v>6RD2.1</v>
      </c>
      <c r="I7820" s="6" t="str">
        <f t="shared" si="245"/>
        <v>SD6_MDI_RC</v>
      </c>
    </row>
    <row r="7821" spans="1:9">
      <c r="A7821" t="s">
        <v>302</v>
      </c>
      <c r="B7821" t="s">
        <v>6216</v>
      </c>
      <c r="C7821" t="s">
        <v>6267</v>
      </c>
      <c r="D7821">
        <v>2</v>
      </c>
      <c r="E7821" t="s">
        <v>174</v>
      </c>
      <c r="F7821">
        <v>2</v>
      </c>
      <c r="G7821">
        <v>2</v>
      </c>
      <c r="H7821" s="6" t="str">
        <f t="shared" si="244"/>
        <v>6RD2.2</v>
      </c>
      <c r="I7821" s="6" t="str">
        <f t="shared" si="245"/>
        <v>DGND</v>
      </c>
    </row>
    <row r="7822" spans="1:9">
      <c r="A7822" t="s">
        <v>302</v>
      </c>
      <c r="B7822" t="s">
        <v>6216</v>
      </c>
      <c r="C7822" t="s">
        <v>6268</v>
      </c>
      <c r="D7822">
        <v>1</v>
      </c>
      <c r="E7822" t="s">
        <v>3093</v>
      </c>
      <c r="F7822">
        <v>1</v>
      </c>
      <c r="G7822">
        <v>1</v>
      </c>
      <c r="H7822" s="6" t="str">
        <f t="shared" si="244"/>
        <v>6RD3.1</v>
      </c>
      <c r="I7822" s="6" t="str">
        <f t="shared" si="245"/>
        <v>SD6_DSPCHIP_MDI-</v>
      </c>
    </row>
    <row r="7823" spans="1:9">
      <c r="A7823" t="s">
        <v>302</v>
      </c>
      <c r="B7823" t="s">
        <v>6216</v>
      </c>
      <c r="C7823" t="s">
        <v>6268</v>
      </c>
      <c r="D7823">
        <v>2</v>
      </c>
      <c r="E7823" t="s">
        <v>4010</v>
      </c>
      <c r="F7823">
        <v>2</v>
      </c>
      <c r="G7823">
        <v>2</v>
      </c>
      <c r="H7823" s="6" t="str">
        <f t="shared" si="244"/>
        <v>6RD3.2</v>
      </c>
      <c r="I7823" s="6" t="str">
        <f t="shared" si="245"/>
        <v>SD6_MDI_RC</v>
      </c>
    </row>
    <row r="7824" spans="1:9">
      <c r="A7824" t="s">
        <v>302</v>
      </c>
      <c r="B7824" t="s">
        <v>6216</v>
      </c>
      <c r="C7824" t="s">
        <v>6269</v>
      </c>
      <c r="D7824">
        <v>1</v>
      </c>
      <c r="E7824" t="s">
        <v>4040</v>
      </c>
      <c r="F7824">
        <v>1</v>
      </c>
      <c r="G7824">
        <v>1</v>
      </c>
      <c r="H7824" s="6" t="str">
        <f t="shared" si="244"/>
        <v>6RQ4.1</v>
      </c>
      <c r="I7824" s="6" t="str">
        <f t="shared" si="245"/>
        <v>S6_QB_K4</v>
      </c>
    </row>
    <row r="7825" spans="1:9">
      <c r="A7825" t="s">
        <v>302</v>
      </c>
      <c r="B7825" t="s">
        <v>6216</v>
      </c>
      <c r="C7825" t="s">
        <v>6269</v>
      </c>
      <c r="D7825">
        <v>2</v>
      </c>
      <c r="E7825" t="s">
        <v>6814</v>
      </c>
      <c r="F7825">
        <v>2</v>
      </c>
      <c r="G7825">
        <v>2</v>
      </c>
      <c r="H7825" s="6" t="str">
        <f t="shared" si="244"/>
        <v>6RQ4.2</v>
      </c>
      <c r="I7825" s="6" t="str">
        <f t="shared" si="245"/>
        <v>SC2367_HSD_K004</v>
      </c>
    </row>
    <row r="7826" spans="1:9">
      <c r="A7826" t="s">
        <v>302</v>
      </c>
      <c r="B7826" t="s">
        <v>6216</v>
      </c>
      <c r="C7826" t="s">
        <v>6270</v>
      </c>
      <c r="D7826">
        <v>1</v>
      </c>
      <c r="E7826" t="s">
        <v>4041</v>
      </c>
      <c r="F7826">
        <v>1</v>
      </c>
      <c r="G7826">
        <v>1</v>
      </c>
      <c r="H7826" s="6" t="str">
        <f t="shared" si="244"/>
        <v>6RQ13.1</v>
      </c>
      <c r="I7826" s="6" t="str">
        <f t="shared" si="245"/>
        <v>S6_QB_K13</v>
      </c>
    </row>
    <row r="7827" spans="1:9">
      <c r="A7827" t="s">
        <v>302</v>
      </c>
      <c r="B7827" t="s">
        <v>6216</v>
      </c>
      <c r="C7827" t="s">
        <v>6270</v>
      </c>
      <c r="D7827">
        <v>2</v>
      </c>
      <c r="E7827" t="s">
        <v>6815</v>
      </c>
      <c r="F7827">
        <v>2</v>
      </c>
      <c r="G7827">
        <v>2</v>
      </c>
      <c r="H7827" s="6" t="str">
        <f t="shared" si="244"/>
        <v>6RQ13.2</v>
      </c>
      <c r="I7827" s="6" t="str">
        <f t="shared" si="245"/>
        <v>SC2367_HSD_K013</v>
      </c>
    </row>
    <row r="7828" spans="1:9">
      <c r="A7828" t="s">
        <v>302</v>
      </c>
      <c r="B7828" t="s">
        <v>6216</v>
      </c>
      <c r="C7828" t="s">
        <v>6271</v>
      </c>
      <c r="D7828">
        <v>1</v>
      </c>
      <c r="E7828" t="s">
        <v>4042</v>
      </c>
      <c r="F7828">
        <v>1</v>
      </c>
      <c r="G7828">
        <v>1</v>
      </c>
      <c r="H7828" s="6" t="str">
        <f t="shared" si="244"/>
        <v>6RQ14.1</v>
      </c>
      <c r="I7828" s="6" t="str">
        <f t="shared" si="245"/>
        <v>S6_QB_K14</v>
      </c>
    </row>
    <row r="7829" spans="1:9">
      <c r="A7829" t="s">
        <v>302</v>
      </c>
      <c r="B7829" t="s">
        <v>6216</v>
      </c>
      <c r="C7829" t="s">
        <v>6271</v>
      </c>
      <c r="D7829">
        <v>2</v>
      </c>
      <c r="E7829" t="s">
        <v>6816</v>
      </c>
      <c r="F7829">
        <v>2</v>
      </c>
      <c r="G7829">
        <v>2</v>
      </c>
      <c r="H7829" s="6" t="str">
        <f t="shared" si="244"/>
        <v>6RQ14.2</v>
      </c>
      <c r="I7829" s="6" t="str">
        <f t="shared" si="245"/>
        <v>SC2367_HSD_K014</v>
      </c>
    </row>
    <row r="7830" spans="1:9">
      <c r="A7830" t="s">
        <v>302</v>
      </c>
      <c r="B7830" t="s">
        <v>6216</v>
      </c>
      <c r="C7830" t="s">
        <v>6272</v>
      </c>
      <c r="D7830">
        <v>1</v>
      </c>
      <c r="E7830" t="s">
        <v>4043</v>
      </c>
      <c r="F7830">
        <v>1</v>
      </c>
      <c r="G7830">
        <v>1</v>
      </c>
      <c r="H7830" s="6" t="str">
        <f t="shared" si="244"/>
        <v>6RQ15.1</v>
      </c>
      <c r="I7830" s="6" t="str">
        <f t="shared" si="245"/>
        <v>S6_QB_K15</v>
      </c>
    </row>
    <row r="7831" spans="1:9">
      <c r="A7831" t="s">
        <v>302</v>
      </c>
      <c r="B7831" t="s">
        <v>6216</v>
      </c>
      <c r="C7831" t="s">
        <v>6272</v>
      </c>
      <c r="D7831">
        <v>2</v>
      </c>
      <c r="E7831" t="s">
        <v>6817</v>
      </c>
      <c r="F7831">
        <v>2</v>
      </c>
      <c r="G7831">
        <v>2</v>
      </c>
      <c r="H7831" s="6" t="str">
        <f t="shared" si="244"/>
        <v>6RQ15.2</v>
      </c>
      <c r="I7831" s="6" t="str">
        <f t="shared" si="245"/>
        <v>SC2367_HSD_K015</v>
      </c>
    </row>
    <row r="7832" spans="1:9">
      <c r="A7832" t="s">
        <v>302</v>
      </c>
      <c r="B7832" t="s">
        <v>6216</v>
      </c>
      <c r="C7832" t="s">
        <v>6273</v>
      </c>
      <c r="D7832">
        <v>1</v>
      </c>
      <c r="E7832" t="s">
        <v>4044</v>
      </c>
      <c r="F7832">
        <v>1</v>
      </c>
      <c r="G7832">
        <v>1</v>
      </c>
      <c r="H7832" s="6" t="str">
        <f t="shared" si="244"/>
        <v>6RQ17.1</v>
      </c>
      <c r="I7832" s="6" t="str">
        <f t="shared" si="245"/>
        <v>S6_QB_K17</v>
      </c>
    </row>
    <row r="7833" spans="1:9">
      <c r="A7833" t="s">
        <v>302</v>
      </c>
      <c r="B7833" t="s">
        <v>6216</v>
      </c>
      <c r="C7833" t="s">
        <v>6273</v>
      </c>
      <c r="D7833">
        <v>2</v>
      </c>
      <c r="E7833" t="s">
        <v>6818</v>
      </c>
      <c r="F7833">
        <v>2</v>
      </c>
      <c r="G7833">
        <v>2</v>
      </c>
      <c r="H7833" s="6" t="str">
        <f t="shared" si="244"/>
        <v>6RQ17.2</v>
      </c>
      <c r="I7833" s="6" t="str">
        <f t="shared" si="245"/>
        <v>SC2367_HSD_K017</v>
      </c>
    </row>
    <row r="7834" spans="1:9">
      <c r="A7834" t="s">
        <v>302</v>
      </c>
      <c r="B7834" t="s">
        <v>6216</v>
      </c>
      <c r="C7834" t="s">
        <v>6274</v>
      </c>
      <c r="D7834">
        <v>1</v>
      </c>
      <c r="E7834" t="s">
        <v>4045</v>
      </c>
      <c r="F7834">
        <v>1</v>
      </c>
      <c r="G7834">
        <v>1</v>
      </c>
      <c r="H7834" s="6" t="str">
        <f t="shared" si="244"/>
        <v>6RQ18.1</v>
      </c>
      <c r="I7834" s="6" t="str">
        <f t="shared" si="245"/>
        <v>S6_QB_K18</v>
      </c>
    </row>
    <row r="7835" spans="1:9">
      <c r="A7835" t="s">
        <v>302</v>
      </c>
      <c r="B7835" t="s">
        <v>6216</v>
      </c>
      <c r="C7835" t="s">
        <v>6274</v>
      </c>
      <c r="D7835">
        <v>2</v>
      </c>
      <c r="E7835" t="s">
        <v>6819</v>
      </c>
      <c r="F7835">
        <v>2</v>
      </c>
      <c r="G7835">
        <v>2</v>
      </c>
      <c r="H7835" s="6" t="str">
        <f t="shared" si="244"/>
        <v>6RQ18.2</v>
      </c>
      <c r="I7835" s="6" t="str">
        <f t="shared" si="245"/>
        <v>SC2367_HSD_K018</v>
      </c>
    </row>
    <row r="7836" spans="1:9">
      <c r="A7836" t="s">
        <v>302</v>
      </c>
      <c r="B7836" t="s">
        <v>6216</v>
      </c>
      <c r="C7836" t="s">
        <v>6275</v>
      </c>
      <c r="D7836">
        <v>1</v>
      </c>
      <c r="E7836" t="s">
        <v>4046</v>
      </c>
      <c r="F7836">
        <v>1</v>
      </c>
      <c r="G7836">
        <v>1</v>
      </c>
      <c r="H7836" s="6" t="str">
        <f t="shared" si="244"/>
        <v>6RQ35.1</v>
      </c>
      <c r="I7836" s="6" t="str">
        <f t="shared" si="245"/>
        <v>S6_QB_K35</v>
      </c>
    </row>
    <row r="7837" spans="1:9">
      <c r="A7837" t="s">
        <v>302</v>
      </c>
      <c r="B7837" t="s">
        <v>6216</v>
      </c>
      <c r="C7837" t="s">
        <v>6275</v>
      </c>
      <c r="D7837">
        <v>2</v>
      </c>
      <c r="E7837" t="s">
        <v>6820</v>
      </c>
      <c r="F7837">
        <v>2</v>
      </c>
      <c r="G7837">
        <v>2</v>
      </c>
      <c r="H7837" s="6" t="str">
        <f t="shared" si="244"/>
        <v>6RQ35.2</v>
      </c>
      <c r="I7837" s="6" t="str">
        <f t="shared" si="245"/>
        <v>SC2367_HSD_K035</v>
      </c>
    </row>
    <row r="7838" spans="1:9">
      <c r="A7838" t="s">
        <v>302</v>
      </c>
      <c r="B7838" t="s">
        <v>6216</v>
      </c>
      <c r="C7838" t="s">
        <v>6276</v>
      </c>
      <c r="D7838">
        <v>1</v>
      </c>
      <c r="E7838" t="s">
        <v>4000</v>
      </c>
      <c r="F7838">
        <v>1</v>
      </c>
      <c r="G7838">
        <v>1</v>
      </c>
      <c r="H7838" s="6" t="str">
        <f t="shared" si="244"/>
        <v>6T9.1</v>
      </c>
      <c r="I7838" s="6" t="str">
        <f t="shared" si="245"/>
        <v>S6_2_MDI-</v>
      </c>
    </row>
    <row r="7839" spans="1:9">
      <c r="A7839" t="s">
        <v>302</v>
      </c>
      <c r="B7839" t="s">
        <v>6216</v>
      </c>
      <c r="C7839" t="s">
        <v>6276</v>
      </c>
      <c r="D7839">
        <v>2</v>
      </c>
      <c r="E7839" t="s">
        <v>3998</v>
      </c>
      <c r="F7839">
        <v>2</v>
      </c>
      <c r="G7839">
        <v>2</v>
      </c>
      <c r="H7839" s="6" t="str">
        <f t="shared" si="244"/>
        <v>6T9.2</v>
      </c>
      <c r="I7839" s="6" t="str">
        <f t="shared" si="245"/>
        <v>S6_2_MDI+</v>
      </c>
    </row>
    <row r="7840" spans="1:9">
      <c r="A7840" t="s">
        <v>302</v>
      </c>
      <c r="B7840" t="s">
        <v>6216</v>
      </c>
      <c r="C7840" t="s">
        <v>6276</v>
      </c>
      <c r="D7840">
        <v>3</v>
      </c>
      <c r="E7840" t="s">
        <v>4021</v>
      </c>
      <c r="F7840">
        <v>3</v>
      </c>
      <c r="G7840">
        <v>3</v>
      </c>
      <c r="H7840" s="6" t="str">
        <f t="shared" si="244"/>
        <v>6T9.3</v>
      </c>
      <c r="I7840" s="6" t="str">
        <f t="shared" si="245"/>
        <v>S6_1_MDI+</v>
      </c>
    </row>
    <row r="7841" spans="1:9">
      <c r="A7841" t="s">
        <v>302</v>
      </c>
      <c r="B7841" t="s">
        <v>6216</v>
      </c>
      <c r="C7841" t="s">
        <v>6276</v>
      </c>
      <c r="D7841">
        <v>4</v>
      </c>
      <c r="E7841" t="s">
        <v>4022</v>
      </c>
      <c r="F7841">
        <v>4</v>
      </c>
      <c r="G7841">
        <v>4</v>
      </c>
      <c r="H7841" s="6" t="str">
        <f t="shared" si="244"/>
        <v>6T9.4</v>
      </c>
      <c r="I7841" s="6" t="str">
        <f t="shared" si="245"/>
        <v>S6_1_MDI-</v>
      </c>
    </row>
    <row r="7842" spans="1:9">
      <c r="A7842" t="s">
        <v>302</v>
      </c>
      <c r="B7842" t="s">
        <v>6216</v>
      </c>
      <c r="C7842" t="s">
        <v>6277</v>
      </c>
      <c r="D7842">
        <v>1</v>
      </c>
      <c r="E7842" t="s">
        <v>3994</v>
      </c>
      <c r="F7842">
        <v>1</v>
      </c>
      <c r="G7842">
        <v>1</v>
      </c>
      <c r="H7842" s="6" t="str">
        <f t="shared" si="244"/>
        <v>6T11.1</v>
      </c>
      <c r="I7842" s="6" t="str">
        <f t="shared" si="245"/>
        <v>SG6_1_MDI-</v>
      </c>
    </row>
    <row r="7843" spans="1:9">
      <c r="A7843" t="s">
        <v>302</v>
      </c>
      <c r="B7843" t="s">
        <v>6216</v>
      </c>
      <c r="C7843" t="s">
        <v>6277</v>
      </c>
      <c r="D7843">
        <v>2</v>
      </c>
      <c r="E7843" t="s">
        <v>3992</v>
      </c>
      <c r="F7843">
        <v>2</v>
      </c>
      <c r="G7843">
        <v>2</v>
      </c>
      <c r="H7843" s="6" t="str">
        <f t="shared" si="244"/>
        <v>6T11.2</v>
      </c>
      <c r="I7843" s="6" t="str">
        <f t="shared" si="245"/>
        <v>SG6_1_MDI+</v>
      </c>
    </row>
    <row r="7844" spans="1:9">
      <c r="A7844" t="s">
        <v>302</v>
      </c>
      <c r="B7844" t="s">
        <v>6216</v>
      </c>
      <c r="C7844" t="s">
        <v>6277</v>
      </c>
      <c r="D7844">
        <v>3</v>
      </c>
      <c r="E7844" t="s">
        <v>4047</v>
      </c>
      <c r="F7844">
        <v>3</v>
      </c>
      <c r="G7844">
        <v>3</v>
      </c>
      <c r="H7844" s="6" t="str">
        <f t="shared" si="244"/>
        <v>6T11.3</v>
      </c>
      <c r="I7844" s="6" t="str">
        <f t="shared" si="245"/>
        <v>SG6_MDI+</v>
      </c>
    </row>
    <row r="7845" spans="1:9">
      <c r="A7845" t="s">
        <v>302</v>
      </c>
      <c r="B7845" t="s">
        <v>6216</v>
      </c>
      <c r="C7845" t="s">
        <v>6277</v>
      </c>
      <c r="D7845">
        <v>4</v>
      </c>
      <c r="E7845" t="s">
        <v>4048</v>
      </c>
      <c r="F7845">
        <v>4</v>
      </c>
      <c r="G7845">
        <v>4</v>
      </c>
      <c r="H7845" s="6" t="str">
        <f t="shared" si="244"/>
        <v>6T11.4</v>
      </c>
      <c r="I7845" s="6" t="str">
        <f t="shared" si="245"/>
        <v>SG6_MDI-</v>
      </c>
    </row>
    <row r="7846" spans="1:9">
      <c r="A7846" t="s">
        <v>302</v>
      </c>
      <c r="B7846" t="s">
        <v>6216</v>
      </c>
      <c r="C7846" t="s">
        <v>6278</v>
      </c>
      <c r="D7846">
        <v>1</v>
      </c>
      <c r="E7846" t="s">
        <v>3093</v>
      </c>
      <c r="F7846">
        <v>1</v>
      </c>
      <c r="G7846">
        <v>1</v>
      </c>
      <c r="H7846" s="6" t="str">
        <f t="shared" si="244"/>
        <v>6TD1.1</v>
      </c>
      <c r="I7846" s="6" t="str">
        <f t="shared" si="245"/>
        <v>SD6_DSPCHIP_MDI-</v>
      </c>
    </row>
    <row r="7847" spans="1:9">
      <c r="A7847" t="s">
        <v>302</v>
      </c>
      <c r="B7847" t="s">
        <v>6216</v>
      </c>
      <c r="C7847" t="s">
        <v>6278</v>
      </c>
      <c r="D7847">
        <v>2</v>
      </c>
      <c r="E7847" t="s">
        <v>3091</v>
      </c>
      <c r="F7847">
        <v>2</v>
      </c>
      <c r="G7847">
        <v>2</v>
      </c>
      <c r="H7847" s="6" t="str">
        <f t="shared" si="244"/>
        <v>6TD1.2</v>
      </c>
      <c r="I7847" s="6" t="str">
        <f t="shared" si="245"/>
        <v>SD6_DSPCHIP_MDI+</v>
      </c>
    </row>
    <row r="7848" spans="1:9">
      <c r="A7848" t="s">
        <v>302</v>
      </c>
      <c r="B7848" t="s">
        <v>6216</v>
      </c>
      <c r="C7848" t="s">
        <v>6278</v>
      </c>
      <c r="D7848">
        <v>3</v>
      </c>
      <c r="E7848" t="s">
        <v>4007</v>
      </c>
      <c r="F7848">
        <v>3</v>
      </c>
      <c r="G7848">
        <v>3</v>
      </c>
      <c r="H7848" s="6" t="str">
        <f t="shared" si="244"/>
        <v>6TD1.3</v>
      </c>
      <c r="I7848" s="6" t="str">
        <f t="shared" si="245"/>
        <v>S6_8_MDI+</v>
      </c>
    </row>
    <row r="7849" spans="1:9">
      <c r="A7849" t="s">
        <v>302</v>
      </c>
      <c r="B7849" t="s">
        <v>6216</v>
      </c>
      <c r="C7849" t="s">
        <v>6278</v>
      </c>
      <c r="D7849">
        <v>4</v>
      </c>
      <c r="E7849" t="s">
        <v>4009</v>
      </c>
      <c r="F7849">
        <v>4</v>
      </c>
      <c r="G7849">
        <v>4</v>
      </c>
      <c r="H7849" s="6" t="str">
        <f t="shared" si="244"/>
        <v>6TD1.4</v>
      </c>
      <c r="I7849" s="6" t="str">
        <f t="shared" si="245"/>
        <v>S6_8_MDI-</v>
      </c>
    </row>
    <row r="7850" spans="1:9">
      <c r="A7850" t="s">
        <v>302</v>
      </c>
      <c r="B7850" t="s">
        <v>6216</v>
      </c>
      <c r="C7850" t="s">
        <v>6279</v>
      </c>
      <c r="D7850">
        <v>1</v>
      </c>
      <c r="E7850" t="s">
        <v>4026</v>
      </c>
      <c r="F7850">
        <v>1</v>
      </c>
      <c r="G7850">
        <v>1</v>
      </c>
      <c r="H7850" s="6" t="str">
        <f t="shared" si="244"/>
        <v>S6_MDI.1</v>
      </c>
      <c r="I7850" s="6" t="str">
        <f t="shared" si="245"/>
        <v>S6_4_MDI+</v>
      </c>
    </row>
    <row r="7851" spans="1:9">
      <c r="A7851" t="s">
        <v>302</v>
      </c>
      <c r="B7851" t="s">
        <v>6216</v>
      </c>
      <c r="C7851" t="s">
        <v>6279</v>
      </c>
      <c r="D7851">
        <v>2</v>
      </c>
      <c r="E7851" t="s">
        <v>4031</v>
      </c>
      <c r="F7851">
        <v>2</v>
      </c>
      <c r="G7851">
        <v>2</v>
      </c>
      <c r="H7851" s="6" t="str">
        <f t="shared" si="244"/>
        <v>S6_MDI.2</v>
      </c>
      <c r="I7851" s="6" t="str">
        <f t="shared" si="245"/>
        <v>S6_4_MDI-</v>
      </c>
    </row>
    <row r="7852" spans="1:9">
      <c r="A7852" t="s">
        <v>302</v>
      </c>
      <c r="B7852" t="s">
        <v>6280</v>
      </c>
      <c r="C7852" t="s">
        <v>6281</v>
      </c>
      <c r="D7852">
        <v>1</v>
      </c>
      <c r="E7852" t="s">
        <v>174</v>
      </c>
      <c r="F7852">
        <v>1</v>
      </c>
      <c r="G7852">
        <v>1</v>
      </c>
      <c r="H7852" s="6" t="str">
        <f t="shared" si="244"/>
        <v>6C9.1</v>
      </c>
      <c r="I7852" s="6" t="str">
        <f t="shared" si="245"/>
        <v>DGND</v>
      </c>
    </row>
    <row r="7853" spans="1:9">
      <c r="A7853" t="s">
        <v>302</v>
      </c>
      <c r="B7853" t="s">
        <v>6280</v>
      </c>
      <c r="C7853" t="s">
        <v>6281</v>
      </c>
      <c r="D7853">
        <v>2</v>
      </c>
      <c r="E7853" t="s">
        <v>4049</v>
      </c>
      <c r="F7853">
        <v>2</v>
      </c>
      <c r="G7853">
        <v>2</v>
      </c>
      <c r="H7853" s="6" t="str">
        <f t="shared" si="244"/>
        <v>6C9.2</v>
      </c>
      <c r="I7853" s="6" t="str">
        <f t="shared" si="245"/>
        <v>S6_3_XO</v>
      </c>
    </row>
    <row r="7854" spans="1:9">
      <c r="A7854" t="s">
        <v>302</v>
      </c>
      <c r="B7854" t="s">
        <v>6280</v>
      </c>
      <c r="C7854" t="s">
        <v>6282</v>
      </c>
      <c r="D7854">
        <v>1</v>
      </c>
      <c r="E7854" t="s">
        <v>174</v>
      </c>
      <c r="F7854">
        <v>1</v>
      </c>
      <c r="G7854">
        <v>1</v>
      </c>
      <c r="H7854" s="6" t="str">
        <f t="shared" si="244"/>
        <v>6C10.1</v>
      </c>
      <c r="I7854" s="6" t="str">
        <f t="shared" si="245"/>
        <v>DGND</v>
      </c>
    </row>
    <row r="7855" spans="1:9">
      <c r="A7855" t="s">
        <v>302</v>
      </c>
      <c r="B7855" t="s">
        <v>6280</v>
      </c>
      <c r="C7855" t="s">
        <v>6282</v>
      </c>
      <c r="D7855">
        <v>2</v>
      </c>
      <c r="E7855" t="s">
        <v>4050</v>
      </c>
      <c r="F7855">
        <v>2</v>
      </c>
      <c r="G7855">
        <v>2</v>
      </c>
      <c r="H7855" s="6" t="str">
        <f t="shared" si="244"/>
        <v>6C10.2</v>
      </c>
      <c r="I7855" s="6" t="str">
        <f t="shared" si="245"/>
        <v>S6_2_XI</v>
      </c>
    </row>
    <row r="7856" spans="1:9">
      <c r="A7856" t="s">
        <v>302</v>
      </c>
      <c r="B7856" t="s">
        <v>6280</v>
      </c>
      <c r="C7856" t="s">
        <v>6283</v>
      </c>
      <c r="D7856">
        <v>1</v>
      </c>
      <c r="E7856" t="s">
        <v>4051</v>
      </c>
      <c r="F7856">
        <v>1</v>
      </c>
      <c r="G7856">
        <v>1</v>
      </c>
      <c r="H7856" s="6" t="str">
        <f t="shared" si="244"/>
        <v>6C333.1</v>
      </c>
      <c r="I7856" s="6" t="str">
        <f t="shared" si="245"/>
        <v>SG6_C_HSI+</v>
      </c>
    </row>
    <row r="7857" spans="1:9">
      <c r="A7857" t="s">
        <v>302</v>
      </c>
      <c r="B7857" t="s">
        <v>6280</v>
      </c>
      <c r="C7857" t="s">
        <v>6283</v>
      </c>
      <c r="D7857">
        <v>2</v>
      </c>
      <c r="E7857" t="s">
        <v>4052</v>
      </c>
      <c r="F7857">
        <v>2</v>
      </c>
      <c r="G7857">
        <v>2</v>
      </c>
      <c r="H7857" s="6" t="str">
        <f t="shared" si="244"/>
        <v>6C333.2</v>
      </c>
      <c r="I7857" s="6" t="str">
        <f t="shared" si="245"/>
        <v>SG6_HSI+</v>
      </c>
    </row>
    <row r="7858" spans="1:9">
      <c r="A7858" t="s">
        <v>302</v>
      </c>
      <c r="B7858" t="s">
        <v>6280</v>
      </c>
      <c r="C7858" t="s">
        <v>6284</v>
      </c>
      <c r="D7858">
        <v>1</v>
      </c>
      <c r="E7858" t="s">
        <v>4053</v>
      </c>
      <c r="F7858">
        <v>1</v>
      </c>
      <c r="G7858">
        <v>1</v>
      </c>
      <c r="H7858" s="6" t="str">
        <f t="shared" si="244"/>
        <v>6C334.1</v>
      </c>
      <c r="I7858" s="6" t="str">
        <f t="shared" si="245"/>
        <v>SG6_C_HSI-</v>
      </c>
    </row>
    <row r="7859" spans="1:9">
      <c r="A7859" t="s">
        <v>302</v>
      </c>
      <c r="B7859" t="s">
        <v>6280</v>
      </c>
      <c r="C7859" t="s">
        <v>6284</v>
      </c>
      <c r="D7859">
        <v>2</v>
      </c>
      <c r="E7859" t="s">
        <v>4054</v>
      </c>
      <c r="F7859">
        <v>2</v>
      </c>
      <c r="G7859">
        <v>2</v>
      </c>
      <c r="H7859" s="6" t="str">
        <f t="shared" si="244"/>
        <v>6C334.2</v>
      </c>
      <c r="I7859" s="6" t="str">
        <f t="shared" si="245"/>
        <v>SG6_HSI-</v>
      </c>
    </row>
    <row r="7860" spans="1:9">
      <c r="A7860" t="s">
        <v>302</v>
      </c>
      <c r="B7860" t="s">
        <v>6280</v>
      </c>
      <c r="C7860" t="s">
        <v>6285</v>
      </c>
      <c r="D7860">
        <v>1</v>
      </c>
      <c r="E7860" t="s">
        <v>4055</v>
      </c>
      <c r="F7860">
        <v>1</v>
      </c>
      <c r="G7860">
        <v>1</v>
      </c>
      <c r="H7860" s="6" t="str">
        <f t="shared" si="244"/>
        <v>6C335.1</v>
      </c>
      <c r="I7860" s="6" t="str">
        <f t="shared" si="245"/>
        <v>SG6_HSO+</v>
      </c>
    </row>
    <row r="7861" spans="1:9">
      <c r="A7861" t="s">
        <v>302</v>
      </c>
      <c r="B7861" t="s">
        <v>6280</v>
      </c>
      <c r="C7861" t="s">
        <v>6285</v>
      </c>
      <c r="D7861">
        <v>2</v>
      </c>
      <c r="E7861" t="s">
        <v>4056</v>
      </c>
      <c r="F7861">
        <v>2</v>
      </c>
      <c r="G7861">
        <v>2</v>
      </c>
      <c r="H7861" s="6" t="str">
        <f t="shared" si="244"/>
        <v>6C335.2</v>
      </c>
      <c r="I7861" s="6" t="str">
        <f t="shared" si="245"/>
        <v>SG6_C_HSO+</v>
      </c>
    </row>
    <row r="7862" spans="1:9">
      <c r="A7862" t="s">
        <v>302</v>
      </c>
      <c r="B7862" t="s">
        <v>6280</v>
      </c>
      <c r="C7862" t="s">
        <v>6286</v>
      </c>
      <c r="D7862">
        <v>1</v>
      </c>
      <c r="E7862" t="s">
        <v>4057</v>
      </c>
      <c r="F7862">
        <v>1</v>
      </c>
      <c r="G7862">
        <v>1</v>
      </c>
      <c r="H7862" s="6" t="str">
        <f t="shared" si="244"/>
        <v>6C336.1</v>
      </c>
      <c r="I7862" s="6" t="str">
        <f t="shared" si="245"/>
        <v>SG6_HSO-</v>
      </c>
    </row>
    <row r="7863" spans="1:9">
      <c r="A7863" t="s">
        <v>302</v>
      </c>
      <c r="B7863" t="s">
        <v>6280</v>
      </c>
      <c r="C7863" t="s">
        <v>6286</v>
      </c>
      <c r="D7863">
        <v>2</v>
      </c>
      <c r="E7863" t="s">
        <v>4058</v>
      </c>
      <c r="F7863">
        <v>2</v>
      </c>
      <c r="G7863">
        <v>2</v>
      </c>
      <c r="H7863" s="6" t="str">
        <f t="shared" si="244"/>
        <v>6C336.2</v>
      </c>
      <c r="I7863" s="6" t="str">
        <f t="shared" si="245"/>
        <v>SG6_C_HSO-</v>
      </c>
    </row>
    <row r="7864" spans="1:9">
      <c r="A7864" t="s">
        <v>302</v>
      </c>
      <c r="B7864" t="s">
        <v>6280</v>
      </c>
      <c r="C7864" t="s">
        <v>6287</v>
      </c>
      <c r="D7864">
        <v>1</v>
      </c>
      <c r="E7864" t="s">
        <v>3087</v>
      </c>
      <c r="F7864">
        <v>1</v>
      </c>
      <c r="G7864">
        <v>1</v>
      </c>
      <c r="H7864" s="6" t="str">
        <f t="shared" si="244"/>
        <v>6C367.1</v>
      </c>
      <c r="I7864" s="6" t="str">
        <f t="shared" si="245"/>
        <v>SD6_DSPCHIP_TEST_+</v>
      </c>
    </row>
    <row r="7865" spans="1:9">
      <c r="A7865" t="s">
        <v>302</v>
      </c>
      <c r="B7865" t="s">
        <v>6280</v>
      </c>
      <c r="C7865" t="s">
        <v>6287</v>
      </c>
      <c r="D7865">
        <v>2</v>
      </c>
      <c r="E7865" t="s">
        <v>4059</v>
      </c>
      <c r="F7865">
        <v>2</v>
      </c>
      <c r="G7865">
        <v>2</v>
      </c>
      <c r="H7865" s="6" t="str">
        <f t="shared" si="244"/>
        <v>6C367.2</v>
      </c>
      <c r="I7865" s="6" t="str">
        <f t="shared" si="245"/>
        <v>S6_1TEST_+</v>
      </c>
    </row>
    <row r="7866" spans="1:9">
      <c r="A7866" t="s">
        <v>302</v>
      </c>
      <c r="B7866" t="s">
        <v>6280</v>
      </c>
      <c r="C7866" t="s">
        <v>6288</v>
      </c>
      <c r="D7866">
        <v>1</v>
      </c>
      <c r="E7866" t="s">
        <v>3089</v>
      </c>
      <c r="F7866">
        <v>1</v>
      </c>
      <c r="G7866">
        <v>1</v>
      </c>
      <c r="H7866" s="6" t="str">
        <f t="shared" si="244"/>
        <v>6C368.1</v>
      </c>
      <c r="I7866" s="6" t="str">
        <f t="shared" si="245"/>
        <v>SD6_DSPCHIP_TEST_-</v>
      </c>
    </row>
    <row r="7867" spans="1:9">
      <c r="A7867" t="s">
        <v>302</v>
      </c>
      <c r="B7867" t="s">
        <v>6280</v>
      </c>
      <c r="C7867" t="s">
        <v>6288</v>
      </c>
      <c r="D7867">
        <v>2</v>
      </c>
      <c r="E7867" t="s">
        <v>4060</v>
      </c>
      <c r="F7867">
        <v>2</v>
      </c>
      <c r="G7867">
        <v>2</v>
      </c>
      <c r="H7867" s="6" t="str">
        <f t="shared" si="244"/>
        <v>6C368.2</v>
      </c>
      <c r="I7867" s="6" t="str">
        <f t="shared" si="245"/>
        <v>S6_1TEST_-</v>
      </c>
    </row>
    <row r="7868" spans="1:9">
      <c r="A7868" t="s">
        <v>302</v>
      </c>
      <c r="B7868" t="s">
        <v>6280</v>
      </c>
      <c r="C7868" t="s">
        <v>6289</v>
      </c>
      <c r="D7868">
        <v>1</v>
      </c>
      <c r="E7868" t="s">
        <v>2368</v>
      </c>
      <c r="F7868">
        <v>1</v>
      </c>
      <c r="G7868">
        <v>1</v>
      </c>
      <c r="H7868" s="6" t="str">
        <f t="shared" si="244"/>
        <v>6JK2.1</v>
      </c>
      <c r="I7868" s="6" t="str">
        <f t="shared" si="245"/>
        <v>SC2367_RLY_K002</v>
      </c>
    </row>
    <row r="7869" spans="1:9">
      <c r="A7869" t="s">
        <v>302</v>
      </c>
      <c r="B7869" t="s">
        <v>6280</v>
      </c>
      <c r="C7869" t="s">
        <v>6289</v>
      </c>
      <c r="D7869">
        <v>2</v>
      </c>
      <c r="E7869" t="s">
        <v>174</v>
      </c>
      <c r="F7869">
        <v>2</v>
      </c>
      <c r="G7869">
        <v>2</v>
      </c>
      <c r="H7869" s="6" t="str">
        <f t="shared" si="244"/>
        <v>6JK2.2</v>
      </c>
      <c r="I7869" s="6" t="str">
        <f t="shared" si="245"/>
        <v>DGND</v>
      </c>
    </row>
    <row r="7870" spans="1:9">
      <c r="A7870" t="s">
        <v>302</v>
      </c>
      <c r="B7870" t="s">
        <v>6280</v>
      </c>
      <c r="C7870" t="s">
        <v>6290</v>
      </c>
      <c r="D7870">
        <v>1</v>
      </c>
      <c r="E7870" t="s">
        <v>2384</v>
      </c>
      <c r="F7870">
        <v>1</v>
      </c>
      <c r="G7870">
        <v>1</v>
      </c>
      <c r="H7870" s="6" t="str">
        <f t="shared" si="244"/>
        <v>6JK3.1</v>
      </c>
      <c r="I7870" s="6" t="str">
        <f t="shared" si="245"/>
        <v>SC2367_RLY_K003</v>
      </c>
    </row>
    <row r="7871" spans="1:9">
      <c r="A7871" t="s">
        <v>302</v>
      </c>
      <c r="B7871" t="s">
        <v>6280</v>
      </c>
      <c r="C7871" t="s">
        <v>6290</v>
      </c>
      <c r="D7871">
        <v>2</v>
      </c>
      <c r="E7871" t="s">
        <v>174</v>
      </c>
      <c r="F7871">
        <v>2</v>
      </c>
      <c r="G7871">
        <v>2</v>
      </c>
      <c r="H7871" s="6" t="str">
        <f t="shared" si="244"/>
        <v>6JK3.2</v>
      </c>
      <c r="I7871" s="6" t="str">
        <f t="shared" si="245"/>
        <v>DGND</v>
      </c>
    </row>
    <row r="7872" spans="1:9">
      <c r="A7872" t="s">
        <v>302</v>
      </c>
      <c r="B7872" t="s">
        <v>6280</v>
      </c>
      <c r="C7872" t="s">
        <v>6291</v>
      </c>
      <c r="D7872">
        <v>1</v>
      </c>
      <c r="E7872" t="s">
        <v>3371</v>
      </c>
      <c r="F7872">
        <v>1</v>
      </c>
      <c r="G7872">
        <v>1</v>
      </c>
      <c r="H7872" s="6" t="str">
        <f t="shared" si="244"/>
        <v>6JK7.1</v>
      </c>
      <c r="I7872" s="6" t="str">
        <f t="shared" si="245"/>
        <v>SC2367_RLY_K007</v>
      </c>
    </row>
    <row r="7873" spans="1:9">
      <c r="A7873" t="s">
        <v>302</v>
      </c>
      <c r="B7873" t="s">
        <v>6280</v>
      </c>
      <c r="C7873" t="s">
        <v>6291</v>
      </c>
      <c r="D7873">
        <v>2</v>
      </c>
      <c r="E7873" t="s">
        <v>174</v>
      </c>
      <c r="F7873">
        <v>2</v>
      </c>
      <c r="G7873">
        <v>2</v>
      </c>
      <c r="H7873" s="6" t="str">
        <f t="shared" si="244"/>
        <v>6JK7.2</v>
      </c>
      <c r="I7873" s="6" t="str">
        <f t="shared" si="245"/>
        <v>DGND</v>
      </c>
    </row>
    <row r="7874" spans="1:9">
      <c r="A7874" t="s">
        <v>302</v>
      </c>
      <c r="B7874" t="s">
        <v>6280</v>
      </c>
      <c r="C7874" t="s">
        <v>6292</v>
      </c>
      <c r="D7874">
        <v>1</v>
      </c>
      <c r="E7874" t="s">
        <v>2381</v>
      </c>
      <c r="F7874">
        <v>1</v>
      </c>
      <c r="G7874">
        <v>1</v>
      </c>
      <c r="H7874" s="6" t="str">
        <f t="shared" ref="H7874:H7937" si="246">CONCATENATE(C7874,".",F7874)</f>
        <v>6JK30.1</v>
      </c>
      <c r="I7874" s="6" t="str">
        <f t="shared" ref="I7874:I7937" si="247">E7874</f>
        <v>SC2367_RLY_K030</v>
      </c>
    </row>
    <row r="7875" spans="1:9">
      <c r="A7875" t="s">
        <v>302</v>
      </c>
      <c r="B7875" t="s">
        <v>6280</v>
      </c>
      <c r="C7875" t="s">
        <v>6292</v>
      </c>
      <c r="D7875">
        <v>2</v>
      </c>
      <c r="E7875" t="s">
        <v>174</v>
      </c>
      <c r="F7875">
        <v>2</v>
      </c>
      <c r="G7875">
        <v>2</v>
      </c>
      <c r="H7875" s="6" t="str">
        <f t="shared" si="246"/>
        <v>6JK30.2</v>
      </c>
      <c r="I7875" s="6" t="str">
        <f t="shared" si="247"/>
        <v>DGND</v>
      </c>
    </row>
    <row r="7876" spans="1:9">
      <c r="A7876" t="s">
        <v>302</v>
      </c>
      <c r="B7876" t="s">
        <v>6280</v>
      </c>
      <c r="C7876" t="s">
        <v>6293</v>
      </c>
      <c r="D7876">
        <v>1</v>
      </c>
      <c r="E7876" t="s">
        <v>2387</v>
      </c>
      <c r="F7876">
        <v>1</v>
      </c>
      <c r="G7876">
        <v>1</v>
      </c>
      <c r="H7876" s="6" t="str">
        <f t="shared" si="246"/>
        <v>6JK32.1</v>
      </c>
      <c r="I7876" s="6" t="str">
        <f t="shared" si="247"/>
        <v>SC2367_RLY_K032</v>
      </c>
    </row>
    <row r="7877" spans="1:9">
      <c r="A7877" t="s">
        <v>302</v>
      </c>
      <c r="B7877" t="s">
        <v>6280</v>
      </c>
      <c r="C7877" t="s">
        <v>6293</v>
      </c>
      <c r="D7877">
        <v>2</v>
      </c>
      <c r="E7877" t="s">
        <v>174</v>
      </c>
      <c r="F7877">
        <v>2</v>
      </c>
      <c r="G7877">
        <v>2</v>
      </c>
      <c r="H7877" s="6" t="str">
        <f t="shared" si="246"/>
        <v>6JK32.2</v>
      </c>
      <c r="I7877" s="6" t="str">
        <f t="shared" si="247"/>
        <v>DGND</v>
      </c>
    </row>
    <row r="7878" spans="1:9">
      <c r="A7878" t="s">
        <v>302</v>
      </c>
      <c r="B7878" t="s">
        <v>6280</v>
      </c>
      <c r="C7878" t="s">
        <v>6294</v>
      </c>
      <c r="D7878">
        <v>1</v>
      </c>
      <c r="E7878" t="s">
        <v>2369</v>
      </c>
      <c r="F7878">
        <v>1</v>
      </c>
      <c r="G7878">
        <v>1</v>
      </c>
      <c r="H7878" s="6" t="str">
        <f t="shared" si="246"/>
        <v>6JK33.1</v>
      </c>
      <c r="I7878" s="6" t="str">
        <f t="shared" si="247"/>
        <v>SC2367_RLY_K033</v>
      </c>
    </row>
    <row r="7879" spans="1:9">
      <c r="A7879" t="s">
        <v>302</v>
      </c>
      <c r="B7879" t="s">
        <v>6280</v>
      </c>
      <c r="C7879" t="s">
        <v>6294</v>
      </c>
      <c r="D7879">
        <v>2</v>
      </c>
      <c r="E7879" t="s">
        <v>174</v>
      </c>
      <c r="F7879">
        <v>2</v>
      </c>
      <c r="G7879">
        <v>2</v>
      </c>
      <c r="H7879" s="6" t="str">
        <f t="shared" si="246"/>
        <v>6JK33.2</v>
      </c>
      <c r="I7879" s="6" t="str">
        <f t="shared" si="247"/>
        <v>DGND</v>
      </c>
    </row>
    <row r="7880" spans="1:9">
      <c r="A7880" t="s">
        <v>302</v>
      </c>
      <c r="B7880" t="s">
        <v>6280</v>
      </c>
      <c r="C7880" t="s">
        <v>6295</v>
      </c>
      <c r="D7880">
        <v>1</v>
      </c>
      <c r="E7880" t="s">
        <v>3372</v>
      </c>
      <c r="F7880">
        <v>1</v>
      </c>
      <c r="G7880">
        <v>1</v>
      </c>
      <c r="H7880" s="6" t="str">
        <f t="shared" si="246"/>
        <v>6JK34.1</v>
      </c>
      <c r="I7880" s="6" t="str">
        <f t="shared" si="247"/>
        <v>SC2367_RLY_K034</v>
      </c>
    </row>
    <row r="7881" spans="1:9">
      <c r="A7881" t="s">
        <v>302</v>
      </c>
      <c r="B7881" t="s">
        <v>6280</v>
      </c>
      <c r="C7881" t="s">
        <v>6295</v>
      </c>
      <c r="D7881">
        <v>2</v>
      </c>
      <c r="E7881" t="s">
        <v>174</v>
      </c>
      <c r="F7881">
        <v>2</v>
      </c>
      <c r="G7881">
        <v>2</v>
      </c>
      <c r="H7881" s="6" t="str">
        <f t="shared" si="246"/>
        <v>6JK34.2</v>
      </c>
      <c r="I7881" s="6" t="str">
        <f t="shared" si="247"/>
        <v>DGND</v>
      </c>
    </row>
    <row r="7882" spans="1:9">
      <c r="A7882" t="s">
        <v>302</v>
      </c>
      <c r="B7882" t="s">
        <v>6280</v>
      </c>
      <c r="C7882" t="s">
        <v>6296</v>
      </c>
      <c r="D7882">
        <v>1</v>
      </c>
      <c r="E7882" t="s">
        <v>3373</v>
      </c>
      <c r="F7882">
        <v>1</v>
      </c>
      <c r="G7882">
        <v>1</v>
      </c>
      <c r="H7882" s="6" t="str">
        <f t="shared" si="246"/>
        <v>6JK36.1</v>
      </c>
      <c r="I7882" s="6" t="str">
        <f t="shared" si="247"/>
        <v>SC2367_RLY_K036</v>
      </c>
    </row>
    <row r="7883" spans="1:9">
      <c r="A7883" t="s">
        <v>302</v>
      </c>
      <c r="B7883" t="s">
        <v>6280</v>
      </c>
      <c r="C7883" t="s">
        <v>6296</v>
      </c>
      <c r="D7883">
        <v>2</v>
      </c>
      <c r="E7883" t="s">
        <v>174</v>
      </c>
      <c r="F7883">
        <v>2</v>
      </c>
      <c r="G7883">
        <v>2</v>
      </c>
      <c r="H7883" s="6" t="str">
        <f t="shared" si="246"/>
        <v>6JK36.2</v>
      </c>
      <c r="I7883" s="6" t="str">
        <f t="shared" si="247"/>
        <v>DGND</v>
      </c>
    </row>
    <row r="7884" spans="1:9">
      <c r="A7884" t="s">
        <v>302</v>
      </c>
      <c r="B7884" t="s">
        <v>6280</v>
      </c>
      <c r="C7884" t="s">
        <v>6297</v>
      </c>
      <c r="D7884">
        <v>1</v>
      </c>
      <c r="E7884" t="s">
        <v>3374</v>
      </c>
      <c r="F7884">
        <v>1</v>
      </c>
      <c r="G7884">
        <v>1</v>
      </c>
      <c r="H7884" s="6" t="str">
        <f t="shared" si="246"/>
        <v>6JK37.1</v>
      </c>
      <c r="I7884" s="6" t="str">
        <f t="shared" si="247"/>
        <v>SC2367_RLY_K037</v>
      </c>
    </row>
    <row r="7885" spans="1:9">
      <c r="A7885" t="s">
        <v>302</v>
      </c>
      <c r="B7885" t="s">
        <v>6280</v>
      </c>
      <c r="C7885" t="s">
        <v>6297</v>
      </c>
      <c r="D7885">
        <v>2</v>
      </c>
      <c r="E7885" t="s">
        <v>174</v>
      </c>
      <c r="F7885">
        <v>2</v>
      </c>
      <c r="G7885">
        <v>2</v>
      </c>
      <c r="H7885" s="6" t="str">
        <f t="shared" si="246"/>
        <v>6JK37.2</v>
      </c>
      <c r="I7885" s="6" t="str">
        <f t="shared" si="247"/>
        <v>DGND</v>
      </c>
    </row>
    <row r="7886" spans="1:9">
      <c r="A7886" t="s">
        <v>302</v>
      </c>
      <c r="B7886" t="s">
        <v>6280</v>
      </c>
      <c r="C7886" t="s">
        <v>6298</v>
      </c>
      <c r="D7886">
        <v>1</v>
      </c>
      <c r="E7886" t="s">
        <v>3375</v>
      </c>
      <c r="F7886">
        <v>1</v>
      </c>
      <c r="G7886">
        <v>1</v>
      </c>
      <c r="H7886" s="6" t="str">
        <f t="shared" si="246"/>
        <v>6JK60.1</v>
      </c>
      <c r="I7886" s="6" t="str">
        <f t="shared" si="247"/>
        <v>SC2367_RLY_K060</v>
      </c>
    </row>
    <row r="7887" spans="1:9">
      <c r="A7887" t="s">
        <v>302</v>
      </c>
      <c r="B7887" t="s">
        <v>6280</v>
      </c>
      <c r="C7887" t="s">
        <v>6298</v>
      </c>
      <c r="D7887">
        <v>2</v>
      </c>
      <c r="E7887" t="s">
        <v>174</v>
      </c>
      <c r="F7887">
        <v>2</v>
      </c>
      <c r="G7887">
        <v>2</v>
      </c>
      <c r="H7887" s="6" t="str">
        <f t="shared" si="246"/>
        <v>6JK60.2</v>
      </c>
      <c r="I7887" s="6" t="str">
        <f t="shared" si="247"/>
        <v>DGND</v>
      </c>
    </row>
    <row r="7888" spans="1:9">
      <c r="A7888" t="s">
        <v>302</v>
      </c>
      <c r="B7888" t="s">
        <v>6280</v>
      </c>
      <c r="C7888" t="s">
        <v>6299</v>
      </c>
      <c r="D7888">
        <v>2</v>
      </c>
      <c r="E7888" t="s">
        <v>4061</v>
      </c>
      <c r="F7888">
        <v>2</v>
      </c>
      <c r="G7888">
        <v>2</v>
      </c>
      <c r="H7888" s="6" t="str">
        <f t="shared" si="246"/>
        <v>6K2.2</v>
      </c>
      <c r="I7888" s="6" t="str">
        <f t="shared" si="247"/>
        <v>S6_2_XO</v>
      </c>
    </row>
    <row r="7889" spans="1:9">
      <c r="A7889" t="s">
        <v>302</v>
      </c>
      <c r="B7889" t="s">
        <v>6280</v>
      </c>
      <c r="C7889" t="s">
        <v>6299</v>
      </c>
      <c r="D7889">
        <v>3</v>
      </c>
      <c r="E7889" t="s">
        <v>4062</v>
      </c>
      <c r="F7889">
        <v>3</v>
      </c>
      <c r="G7889">
        <v>3</v>
      </c>
      <c r="H7889" s="6" t="str">
        <f t="shared" si="246"/>
        <v>6K2.3</v>
      </c>
      <c r="I7889" s="6" t="str">
        <f t="shared" si="247"/>
        <v>S6_1_XO</v>
      </c>
    </row>
    <row r="7890" spans="1:9">
      <c r="A7890" t="s">
        <v>302</v>
      </c>
      <c r="B7890" t="s">
        <v>6280</v>
      </c>
      <c r="C7890" t="s">
        <v>6299</v>
      </c>
      <c r="D7890">
        <v>4</v>
      </c>
      <c r="F7890">
        <v>4</v>
      </c>
      <c r="G7890">
        <v>4</v>
      </c>
      <c r="H7890" s="6" t="str">
        <f t="shared" si="246"/>
        <v>6K2.4</v>
      </c>
      <c r="I7890" s="6">
        <f t="shared" si="247"/>
        <v>0</v>
      </c>
    </row>
    <row r="7891" spans="1:9">
      <c r="A7891" t="s">
        <v>302</v>
      </c>
      <c r="B7891" t="s">
        <v>6280</v>
      </c>
      <c r="C7891" t="s">
        <v>6299</v>
      </c>
      <c r="D7891">
        <v>5</v>
      </c>
      <c r="F7891">
        <v>5</v>
      </c>
      <c r="G7891">
        <v>5</v>
      </c>
      <c r="H7891" s="6" t="str">
        <f t="shared" si="246"/>
        <v>6K2.5</v>
      </c>
      <c r="I7891" s="6">
        <f t="shared" si="247"/>
        <v>0</v>
      </c>
    </row>
    <row r="7892" spans="1:9">
      <c r="A7892" t="s">
        <v>302</v>
      </c>
      <c r="B7892" t="s">
        <v>6280</v>
      </c>
      <c r="C7892" t="s">
        <v>6299</v>
      </c>
      <c r="D7892">
        <v>6</v>
      </c>
      <c r="F7892">
        <v>6</v>
      </c>
      <c r="G7892">
        <v>6</v>
      </c>
      <c r="H7892" s="6" t="str">
        <f t="shared" si="246"/>
        <v>6K2.6</v>
      </c>
      <c r="I7892" s="6">
        <f t="shared" si="247"/>
        <v>0</v>
      </c>
    </row>
    <row r="7893" spans="1:9">
      <c r="A7893" t="s">
        <v>302</v>
      </c>
      <c r="B7893" t="s">
        <v>6280</v>
      </c>
      <c r="C7893" t="s">
        <v>6299</v>
      </c>
      <c r="D7893">
        <v>7</v>
      </c>
      <c r="F7893">
        <v>7</v>
      </c>
      <c r="G7893">
        <v>7</v>
      </c>
      <c r="H7893" s="6" t="str">
        <f t="shared" si="246"/>
        <v>6K2.7</v>
      </c>
      <c r="I7893" s="6">
        <f t="shared" si="247"/>
        <v>0</v>
      </c>
    </row>
    <row r="7894" spans="1:9">
      <c r="A7894" t="s">
        <v>302</v>
      </c>
      <c r="B7894" t="s">
        <v>6280</v>
      </c>
      <c r="C7894" t="s">
        <v>6299</v>
      </c>
      <c r="D7894" t="s">
        <v>175</v>
      </c>
      <c r="E7894" t="s">
        <v>429</v>
      </c>
      <c r="F7894">
        <v>1</v>
      </c>
      <c r="G7894" t="s">
        <v>175</v>
      </c>
      <c r="H7894" s="6" t="str">
        <f t="shared" si="246"/>
        <v>6K2.1</v>
      </c>
      <c r="I7894" s="6" t="str">
        <f t="shared" si="247"/>
        <v>VP12</v>
      </c>
    </row>
    <row r="7895" spans="1:9">
      <c r="A7895" t="s">
        <v>302</v>
      </c>
      <c r="B7895" t="s">
        <v>6280</v>
      </c>
      <c r="C7895" t="s">
        <v>6299</v>
      </c>
      <c r="D7895" t="s">
        <v>176</v>
      </c>
      <c r="E7895" t="s">
        <v>2368</v>
      </c>
      <c r="F7895">
        <v>8</v>
      </c>
      <c r="G7895" t="s">
        <v>176</v>
      </c>
      <c r="H7895" s="6" t="str">
        <f t="shared" si="246"/>
        <v>6K2.8</v>
      </c>
      <c r="I7895" s="6" t="str">
        <f t="shared" si="247"/>
        <v>SC2367_RLY_K002</v>
      </c>
    </row>
    <row r="7896" spans="1:9">
      <c r="A7896" t="s">
        <v>302</v>
      </c>
      <c r="B7896" t="s">
        <v>6280</v>
      </c>
      <c r="C7896" t="s">
        <v>6300</v>
      </c>
      <c r="D7896">
        <v>2</v>
      </c>
      <c r="E7896" t="s">
        <v>4049</v>
      </c>
      <c r="F7896">
        <v>2</v>
      </c>
      <c r="G7896">
        <v>2</v>
      </c>
      <c r="H7896" s="6" t="str">
        <f t="shared" si="246"/>
        <v>6K3.2</v>
      </c>
      <c r="I7896" s="6" t="str">
        <f t="shared" si="247"/>
        <v>S6_3_XO</v>
      </c>
    </row>
    <row r="7897" spans="1:9">
      <c r="A7897" t="s">
        <v>302</v>
      </c>
      <c r="B7897" t="s">
        <v>6280</v>
      </c>
      <c r="C7897" t="s">
        <v>6300</v>
      </c>
      <c r="D7897">
        <v>3</v>
      </c>
      <c r="E7897" t="s">
        <v>4061</v>
      </c>
      <c r="F7897">
        <v>3</v>
      </c>
      <c r="G7897">
        <v>3</v>
      </c>
      <c r="H7897" s="6" t="str">
        <f t="shared" si="246"/>
        <v>6K3.3</v>
      </c>
      <c r="I7897" s="6" t="str">
        <f t="shared" si="247"/>
        <v>S6_2_XO</v>
      </c>
    </row>
    <row r="7898" spans="1:9">
      <c r="A7898" t="s">
        <v>302</v>
      </c>
      <c r="B7898" t="s">
        <v>6280</v>
      </c>
      <c r="C7898" t="s">
        <v>6300</v>
      </c>
      <c r="D7898">
        <v>4</v>
      </c>
      <c r="E7898" t="s">
        <v>4063</v>
      </c>
      <c r="F7898">
        <v>4</v>
      </c>
      <c r="G7898">
        <v>4</v>
      </c>
      <c r="H7898" s="6" t="str">
        <f t="shared" si="246"/>
        <v>6K3.4</v>
      </c>
      <c r="I7898" s="6" t="str">
        <f t="shared" si="247"/>
        <v>S6_4_XO</v>
      </c>
    </row>
    <row r="7899" spans="1:9">
      <c r="A7899" t="s">
        <v>302</v>
      </c>
      <c r="B7899" t="s">
        <v>6280</v>
      </c>
      <c r="C7899" t="s">
        <v>6300</v>
      </c>
      <c r="D7899">
        <v>5</v>
      </c>
      <c r="E7899" t="s">
        <v>4064</v>
      </c>
      <c r="F7899">
        <v>5</v>
      </c>
      <c r="G7899">
        <v>5</v>
      </c>
      <c r="H7899" s="6" t="str">
        <f t="shared" si="246"/>
        <v>6K3.5</v>
      </c>
      <c r="I7899" s="6" t="str">
        <f t="shared" si="247"/>
        <v>S6_3_XI</v>
      </c>
    </row>
    <row r="7900" spans="1:9">
      <c r="A7900" t="s">
        <v>302</v>
      </c>
      <c r="B7900" t="s">
        <v>6280</v>
      </c>
      <c r="C7900" t="s">
        <v>6300</v>
      </c>
      <c r="D7900">
        <v>6</v>
      </c>
      <c r="E7900" t="s">
        <v>4065</v>
      </c>
      <c r="F7900">
        <v>6</v>
      </c>
      <c r="G7900">
        <v>6</v>
      </c>
      <c r="H7900" s="6" t="str">
        <f t="shared" si="246"/>
        <v>6K3.6</v>
      </c>
      <c r="I7900" s="6" t="str">
        <f t="shared" si="247"/>
        <v>S6_1_XI</v>
      </c>
    </row>
    <row r="7901" spans="1:9">
      <c r="A7901" t="s">
        <v>302</v>
      </c>
      <c r="B7901" t="s">
        <v>6280</v>
      </c>
      <c r="C7901" t="s">
        <v>6300</v>
      </c>
      <c r="D7901">
        <v>7</v>
      </c>
      <c r="E7901" t="s">
        <v>4050</v>
      </c>
      <c r="F7901">
        <v>7</v>
      </c>
      <c r="G7901">
        <v>7</v>
      </c>
      <c r="H7901" s="6" t="str">
        <f t="shared" si="246"/>
        <v>6K3.7</v>
      </c>
      <c r="I7901" s="6" t="str">
        <f t="shared" si="247"/>
        <v>S6_2_XI</v>
      </c>
    </row>
    <row r="7902" spans="1:9">
      <c r="A7902" t="s">
        <v>302</v>
      </c>
      <c r="B7902" t="s">
        <v>6280</v>
      </c>
      <c r="C7902" t="s">
        <v>6300</v>
      </c>
      <c r="D7902" t="s">
        <v>175</v>
      </c>
      <c r="E7902" t="s">
        <v>429</v>
      </c>
      <c r="F7902">
        <v>1</v>
      </c>
      <c r="G7902" t="s">
        <v>175</v>
      </c>
      <c r="H7902" s="6" t="str">
        <f t="shared" si="246"/>
        <v>6K3.1</v>
      </c>
      <c r="I7902" s="6" t="str">
        <f t="shared" si="247"/>
        <v>VP12</v>
      </c>
    </row>
    <row r="7903" spans="1:9">
      <c r="A7903" t="s">
        <v>302</v>
      </c>
      <c r="B7903" t="s">
        <v>6280</v>
      </c>
      <c r="C7903" t="s">
        <v>6300</v>
      </c>
      <c r="D7903" t="s">
        <v>176</v>
      </c>
      <c r="E7903" t="s">
        <v>2384</v>
      </c>
      <c r="F7903">
        <v>8</v>
      </c>
      <c r="G7903" t="s">
        <v>176</v>
      </c>
      <c r="H7903" s="6" t="str">
        <f t="shared" si="246"/>
        <v>6K3.8</v>
      </c>
      <c r="I7903" s="6" t="str">
        <f t="shared" si="247"/>
        <v>SC2367_RLY_K003</v>
      </c>
    </row>
    <row r="7904" spans="1:9">
      <c r="A7904" t="s">
        <v>302</v>
      </c>
      <c r="B7904" t="s">
        <v>6280</v>
      </c>
      <c r="C7904" t="s">
        <v>6301</v>
      </c>
      <c r="D7904">
        <v>2</v>
      </c>
      <c r="E7904" t="s">
        <v>4066</v>
      </c>
      <c r="F7904">
        <v>2</v>
      </c>
      <c r="G7904">
        <v>2</v>
      </c>
      <c r="H7904" s="6" t="str">
        <f t="shared" si="246"/>
        <v>6K7.2</v>
      </c>
      <c r="I7904" s="6" t="str">
        <f t="shared" si="247"/>
        <v>S6_HSD013</v>
      </c>
    </row>
    <row r="7905" spans="1:9">
      <c r="A7905" t="s">
        <v>302</v>
      </c>
      <c r="B7905" t="s">
        <v>6280</v>
      </c>
      <c r="C7905" t="s">
        <v>6301</v>
      </c>
      <c r="D7905">
        <v>3</v>
      </c>
      <c r="E7905" t="s">
        <v>4063</v>
      </c>
      <c r="F7905">
        <v>3</v>
      </c>
      <c r="G7905">
        <v>3</v>
      </c>
      <c r="H7905" s="6" t="str">
        <f t="shared" si="246"/>
        <v>6K7.3</v>
      </c>
      <c r="I7905" s="6" t="str">
        <f t="shared" si="247"/>
        <v>S6_4_XO</v>
      </c>
    </row>
    <row r="7906" spans="1:9">
      <c r="A7906" t="s">
        <v>302</v>
      </c>
      <c r="B7906" t="s">
        <v>6280</v>
      </c>
      <c r="C7906" t="s">
        <v>6301</v>
      </c>
      <c r="D7906">
        <v>4</v>
      </c>
      <c r="F7906">
        <v>4</v>
      </c>
      <c r="G7906">
        <v>4</v>
      </c>
      <c r="H7906" s="6" t="str">
        <f t="shared" si="246"/>
        <v>6K7.4</v>
      </c>
      <c r="I7906" s="6">
        <f t="shared" si="247"/>
        <v>0</v>
      </c>
    </row>
    <row r="7907" spans="1:9">
      <c r="A7907" t="s">
        <v>302</v>
      </c>
      <c r="B7907" t="s">
        <v>6280</v>
      </c>
      <c r="C7907" t="s">
        <v>6301</v>
      </c>
      <c r="D7907">
        <v>5</v>
      </c>
      <c r="F7907">
        <v>5</v>
      </c>
      <c r="G7907">
        <v>5</v>
      </c>
      <c r="H7907" s="6" t="str">
        <f t="shared" si="246"/>
        <v>6K7.5</v>
      </c>
      <c r="I7907" s="6">
        <f t="shared" si="247"/>
        <v>0</v>
      </c>
    </row>
    <row r="7908" spans="1:9">
      <c r="A7908" t="s">
        <v>302</v>
      </c>
      <c r="B7908" t="s">
        <v>6280</v>
      </c>
      <c r="C7908" t="s">
        <v>6301</v>
      </c>
      <c r="D7908">
        <v>6</v>
      </c>
      <c r="E7908" t="s">
        <v>4064</v>
      </c>
      <c r="F7908">
        <v>6</v>
      </c>
      <c r="G7908">
        <v>6</v>
      </c>
      <c r="H7908" s="6" t="str">
        <f t="shared" si="246"/>
        <v>6K7.6</v>
      </c>
      <c r="I7908" s="6" t="str">
        <f t="shared" si="247"/>
        <v>S6_3_XI</v>
      </c>
    </row>
    <row r="7909" spans="1:9">
      <c r="A7909" t="s">
        <v>302</v>
      </c>
      <c r="B7909" t="s">
        <v>6280</v>
      </c>
      <c r="C7909" t="s">
        <v>6301</v>
      </c>
      <c r="D7909">
        <v>7</v>
      </c>
      <c r="E7909" t="s">
        <v>4067</v>
      </c>
      <c r="F7909">
        <v>7</v>
      </c>
      <c r="G7909">
        <v>7</v>
      </c>
      <c r="H7909" s="6" t="str">
        <f t="shared" si="246"/>
        <v>6K7.7</v>
      </c>
      <c r="I7909" s="6" t="str">
        <f t="shared" si="247"/>
        <v>S6_HSD014</v>
      </c>
    </row>
    <row r="7910" spans="1:9">
      <c r="A7910" t="s">
        <v>302</v>
      </c>
      <c r="B7910" t="s">
        <v>6280</v>
      </c>
      <c r="C7910" t="s">
        <v>6301</v>
      </c>
      <c r="D7910" t="s">
        <v>175</v>
      </c>
      <c r="E7910" t="s">
        <v>429</v>
      </c>
      <c r="F7910">
        <v>1</v>
      </c>
      <c r="G7910" t="s">
        <v>175</v>
      </c>
      <c r="H7910" s="6" t="str">
        <f t="shared" si="246"/>
        <v>6K7.1</v>
      </c>
      <c r="I7910" s="6" t="str">
        <f t="shared" si="247"/>
        <v>VP12</v>
      </c>
    </row>
    <row r="7911" spans="1:9">
      <c r="A7911" t="s">
        <v>302</v>
      </c>
      <c r="B7911" t="s">
        <v>6280</v>
      </c>
      <c r="C7911" t="s">
        <v>6301</v>
      </c>
      <c r="D7911" t="s">
        <v>176</v>
      </c>
      <c r="E7911" t="s">
        <v>3371</v>
      </c>
      <c r="F7911">
        <v>8</v>
      </c>
      <c r="G7911" t="s">
        <v>176</v>
      </c>
      <c r="H7911" s="6" t="str">
        <f t="shared" si="246"/>
        <v>6K7.8</v>
      </c>
      <c r="I7911" s="6" t="str">
        <f t="shared" si="247"/>
        <v>SC2367_RLY_K007</v>
      </c>
    </row>
    <row r="7912" spans="1:9">
      <c r="A7912" t="s">
        <v>302</v>
      </c>
      <c r="B7912" t="s">
        <v>6280</v>
      </c>
      <c r="C7912" t="s">
        <v>6302</v>
      </c>
      <c r="D7912">
        <v>2</v>
      </c>
      <c r="E7912" t="s">
        <v>3958</v>
      </c>
      <c r="F7912">
        <v>2</v>
      </c>
      <c r="G7912">
        <v>2</v>
      </c>
      <c r="H7912" s="6" t="str">
        <f t="shared" si="246"/>
        <v>6K30.2</v>
      </c>
      <c r="I7912" s="6" t="str">
        <f t="shared" si="247"/>
        <v>S6_TEST_+</v>
      </c>
    </row>
    <row r="7913" spans="1:9">
      <c r="A7913" t="s">
        <v>302</v>
      </c>
      <c r="B7913" t="s">
        <v>6280</v>
      </c>
      <c r="C7913" t="s">
        <v>6302</v>
      </c>
      <c r="D7913">
        <v>3</v>
      </c>
      <c r="E7913" t="s">
        <v>4059</v>
      </c>
      <c r="F7913">
        <v>3</v>
      </c>
      <c r="G7913">
        <v>3</v>
      </c>
      <c r="H7913" s="6" t="str">
        <f t="shared" si="246"/>
        <v>6K30.3</v>
      </c>
      <c r="I7913" s="6" t="str">
        <f t="shared" si="247"/>
        <v>S6_1TEST_+</v>
      </c>
    </row>
    <row r="7914" spans="1:9">
      <c r="A7914" t="s">
        <v>302</v>
      </c>
      <c r="B7914" t="s">
        <v>6280</v>
      </c>
      <c r="C7914" t="s">
        <v>6302</v>
      </c>
      <c r="D7914">
        <v>4</v>
      </c>
      <c r="E7914" t="s">
        <v>4068</v>
      </c>
      <c r="F7914">
        <v>4</v>
      </c>
      <c r="G7914">
        <v>4</v>
      </c>
      <c r="H7914" s="6" t="str">
        <f t="shared" si="246"/>
        <v>6K30.4</v>
      </c>
      <c r="I7914" s="6" t="str">
        <f t="shared" si="247"/>
        <v>S6_HSD004+</v>
      </c>
    </row>
    <row r="7915" spans="1:9">
      <c r="A7915" t="s">
        <v>302</v>
      </c>
      <c r="B7915" t="s">
        <v>6280</v>
      </c>
      <c r="C7915" t="s">
        <v>6302</v>
      </c>
      <c r="D7915">
        <v>6</v>
      </c>
      <c r="E7915" t="s">
        <v>4069</v>
      </c>
      <c r="F7915">
        <v>6</v>
      </c>
      <c r="G7915">
        <v>6</v>
      </c>
      <c r="H7915" s="6" t="str">
        <f t="shared" si="246"/>
        <v>6K30.6</v>
      </c>
      <c r="I7915" s="6" t="str">
        <f t="shared" si="247"/>
        <v>S6_HSD004-</v>
      </c>
    </row>
    <row r="7916" spans="1:9">
      <c r="A7916" t="s">
        <v>302</v>
      </c>
      <c r="B7916" t="s">
        <v>6280</v>
      </c>
      <c r="C7916" t="s">
        <v>6302</v>
      </c>
      <c r="D7916">
        <v>7</v>
      </c>
      <c r="E7916" t="s">
        <v>4060</v>
      </c>
      <c r="F7916">
        <v>7</v>
      </c>
      <c r="G7916">
        <v>7</v>
      </c>
      <c r="H7916" s="6" t="str">
        <f t="shared" si="246"/>
        <v>6K30.7</v>
      </c>
      <c r="I7916" s="6" t="str">
        <f t="shared" si="247"/>
        <v>S6_1TEST_-</v>
      </c>
    </row>
    <row r="7917" spans="1:9">
      <c r="A7917" t="s">
        <v>302</v>
      </c>
      <c r="B7917" t="s">
        <v>6280</v>
      </c>
      <c r="C7917" t="s">
        <v>6302</v>
      </c>
      <c r="D7917">
        <v>8</v>
      </c>
      <c r="E7917" t="s">
        <v>3957</v>
      </c>
      <c r="F7917">
        <v>8</v>
      </c>
      <c r="G7917">
        <v>8</v>
      </c>
      <c r="H7917" s="6" t="str">
        <f t="shared" si="246"/>
        <v>6K30.8</v>
      </c>
      <c r="I7917" s="6" t="str">
        <f t="shared" si="247"/>
        <v>S6_TEST_-</v>
      </c>
    </row>
    <row r="7918" spans="1:9">
      <c r="A7918" t="s">
        <v>302</v>
      </c>
      <c r="B7918" t="s">
        <v>6280</v>
      </c>
      <c r="C7918" t="s">
        <v>6302</v>
      </c>
      <c r="D7918" t="s">
        <v>175</v>
      </c>
      <c r="E7918" t="s">
        <v>429</v>
      </c>
      <c r="F7918">
        <v>1</v>
      </c>
      <c r="G7918" t="s">
        <v>175</v>
      </c>
      <c r="H7918" s="6" t="str">
        <f t="shared" si="246"/>
        <v>6K30.1</v>
      </c>
      <c r="I7918" s="6" t="str">
        <f t="shared" si="247"/>
        <v>VP12</v>
      </c>
    </row>
    <row r="7919" spans="1:9">
      <c r="A7919" t="s">
        <v>302</v>
      </c>
      <c r="B7919" t="s">
        <v>6280</v>
      </c>
      <c r="C7919" t="s">
        <v>6302</v>
      </c>
      <c r="D7919" t="s">
        <v>176</v>
      </c>
      <c r="E7919" t="s">
        <v>2381</v>
      </c>
      <c r="F7919">
        <v>9</v>
      </c>
      <c r="G7919" t="s">
        <v>176</v>
      </c>
      <c r="H7919" s="6" t="str">
        <f t="shared" si="246"/>
        <v>6K30.9</v>
      </c>
      <c r="I7919" s="6" t="str">
        <f t="shared" si="247"/>
        <v>SC2367_RLY_K030</v>
      </c>
    </row>
    <row r="7920" spans="1:9">
      <c r="A7920" t="s">
        <v>302</v>
      </c>
      <c r="B7920" t="s">
        <v>6280</v>
      </c>
      <c r="C7920" t="s">
        <v>6303</v>
      </c>
      <c r="D7920">
        <v>2</v>
      </c>
      <c r="E7920" t="s">
        <v>3943</v>
      </c>
      <c r="F7920">
        <v>2</v>
      </c>
      <c r="G7920">
        <v>2</v>
      </c>
      <c r="H7920" s="6" t="str">
        <f t="shared" si="246"/>
        <v>6K32.2</v>
      </c>
      <c r="I7920" s="6" t="str">
        <f t="shared" si="247"/>
        <v>S6_HSO+</v>
      </c>
    </row>
    <row r="7921" spans="1:9">
      <c r="A7921" t="s">
        <v>302</v>
      </c>
      <c r="B7921" t="s">
        <v>6280</v>
      </c>
      <c r="C7921" t="s">
        <v>6303</v>
      </c>
      <c r="D7921">
        <v>3</v>
      </c>
      <c r="E7921" t="s">
        <v>4070</v>
      </c>
      <c r="F7921">
        <v>3</v>
      </c>
      <c r="G7921">
        <v>3</v>
      </c>
      <c r="H7921" s="6" t="str">
        <f t="shared" si="246"/>
        <v>6K32.3</v>
      </c>
      <c r="I7921" s="6" t="str">
        <f t="shared" si="247"/>
        <v>S6_1_HSO+</v>
      </c>
    </row>
    <row r="7922" spans="1:9">
      <c r="A7922" t="s">
        <v>302</v>
      </c>
      <c r="B7922" t="s">
        <v>6280</v>
      </c>
      <c r="C7922" t="s">
        <v>6303</v>
      </c>
      <c r="D7922">
        <v>4</v>
      </c>
      <c r="E7922" t="s">
        <v>4051</v>
      </c>
      <c r="F7922">
        <v>4</v>
      </c>
      <c r="G7922">
        <v>4</v>
      </c>
      <c r="H7922" s="6" t="str">
        <f t="shared" si="246"/>
        <v>6K32.4</v>
      </c>
      <c r="I7922" s="6" t="str">
        <f t="shared" si="247"/>
        <v>SG6_C_HSI+</v>
      </c>
    </row>
    <row r="7923" spans="1:9">
      <c r="A7923" t="s">
        <v>302</v>
      </c>
      <c r="B7923" t="s">
        <v>6280</v>
      </c>
      <c r="C7923" t="s">
        <v>6303</v>
      </c>
      <c r="D7923">
        <v>6</v>
      </c>
      <c r="E7923" t="s">
        <v>4053</v>
      </c>
      <c r="F7923">
        <v>6</v>
      </c>
      <c r="G7923">
        <v>6</v>
      </c>
      <c r="H7923" s="6" t="str">
        <f t="shared" si="246"/>
        <v>6K32.6</v>
      </c>
      <c r="I7923" s="6" t="str">
        <f t="shared" si="247"/>
        <v>SG6_C_HSI-</v>
      </c>
    </row>
    <row r="7924" spans="1:9">
      <c r="A7924" t="s">
        <v>302</v>
      </c>
      <c r="B7924" t="s">
        <v>6280</v>
      </c>
      <c r="C7924" t="s">
        <v>6303</v>
      </c>
      <c r="D7924">
        <v>7</v>
      </c>
      <c r="E7924" t="s">
        <v>4071</v>
      </c>
      <c r="F7924">
        <v>7</v>
      </c>
      <c r="G7924">
        <v>7</v>
      </c>
      <c r="H7924" s="6" t="str">
        <f t="shared" si="246"/>
        <v>6K32.7</v>
      </c>
      <c r="I7924" s="6" t="str">
        <f t="shared" si="247"/>
        <v>S6_1_HSO-</v>
      </c>
    </row>
    <row r="7925" spans="1:9">
      <c r="A7925" t="s">
        <v>302</v>
      </c>
      <c r="B7925" t="s">
        <v>6280</v>
      </c>
      <c r="C7925" t="s">
        <v>6303</v>
      </c>
      <c r="D7925">
        <v>8</v>
      </c>
      <c r="E7925" t="s">
        <v>3942</v>
      </c>
      <c r="F7925">
        <v>8</v>
      </c>
      <c r="G7925">
        <v>8</v>
      </c>
      <c r="H7925" s="6" t="str">
        <f t="shared" si="246"/>
        <v>6K32.8</v>
      </c>
      <c r="I7925" s="6" t="str">
        <f t="shared" si="247"/>
        <v>S6_HSO-</v>
      </c>
    </row>
    <row r="7926" spans="1:9">
      <c r="A7926" t="s">
        <v>302</v>
      </c>
      <c r="B7926" t="s">
        <v>6280</v>
      </c>
      <c r="C7926" t="s">
        <v>6303</v>
      </c>
      <c r="D7926" t="s">
        <v>175</v>
      </c>
      <c r="E7926" t="s">
        <v>429</v>
      </c>
      <c r="F7926">
        <v>1</v>
      </c>
      <c r="G7926" t="s">
        <v>175</v>
      </c>
      <c r="H7926" s="6" t="str">
        <f t="shared" si="246"/>
        <v>6K32.1</v>
      </c>
      <c r="I7926" s="6" t="str">
        <f t="shared" si="247"/>
        <v>VP12</v>
      </c>
    </row>
    <row r="7927" spans="1:9">
      <c r="A7927" t="s">
        <v>302</v>
      </c>
      <c r="B7927" t="s">
        <v>6280</v>
      </c>
      <c r="C7927" t="s">
        <v>6303</v>
      </c>
      <c r="D7927" t="s">
        <v>176</v>
      </c>
      <c r="E7927" t="s">
        <v>2387</v>
      </c>
      <c r="F7927">
        <v>9</v>
      </c>
      <c r="G7927" t="s">
        <v>176</v>
      </c>
      <c r="H7927" s="6" t="str">
        <f t="shared" si="246"/>
        <v>6K32.9</v>
      </c>
      <c r="I7927" s="6" t="str">
        <f t="shared" si="247"/>
        <v>SC2367_RLY_K032</v>
      </c>
    </row>
    <row r="7928" spans="1:9">
      <c r="A7928" t="s">
        <v>302</v>
      </c>
      <c r="B7928" t="s">
        <v>6280</v>
      </c>
      <c r="C7928" t="s">
        <v>6304</v>
      </c>
      <c r="D7928">
        <v>2</v>
      </c>
      <c r="E7928" t="s">
        <v>4070</v>
      </c>
      <c r="F7928">
        <v>2</v>
      </c>
      <c r="G7928">
        <v>2</v>
      </c>
      <c r="H7928" s="6" t="str">
        <f t="shared" si="246"/>
        <v>6K33.2</v>
      </c>
      <c r="I7928" s="6" t="str">
        <f t="shared" si="247"/>
        <v>S6_1_HSO+</v>
      </c>
    </row>
    <row r="7929" spans="1:9">
      <c r="A7929" t="s">
        <v>302</v>
      </c>
      <c r="B7929" t="s">
        <v>6280</v>
      </c>
      <c r="C7929" t="s">
        <v>6304</v>
      </c>
      <c r="D7929">
        <v>3</v>
      </c>
      <c r="E7929" t="s">
        <v>3099</v>
      </c>
      <c r="F7929">
        <v>3</v>
      </c>
      <c r="G7929">
        <v>3</v>
      </c>
      <c r="H7929" s="6" t="str">
        <f t="shared" si="246"/>
        <v>6K33.3</v>
      </c>
      <c r="I7929" s="6" t="str">
        <f t="shared" si="247"/>
        <v>SD6_DSPCHIP_HSO+</v>
      </c>
    </row>
    <row r="7930" spans="1:9">
      <c r="A7930" t="s">
        <v>302</v>
      </c>
      <c r="B7930" t="s">
        <v>6280</v>
      </c>
      <c r="C7930" t="s">
        <v>6304</v>
      </c>
      <c r="D7930">
        <v>4</v>
      </c>
      <c r="E7930" t="s">
        <v>4072</v>
      </c>
      <c r="F7930">
        <v>4</v>
      </c>
      <c r="G7930">
        <v>4</v>
      </c>
      <c r="H7930" s="6" t="str">
        <f t="shared" si="246"/>
        <v>6K33.4</v>
      </c>
      <c r="I7930" s="6" t="str">
        <f t="shared" si="247"/>
        <v>S6_HSD006+</v>
      </c>
    </row>
    <row r="7931" spans="1:9">
      <c r="A7931" t="s">
        <v>302</v>
      </c>
      <c r="B7931" t="s">
        <v>6280</v>
      </c>
      <c r="C7931" t="s">
        <v>6304</v>
      </c>
      <c r="D7931">
        <v>6</v>
      </c>
      <c r="E7931" t="s">
        <v>4073</v>
      </c>
      <c r="F7931">
        <v>6</v>
      </c>
      <c r="G7931">
        <v>6</v>
      </c>
      <c r="H7931" s="6" t="str">
        <f t="shared" si="246"/>
        <v>6K33.6</v>
      </c>
      <c r="I7931" s="6" t="str">
        <f t="shared" si="247"/>
        <v>S6_HSD006-</v>
      </c>
    </row>
    <row r="7932" spans="1:9">
      <c r="A7932" t="s">
        <v>302</v>
      </c>
      <c r="B7932" t="s">
        <v>6280</v>
      </c>
      <c r="C7932" t="s">
        <v>6304</v>
      </c>
      <c r="D7932">
        <v>7</v>
      </c>
      <c r="E7932" t="s">
        <v>3101</v>
      </c>
      <c r="F7932">
        <v>7</v>
      </c>
      <c r="G7932">
        <v>7</v>
      </c>
      <c r="H7932" s="6" t="str">
        <f t="shared" si="246"/>
        <v>6K33.7</v>
      </c>
      <c r="I7932" s="6" t="str">
        <f t="shared" si="247"/>
        <v>SD6_DSPCHIP_HSO-</v>
      </c>
    </row>
    <row r="7933" spans="1:9">
      <c r="A7933" t="s">
        <v>302</v>
      </c>
      <c r="B7933" t="s">
        <v>6280</v>
      </c>
      <c r="C7933" t="s">
        <v>6304</v>
      </c>
      <c r="D7933">
        <v>8</v>
      </c>
      <c r="E7933" t="s">
        <v>4071</v>
      </c>
      <c r="F7933">
        <v>8</v>
      </c>
      <c r="G7933">
        <v>8</v>
      </c>
      <c r="H7933" s="6" t="str">
        <f t="shared" si="246"/>
        <v>6K33.8</v>
      </c>
      <c r="I7933" s="6" t="str">
        <f t="shared" si="247"/>
        <v>S6_1_HSO-</v>
      </c>
    </row>
    <row r="7934" spans="1:9">
      <c r="A7934" t="s">
        <v>302</v>
      </c>
      <c r="B7934" t="s">
        <v>6280</v>
      </c>
      <c r="C7934" t="s">
        <v>6304</v>
      </c>
      <c r="D7934" t="s">
        <v>175</v>
      </c>
      <c r="E7934" t="s">
        <v>429</v>
      </c>
      <c r="F7934">
        <v>1</v>
      </c>
      <c r="G7934" t="s">
        <v>175</v>
      </c>
      <c r="H7934" s="6" t="str">
        <f t="shared" si="246"/>
        <v>6K33.1</v>
      </c>
      <c r="I7934" s="6" t="str">
        <f t="shared" si="247"/>
        <v>VP12</v>
      </c>
    </row>
    <row r="7935" spans="1:9">
      <c r="A7935" t="s">
        <v>302</v>
      </c>
      <c r="B7935" t="s">
        <v>6280</v>
      </c>
      <c r="C7935" t="s">
        <v>6304</v>
      </c>
      <c r="D7935" t="s">
        <v>176</v>
      </c>
      <c r="E7935" t="s">
        <v>2369</v>
      </c>
      <c r="F7935">
        <v>9</v>
      </c>
      <c r="G7935" t="s">
        <v>176</v>
      </c>
      <c r="H7935" s="6" t="str">
        <f t="shared" si="246"/>
        <v>6K33.9</v>
      </c>
      <c r="I7935" s="6" t="str">
        <f t="shared" si="247"/>
        <v>SC2367_RLY_K033</v>
      </c>
    </row>
    <row r="7936" spans="1:9">
      <c r="A7936" t="s">
        <v>302</v>
      </c>
      <c r="B7936" t="s">
        <v>6280</v>
      </c>
      <c r="C7936" t="s">
        <v>6305</v>
      </c>
      <c r="D7936">
        <v>2</v>
      </c>
      <c r="E7936" t="s">
        <v>3941</v>
      </c>
      <c r="F7936">
        <v>2</v>
      </c>
      <c r="G7936">
        <v>2</v>
      </c>
      <c r="H7936" s="6" t="str">
        <f t="shared" si="246"/>
        <v>6K34.2</v>
      </c>
      <c r="I7936" s="6" t="str">
        <f t="shared" si="247"/>
        <v>S6_HSI+</v>
      </c>
    </row>
    <row r="7937" spans="1:9">
      <c r="A7937" t="s">
        <v>302</v>
      </c>
      <c r="B7937" t="s">
        <v>6280</v>
      </c>
      <c r="C7937" t="s">
        <v>6305</v>
      </c>
      <c r="D7937">
        <v>3</v>
      </c>
      <c r="E7937" t="s">
        <v>4074</v>
      </c>
      <c r="F7937">
        <v>3</v>
      </c>
      <c r="G7937">
        <v>3</v>
      </c>
      <c r="H7937" s="6" t="str">
        <f t="shared" si="246"/>
        <v>6K34.3</v>
      </c>
      <c r="I7937" s="6" t="str">
        <f t="shared" si="247"/>
        <v>S6_1_HSI+</v>
      </c>
    </row>
    <row r="7938" spans="1:9">
      <c r="A7938" t="s">
        <v>302</v>
      </c>
      <c r="B7938" t="s">
        <v>6280</v>
      </c>
      <c r="C7938" t="s">
        <v>6305</v>
      </c>
      <c r="D7938">
        <v>4</v>
      </c>
      <c r="E7938" t="s">
        <v>4056</v>
      </c>
      <c r="F7938">
        <v>4</v>
      </c>
      <c r="G7938">
        <v>4</v>
      </c>
      <c r="H7938" s="6" t="str">
        <f t="shared" ref="H7938:H8001" si="248">CONCATENATE(C7938,".",F7938)</f>
        <v>6K34.4</v>
      </c>
      <c r="I7938" s="6" t="str">
        <f t="shared" ref="I7938:I8001" si="249">E7938</f>
        <v>SG6_C_HSO+</v>
      </c>
    </row>
    <row r="7939" spans="1:9">
      <c r="A7939" t="s">
        <v>302</v>
      </c>
      <c r="B7939" t="s">
        <v>6280</v>
      </c>
      <c r="C7939" t="s">
        <v>6305</v>
      </c>
      <c r="D7939">
        <v>6</v>
      </c>
      <c r="E7939" t="s">
        <v>4058</v>
      </c>
      <c r="F7939">
        <v>6</v>
      </c>
      <c r="G7939">
        <v>6</v>
      </c>
      <c r="H7939" s="6" t="str">
        <f t="shared" si="248"/>
        <v>6K34.6</v>
      </c>
      <c r="I7939" s="6" t="str">
        <f t="shared" si="249"/>
        <v>SG6_C_HSO-</v>
      </c>
    </row>
    <row r="7940" spans="1:9">
      <c r="A7940" t="s">
        <v>302</v>
      </c>
      <c r="B7940" t="s">
        <v>6280</v>
      </c>
      <c r="C7940" t="s">
        <v>6305</v>
      </c>
      <c r="D7940">
        <v>7</v>
      </c>
      <c r="E7940" t="s">
        <v>4075</v>
      </c>
      <c r="F7940">
        <v>7</v>
      </c>
      <c r="G7940">
        <v>7</v>
      </c>
      <c r="H7940" s="6" t="str">
        <f t="shared" si="248"/>
        <v>6K34.7</v>
      </c>
      <c r="I7940" s="6" t="str">
        <f t="shared" si="249"/>
        <v>S6_1_HSI-</v>
      </c>
    </row>
    <row r="7941" spans="1:9">
      <c r="A7941" t="s">
        <v>302</v>
      </c>
      <c r="B7941" t="s">
        <v>6280</v>
      </c>
      <c r="C7941" t="s">
        <v>6305</v>
      </c>
      <c r="D7941">
        <v>8</v>
      </c>
      <c r="E7941" t="s">
        <v>3940</v>
      </c>
      <c r="F7941">
        <v>8</v>
      </c>
      <c r="G7941">
        <v>8</v>
      </c>
      <c r="H7941" s="6" t="str">
        <f t="shared" si="248"/>
        <v>6K34.8</v>
      </c>
      <c r="I7941" s="6" t="str">
        <f t="shared" si="249"/>
        <v>S6_HSI-</v>
      </c>
    </row>
    <row r="7942" spans="1:9">
      <c r="A7942" t="s">
        <v>302</v>
      </c>
      <c r="B7942" t="s">
        <v>6280</v>
      </c>
      <c r="C7942" t="s">
        <v>6305</v>
      </c>
      <c r="D7942" t="s">
        <v>175</v>
      </c>
      <c r="E7942" t="s">
        <v>429</v>
      </c>
      <c r="F7942">
        <v>1</v>
      </c>
      <c r="G7942" t="s">
        <v>175</v>
      </c>
      <c r="H7942" s="6" t="str">
        <f t="shared" si="248"/>
        <v>6K34.1</v>
      </c>
      <c r="I7942" s="6" t="str">
        <f t="shared" si="249"/>
        <v>VP12</v>
      </c>
    </row>
    <row r="7943" spans="1:9">
      <c r="A7943" t="s">
        <v>302</v>
      </c>
      <c r="B7943" t="s">
        <v>6280</v>
      </c>
      <c r="C7943" t="s">
        <v>6305</v>
      </c>
      <c r="D7943" t="s">
        <v>176</v>
      </c>
      <c r="E7943" t="s">
        <v>3372</v>
      </c>
      <c r="F7943">
        <v>9</v>
      </c>
      <c r="G7943" t="s">
        <v>176</v>
      </c>
      <c r="H7943" s="6" t="str">
        <f t="shared" si="248"/>
        <v>6K34.9</v>
      </c>
      <c r="I7943" s="6" t="str">
        <f t="shared" si="249"/>
        <v>SC2367_RLY_K034</v>
      </c>
    </row>
    <row r="7944" spans="1:9">
      <c r="A7944" t="s">
        <v>302</v>
      </c>
      <c r="B7944" t="s">
        <v>6280</v>
      </c>
      <c r="C7944" t="s">
        <v>6306</v>
      </c>
      <c r="D7944">
        <v>2</v>
      </c>
      <c r="F7944">
        <v>2</v>
      </c>
      <c r="G7944">
        <v>2</v>
      </c>
      <c r="H7944" s="6" t="str">
        <f t="shared" si="248"/>
        <v>6K36.2</v>
      </c>
      <c r="I7944" s="6">
        <f t="shared" si="249"/>
        <v>0</v>
      </c>
    </row>
    <row r="7945" spans="1:9">
      <c r="A7945" t="s">
        <v>302</v>
      </c>
      <c r="B7945" t="s">
        <v>6280</v>
      </c>
      <c r="C7945" t="s">
        <v>6306</v>
      </c>
      <c r="D7945">
        <v>3</v>
      </c>
      <c r="E7945" t="s">
        <v>6894</v>
      </c>
      <c r="F7945">
        <v>3</v>
      </c>
      <c r="G7945">
        <v>3</v>
      </c>
      <c r="H7945" s="6" t="str">
        <f t="shared" si="248"/>
        <v>6K36.3</v>
      </c>
      <c r="I7945" s="6" t="str">
        <f t="shared" si="249"/>
        <v>S6_ASCO_DS_MDIO_HSD001</v>
      </c>
    </row>
    <row r="7946" spans="1:9">
      <c r="A7946" t="s">
        <v>302</v>
      </c>
      <c r="B7946" t="s">
        <v>6280</v>
      </c>
      <c r="C7946" t="s">
        <v>6306</v>
      </c>
      <c r="D7946">
        <v>4</v>
      </c>
      <c r="E7946" t="s">
        <v>4076</v>
      </c>
      <c r="F7946">
        <v>4</v>
      </c>
      <c r="G7946">
        <v>4</v>
      </c>
      <c r="H7946" s="6" t="str">
        <f t="shared" si="248"/>
        <v>6K36.4</v>
      </c>
      <c r="I7946" s="6" t="str">
        <f t="shared" si="249"/>
        <v>S6_H_MDIO</v>
      </c>
    </row>
    <row r="7947" spans="1:9">
      <c r="A7947" t="s">
        <v>302</v>
      </c>
      <c r="B7947" t="s">
        <v>6280</v>
      </c>
      <c r="C7947" t="s">
        <v>6306</v>
      </c>
      <c r="D7947">
        <v>5</v>
      </c>
      <c r="E7947" t="s">
        <v>4077</v>
      </c>
      <c r="F7947">
        <v>5</v>
      </c>
      <c r="G7947">
        <v>5</v>
      </c>
      <c r="H7947" s="6" t="str">
        <f t="shared" si="248"/>
        <v>6K36.5</v>
      </c>
      <c r="I7947" s="6" t="str">
        <f t="shared" si="249"/>
        <v>S6_H_LED</v>
      </c>
    </row>
    <row r="7948" spans="1:9">
      <c r="A7948" t="s">
        <v>302</v>
      </c>
      <c r="B7948" t="s">
        <v>6280</v>
      </c>
      <c r="C7948" t="s">
        <v>6306</v>
      </c>
      <c r="D7948">
        <v>6</v>
      </c>
      <c r="E7948" t="s">
        <v>3945</v>
      </c>
      <c r="F7948">
        <v>6</v>
      </c>
      <c r="G7948">
        <v>6</v>
      </c>
      <c r="H7948" s="6" t="str">
        <f t="shared" si="248"/>
        <v>6K36.6</v>
      </c>
      <c r="I7948" s="6" t="str">
        <f t="shared" si="249"/>
        <v>S6_LED</v>
      </c>
    </row>
    <row r="7949" spans="1:9">
      <c r="A7949" t="s">
        <v>302</v>
      </c>
      <c r="B7949" t="s">
        <v>6280</v>
      </c>
      <c r="C7949" t="s">
        <v>6306</v>
      </c>
      <c r="D7949">
        <v>7</v>
      </c>
      <c r="E7949" t="s">
        <v>4078</v>
      </c>
      <c r="F7949">
        <v>7</v>
      </c>
      <c r="G7949">
        <v>7</v>
      </c>
      <c r="H7949" s="6" t="str">
        <f t="shared" si="248"/>
        <v>6K36.7</v>
      </c>
      <c r="I7949" s="6" t="str">
        <f t="shared" si="249"/>
        <v>S6_CH_LED</v>
      </c>
    </row>
    <row r="7950" spans="1:9">
      <c r="A7950" t="s">
        <v>302</v>
      </c>
      <c r="B7950" t="s">
        <v>6280</v>
      </c>
      <c r="C7950" t="s">
        <v>6306</v>
      </c>
      <c r="D7950" t="s">
        <v>175</v>
      </c>
      <c r="E7950" t="s">
        <v>429</v>
      </c>
      <c r="F7950">
        <v>1</v>
      </c>
      <c r="G7950" t="s">
        <v>175</v>
      </c>
      <c r="H7950" s="6" t="str">
        <f t="shared" si="248"/>
        <v>6K36.1</v>
      </c>
      <c r="I7950" s="6" t="str">
        <f t="shared" si="249"/>
        <v>VP12</v>
      </c>
    </row>
    <row r="7951" spans="1:9">
      <c r="A7951" t="s">
        <v>302</v>
      </c>
      <c r="B7951" t="s">
        <v>6280</v>
      </c>
      <c r="C7951" t="s">
        <v>6306</v>
      </c>
      <c r="D7951" t="s">
        <v>176</v>
      </c>
      <c r="E7951" t="s">
        <v>3373</v>
      </c>
      <c r="F7951">
        <v>8</v>
      </c>
      <c r="G7951" t="s">
        <v>176</v>
      </c>
      <c r="H7951" s="6" t="str">
        <f t="shared" si="248"/>
        <v>6K36.8</v>
      </c>
      <c r="I7951" s="6" t="str">
        <f t="shared" si="249"/>
        <v>SC2367_RLY_K036</v>
      </c>
    </row>
    <row r="7952" spans="1:9">
      <c r="A7952" t="s">
        <v>302</v>
      </c>
      <c r="B7952" t="s">
        <v>6280</v>
      </c>
      <c r="C7952" t="s">
        <v>6307</v>
      </c>
      <c r="D7952">
        <v>2</v>
      </c>
      <c r="F7952">
        <v>2</v>
      </c>
      <c r="G7952">
        <v>2</v>
      </c>
      <c r="H7952" s="6" t="str">
        <f t="shared" si="248"/>
        <v>6K37.2</v>
      </c>
      <c r="I7952" s="6">
        <f t="shared" si="249"/>
        <v>0</v>
      </c>
    </row>
    <row r="7953" spans="1:9">
      <c r="A7953" t="s">
        <v>302</v>
      </c>
      <c r="B7953" t="s">
        <v>6280</v>
      </c>
      <c r="C7953" t="s">
        <v>6307</v>
      </c>
      <c r="D7953">
        <v>3</v>
      </c>
      <c r="E7953" t="s">
        <v>6894</v>
      </c>
      <c r="F7953">
        <v>3</v>
      </c>
      <c r="G7953">
        <v>3</v>
      </c>
      <c r="H7953" s="6" t="str">
        <f t="shared" si="248"/>
        <v>6K37.3</v>
      </c>
      <c r="I7953" s="6" t="str">
        <f t="shared" si="249"/>
        <v>S6_ASCO_DS_MDIO_HSD001</v>
      </c>
    </row>
    <row r="7954" spans="1:9">
      <c r="A7954" t="s">
        <v>302</v>
      </c>
      <c r="B7954" t="s">
        <v>6280</v>
      </c>
      <c r="C7954" t="s">
        <v>6307</v>
      </c>
      <c r="D7954">
        <v>4</v>
      </c>
      <c r="E7954" t="s">
        <v>4079</v>
      </c>
      <c r="F7954">
        <v>4</v>
      </c>
      <c r="G7954">
        <v>4</v>
      </c>
      <c r="H7954" s="6" t="str">
        <f t="shared" si="248"/>
        <v>6K37.4</v>
      </c>
      <c r="I7954" s="6" t="str">
        <f t="shared" si="249"/>
        <v>SG6_MDIO</v>
      </c>
    </row>
    <row r="7955" spans="1:9">
      <c r="A7955" t="s">
        <v>302</v>
      </c>
      <c r="B7955" t="s">
        <v>6280</v>
      </c>
      <c r="C7955" t="s">
        <v>6307</v>
      </c>
      <c r="D7955">
        <v>5</v>
      </c>
      <c r="E7955" t="s">
        <v>4080</v>
      </c>
      <c r="F7955">
        <v>5</v>
      </c>
      <c r="G7955">
        <v>5</v>
      </c>
      <c r="H7955" s="6" t="str">
        <f t="shared" si="248"/>
        <v>6K37.5</v>
      </c>
      <c r="I7955" s="6" t="str">
        <f t="shared" si="249"/>
        <v>SG6_MDC</v>
      </c>
    </row>
    <row r="7956" spans="1:9">
      <c r="A7956" t="s">
        <v>302</v>
      </c>
      <c r="B7956" t="s">
        <v>6280</v>
      </c>
      <c r="C7956" t="s">
        <v>6307</v>
      </c>
      <c r="D7956">
        <v>6</v>
      </c>
      <c r="E7956" t="s">
        <v>6864</v>
      </c>
      <c r="F7956">
        <v>6</v>
      </c>
      <c r="G7956">
        <v>6</v>
      </c>
      <c r="H7956" s="6" t="str">
        <f t="shared" si="248"/>
        <v>6K37.6</v>
      </c>
      <c r="I7956" s="6" t="str">
        <f t="shared" si="249"/>
        <v>S6_ASCO_MDC_HSD012</v>
      </c>
    </row>
    <row r="7957" spans="1:9">
      <c r="A7957" t="s">
        <v>302</v>
      </c>
      <c r="B7957" t="s">
        <v>6280</v>
      </c>
      <c r="C7957" t="s">
        <v>6307</v>
      </c>
      <c r="D7957">
        <v>7</v>
      </c>
      <c r="F7957">
        <v>7</v>
      </c>
      <c r="G7957">
        <v>7</v>
      </c>
      <c r="H7957" s="6" t="str">
        <f t="shared" si="248"/>
        <v>6K37.7</v>
      </c>
      <c r="I7957" s="6">
        <f t="shared" si="249"/>
        <v>0</v>
      </c>
    </row>
    <row r="7958" spans="1:9">
      <c r="A7958" t="s">
        <v>302</v>
      </c>
      <c r="B7958" t="s">
        <v>6280</v>
      </c>
      <c r="C7958" t="s">
        <v>6307</v>
      </c>
      <c r="D7958" t="s">
        <v>175</v>
      </c>
      <c r="E7958" t="s">
        <v>429</v>
      </c>
      <c r="F7958">
        <v>1</v>
      </c>
      <c r="G7958" t="s">
        <v>175</v>
      </c>
      <c r="H7958" s="6" t="str">
        <f t="shared" si="248"/>
        <v>6K37.1</v>
      </c>
      <c r="I7958" s="6" t="str">
        <f t="shared" si="249"/>
        <v>VP12</v>
      </c>
    </row>
    <row r="7959" spans="1:9">
      <c r="A7959" t="s">
        <v>302</v>
      </c>
      <c r="B7959" t="s">
        <v>6280</v>
      </c>
      <c r="C7959" t="s">
        <v>6307</v>
      </c>
      <c r="D7959" t="s">
        <v>176</v>
      </c>
      <c r="E7959" t="s">
        <v>3374</v>
      </c>
      <c r="F7959">
        <v>8</v>
      </c>
      <c r="G7959" t="s">
        <v>176</v>
      </c>
      <c r="H7959" s="6" t="str">
        <f t="shared" si="248"/>
        <v>6K37.8</v>
      </c>
      <c r="I7959" s="6" t="str">
        <f t="shared" si="249"/>
        <v>SC2367_RLY_K037</v>
      </c>
    </row>
    <row r="7960" spans="1:9">
      <c r="A7960" t="s">
        <v>302</v>
      </c>
      <c r="B7960" t="s">
        <v>6280</v>
      </c>
      <c r="C7960" t="s">
        <v>6308</v>
      </c>
      <c r="D7960">
        <v>2</v>
      </c>
      <c r="E7960" t="s">
        <v>4074</v>
      </c>
      <c r="F7960">
        <v>2</v>
      </c>
      <c r="G7960">
        <v>2</v>
      </c>
      <c r="H7960" s="6" t="str">
        <f t="shared" si="248"/>
        <v>6K60.2</v>
      </c>
      <c r="I7960" s="6" t="str">
        <f t="shared" si="249"/>
        <v>S6_1_HSI+</v>
      </c>
    </row>
    <row r="7961" spans="1:9">
      <c r="A7961" t="s">
        <v>302</v>
      </c>
      <c r="B7961" t="s">
        <v>6280</v>
      </c>
      <c r="C7961" t="s">
        <v>6308</v>
      </c>
      <c r="D7961">
        <v>3</v>
      </c>
      <c r="E7961" t="s">
        <v>3095</v>
      </c>
      <c r="F7961">
        <v>3</v>
      </c>
      <c r="G7961">
        <v>3</v>
      </c>
      <c r="H7961" s="6" t="str">
        <f t="shared" si="248"/>
        <v>6K60.3</v>
      </c>
      <c r="I7961" s="6" t="str">
        <f t="shared" si="249"/>
        <v>SD6_DSPCHIP_HSI+</v>
      </c>
    </row>
    <row r="7962" spans="1:9">
      <c r="A7962" t="s">
        <v>302</v>
      </c>
      <c r="B7962" t="s">
        <v>6280</v>
      </c>
      <c r="C7962" t="s">
        <v>6308</v>
      </c>
      <c r="D7962">
        <v>4</v>
      </c>
      <c r="E7962" t="s">
        <v>4081</v>
      </c>
      <c r="F7962">
        <v>4</v>
      </c>
      <c r="G7962">
        <v>4</v>
      </c>
      <c r="H7962" s="6" t="str">
        <f t="shared" si="248"/>
        <v>6K60.4</v>
      </c>
      <c r="I7962" s="6" t="str">
        <f t="shared" si="249"/>
        <v>S6_HSD008+</v>
      </c>
    </row>
    <row r="7963" spans="1:9">
      <c r="A7963" t="s">
        <v>302</v>
      </c>
      <c r="B7963" t="s">
        <v>6280</v>
      </c>
      <c r="C7963" t="s">
        <v>6308</v>
      </c>
      <c r="D7963">
        <v>6</v>
      </c>
      <c r="E7963" t="s">
        <v>4082</v>
      </c>
      <c r="F7963">
        <v>6</v>
      </c>
      <c r="G7963">
        <v>6</v>
      </c>
      <c r="H7963" s="6" t="str">
        <f t="shared" si="248"/>
        <v>6K60.6</v>
      </c>
      <c r="I7963" s="6" t="str">
        <f t="shared" si="249"/>
        <v>S6_HSD008-</v>
      </c>
    </row>
    <row r="7964" spans="1:9">
      <c r="A7964" t="s">
        <v>302</v>
      </c>
      <c r="B7964" t="s">
        <v>6280</v>
      </c>
      <c r="C7964" t="s">
        <v>6308</v>
      </c>
      <c r="D7964">
        <v>7</v>
      </c>
      <c r="E7964" t="s">
        <v>3097</v>
      </c>
      <c r="F7964">
        <v>7</v>
      </c>
      <c r="G7964">
        <v>7</v>
      </c>
      <c r="H7964" s="6" t="str">
        <f t="shared" si="248"/>
        <v>6K60.7</v>
      </c>
      <c r="I7964" s="6" t="str">
        <f t="shared" si="249"/>
        <v>SD6_DSPCHIP_HSI-</v>
      </c>
    </row>
    <row r="7965" spans="1:9">
      <c r="A7965" t="s">
        <v>302</v>
      </c>
      <c r="B7965" t="s">
        <v>6280</v>
      </c>
      <c r="C7965" t="s">
        <v>6308</v>
      </c>
      <c r="D7965">
        <v>8</v>
      </c>
      <c r="E7965" t="s">
        <v>4075</v>
      </c>
      <c r="F7965">
        <v>8</v>
      </c>
      <c r="G7965">
        <v>8</v>
      </c>
      <c r="H7965" s="6" t="str">
        <f t="shared" si="248"/>
        <v>6K60.8</v>
      </c>
      <c r="I7965" s="6" t="str">
        <f t="shared" si="249"/>
        <v>S6_1_HSI-</v>
      </c>
    </row>
    <row r="7966" spans="1:9">
      <c r="A7966" t="s">
        <v>302</v>
      </c>
      <c r="B7966" t="s">
        <v>6280</v>
      </c>
      <c r="C7966" t="s">
        <v>6308</v>
      </c>
      <c r="D7966" t="s">
        <v>175</v>
      </c>
      <c r="E7966" t="s">
        <v>429</v>
      </c>
      <c r="F7966">
        <v>1</v>
      </c>
      <c r="G7966" t="s">
        <v>175</v>
      </c>
      <c r="H7966" s="6" t="str">
        <f t="shared" si="248"/>
        <v>6K60.1</v>
      </c>
      <c r="I7966" s="6" t="str">
        <f t="shared" si="249"/>
        <v>VP12</v>
      </c>
    </row>
    <row r="7967" spans="1:9">
      <c r="A7967" t="s">
        <v>302</v>
      </c>
      <c r="B7967" t="s">
        <v>6280</v>
      </c>
      <c r="C7967" t="s">
        <v>6308</v>
      </c>
      <c r="D7967" t="s">
        <v>176</v>
      </c>
      <c r="E7967" t="s">
        <v>3375</v>
      </c>
      <c r="F7967">
        <v>9</v>
      </c>
      <c r="G7967" t="s">
        <v>176</v>
      </c>
      <c r="H7967" s="6" t="str">
        <f t="shared" si="248"/>
        <v>6K60.9</v>
      </c>
      <c r="I7967" s="6" t="str">
        <f t="shared" si="249"/>
        <v>SC2367_RLY_K060</v>
      </c>
    </row>
    <row r="7968" spans="1:9">
      <c r="A7968" t="s">
        <v>302</v>
      </c>
      <c r="B7968" t="s">
        <v>6280</v>
      </c>
      <c r="C7968" t="s">
        <v>6309</v>
      </c>
      <c r="D7968" t="s">
        <v>177</v>
      </c>
      <c r="E7968" t="s">
        <v>4083</v>
      </c>
      <c r="F7968">
        <v>1</v>
      </c>
      <c r="G7968" t="s">
        <v>177</v>
      </c>
      <c r="H7968" s="6" t="str">
        <f t="shared" si="248"/>
        <v>6LD3.1</v>
      </c>
      <c r="I7968" s="6" t="str">
        <f t="shared" si="249"/>
        <v>S6_1H_LED</v>
      </c>
    </row>
    <row r="7969" spans="1:9">
      <c r="A7969" t="s">
        <v>302</v>
      </c>
      <c r="B7969" t="s">
        <v>6280</v>
      </c>
      <c r="C7969" t="s">
        <v>6309</v>
      </c>
      <c r="D7969" t="s">
        <v>178</v>
      </c>
      <c r="E7969" t="s">
        <v>4077</v>
      </c>
      <c r="F7969">
        <v>2</v>
      </c>
      <c r="G7969" t="s">
        <v>178</v>
      </c>
      <c r="H7969" s="6" t="str">
        <f t="shared" si="248"/>
        <v>6LD3.2</v>
      </c>
      <c r="I7969" s="6" t="str">
        <f t="shared" si="249"/>
        <v>S6_H_LED</v>
      </c>
    </row>
    <row r="7970" spans="1:9">
      <c r="A7970" t="s">
        <v>302</v>
      </c>
      <c r="B7970" t="s">
        <v>6280</v>
      </c>
      <c r="C7970" t="s">
        <v>6310</v>
      </c>
      <c r="D7970">
        <v>1</v>
      </c>
      <c r="E7970" t="s">
        <v>4062</v>
      </c>
      <c r="F7970">
        <v>1</v>
      </c>
      <c r="G7970">
        <v>1</v>
      </c>
      <c r="H7970" s="6" t="str">
        <f t="shared" si="248"/>
        <v>6R3.1</v>
      </c>
      <c r="I7970" s="6" t="str">
        <f t="shared" si="249"/>
        <v>S6_1_XO</v>
      </c>
    </row>
    <row r="7971" spans="1:9">
      <c r="A7971" t="s">
        <v>302</v>
      </c>
      <c r="B7971" t="s">
        <v>6280</v>
      </c>
      <c r="C7971" t="s">
        <v>6310</v>
      </c>
      <c r="D7971">
        <v>2</v>
      </c>
      <c r="E7971" t="s">
        <v>3967</v>
      </c>
      <c r="F7971">
        <v>2</v>
      </c>
      <c r="G7971">
        <v>2</v>
      </c>
      <c r="H7971" s="6" t="str">
        <f t="shared" si="248"/>
        <v>6R3.2</v>
      </c>
      <c r="I7971" s="6" t="str">
        <f t="shared" si="249"/>
        <v>S6_XO</v>
      </c>
    </row>
    <row r="7972" spans="1:9">
      <c r="A7972" t="s">
        <v>302</v>
      </c>
      <c r="B7972" t="s">
        <v>6280</v>
      </c>
      <c r="C7972" t="s">
        <v>6311</v>
      </c>
      <c r="D7972">
        <v>1</v>
      </c>
      <c r="E7972" t="s">
        <v>4065</v>
      </c>
      <c r="F7972">
        <v>1</v>
      </c>
      <c r="G7972">
        <v>1</v>
      </c>
      <c r="H7972" s="6" t="str">
        <f t="shared" si="248"/>
        <v>6R4.1</v>
      </c>
      <c r="I7972" s="6" t="str">
        <f t="shared" si="249"/>
        <v>S6_1_XI</v>
      </c>
    </row>
    <row r="7973" spans="1:9">
      <c r="A7973" t="s">
        <v>302</v>
      </c>
      <c r="B7973" t="s">
        <v>6280</v>
      </c>
      <c r="C7973" t="s">
        <v>6311</v>
      </c>
      <c r="D7973">
        <v>2</v>
      </c>
      <c r="E7973" t="s">
        <v>3966</v>
      </c>
      <c r="F7973">
        <v>2</v>
      </c>
      <c r="G7973">
        <v>2</v>
      </c>
      <c r="H7973" s="6" t="str">
        <f t="shared" si="248"/>
        <v>6R4.2</v>
      </c>
      <c r="I7973" s="6" t="str">
        <f t="shared" si="249"/>
        <v>S6_XI</v>
      </c>
    </row>
    <row r="7974" spans="1:9">
      <c r="A7974" t="s">
        <v>302</v>
      </c>
      <c r="B7974" t="s">
        <v>6280</v>
      </c>
      <c r="C7974" t="s">
        <v>6312</v>
      </c>
      <c r="D7974">
        <v>1</v>
      </c>
      <c r="E7974" t="s">
        <v>3939</v>
      </c>
      <c r="F7974">
        <v>1</v>
      </c>
      <c r="G7974">
        <v>1</v>
      </c>
      <c r="H7974" s="6" t="str">
        <f t="shared" si="248"/>
        <v>6R45.1</v>
      </c>
      <c r="I7974" s="6" t="str">
        <f t="shared" si="249"/>
        <v>S6_DVDD33</v>
      </c>
    </row>
    <row r="7975" spans="1:9">
      <c r="A7975" t="s">
        <v>302</v>
      </c>
      <c r="B7975" t="s">
        <v>6280</v>
      </c>
      <c r="C7975" t="s">
        <v>6312</v>
      </c>
      <c r="D7975">
        <v>2</v>
      </c>
      <c r="E7975" t="s">
        <v>4076</v>
      </c>
      <c r="F7975">
        <v>2</v>
      </c>
      <c r="G7975">
        <v>2</v>
      </c>
      <c r="H7975" s="6" t="str">
        <f t="shared" si="248"/>
        <v>6R45.2</v>
      </c>
      <c r="I7975" s="6" t="str">
        <f t="shared" si="249"/>
        <v>S6_H_MDIO</v>
      </c>
    </row>
    <row r="7976" spans="1:9">
      <c r="A7976" t="s">
        <v>302</v>
      </c>
      <c r="B7976" t="s">
        <v>6280</v>
      </c>
      <c r="C7976" t="s">
        <v>6313</v>
      </c>
      <c r="D7976">
        <v>1</v>
      </c>
      <c r="E7976" t="s">
        <v>2739</v>
      </c>
      <c r="F7976">
        <v>1</v>
      </c>
      <c r="G7976">
        <v>1</v>
      </c>
      <c r="H7976" s="6" t="str">
        <f t="shared" si="248"/>
        <v>6R575.1</v>
      </c>
      <c r="I7976" s="6" t="str">
        <f t="shared" si="249"/>
        <v>S6_AVDD09_F</v>
      </c>
    </row>
    <row r="7977" spans="1:9">
      <c r="A7977" t="s">
        <v>302</v>
      </c>
      <c r="B7977" t="s">
        <v>6280</v>
      </c>
      <c r="C7977" t="s">
        <v>6313</v>
      </c>
      <c r="D7977">
        <v>2</v>
      </c>
      <c r="E7977" t="s">
        <v>4060</v>
      </c>
      <c r="F7977">
        <v>2</v>
      </c>
      <c r="G7977">
        <v>2</v>
      </c>
      <c r="H7977" s="6" t="str">
        <f t="shared" si="248"/>
        <v>6R575.2</v>
      </c>
      <c r="I7977" s="6" t="str">
        <f t="shared" si="249"/>
        <v>S6_1TEST_-</v>
      </c>
    </row>
    <row r="7978" spans="1:9">
      <c r="A7978" t="s">
        <v>302</v>
      </c>
      <c r="B7978" t="s">
        <v>6280</v>
      </c>
      <c r="C7978" t="s">
        <v>6314</v>
      </c>
      <c r="D7978">
        <v>1</v>
      </c>
      <c r="E7978" t="s">
        <v>3939</v>
      </c>
      <c r="F7978">
        <v>1</v>
      </c>
      <c r="G7978">
        <v>1</v>
      </c>
      <c r="H7978" s="6" t="str">
        <f t="shared" si="248"/>
        <v>6R580.1</v>
      </c>
      <c r="I7978" s="6" t="str">
        <f t="shared" si="249"/>
        <v>S6_DVDD33</v>
      </c>
    </row>
    <row r="7979" spans="1:9">
      <c r="A7979" t="s">
        <v>302</v>
      </c>
      <c r="B7979" t="s">
        <v>6280</v>
      </c>
      <c r="C7979" t="s">
        <v>6314</v>
      </c>
      <c r="D7979">
        <v>2</v>
      </c>
      <c r="E7979" t="s">
        <v>4083</v>
      </c>
      <c r="F7979">
        <v>2</v>
      </c>
      <c r="G7979">
        <v>2</v>
      </c>
      <c r="H7979" s="6" t="str">
        <f t="shared" si="248"/>
        <v>6R580.2</v>
      </c>
      <c r="I7979" s="6" t="str">
        <f t="shared" si="249"/>
        <v>S6_1H_LED</v>
      </c>
    </row>
    <row r="7980" spans="1:9">
      <c r="A7980" t="s">
        <v>302</v>
      </c>
      <c r="B7980" t="s">
        <v>6280</v>
      </c>
      <c r="C7980" t="s">
        <v>6315</v>
      </c>
      <c r="D7980">
        <v>1</v>
      </c>
      <c r="E7980" t="s">
        <v>2739</v>
      </c>
      <c r="F7980">
        <v>1</v>
      </c>
      <c r="G7980">
        <v>1</v>
      </c>
      <c r="H7980" s="6" t="str">
        <f t="shared" si="248"/>
        <v>6R582.1</v>
      </c>
      <c r="I7980" s="6" t="str">
        <f t="shared" si="249"/>
        <v>S6_AVDD09_F</v>
      </c>
    </row>
    <row r="7981" spans="1:9">
      <c r="A7981" t="s">
        <v>302</v>
      </c>
      <c r="B7981" t="s">
        <v>6280</v>
      </c>
      <c r="C7981" t="s">
        <v>6315</v>
      </c>
      <c r="D7981">
        <v>2</v>
      </c>
      <c r="E7981" t="s">
        <v>4059</v>
      </c>
      <c r="F7981">
        <v>2</v>
      </c>
      <c r="G7981">
        <v>2</v>
      </c>
      <c r="H7981" s="6" t="str">
        <f t="shared" si="248"/>
        <v>6R582.2</v>
      </c>
      <c r="I7981" s="6" t="str">
        <f t="shared" si="249"/>
        <v>S6_1TEST_+</v>
      </c>
    </row>
    <row r="7982" spans="1:9">
      <c r="A7982" t="s">
        <v>302</v>
      </c>
      <c r="B7982" t="s">
        <v>6280</v>
      </c>
      <c r="C7982" t="s">
        <v>6316</v>
      </c>
      <c r="D7982">
        <v>1</v>
      </c>
      <c r="E7982" t="s">
        <v>4084</v>
      </c>
      <c r="F7982">
        <v>1</v>
      </c>
      <c r="G7982">
        <v>1</v>
      </c>
      <c r="H7982" s="6" t="str">
        <f t="shared" si="248"/>
        <v>6R585.1</v>
      </c>
      <c r="I7982" s="6" t="str">
        <f t="shared" si="249"/>
        <v>S6_SCI_LED_HSD011</v>
      </c>
    </row>
    <row r="7983" spans="1:9">
      <c r="A7983" t="s">
        <v>302</v>
      </c>
      <c r="B7983" t="s">
        <v>6280</v>
      </c>
      <c r="C7983" t="s">
        <v>6316</v>
      </c>
      <c r="D7983">
        <v>2</v>
      </c>
      <c r="E7983" t="s">
        <v>4078</v>
      </c>
      <c r="F7983">
        <v>2</v>
      </c>
      <c r="G7983">
        <v>2</v>
      </c>
      <c r="H7983" s="6" t="str">
        <f t="shared" si="248"/>
        <v>6R585.2</v>
      </c>
      <c r="I7983" s="6" t="str">
        <f t="shared" si="249"/>
        <v>S6_CH_LED</v>
      </c>
    </row>
    <row r="7984" spans="1:9">
      <c r="A7984" t="s">
        <v>302</v>
      </c>
      <c r="B7984" t="s">
        <v>6280</v>
      </c>
      <c r="C7984" t="s">
        <v>6317</v>
      </c>
      <c r="D7984">
        <v>1</v>
      </c>
      <c r="E7984" t="s">
        <v>6908</v>
      </c>
      <c r="F7984">
        <v>1</v>
      </c>
      <c r="G7984">
        <v>1</v>
      </c>
      <c r="H7984" s="6" t="str">
        <f t="shared" si="248"/>
        <v>6R594.1</v>
      </c>
      <c r="I7984" s="6" t="str">
        <f t="shared" si="249"/>
        <v>S6_R_MDIO</v>
      </c>
    </row>
    <row r="7985" spans="1:9">
      <c r="A7985" t="s">
        <v>302</v>
      </c>
      <c r="B7985" t="s">
        <v>6280</v>
      </c>
      <c r="C7985" t="s">
        <v>6317</v>
      </c>
      <c r="D7985">
        <v>2</v>
      </c>
      <c r="E7985" t="s">
        <v>6894</v>
      </c>
      <c r="F7985">
        <v>2</v>
      </c>
      <c r="G7985">
        <v>2</v>
      </c>
      <c r="H7985" s="6" t="str">
        <f t="shared" si="248"/>
        <v>6R594.2</v>
      </c>
      <c r="I7985" s="6" t="str">
        <f t="shared" si="249"/>
        <v>S6_ASCO_DS_MDIO_HSD001</v>
      </c>
    </row>
    <row r="7986" spans="1:9">
      <c r="A7986" t="s">
        <v>302</v>
      </c>
      <c r="B7986" t="s">
        <v>6280</v>
      </c>
      <c r="C7986" t="s">
        <v>6918</v>
      </c>
      <c r="D7986">
        <v>1</v>
      </c>
      <c r="E7986" t="s">
        <v>6909</v>
      </c>
      <c r="F7986">
        <v>1</v>
      </c>
      <c r="G7986">
        <v>1</v>
      </c>
      <c r="H7986" s="6" t="str">
        <f t="shared" si="248"/>
        <v>6R595.1</v>
      </c>
      <c r="I7986" s="6" t="str">
        <f t="shared" si="249"/>
        <v>S6_R_MDC</v>
      </c>
    </row>
    <row r="7987" spans="1:9">
      <c r="A7987" t="s">
        <v>302</v>
      </c>
      <c r="B7987" t="s">
        <v>6280</v>
      </c>
      <c r="C7987" t="s">
        <v>6918</v>
      </c>
      <c r="D7987">
        <v>2</v>
      </c>
      <c r="E7987" t="s">
        <v>6864</v>
      </c>
      <c r="F7987">
        <v>2</v>
      </c>
      <c r="G7987">
        <v>2</v>
      </c>
      <c r="H7987" s="6" t="str">
        <f t="shared" si="248"/>
        <v>6R595.2</v>
      </c>
      <c r="I7987" s="6" t="str">
        <f t="shared" si="249"/>
        <v>S6_ASCO_MDC_HSD012</v>
      </c>
    </row>
    <row r="7988" spans="1:9">
      <c r="A7988" t="s">
        <v>302</v>
      </c>
      <c r="B7988" t="s">
        <v>6280</v>
      </c>
      <c r="C7988" t="s">
        <v>6318</v>
      </c>
      <c r="D7988">
        <v>1</v>
      </c>
      <c r="E7988" t="s">
        <v>4050</v>
      </c>
      <c r="F7988">
        <v>1</v>
      </c>
      <c r="G7988">
        <v>1</v>
      </c>
      <c r="H7988" s="6" t="str">
        <f t="shared" si="248"/>
        <v>6Y5.1</v>
      </c>
      <c r="I7988" s="6" t="str">
        <f t="shared" si="249"/>
        <v>S6_2_XI</v>
      </c>
    </row>
    <row r="7989" spans="1:9">
      <c r="A7989" t="s">
        <v>302</v>
      </c>
      <c r="B7989" t="s">
        <v>6280</v>
      </c>
      <c r="C7989" t="s">
        <v>6318</v>
      </c>
      <c r="D7989">
        <v>2</v>
      </c>
      <c r="E7989" t="s">
        <v>174</v>
      </c>
      <c r="F7989">
        <v>2</v>
      </c>
      <c r="G7989">
        <v>2</v>
      </c>
      <c r="H7989" s="6" t="str">
        <f t="shared" si="248"/>
        <v>6Y5.2</v>
      </c>
      <c r="I7989" s="6" t="str">
        <f t="shared" si="249"/>
        <v>DGND</v>
      </c>
    </row>
    <row r="7990" spans="1:9">
      <c r="A7990" t="s">
        <v>302</v>
      </c>
      <c r="B7990" t="s">
        <v>6280</v>
      </c>
      <c r="C7990" t="s">
        <v>6318</v>
      </c>
      <c r="D7990">
        <v>3</v>
      </c>
      <c r="E7990" t="s">
        <v>4049</v>
      </c>
      <c r="F7990">
        <v>3</v>
      </c>
      <c r="G7990">
        <v>3</v>
      </c>
      <c r="H7990" s="6" t="str">
        <f t="shared" si="248"/>
        <v>6Y5.3</v>
      </c>
      <c r="I7990" s="6" t="str">
        <f t="shared" si="249"/>
        <v>S6_3_XO</v>
      </c>
    </row>
    <row r="7991" spans="1:9">
      <c r="A7991" t="s">
        <v>302</v>
      </c>
      <c r="B7991" t="s">
        <v>6280</v>
      </c>
      <c r="C7991" t="s">
        <v>6318</v>
      </c>
      <c r="D7991">
        <v>4</v>
      </c>
      <c r="E7991" t="s">
        <v>174</v>
      </c>
      <c r="F7991">
        <v>4</v>
      </c>
      <c r="G7991">
        <v>4</v>
      </c>
      <c r="H7991" s="6" t="str">
        <f t="shared" si="248"/>
        <v>6Y5.4</v>
      </c>
      <c r="I7991" s="6" t="str">
        <f t="shared" si="249"/>
        <v>DGND</v>
      </c>
    </row>
    <row r="7992" spans="1:9">
      <c r="A7992" t="s">
        <v>302</v>
      </c>
      <c r="B7992" t="s">
        <v>6280</v>
      </c>
      <c r="C7992" t="s">
        <v>3945</v>
      </c>
      <c r="D7992" t="s">
        <v>181</v>
      </c>
      <c r="E7992" t="s">
        <v>3945</v>
      </c>
      <c r="F7992">
        <v>1</v>
      </c>
      <c r="G7992" t="s">
        <v>181</v>
      </c>
      <c r="H7992" s="6" t="str">
        <f t="shared" si="248"/>
        <v>S6_LED.1</v>
      </c>
      <c r="I7992" s="6" t="str">
        <f t="shared" si="249"/>
        <v>S6_LED</v>
      </c>
    </row>
    <row r="7993" spans="1:9">
      <c r="A7993" t="s">
        <v>302</v>
      </c>
      <c r="B7993" t="s">
        <v>6280</v>
      </c>
      <c r="C7993" t="s">
        <v>3946</v>
      </c>
      <c r="D7993" t="s">
        <v>181</v>
      </c>
      <c r="E7993" t="s">
        <v>6864</v>
      </c>
      <c r="F7993">
        <v>1</v>
      </c>
      <c r="G7993" t="s">
        <v>181</v>
      </c>
      <c r="H7993" s="6" t="str">
        <f t="shared" si="248"/>
        <v>S6_MDC.1</v>
      </c>
      <c r="I7993" s="6" t="str">
        <f t="shared" si="249"/>
        <v>S6_ASCO_MDC_HSD012</v>
      </c>
    </row>
    <row r="7994" spans="1:9">
      <c r="A7994" t="s">
        <v>302</v>
      </c>
      <c r="B7994" t="s">
        <v>6280</v>
      </c>
      <c r="C7994" t="s">
        <v>6319</v>
      </c>
      <c r="D7994">
        <v>1</v>
      </c>
      <c r="E7994" t="s">
        <v>6908</v>
      </c>
      <c r="F7994">
        <v>1</v>
      </c>
      <c r="G7994">
        <v>1</v>
      </c>
      <c r="H7994" s="6" t="str">
        <f t="shared" si="248"/>
        <v>S6_MDC_PH.1</v>
      </c>
      <c r="I7994" s="6" t="str">
        <f t="shared" si="249"/>
        <v>S6_R_MDIO</v>
      </c>
    </row>
    <row r="7995" spans="1:9">
      <c r="A7995" t="s">
        <v>302</v>
      </c>
      <c r="B7995" t="s">
        <v>6280</v>
      </c>
      <c r="C7995" t="s">
        <v>6319</v>
      </c>
      <c r="D7995">
        <v>2</v>
      </c>
      <c r="E7995" t="s">
        <v>6909</v>
      </c>
      <c r="F7995">
        <v>2</v>
      </c>
      <c r="G7995">
        <v>2</v>
      </c>
      <c r="H7995" s="6" t="str">
        <f t="shared" si="248"/>
        <v>S6_MDC_PH.2</v>
      </c>
      <c r="I7995" s="6" t="str">
        <f t="shared" si="249"/>
        <v>S6_R_MDC</v>
      </c>
    </row>
    <row r="7996" spans="1:9">
      <c r="A7996" t="s">
        <v>302</v>
      </c>
      <c r="B7996" t="s">
        <v>6280</v>
      </c>
      <c r="C7996" t="s">
        <v>6319</v>
      </c>
      <c r="D7996">
        <v>3</v>
      </c>
      <c r="E7996" t="s">
        <v>174</v>
      </c>
      <c r="F7996">
        <v>3</v>
      </c>
      <c r="G7996">
        <v>3</v>
      </c>
      <c r="H7996" s="6" t="str">
        <f t="shared" si="248"/>
        <v>S6_MDC_PH.3</v>
      </c>
      <c r="I7996" s="6" t="str">
        <f t="shared" si="249"/>
        <v>DGND</v>
      </c>
    </row>
    <row r="7997" spans="1:9">
      <c r="A7997" t="s">
        <v>302</v>
      </c>
      <c r="B7997" t="s">
        <v>6280</v>
      </c>
      <c r="C7997" t="s">
        <v>3948</v>
      </c>
      <c r="D7997" t="s">
        <v>181</v>
      </c>
      <c r="E7997" t="s">
        <v>6894</v>
      </c>
      <c r="F7997">
        <v>1</v>
      </c>
      <c r="G7997" t="s">
        <v>181</v>
      </c>
      <c r="H7997" s="6" t="str">
        <f t="shared" si="248"/>
        <v>S6_MDIO.1</v>
      </c>
      <c r="I7997" s="6" t="str">
        <f t="shared" si="249"/>
        <v>S6_ASCO_DS_MDIO_HSD001</v>
      </c>
    </row>
    <row r="7998" spans="1:9">
      <c r="A7998" t="s">
        <v>302</v>
      </c>
      <c r="B7998" t="s">
        <v>6280</v>
      </c>
      <c r="C7998" t="s">
        <v>3966</v>
      </c>
      <c r="D7998" t="s">
        <v>181</v>
      </c>
      <c r="E7998" t="s">
        <v>3966</v>
      </c>
      <c r="F7998">
        <v>1</v>
      </c>
      <c r="G7998" t="s">
        <v>181</v>
      </c>
      <c r="H7998" s="6" t="str">
        <f t="shared" si="248"/>
        <v>S6_XI.1</v>
      </c>
      <c r="I7998" s="6" t="str">
        <f t="shared" si="249"/>
        <v>S6_XI</v>
      </c>
    </row>
    <row r="7999" spans="1:9">
      <c r="A7999" t="s">
        <v>302</v>
      </c>
      <c r="B7999" t="s">
        <v>6280</v>
      </c>
      <c r="C7999" t="s">
        <v>3967</v>
      </c>
      <c r="D7999" t="s">
        <v>181</v>
      </c>
      <c r="E7999" t="s">
        <v>3967</v>
      </c>
      <c r="F7999">
        <v>1</v>
      </c>
      <c r="G7999" t="s">
        <v>181</v>
      </c>
      <c r="H7999" s="6" t="str">
        <f t="shared" si="248"/>
        <v>S6_XO.1</v>
      </c>
      <c r="I7999" s="6" t="str">
        <f t="shared" si="249"/>
        <v>S6_XO</v>
      </c>
    </row>
    <row r="8000" spans="1:9">
      <c r="A8000" t="s">
        <v>302</v>
      </c>
      <c r="B8000" t="s">
        <v>6320</v>
      </c>
      <c r="C8000" t="s">
        <v>6321</v>
      </c>
      <c r="D8000">
        <v>1</v>
      </c>
      <c r="E8000" t="s">
        <v>2370</v>
      </c>
      <c r="F8000">
        <v>1</v>
      </c>
      <c r="G8000">
        <v>1</v>
      </c>
      <c r="H8000" s="6" t="str">
        <f t="shared" si="248"/>
        <v>6JK19.1</v>
      </c>
      <c r="I8000" s="6" t="str">
        <f t="shared" si="249"/>
        <v>SC2367_RLY_K019</v>
      </c>
    </row>
    <row r="8001" spans="1:9">
      <c r="A8001" t="s">
        <v>302</v>
      </c>
      <c r="B8001" t="s">
        <v>6320</v>
      </c>
      <c r="C8001" t="s">
        <v>6321</v>
      </c>
      <c r="D8001">
        <v>2</v>
      </c>
      <c r="E8001" t="s">
        <v>174</v>
      </c>
      <c r="F8001">
        <v>2</v>
      </c>
      <c r="G8001">
        <v>2</v>
      </c>
      <c r="H8001" s="6" t="str">
        <f t="shared" si="248"/>
        <v>6JK19.2</v>
      </c>
      <c r="I8001" s="6" t="str">
        <f t="shared" si="249"/>
        <v>DGND</v>
      </c>
    </row>
    <row r="8002" spans="1:9">
      <c r="A8002" t="s">
        <v>302</v>
      </c>
      <c r="B8002" t="s">
        <v>6320</v>
      </c>
      <c r="C8002" t="s">
        <v>6322</v>
      </c>
      <c r="D8002">
        <v>1</v>
      </c>
      <c r="E8002" t="s">
        <v>2371</v>
      </c>
      <c r="F8002">
        <v>1</v>
      </c>
      <c r="G8002">
        <v>1</v>
      </c>
      <c r="H8002" s="6" t="str">
        <f t="shared" ref="H8002:H8065" si="250">CONCATENATE(C8002,".",F8002)</f>
        <v>6JK20.1</v>
      </c>
      <c r="I8002" s="6" t="str">
        <f t="shared" ref="I8002:I8065" si="251">E8002</f>
        <v>SC2367_RLY_K020</v>
      </c>
    </row>
    <row r="8003" spans="1:9">
      <c r="A8003" t="s">
        <v>302</v>
      </c>
      <c r="B8003" t="s">
        <v>6320</v>
      </c>
      <c r="C8003" t="s">
        <v>6322</v>
      </c>
      <c r="D8003">
        <v>2</v>
      </c>
      <c r="E8003" t="s">
        <v>174</v>
      </c>
      <c r="F8003">
        <v>2</v>
      </c>
      <c r="G8003">
        <v>2</v>
      </c>
      <c r="H8003" s="6" t="str">
        <f t="shared" si="250"/>
        <v>6JK20.2</v>
      </c>
      <c r="I8003" s="6" t="str">
        <f t="shared" si="251"/>
        <v>DGND</v>
      </c>
    </row>
    <row r="8004" spans="1:9">
      <c r="A8004" t="s">
        <v>302</v>
      </c>
      <c r="B8004" t="s">
        <v>6320</v>
      </c>
      <c r="C8004" t="s">
        <v>6323</v>
      </c>
      <c r="D8004">
        <v>1</v>
      </c>
      <c r="E8004" t="s">
        <v>2372</v>
      </c>
      <c r="F8004">
        <v>1</v>
      </c>
      <c r="G8004">
        <v>1</v>
      </c>
      <c r="H8004" s="6" t="str">
        <f t="shared" si="250"/>
        <v>6JK21.1</v>
      </c>
      <c r="I8004" s="6" t="str">
        <f t="shared" si="251"/>
        <v>SC2367_RLY_K021</v>
      </c>
    </row>
    <row r="8005" spans="1:9">
      <c r="A8005" t="s">
        <v>302</v>
      </c>
      <c r="B8005" t="s">
        <v>6320</v>
      </c>
      <c r="C8005" t="s">
        <v>6323</v>
      </c>
      <c r="D8005">
        <v>2</v>
      </c>
      <c r="E8005" t="s">
        <v>174</v>
      </c>
      <c r="F8005">
        <v>2</v>
      </c>
      <c r="G8005">
        <v>2</v>
      </c>
      <c r="H8005" s="6" t="str">
        <f t="shared" si="250"/>
        <v>6JK21.2</v>
      </c>
      <c r="I8005" s="6" t="str">
        <f t="shared" si="251"/>
        <v>DGND</v>
      </c>
    </row>
    <row r="8006" spans="1:9">
      <c r="A8006" t="s">
        <v>302</v>
      </c>
      <c r="B8006" t="s">
        <v>6320</v>
      </c>
      <c r="C8006" t="s">
        <v>6324</v>
      </c>
      <c r="D8006">
        <v>1</v>
      </c>
      <c r="E8006" t="s">
        <v>2373</v>
      </c>
      <c r="F8006">
        <v>1</v>
      </c>
      <c r="G8006">
        <v>1</v>
      </c>
      <c r="H8006" s="6" t="str">
        <f t="shared" si="250"/>
        <v>6JK22.1</v>
      </c>
      <c r="I8006" s="6" t="str">
        <f t="shared" si="251"/>
        <v>SC2367_RLY_K022</v>
      </c>
    </row>
    <row r="8007" spans="1:9">
      <c r="A8007" t="s">
        <v>302</v>
      </c>
      <c r="B8007" t="s">
        <v>6320</v>
      </c>
      <c r="C8007" t="s">
        <v>6324</v>
      </c>
      <c r="D8007">
        <v>2</v>
      </c>
      <c r="E8007" t="s">
        <v>174</v>
      </c>
      <c r="F8007">
        <v>2</v>
      </c>
      <c r="G8007">
        <v>2</v>
      </c>
      <c r="H8007" s="6" t="str">
        <f t="shared" si="250"/>
        <v>6JK22.2</v>
      </c>
      <c r="I8007" s="6" t="str">
        <f t="shared" si="251"/>
        <v>DGND</v>
      </c>
    </row>
    <row r="8008" spans="1:9">
      <c r="A8008" t="s">
        <v>302</v>
      </c>
      <c r="B8008" t="s">
        <v>6320</v>
      </c>
      <c r="C8008" t="s">
        <v>6325</v>
      </c>
      <c r="D8008">
        <v>1</v>
      </c>
      <c r="E8008" t="s">
        <v>2374</v>
      </c>
      <c r="F8008">
        <v>1</v>
      </c>
      <c r="G8008">
        <v>1</v>
      </c>
      <c r="H8008" s="6" t="str">
        <f t="shared" si="250"/>
        <v>6JK23.1</v>
      </c>
      <c r="I8008" s="6" t="str">
        <f t="shared" si="251"/>
        <v>SC2367_RLY_K023</v>
      </c>
    </row>
    <row r="8009" spans="1:9">
      <c r="A8009" t="s">
        <v>302</v>
      </c>
      <c r="B8009" t="s">
        <v>6320</v>
      </c>
      <c r="C8009" t="s">
        <v>6325</v>
      </c>
      <c r="D8009">
        <v>2</v>
      </c>
      <c r="E8009" t="s">
        <v>174</v>
      </c>
      <c r="F8009">
        <v>2</v>
      </c>
      <c r="G8009">
        <v>2</v>
      </c>
      <c r="H8009" s="6" t="str">
        <f t="shared" si="250"/>
        <v>6JK23.2</v>
      </c>
      <c r="I8009" s="6" t="str">
        <f t="shared" si="251"/>
        <v>DGND</v>
      </c>
    </row>
    <row r="8010" spans="1:9">
      <c r="A8010" t="s">
        <v>302</v>
      </c>
      <c r="B8010" t="s">
        <v>6320</v>
      </c>
      <c r="C8010" t="s">
        <v>6326</v>
      </c>
      <c r="D8010">
        <v>1</v>
      </c>
      <c r="E8010" t="s">
        <v>2375</v>
      </c>
      <c r="F8010">
        <v>1</v>
      </c>
      <c r="G8010">
        <v>1</v>
      </c>
      <c r="H8010" s="6" t="str">
        <f t="shared" si="250"/>
        <v>6JK24.1</v>
      </c>
      <c r="I8010" s="6" t="str">
        <f t="shared" si="251"/>
        <v>SC2367_RLY_K024</v>
      </c>
    </row>
    <row r="8011" spans="1:9">
      <c r="A8011" t="s">
        <v>302</v>
      </c>
      <c r="B8011" t="s">
        <v>6320</v>
      </c>
      <c r="C8011" t="s">
        <v>6326</v>
      </c>
      <c r="D8011">
        <v>2</v>
      </c>
      <c r="E8011" t="s">
        <v>174</v>
      </c>
      <c r="F8011">
        <v>2</v>
      </c>
      <c r="G8011">
        <v>2</v>
      </c>
      <c r="H8011" s="6" t="str">
        <f t="shared" si="250"/>
        <v>6JK24.2</v>
      </c>
      <c r="I8011" s="6" t="str">
        <f t="shared" si="251"/>
        <v>DGND</v>
      </c>
    </row>
    <row r="8012" spans="1:9">
      <c r="A8012" t="s">
        <v>302</v>
      </c>
      <c r="B8012" t="s">
        <v>6320</v>
      </c>
      <c r="C8012" t="s">
        <v>6327</v>
      </c>
      <c r="D8012">
        <v>1</v>
      </c>
      <c r="E8012" t="s">
        <v>2376</v>
      </c>
      <c r="F8012">
        <v>1</v>
      </c>
      <c r="G8012">
        <v>1</v>
      </c>
      <c r="H8012" s="6" t="str">
        <f t="shared" si="250"/>
        <v>6JK25.1</v>
      </c>
      <c r="I8012" s="6" t="str">
        <f t="shared" si="251"/>
        <v>SC2367_RLY_K025</v>
      </c>
    </row>
    <row r="8013" spans="1:9">
      <c r="A8013" t="s">
        <v>302</v>
      </c>
      <c r="B8013" t="s">
        <v>6320</v>
      </c>
      <c r="C8013" t="s">
        <v>6327</v>
      </c>
      <c r="D8013">
        <v>2</v>
      </c>
      <c r="E8013" t="s">
        <v>174</v>
      </c>
      <c r="F8013">
        <v>2</v>
      </c>
      <c r="G8013">
        <v>2</v>
      </c>
      <c r="H8013" s="6" t="str">
        <f t="shared" si="250"/>
        <v>6JK25.2</v>
      </c>
      <c r="I8013" s="6" t="str">
        <f t="shared" si="251"/>
        <v>DGND</v>
      </c>
    </row>
    <row r="8014" spans="1:9">
      <c r="A8014" t="s">
        <v>302</v>
      </c>
      <c r="B8014" t="s">
        <v>6320</v>
      </c>
      <c r="C8014" t="s">
        <v>6328</v>
      </c>
      <c r="D8014">
        <v>1</v>
      </c>
      <c r="E8014" t="s">
        <v>2377</v>
      </c>
      <c r="F8014">
        <v>1</v>
      </c>
      <c r="G8014">
        <v>1</v>
      </c>
      <c r="H8014" s="6" t="str">
        <f t="shared" si="250"/>
        <v>6JK26.1</v>
      </c>
      <c r="I8014" s="6" t="str">
        <f t="shared" si="251"/>
        <v>SC2367_RLY_K026</v>
      </c>
    </row>
    <row r="8015" spans="1:9">
      <c r="A8015" t="s">
        <v>302</v>
      </c>
      <c r="B8015" t="s">
        <v>6320</v>
      </c>
      <c r="C8015" t="s">
        <v>6328</v>
      </c>
      <c r="D8015">
        <v>2</v>
      </c>
      <c r="E8015" t="s">
        <v>174</v>
      </c>
      <c r="F8015">
        <v>2</v>
      </c>
      <c r="G8015">
        <v>2</v>
      </c>
      <c r="H8015" s="6" t="str">
        <f t="shared" si="250"/>
        <v>6JK26.2</v>
      </c>
      <c r="I8015" s="6" t="str">
        <f t="shared" si="251"/>
        <v>DGND</v>
      </c>
    </row>
    <row r="8016" spans="1:9">
      <c r="A8016" t="s">
        <v>302</v>
      </c>
      <c r="B8016" t="s">
        <v>6320</v>
      </c>
      <c r="C8016" t="s">
        <v>6329</v>
      </c>
      <c r="D8016">
        <v>1</v>
      </c>
      <c r="E8016" t="s">
        <v>2378</v>
      </c>
      <c r="F8016">
        <v>1</v>
      </c>
      <c r="G8016">
        <v>1</v>
      </c>
      <c r="H8016" s="6" t="str">
        <f t="shared" si="250"/>
        <v>6JK27.1</v>
      </c>
      <c r="I8016" s="6" t="str">
        <f t="shared" si="251"/>
        <v>SC2367_RLY_K027</v>
      </c>
    </row>
    <row r="8017" spans="1:9">
      <c r="A8017" t="s">
        <v>302</v>
      </c>
      <c r="B8017" t="s">
        <v>6320</v>
      </c>
      <c r="C8017" t="s">
        <v>6329</v>
      </c>
      <c r="D8017">
        <v>2</v>
      </c>
      <c r="E8017" t="s">
        <v>174</v>
      </c>
      <c r="F8017">
        <v>2</v>
      </c>
      <c r="G8017">
        <v>2</v>
      </c>
      <c r="H8017" s="6" t="str">
        <f t="shared" si="250"/>
        <v>6JK27.2</v>
      </c>
      <c r="I8017" s="6" t="str">
        <f t="shared" si="251"/>
        <v>DGND</v>
      </c>
    </row>
    <row r="8018" spans="1:9">
      <c r="A8018" t="s">
        <v>302</v>
      </c>
      <c r="B8018" t="s">
        <v>6320</v>
      </c>
      <c r="C8018" t="s">
        <v>6330</v>
      </c>
      <c r="D8018">
        <v>1</v>
      </c>
      <c r="E8018" t="s">
        <v>2379</v>
      </c>
      <c r="F8018">
        <v>1</v>
      </c>
      <c r="G8018">
        <v>1</v>
      </c>
      <c r="H8018" s="6" t="str">
        <f t="shared" si="250"/>
        <v>6JK28.1</v>
      </c>
      <c r="I8018" s="6" t="str">
        <f t="shared" si="251"/>
        <v>SC2367_RLY_K028</v>
      </c>
    </row>
    <row r="8019" spans="1:9">
      <c r="A8019" t="s">
        <v>302</v>
      </c>
      <c r="B8019" t="s">
        <v>6320</v>
      </c>
      <c r="C8019" t="s">
        <v>6330</v>
      </c>
      <c r="D8019">
        <v>2</v>
      </c>
      <c r="E8019" t="s">
        <v>174</v>
      </c>
      <c r="F8019">
        <v>2</v>
      </c>
      <c r="G8019">
        <v>2</v>
      </c>
      <c r="H8019" s="6" t="str">
        <f t="shared" si="250"/>
        <v>6JK28.2</v>
      </c>
      <c r="I8019" s="6" t="str">
        <f t="shared" si="251"/>
        <v>DGND</v>
      </c>
    </row>
    <row r="8020" spans="1:9">
      <c r="A8020" t="s">
        <v>302</v>
      </c>
      <c r="B8020" t="s">
        <v>6320</v>
      </c>
      <c r="C8020" t="s">
        <v>6331</v>
      </c>
      <c r="D8020">
        <v>1</v>
      </c>
      <c r="E8020" t="s">
        <v>2380</v>
      </c>
      <c r="F8020">
        <v>1</v>
      </c>
      <c r="G8020">
        <v>1</v>
      </c>
      <c r="H8020" s="6" t="str">
        <f t="shared" si="250"/>
        <v>6JK29.1</v>
      </c>
      <c r="I8020" s="6" t="str">
        <f t="shared" si="251"/>
        <v>SC2367_RLY_K029</v>
      </c>
    </row>
    <row r="8021" spans="1:9">
      <c r="A8021" t="s">
        <v>302</v>
      </c>
      <c r="B8021" t="s">
        <v>6320</v>
      </c>
      <c r="C8021" t="s">
        <v>6331</v>
      </c>
      <c r="D8021">
        <v>2</v>
      </c>
      <c r="E8021" t="s">
        <v>174</v>
      </c>
      <c r="F8021">
        <v>2</v>
      </c>
      <c r="G8021">
        <v>2</v>
      </c>
      <c r="H8021" s="6" t="str">
        <f t="shared" si="250"/>
        <v>6JK29.2</v>
      </c>
      <c r="I8021" s="6" t="str">
        <f t="shared" si="251"/>
        <v>DGND</v>
      </c>
    </row>
    <row r="8022" spans="1:9">
      <c r="A8022" t="s">
        <v>302</v>
      </c>
      <c r="B8022" t="s">
        <v>6320</v>
      </c>
      <c r="C8022" t="s">
        <v>6332</v>
      </c>
      <c r="D8022">
        <v>1</v>
      </c>
      <c r="E8022" t="s">
        <v>3392</v>
      </c>
      <c r="F8022">
        <v>1</v>
      </c>
      <c r="G8022">
        <v>1</v>
      </c>
      <c r="H8022" s="6" t="str">
        <f t="shared" si="250"/>
        <v>6JK53.1</v>
      </c>
      <c r="I8022" s="6" t="str">
        <f t="shared" si="251"/>
        <v>SC2367_RLY_K053</v>
      </c>
    </row>
    <row r="8023" spans="1:9">
      <c r="A8023" t="s">
        <v>302</v>
      </c>
      <c r="B8023" t="s">
        <v>6320</v>
      </c>
      <c r="C8023" t="s">
        <v>6332</v>
      </c>
      <c r="D8023">
        <v>2</v>
      </c>
      <c r="E8023" t="s">
        <v>174</v>
      </c>
      <c r="F8023">
        <v>2</v>
      </c>
      <c r="G8023">
        <v>2</v>
      </c>
      <c r="H8023" s="6" t="str">
        <f t="shared" si="250"/>
        <v>6JK53.2</v>
      </c>
      <c r="I8023" s="6" t="str">
        <f t="shared" si="251"/>
        <v>DGND</v>
      </c>
    </row>
    <row r="8024" spans="1:9">
      <c r="A8024" t="s">
        <v>302</v>
      </c>
      <c r="B8024" t="s">
        <v>6320</v>
      </c>
      <c r="C8024" t="s">
        <v>6333</v>
      </c>
      <c r="D8024">
        <v>2</v>
      </c>
      <c r="E8024" t="s">
        <v>4085</v>
      </c>
      <c r="F8024">
        <v>2</v>
      </c>
      <c r="G8024">
        <v>2</v>
      </c>
      <c r="H8024" s="6" t="str">
        <f t="shared" si="250"/>
        <v>6K19.2</v>
      </c>
      <c r="I8024" s="6" t="str">
        <f t="shared" si="251"/>
        <v>S6_TXD0_SG_RXD0</v>
      </c>
    </row>
    <row r="8025" spans="1:9">
      <c r="A8025" t="s">
        <v>302</v>
      </c>
      <c r="B8025" t="s">
        <v>6320</v>
      </c>
      <c r="C8025" t="s">
        <v>6333</v>
      </c>
      <c r="D8025">
        <v>3</v>
      </c>
      <c r="E8025" t="s">
        <v>3960</v>
      </c>
      <c r="F8025">
        <v>3</v>
      </c>
      <c r="G8025">
        <v>3</v>
      </c>
      <c r="H8025" s="6" t="str">
        <f t="shared" si="250"/>
        <v>6K19.3</v>
      </c>
      <c r="I8025" s="6" t="str">
        <f t="shared" si="251"/>
        <v>S6_TXD0</v>
      </c>
    </row>
    <row r="8026" spans="1:9">
      <c r="A8026" t="s">
        <v>302</v>
      </c>
      <c r="B8026" t="s">
        <v>6320</v>
      </c>
      <c r="C8026" t="s">
        <v>6333</v>
      </c>
      <c r="D8026">
        <v>4</v>
      </c>
      <c r="F8026">
        <v>4</v>
      </c>
      <c r="G8026">
        <v>4</v>
      </c>
      <c r="H8026" s="6" t="str">
        <f t="shared" si="250"/>
        <v>6K19.4</v>
      </c>
      <c r="I8026" s="6">
        <f t="shared" si="251"/>
        <v>0</v>
      </c>
    </row>
    <row r="8027" spans="1:9">
      <c r="A8027" t="s">
        <v>302</v>
      </c>
      <c r="B8027" t="s">
        <v>6320</v>
      </c>
      <c r="C8027" t="s">
        <v>6333</v>
      </c>
      <c r="D8027">
        <v>5</v>
      </c>
      <c r="F8027">
        <v>5</v>
      </c>
      <c r="G8027">
        <v>5</v>
      </c>
      <c r="H8027" s="6" t="str">
        <f t="shared" si="250"/>
        <v>6K19.5</v>
      </c>
      <c r="I8027" s="6">
        <f t="shared" si="251"/>
        <v>0</v>
      </c>
    </row>
    <row r="8028" spans="1:9">
      <c r="A8028" t="s">
        <v>302</v>
      </c>
      <c r="B8028" t="s">
        <v>6320</v>
      </c>
      <c r="C8028" t="s">
        <v>6333</v>
      </c>
      <c r="D8028">
        <v>6</v>
      </c>
      <c r="E8028" t="s">
        <v>3961</v>
      </c>
      <c r="F8028">
        <v>6</v>
      </c>
      <c r="G8028">
        <v>6</v>
      </c>
      <c r="H8028" s="6" t="str">
        <f t="shared" si="250"/>
        <v>6K19.6</v>
      </c>
      <c r="I8028" s="6" t="str">
        <f t="shared" si="251"/>
        <v>S6_TXD1</v>
      </c>
    </row>
    <row r="8029" spans="1:9">
      <c r="A8029" t="s">
        <v>302</v>
      </c>
      <c r="B8029" t="s">
        <v>6320</v>
      </c>
      <c r="C8029" t="s">
        <v>6333</v>
      </c>
      <c r="D8029">
        <v>7</v>
      </c>
      <c r="E8029" t="s">
        <v>4086</v>
      </c>
      <c r="F8029">
        <v>7</v>
      </c>
      <c r="G8029">
        <v>7</v>
      </c>
      <c r="H8029" s="6" t="str">
        <f t="shared" si="250"/>
        <v>6K19.7</v>
      </c>
      <c r="I8029" s="6" t="str">
        <f t="shared" si="251"/>
        <v>S6_TXD1_SG_RXD1</v>
      </c>
    </row>
    <row r="8030" spans="1:9">
      <c r="A8030" t="s">
        <v>302</v>
      </c>
      <c r="B8030" t="s">
        <v>6320</v>
      </c>
      <c r="C8030" t="s">
        <v>6333</v>
      </c>
      <c r="D8030" t="s">
        <v>175</v>
      </c>
      <c r="E8030" t="s">
        <v>429</v>
      </c>
      <c r="F8030">
        <v>1</v>
      </c>
      <c r="G8030" t="s">
        <v>175</v>
      </c>
      <c r="H8030" s="6" t="str">
        <f t="shared" si="250"/>
        <v>6K19.1</v>
      </c>
      <c r="I8030" s="6" t="str">
        <f t="shared" si="251"/>
        <v>VP12</v>
      </c>
    </row>
    <row r="8031" spans="1:9">
      <c r="A8031" t="s">
        <v>302</v>
      </c>
      <c r="B8031" t="s">
        <v>6320</v>
      </c>
      <c r="C8031" t="s">
        <v>6333</v>
      </c>
      <c r="D8031" t="s">
        <v>176</v>
      </c>
      <c r="E8031" t="s">
        <v>2370</v>
      </c>
      <c r="F8031">
        <v>8</v>
      </c>
      <c r="G8031" t="s">
        <v>176</v>
      </c>
      <c r="H8031" s="6" t="str">
        <f t="shared" si="250"/>
        <v>6K19.8</v>
      </c>
      <c r="I8031" s="6" t="str">
        <f t="shared" si="251"/>
        <v>SC2367_RLY_K019</v>
      </c>
    </row>
    <row r="8032" spans="1:9">
      <c r="A8032" t="s">
        <v>302</v>
      </c>
      <c r="B8032" t="s">
        <v>6320</v>
      </c>
      <c r="C8032" t="s">
        <v>6334</v>
      </c>
      <c r="D8032">
        <v>2</v>
      </c>
      <c r="E8032" t="s">
        <v>4087</v>
      </c>
      <c r="F8032">
        <v>2</v>
      </c>
      <c r="G8032">
        <v>2</v>
      </c>
      <c r="H8032" s="6" t="str">
        <f t="shared" si="250"/>
        <v>6K20.2</v>
      </c>
      <c r="I8032" s="6" t="str">
        <f t="shared" si="251"/>
        <v>SG6_RXD1</v>
      </c>
    </row>
    <row r="8033" spans="1:9">
      <c r="A8033" t="s">
        <v>302</v>
      </c>
      <c r="B8033" t="s">
        <v>6320</v>
      </c>
      <c r="C8033" t="s">
        <v>6334</v>
      </c>
      <c r="D8033">
        <v>3</v>
      </c>
      <c r="E8033" t="s">
        <v>4086</v>
      </c>
      <c r="F8033">
        <v>3</v>
      </c>
      <c r="G8033">
        <v>3</v>
      </c>
      <c r="H8033" s="6" t="str">
        <f t="shared" si="250"/>
        <v>6K20.3</v>
      </c>
      <c r="I8033" s="6" t="str">
        <f t="shared" si="251"/>
        <v>S6_TXD1_SG_RXD1</v>
      </c>
    </row>
    <row r="8034" spans="1:9">
      <c r="A8034" t="s">
        <v>302</v>
      </c>
      <c r="B8034" t="s">
        <v>6320</v>
      </c>
      <c r="C8034" t="s">
        <v>6334</v>
      </c>
      <c r="D8034">
        <v>4</v>
      </c>
      <c r="E8034" t="s">
        <v>4088</v>
      </c>
      <c r="F8034">
        <v>4</v>
      </c>
      <c r="G8034">
        <v>4</v>
      </c>
      <c r="H8034" s="6" t="str">
        <f t="shared" si="250"/>
        <v>6K20.4</v>
      </c>
      <c r="I8034" s="6" t="str">
        <f t="shared" si="251"/>
        <v>S6_CH_TXD1</v>
      </c>
    </row>
    <row r="8035" spans="1:9">
      <c r="A8035" t="s">
        <v>302</v>
      </c>
      <c r="B8035" t="s">
        <v>6320</v>
      </c>
      <c r="C8035" t="s">
        <v>6334</v>
      </c>
      <c r="D8035">
        <v>5</v>
      </c>
      <c r="E8035" t="s">
        <v>4089</v>
      </c>
      <c r="F8035">
        <v>5</v>
      </c>
      <c r="G8035">
        <v>5</v>
      </c>
      <c r="H8035" s="6" t="str">
        <f t="shared" si="250"/>
        <v>6K20.5</v>
      </c>
      <c r="I8035" s="6" t="str">
        <f t="shared" si="251"/>
        <v>S6_CH_TXD2</v>
      </c>
    </row>
    <row r="8036" spans="1:9">
      <c r="A8036" t="s">
        <v>302</v>
      </c>
      <c r="B8036" t="s">
        <v>6320</v>
      </c>
      <c r="C8036" t="s">
        <v>6334</v>
      </c>
      <c r="D8036">
        <v>6</v>
      </c>
      <c r="E8036" t="s">
        <v>4090</v>
      </c>
      <c r="F8036">
        <v>6</v>
      </c>
      <c r="G8036">
        <v>6</v>
      </c>
      <c r="H8036" s="6" t="str">
        <f t="shared" si="250"/>
        <v>6K20.6</v>
      </c>
      <c r="I8036" s="6" t="str">
        <f t="shared" si="251"/>
        <v>S6_TXD2_SG_RXD2</v>
      </c>
    </row>
    <row r="8037" spans="1:9">
      <c r="A8037" t="s">
        <v>302</v>
      </c>
      <c r="B8037" t="s">
        <v>6320</v>
      </c>
      <c r="C8037" t="s">
        <v>6334</v>
      </c>
      <c r="D8037">
        <v>7</v>
      </c>
      <c r="E8037" t="s">
        <v>4091</v>
      </c>
      <c r="F8037">
        <v>7</v>
      </c>
      <c r="G8037">
        <v>7</v>
      </c>
      <c r="H8037" s="6" t="str">
        <f t="shared" si="250"/>
        <v>6K20.7</v>
      </c>
      <c r="I8037" s="6" t="str">
        <f t="shared" si="251"/>
        <v>SG6_RXD2</v>
      </c>
    </row>
    <row r="8038" spans="1:9">
      <c r="A8038" t="s">
        <v>302</v>
      </c>
      <c r="B8038" t="s">
        <v>6320</v>
      </c>
      <c r="C8038" t="s">
        <v>6334</v>
      </c>
      <c r="D8038" t="s">
        <v>175</v>
      </c>
      <c r="E8038" t="s">
        <v>429</v>
      </c>
      <c r="F8038">
        <v>1</v>
      </c>
      <c r="G8038" t="s">
        <v>175</v>
      </c>
      <c r="H8038" s="6" t="str">
        <f t="shared" si="250"/>
        <v>6K20.1</v>
      </c>
      <c r="I8038" s="6" t="str">
        <f t="shared" si="251"/>
        <v>VP12</v>
      </c>
    </row>
    <row r="8039" spans="1:9">
      <c r="A8039" t="s">
        <v>302</v>
      </c>
      <c r="B8039" t="s">
        <v>6320</v>
      </c>
      <c r="C8039" t="s">
        <v>6334</v>
      </c>
      <c r="D8039" t="s">
        <v>176</v>
      </c>
      <c r="E8039" t="s">
        <v>2371</v>
      </c>
      <c r="F8039">
        <v>8</v>
      </c>
      <c r="G8039" t="s">
        <v>176</v>
      </c>
      <c r="H8039" s="6" t="str">
        <f t="shared" si="250"/>
        <v>6K20.8</v>
      </c>
      <c r="I8039" s="6" t="str">
        <f t="shared" si="251"/>
        <v>SC2367_RLY_K020</v>
      </c>
    </row>
    <row r="8040" spans="1:9">
      <c r="A8040" t="s">
        <v>302</v>
      </c>
      <c r="B8040" t="s">
        <v>6320</v>
      </c>
      <c r="C8040" t="s">
        <v>6335</v>
      </c>
      <c r="D8040">
        <v>2</v>
      </c>
      <c r="E8040" t="s">
        <v>4090</v>
      </c>
      <c r="F8040">
        <v>2</v>
      </c>
      <c r="G8040">
        <v>2</v>
      </c>
      <c r="H8040" s="6" t="str">
        <f t="shared" si="250"/>
        <v>6K21.2</v>
      </c>
      <c r="I8040" s="6" t="str">
        <f t="shared" si="251"/>
        <v>S6_TXD2_SG_RXD2</v>
      </c>
    </row>
    <row r="8041" spans="1:9">
      <c r="A8041" t="s">
        <v>302</v>
      </c>
      <c r="B8041" t="s">
        <v>6320</v>
      </c>
      <c r="C8041" t="s">
        <v>6335</v>
      </c>
      <c r="D8041">
        <v>3</v>
      </c>
      <c r="E8041" t="s">
        <v>3962</v>
      </c>
      <c r="F8041">
        <v>3</v>
      </c>
      <c r="G8041">
        <v>3</v>
      </c>
      <c r="H8041" s="6" t="str">
        <f t="shared" si="250"/>
        <v>6K21.3</v>
      </c>
      <c r="I8041" s="6" t="str">
        <f t="shared" si="251"/>
        <v>S6_TXD2</v>
      </c>
    </row>
    <row r="8042" spans="1:9">
      <c r="A8042" t="s">
        <v>302</v>
      </c>
      <c r="B8042" t="s">
        <v>6320</v>
      </c>
      <c r="C8042" t="s">
        <v>6335</v>
      </c>
      <c r="D8042">
        <v>4</v>
      </c>
      <c r="F8042">
        <v>4</v>
      </c>
      <c r="G8042">
        <v>4</v>
      </c>
      <c r="H8042" s="6" t="str">
        <f t="shared" si="250"/>
        <v>6K21.4</v>
      </c>
      <c r="I8042" s="6">
        <f t="shared" si="251"/>
        <v>0</v>
      </c>
    </row>
    <row r="8043" spans="1:9">
      <c r="A8043" t="s">
        <v>302</v>
      </c>
      <c r="B8043" t="s">
        <v>6320</v>
      </c>
      <c r="C8043" t="s">
        <v>6335</v>
      </c>
      <c r="D8043">
        <v>5</v>
      </c>
      <c r="F8043">
        <v>5</v>
      </c>
      <c r="G8043">
        <v>5</v>
      </c>
      <c r="H8043" s="6" t="str">
        <f t="shared" si="250"/>
        <v>6K21.5</v>
      </c>
      <c r="I8043" s="6">
        <f t="shared" si="251"/>
        <v>0</v>
      </c>
    </row>
    <row r="8044" spans="1:9">
      <c r="A8044" t="s">
        <v>302</v>
      </c>
      <c r="B8044" t="s">
        <v>6320</v>
      </c>
      <c r="C8044" t="s">
        <v>6335</v>
      </c>
      <c r="D8044">
        <v>6</v>
      </c>
      <c r="E8044" t="s">
        <v>3963</v>
      </c>
      <c r="F8044">
        <v>6</v>
      </c>
      <c r="G8044">
        <v>6</v>
      </c>
      <c r="H8044" s="6" t="str">
        <f t="shared" si="250"/>
        <v>6K21.6</v>
      </c>
      <c r="I8044" s="6" t="str">
        <f t="shared" si="251"/>
        <v>S6_TXD3</v>
      </c>
    </row>
    <row r="8045" spans="1:9">
      <c r="A8045" t="s">
        <v>302</v>
      </c>
      <c r="B8045" t="s">
        <v>6320</v>
      </c>
      <c r="C8045" t="s">
        <v>6335</v>
      </c>
      <c r="D8045">
        <v>7</v>
      </c>
      <c r="E8045" t="s">
        <v>4092</v>
      </c>
      <c r="F8045">
        <v>7</v>
      </c>
      <c r="G8045">
        <v>7</v>
      </c>
      <c r="H8045" s="6" t="str">
        <f t="shared" si="250"/>
        <v>6K21.7</v>
      </c>
      <c r="I8045" s="6" t="str">
        <f t="shared" si="251"/>
        <v>S6_TXD3_SG_RXD3</v>
      </c>
    </row>
    <row r="8046" spans="1:9">
      <c r="A8046" t="s">
        <v>302</v>
      </c>
      <c r="B8046" t="s">
        <v>6320</v>
      </c>
      <c r="C8046" t="s">
        <v>6335</v>
      </c>
      <c r="D8046" t="s">
        <v>175</v>
      </c>
      <c r="E8046" t="s">
        <v>429</v>
      </c>
      <c r="F8046">
        <v>1</v>
      </c>
      <c r="G8046" t="s">
        <v>175</v>
      </c>
      <c r="H8046" s="6" t="str">
        <f t="shared" si="250"/>
        <v>6K21.1</v>
      </c>
      <c r="I8046" s="6" t="str">
        <f t="shared" si="251"/>
        <v>VP12</v>
      </c>
    </row>
    <row r="8047" spans="1:9">
      <c r="A8047" t="s">
        <v>302</v>
      </c>
      <c r="B8047" t="s">
        <v>6320</v>
      </c>
      <c r="C8047" t="s">
        <v>6335</v>
      </c>
      <c r="D8047" t="s">
        <v>176</v>
      </c>
      <c r="E8047" t="s">
        <v>2372</v>
      </c>
      <c r="F8047">
        <v>8</v>
      </c>
      <c r="G8047" t="s">
        <v>176</v>
      </c>
      <c r="H8047" s="6" t="str">
        <f t="shared" si="250"/>
        <v>6K21.8</v>
      </c>
      <c r="I8047" s="6" t="str">
        <f t="shared" si="251"/>
        <v>SC2367_RLY_K021</v>
      </c>
    </row>
    <row r="8048" spans="1:9">
      <c r="A8048" t="s">
        <v>302</v>
      </c>
      <c r="B8048" t="s">
        <v>6320</v>
      </c>
      <c r="C8048" t="s">
        <v>6336</v>
      </c>
      <c r="D8048">
        <v>2</v>
      </c>
      <c r="E8048" t="s">
        <v>4093</v>
      </c>
      <c r="F8048">
        <v>2</v>
      </c>
      <c r="G8048">
        <v>2</v>
      </c>
      <c r="H8048" s="6" t="str">
        <f t="shared" si="250"/>
        <v>6K22.2</v>
      </c>
      <c r="I8048" s="6" t="str">
        <f t="shared" si="251"/>
        <v>SG6_RXD3</v>
      </c>
    </row>
    <row r="8049" spans="1:9">
      <c r="A8049" t="s">
        <v>302</v>
      </c>
      <c r="B8049" t="s">
        <v>6320</v>
      </c>
      <c r="C8049" t="s">
        <v>6336</v>
      </c>
      <c r="D8049">
        <v>3</v>
      </c>
      <c r="E8049" t="s">
        <v>4092</v>
      </c>
      <c r="F8049">
        <v>3</v>
      </c>
      <c r="G8049">
        <v>3</v>
      </c>
      <c r="H8049" s="6" t="str">
        <f t="shared" si="250"/>
        <v>6K22.3</v>
      </c>
      <c r="I8049" s="6" t="str">
        <f t="shared" si="251"/>
        <v>S6_TXD3_SG_RXD3</v>
      </c>
    </row>
    <row r="8050" spans="1:9">
      <c r="A8050" t="s">
        <v>302</v>
      </c>
      <c r="B8050" t="s">
        <v>6320</v>
      </c>
      <c r="C8050" t="s">
        <v>6336</v>
      </c>
      <c r="D8050">
        <v>4</v>
      </c>
      <c r="E8050" t="s">
        <v>4094</v>
      </c>
      <c r="F8050">
        <v>4</v>
      </c>
      <c r="G8050">
        <v>4</v>
      </c>
      <c r="H8050" s="6" t="str">
        <f t="shared" si="250"/>
        <v>6K22.4</v>
      </c>
      <c r="I8050" s="6" t="str">
        <f t="shared" si="251"/>
        <v>S6_CH_TXD3</v>
      </c>
    </row>
    <row r="8051" spans="1:9">
      <c r="A8051" t="s">
        <v>302</v>
      </c>
      <c r="B8051" t="s">
        <v>6320</v>
      </c>
      <c r="C8051" t="s">
        <v>6336</v>
      </c>
      <c r="D8051">
        <v>5</v>
      </c>
      <c r="E8051" t="s">
        <v>4095</v>
      </c>
      <c r="F8051">
        <v>5</v>
      </c>
      <c r="G8051">
        <v>5</v>
      </c>
      <c r="H8051" s="6" t="str">
        <f t="shared" si="250"/>
        <v>6K22.5</v>
      </c>
      <c r="I8051" s="6" t="str">
        <f t="shared" si="251"/>
        <v>S6_CH_TXD0</v>
      </c>
    </row>
    <row r="8052" spans="1:9">
      <c r="A8052" t="s">
        <v>302</v>
      </c>
      <c r="B8052" t="s">
        <v>6320</v>
      </c>
      <c r="C8052" t="s">
        <v>6336</v>
      </c>
      <c r="D8052">
        <v>6</v>
      </c>
      <c r="E8052" t="s">
        <v>4085</v>
      </c>
      <c r="F8052">
        <v>6</v>
      </c>
      <c r="G8052">
        <v>6</v>
      </c>
      <c r="H8052" s="6" t="str">
        <f t="shared" si="250"/>
        <v>6K22.6</v>
      </c>
      <c r="I8052" s="6" t="str">
        <f t="shared" si="251"/>
        <v>S6_TXD0_SG_RXD0</v>
      </c>
    </row>
    <row r="8053" spans="1:9">
      <c r="A8053" t="s">
        <v>302</v>
      </c>
      <c r="B8053" t="s">
        <v>6320</v>
      </c>
      <c r="C8053" t="s">
        <v>6336</v>
      </c>
      <c r="D8053">
        <v>7</v>
      </c>
      <c r="E8053" t="s">
        <v>4096</v>
      </c>
      <c r="F8053">
        <v>7</v>
      </c>
      <c r="G8053">
        <v>7</v>
      </c>
      <c r="H8053" s="6" t="str">
        <f t="shared" si="250"/>
        <v>6K22.7</v>
      </c>
      <c r="I8053" s="6" t="str">
        <f t="shared" si="251"/>
        <v>SG6_RXD0</v>
      </c>
    </row>
    <row r="8054" spans="1:9">
      <c r="A8054" t="s">
        <v>302</v>
      </c>
      <c r="B8054" t="s">
        <v>6320</v>
      </c>
      <c r="C8054" t="s">
        <v>6336</v>
      </c>
      <c r="D8054" t="s">
        <v>175</v>
      </c>
      <c r="E8054" t="s">
        <v>429</v>
      </c>
      <c r="F8054">
        <v>1</v>
      </c>
      <c r="G8054" t="s">
        <v>175</v>
      </c>
      <c r="H8054" s="6" t="str">
        <f t="shared" si="250"/>
        <v>6K22.1</v>
      </c>
      <c r="I8054" s="6" t="str">
        <f t="shared" si="251"/>
        <v>VP12</v>
      </c>
    </row>
    <row r="8055" spans="1:9">
      <c r="A8055" t="s">
        <v>302</v>
      </c>
      <c r="B8055" t="s">
        <v>6320</v>
      </c>
      <c r="C8055" t="s">
        <v>6336</v>
      </c>
      <c r="D8055" t="s">
        <v>176</v>
      </c>
      <c r="E8055" t="s">
        <v>2373</v>
      </c>
      <c r="F8055">
        <v>8</v>
      </c>
      <c r="G8055" t="s">
        <v>176</v>
      </c>
      <c r="H8055" s="6" t="str">
        <f t="shared" si="250"/>
        <v>6K22.8</v>
      </c>
      <c r="I8055" s="6" t="str">
        <f t="shared" si="251"/>
        <v>SC2367_RLY_K022</v>
      </c>
    </row>
    <row r="8056" spans="1:9">
      <c r="A8056" t="s">
        <v>302</v>
      </c>
      <c r="B8056" t="s">
        <v>6320</v>
      </c>
      <c r="C8056" t="s">
        <v>6337</v>
      </c>
      <c r="D8056">
        <v>2</v>
      </c>
      <c r="E8056" t="s">
        <v>4097</v>
      </c>
      <c r="F8056">
        <v>2</v>
      </c>
      <c r="G8056">
        <v>2</v>
      </c>
      <c r="H8056" s="6" t="str">
        <f t="shared" si="250"/>
        <v>6K23.2</v>
      </c>
      <c r="I8056" s="6" t="str">
        <f t="shared" si="251"/>
        <v>S6_TXC_SG_RXC</v>
      </c>
    </row>
    <row r="8057" spans="1:9">
      <c r="A8057" t="s">
        <v>302</v>
      </c>
      <c r="B8057" t="s">
        <v>6320</v>
      </c>
      <c r="C8057" t="s">
        <v>6337</v>
      </c>
      <c r="D8057">
        <v>3</v>
      </c>
      <c r="E8057" t="s">
        <v>3959</v>
      </c>
      <c r="F8057">
        <v>3</v>
      </c>
      <c r="G8057">
        <v>3</v>
      </c>
      <c r="H8057" s="6" t="str">
        <f t="shared" si="250"/>
        <v>6K23.3</v>
      </c>
      <c r="I8057" s="6" t="str">
        <f t="shared" si="251"/>
        <v>S6_TXC</v>
      </c>
    </row>
    <row r="8058" spans="1:9">
      <c r="A8058" t="s">
        <v>302</v>
      </c>
      <c r="B8058" t="s">
        <v>6320</v>
      </c>
      <c r="C8058" t="s">
        <v>6337</v>
      </c>
      <c r="D8058">
        <v>4</v>
      </c>
      <c r="E8058" t="s">
        <v>3105</v>
      </c>
      <c r="F8058">
        <v>4</v>
      </c>
      <c r="G8058">
        <v>4</v>
      </c>
      <c r="H8058" s="6" t="str">
        <f t="shared" si="250"/>
        <v>6K23.4</v>
      </c>
      <c r="I8058" s="6" t="str">
        <f t="shared" si="251"/>
        <v>SD6_DSPCHIP_TXC</v>
      </c>
    </row>
    <row r="8059" spans="1:9">
      <c r="A8059" t="s">
        <v>302</v>
      </c>
      <c r="B8059" t="s">
        <v>6320</v>
      </c>
      <c r="C8059" t="s">
        <v>6337</v>
      </c>
      <c r="D8059">
        <v>5</v>
      </c>
      <c r="F8059">
        <v>5</v>
      </c>
      <c r="G8059">
        <v>5</v>
      </c>
      <c r="H8059" s="6" t="str">
        <f t="shared" si="250"/>
        <v>6K23.5</v>
      </c>
      <c r="I8059" s="6">
        <f t="shared" si="251"/>
        <v>0</v>
      </c>
    </row>
    <row r="8060" spans="1:9">
      <c r="A8060" t="s">
        <v>302</v>
      </c>
      <c r="B8060" t="s">
        <v>6320</v>
      </c>
      <c r="C8060" t="s">
        <v>6337</v>
      </c>
      <c r="D8060">
        <v>6</v>
      </c>
      <c r="E8060" t="s">
        <v>3964</v>
      </c>
      <c r="F8060">
        <v>6</v>
      </c>
      <c r="G8060">
        <v>6</v>
      </c>
      <c r="H8060" s="6" t="str">
        <f t="shared" si="250"/>
        <v>6K23.6</v>
      </c>
      <c r="I8060" s="6" t="str">
        <f t="shared" si="251"/>
        <v>S6_TXEN</v>
      </c>
    </row>
    <row r="8061" spans="1:9">
      <c r="A8061" t="s">
        <v>302</v>
      </c>
      <c r="B8061" t="s">
        <v>6320</v>
      </c>
      <c r="C8061" t="s">
        <v>6337</v>
      </c>
      <c r="D8061">
        <v>7</v>
      </c>
      <c r="E8061" t="s">
        <v>4098</v>
      </c>
      <c r="F8061">
        <v>7</v>
      </c>
      <c r="G8061">
        <v>7</v>
      </c>
      <c r="H8061" s="6" t="str">
        <f t="shared" si="250"/>
        <v>6K23.7</v>
      </c>
      <c r="I8061" s="6" t="str">
        <f t="shared" si="251"/>
        <v>S6_TXEN_SG_RXDV</v>
      </c>
    </row>
    <row r="8062" spans="1:9">
      <c r="A8062" t="s">
        <v>302</v>
      </c>
      <c r="B8062" t="s">
        <v>6320</v>
      </c>
      <c r="C8062" t="s">
        <v>6337</v>
      </c>
      <c r="D8062" t="s">
        <v>175</v>
      </c>
      <c r="E8062" t="s">
        <v>429</v>
      </c>
      <c r="F8062">
        <v>1</v>
      </c>
      <c r="G8062" t="s">
        <v>175</v>
      </c>
      <c r="H8062" s="6" t="str">
        <f t="shared" si="250"/>
        <v>6K23.1</v>
      </c>
      <c r="I8062" s="6" t="str">
        <f t="shared" si="251"/>
        <v>VP12</v>
      </c>
    </row>
    <row r="8063" spans="1:9">
      <c r="A8063" t="s">
        <v>302</v>
      </c>
      <c r="B8063" t="s">
        <v>6320</v>
      </c>
      <c r="C8063" t="s">
        <v>6337</v>
      </c>
      <c r="D8063" t="s">
        <v>176</v>
      </c>
      <c r="E8063" t="s">
        <v>2374</v>
      </c>
      <c r="F8063">
        <v>8</v>
      </c>
      <c r="G8063" t="s">
        <v>176</v>
      </c>
      <c r="H8063" s="6" t="str">
        <f t="shared" si="250"/>
        <v>6K23.8</v>
      </c>
      <c r="I8063" s="6" t="str">
        <f t="shared" si="251"/>
        <v>SC2367_RLY_K023</v>
      </c>
    </row>
    <row r="8064" spans="1:9">
      <c r="A8064" t="s">
        <v>302</v>
      </c>
      <c r="B8064" t="s">
        <v>6320</v>
      </c>
      <c r="C8064" t="s">
        <v>6338</v>
      </c>
      <c r="D8064">
        <v>2</v>
      </c>
      <c r="E8064" t="s">
        <v>4099</v>
      </c>
      <c r="F8064">
        <v>2</v>
      </c>
      <c r="G8064">
        <v>2</v>
      </c>
      <c r="H8064" s="6" t="str">
        <f t="shared" si="250"/>
        <v>6K24.2</v>
      </c>
      <c r="I8064" s="6" t="str">
        <f t="shared" si="251"/>
        <v>SG6_RXC</v>
      </c>
    </row>
    <row r="8065" spans="1:9">
      <c r="A8065" t="s">
        <v>302</v>
      </c>
      <c r="B8065" t="s">
        <v>6320</v>
      </c>
      <c r="C8065" t="s">
        <v>6338</v>
      </c>
      <c r="D8065">
        <v>3</v>
      </c>
      <c r="E8065" t="s">
        <v>4097</v>
      </c>
      <c r="F8065">
        <v>3</v>
      </c>
      <c r="G8065">
        <v>3</v>
      </c>
      <c r="H8065" s="6" t="str">
        <f t="shared" si="250"/>
        <v>6K24.3</v>
      </c>
      <c r="I8065" s="6" t="str">
        <f t="shared" si="251"/>
        <v>S6_TXC_SG_RXC</v>
      </c>
    </row>
    <row r="8066" spans="1:9">
      <c r="A8066" t="s">
        <v>302</v>
      </c>
      <c r="B8066" t="s">
        <v>6320</v>
      </c>
      <c r="C8066" t="s">
        <v>6338</v>
      </c>
      <c r="D8066">
        <v>4</v>
      </c>
      <c r="E8066" t="s">
        <v>4100</v>
      </c>
      <c r="F8066">
        <v>4</v>
      </c>
      <c r="G8066">
        <v>4</v>
      </c>
      <c r="H8066" s="6" t="str">
        <f t="shared" ref="H8066:H8129" si="252">CONCATENATE(C8066,".",F8066)</f>
        <v>6K24.4</v>
      </c>
      <c r="I8066" s="6" t="str">
        <f t="shared" ref="I8066:I8129" si="253">E8066</f>
        <v>S6_CH_TXC</v>
      </c>
    </row>
    <row r="8067" spans="1:9">
      <c r="A8067" t="s">
        <v>302</v>
      </c>
      <c r="B8067" t="s">
        <v>6320</v>
      </c>
      <c r="C8067" t="s">
        <v>6338</v>
      </c>
      <c r="D8067">
        <v>5</v>
      </c>
      <c r="E8067" t="s">
        <v>4101</v>
      </c>
      <c r="F8067">
        <v>5</v>
      </c>
      <c r="G8067">
        <v>5</v>
      </c>
      <c r="H8067" s="6" t="str">
        <f t="shared" si="252"/>
        <v>6K24.5</v>
      </c>
      <c r="I8067" s="6" t="str">
        <f t="shared" si="253"/>
        <v>S6_CH_TXEN</v>
      </c>
    </row>
    <row r="8068" spans="1:9">
      <c r="A8068" t="s">
        <v>302</v>
      </c>
      <c r="B8068" t="s">
        <v>6320</v>
      </c>
      <c r="C8068" t="s">
        <v>6338</v>
      </c>
      <c r="D8068">
        <v>6</v>
      </c>
      <c r="E8068" t="s">
        <v>4098</v>
      </c>
      <c r="F8068">
        <v>6</v>
      </c>
      <c r="G8068">
        <v>6</v>
      </c>
      <c r="H8068" s="6" t="str">
        <f t="shared" si="252"/>
        <v>6K24.6</v>
      </c>
      <c r="I8068" s="6" t="str">
        <f t="shared" si="253"/>
        <v>S6_TXEN_SG_RXDV</v>
      </c>
    </row>
    <row r="8069" spans="1:9">
      <c r="A8069" t="s">
        <v>302</v>
      </c>
      <c r="B8069" t="s">
        <v>6320</v>
      </c>
      <c r="C8069" t="s">
        <v>6338</v>
      </c>
      <c r="D8069">
        <v>7</v>
      </c>
      <c r="E8069" t="s">
        <v>4102</v>
      </c>
      <c r="F8069">
        <v>7</v>
      </c>
      <c r="G8069">
        <v>7</v>
      </c>
      <c r="H8069" s="6" t="str">
        <f t="shared" si="252"/>
        <v>6K24.7</v>
      </c>
      <c r="I8069" s="6" t="str">
        <f t="shared" si="253"/>
        <v>SG6_RXDV</v>
      </c>
    </row>
    <row r="8070" spans="1:9">
      <c r="A8070" t="s">
        <v>302</v>
      </c>
      <c r="B8070" t="s">
        <v>6320</v>
      </c>
      <c r="C8070" t="s">
        <v>6338</v>
      </c>
      <c r="D8070" t="s">
        <v>175</v>
      </c>
      <c r="E8070" t="s">
        <v>429</v>
      </c>
      <c r="F8070">
        <v>1</v>
      </c>
      <c r="G8070" t="s">
        <v>175</v>
      </c>
      <c r="H8070" s="6" t="str">
        <f t="shared" si="252"/>
        <v>6K24.1</v>
      </c>
      <c r="I8070" s="6" t="str">
        <f t="shared" si="253"/>
        <v>VP12</v>
      </c>
    </row>
    <row r="8071" spans="1:9">
      <c r="A8071" t="s">
        <v>302</v>
      </c>
      <c r="B8071" t="s">
        <v>6320</v>
      </c>
      <c r="C8071" t="s">
        <v>6338</v>
      </c>
      <c r="D8071" t="s">
        <v>176</v>
      </c>
      <c r="E8071" t="s">
        <v>2375</v>
      </c>
      <c r="F8071">
        <v>8</v>
      </c>
      <c r="G8071" t="s">
        <v>176</v>
      </c>
      <c r="H8071" s="6" t="str">
        <f t="shared" si="252"/>
        <v>6K24.8</v>
      </c>
      <c r="I8071" s="6" t="str">
        <f t="shared" si="253"/>
        <v>SC2367_RLY_K024</v>
      </c>
    </row>
    <row r="8072" spans="1:9">
      <c r="A8072" t="s">
        <v>302</v>
      </c>
      <c r="B8072" t="s">
        <v>6320</v>
      </c>
      <c r="C8072" t="s">
        <v>6339</v>
      </c>
      <c r="D8072">
        <v>2</v>
      </c>
      <c r="E8072" t="s">
        <v>4103</v>
      </c>
      <c r="F8072">
        <v>2</v>
      </c>
      <c r="G8072">
        <v>2</v>
      </c>
      <c r="H8072" s="6" t="str">
        <f t="shared" si="252"/>
        <v>6K25.2</v>
      </c>
      <c r="I8072" s="6" t="str">
        <f t="shared" si="253"/>
        <v>S6_RXC_SG_TXC</v>
      </c>
    </row>
    <row r="8073" spans="1:9">
      <c r="A8073" t="s">
        <v>302</v>
      </c>
      <c r="B8073" t="s">
        <v>6320</v>
      </c>
      <c r="C8073" t="s">
        <v>6339</v>
      </c>
      <c r="D8073">
        <v>3</v>
      </c>
      <c r="E8073" t="s">
        <v>3951</v>
      </c>
      <c r="F8073">
        <v>3</v>
      </c>
      <c r="G8073">
        <v>3</v>
      </c>
      <c r="H8073" s="6" t="str">
        <f t="shared" si="252"/>
        <v>6K25.3</v>
      </c>
      <c r="I8073" s="6" t="str">
        <f t="shared" si="253"/>
        <v>S6_RXC</v>
      </c>
    </row>
    <row r="8074" spans="1:9">
      <c r="A8074" t="s">
        <v>302</v>
      </c>
      <c r="B8074" t="s">
        <v>6320</v>
      </c>
      <c r="C8074" t="s">
        <v>6339</v>
      </c>
      <c r="D8074">
        <v>4</v>
      </c>
      <c r="E8074" t="s">
        <v>3103</v>
      </c>
      <c r="F8074">
        <v>4</v>
      </c>
      <c r="G8074">
        <v>4</v>
      </c>
      <c r="H8074" s="6" t="str">
        <f t="shared" si="252"/>
        <v>6K25.4</v>
      </c>
      <c r="I8074" s="6" t="str">
        <f t="shared" si="253"/>
        <v>SD6_DSPCHIP_RXC</v>
      </c>
    </row>
    <row r="8075" spans="1:9">
      <c r="A8075" t="s">
        <v>302</v>
      </c>
      <c r="B8075" t="s">
        <v>6320</v>
      </c>
      <c r="C8075" t="s">
        <v>6339</v>
      </c>
      <c r="D8075">
        <v>5</v>
      </c>
      <c r="E8075" t="s">
        <v>3109</v>
      </c>
      <c r="F8075">
        <v>5</v>
      </c>
      <c r="G8075">
        <v>5</v>
      </c>
      <c r="H8075" s="6" t="str">
        <f t="shared" si="252"/>
        <v>6K25.5</v>
      </c>
      <c r="I8075" s="6" t="str">
        <f t="shared" si="253"/>
        <v>SD6_DSPCHIP_RXD0</v>
      </c>
    </row>
    <row r="8076" spans="1:9">
      <c r="A8076" t="s">
        <v>302</v>
      </c>
      <c r="B8076" t="s">
        <v>6320</v>
      </c>
      <c r="C8076" t="s">
        <v>6339</v>
      </c>
      <c r="D8076">
        <v>6</v>
      </c>
      <c r="E8076" t="s">
        <v>3952</v>
      </c>
      <c r="F8076">
        <v>6</v>
      </c>
      <c r="G8076">
        <v>6</v>
      </c>
      <c r="H8076" s="6" t="str">
        <f t="shared" si="252"/>
        <v>6K25.6</v>
      </c>
      <c r="I8076" s="6" t="str">
        <f t="shared" si="253"/>
        <v>S6_RXD0</v>
      </c>
    </row>
    <row r="8077" spans="1:9">
      <c r="A8077" t="s">
        <v>302</v>
      </c>
      <c r="B8077" t="s">
        <v>6320</v>
      </c>
      <c r="C8077" t="s">
        <v>6339</v>
      </c>
      <c r="D8077">
        <v>7</v>
      </c>
      <c r="E8077" t="s">
        <v>4104</v>
      </c>
      <c r="F8077">
        <v>7</v>
      </c>
      <c r="G8077">
        <v>7</v>
      </c>
      <c r="H8077" s="6" t="str">
        <f t="shared" si="252"/>
        <v>6K25.7</v>
      </c>
      <c r="I8077" s="6" t="str">
        <f t="shared" si="253"/>
        <v>S6_RXD0_SG_TXD0</v>
      </c>
    </row>
    <row r="8078" spans="1:9">
      <c r="A8078" t="s">
        <v>302</v>
      </c>
      <c r="B8078" t="s">
        <v>6320</v>
      </c>
      <c r="C8078" t="s">
        <v>6339</v>
      </c>
      <c r="D8078" t="s">
        <v>175</v>
      </c>
      <c r="E8078" t="s">
        <v>429</v>
      </c>
      <c r="F8078">
        <v>1</v>
      </c>
      <c r="G8078" t="s">
        <v>175</v>
      </c>
      <c r="H8078" s="6" t="str">
        <f t="shared" si="252"/>
        <v>6K25.1</v>
      </c>
      <c r="I8078" s="6" t="str">
        <f t="shared" si="253"/>
        <v>VP12</v>
      </c>
    </row>
    <row r="8079" spans="1:9">
      <c r="A8079" t="s">
        <v>302</v>
      </c>
      <c r="B8079" t="s">
        <v>6320</v>
      </c>
      <c r="C8079" t="s">
        <v>6339</v>
      </c>
      <c r="D8079" t="s">
        <v>176</v>
      </c>
      <c r="E8079" t="s">
        <v>2376</v>
      </c>
      <c r="F8079">
        <v>8</v>
      </c>
      <c r="G8079" t="s">
        <v>176</v>
      </c>
      <c r="H8079" s="6" t="str">
        <f t="shared" si="252"/>
        <v>6K25.8</v>
      </c>
      <c r="I8079" s="6" t="str">
        <f t="shared" si="253"/>
        <v>SC2367_RLY_K025</v>
      </c>
    </row>
    <row r="8080" spans="1:9">
      <c r="A8080" t="s">
        <v>302</v>
      </c>
      <c r="B8080" t="s">
        <v>6320</v>
      </c>
      <c r="C8080" t="s">
        <v>6340</v>
      </c>
      <c r="D8080">
        <v>2</v>
      </c>
      <c r="E8080" t="s">
        <v>4105</v>
      </c>
      <c r="F8080">
        <v>2</v>
      </c>
      <c r="G8080">
        <v>2</v>
      </c>
      <c r="H8080" s="6" t="str">
        <f t="shared" si="252"/>
        <v>6K26.2</v>
      </c>
      <c r="I8080" s="6" t="str">
        <f t="shared" si="253"/>
        <v>SG6_TXEN</v>
      </c>
    </row>
    <row r="8081" spans="1:9">
      <c r="A8081" t="s">
        <v>302</v>
      </c>
      <c r="B8081" t="s">
        <v>6320</v>
      </c>
      <c r="C8081" t="s">
        <v>6340</v>
      </c>
      <c r="D8081">
        <v>3</v>
      </c>
      <c r="E8081" t="s">
        <v>4106</v>
      </c>
      <c r="F8081">
        <v>3</v>
      </c>
      <c r="G8081">
        <v>3</v>
      </c>
      <c r="H8081" s="6" t="str">
        <f t="shared" si="252"/>
        <v>6K26.3</v>
      </c>
      <c r="I8081" s="6" t="str">
        <f t="shared" si="253"/>
        <v>S6_RXDV_SG_TXEN</v>
      </c>
    </row>
    <row r="8082" spans="1:9">
      <c r="A8082" t="s">
        <v>302</v>
      </c>
      <c r="B8082" t="s">
        <v>6320</v>
      </c>
      <c r="C8082" t="s">
        <v>6340</v>
      </c>
      <c r="D8082">
        <v>4</v>
      </c>
      <c r="E8082" t="s">
        <v>4107</v>
      </c>
      <c r="F8082">
        <v>4</v>
      </c>
      <c r="G8082">
        <v>4</v>
      </c>
      <c r="H8082" s="6" t="str">
        <f t="shared" si="252"/>
        <v>6K26.4</v>
      </c>
      <c r="I8082" s="6" t="str">
        <f t="shared" si="253"/>
        <v>S6_CH_RXDV</v>
      </c>
    </row>
    <row r="8083" spans="1:9">
      <c r="A8083" t="s">
        <v>302</v>
      </c>
      <c r="B8083" t="s">
        <v>6320</v>
      </c>
      <c r="C8083" t="s">
        <v>6340</v>
      </c>
      <c r="D8083">
        <v>5</v>
      </c>
      <c r="E8083" t="s">
        <v>4108</v>
      </c>
      <c r="F8083">
        <v>5</v>
      </c>
      <c r="G8083">
        <v>5</v>
      </c>
      <c r="H8083" s="6" t="str">
        <f t="shared" si="252"/>
        <v>6K26.5</v>
      </c>
      <c r="I8083" s="6" t="str">
        <f t="shared" si="253"/>
        <v>S6_CH_RXC</v>
      </c>
    </row>
    <row r="8084" spans="1:9">
      <c r="A8084" t="s">
        <v>302</v>
      </c>
      <c r="B8084" t="s">
        <v>6320</v>
      </c>
      <c r="C8084" t="s">
        <v>6340</v>
      </c>
      <c r="D8084">
        <v>6</v>
      </c>
      <c r="E8084" t="s">
        <v>4103</v>
      </c>
      <c r="F8084">
        <v>6</v>
      </c>
      <c r="G8084">
        <v>6</v>
      </c>
      <c r="H8084" s="6" t="str">
        <f t="shared" si="252"/>
        <v>6K26.6</v>
      </c>
      <c r="I8084" s="6" t="str">
        <f t="shared" si="253"/>
        <v>S6_RXC_SG_TXC</v>
      </c>
    </row>
    <row r="8085" spans="1:9">
      <c r="A8085" t="s">
        <v>302</v>
      </c>
      <c r="B8085" t="s">
        <v>6320</v>
      </c>
      <c r="C8085" t="s">
        <v>6340</v>
      </c>
      <c r="D8085">
        <v>7</v>
      </c>
      <c r="E8085" t="s">
        <v>4109</v>
      </c>
      <c r="F8085">
        <v>7</v>
      </c>
      <c r="G8085">
        <v>7</v>
      </c>
      <c r="H8085" s="6" t="str">
        <f t="shared" si="252"/>
        <v>6K26.7</v>
      </c>
      <c r="I8085" s="6" t="str">
        <f t="shared" si="253"/>
        <v>SG6_TXC</v>
      </c>
    </row>
    <row r="8086" spans="1:9">
      <c r="A8086" t="s">
        <v>302</v>
      </c>
      <c r="B8086" t="s">
        <v>6320</v>
      </c>
      <c r="C8086" t="s">
        <v>6340</v>
      </c>
      <c r="D8086" t="s">
        <v>175</v>
      </c>
      <c r="E8086" t="s">
        <v>429</v>
      </c>
      <c r="F8086">
        <v>1</v>
      </c>
      <c r="G8086" t="s">
        <v>175</v>
      </c>
      <c r="H8086" s="6" t="str">
        <f t="shared" si="252"/>
        <v>6K26.1</v>
      </c>
      <c r="I8086" s="6" t="str">
        <f t="shared" si="253"/>
        <v>VP12</v>
      </c>
    </row>
    <row r="8087" spans="1:9">
      <c r="A8087" t="s">
        <v>302</v>
      </c>
      <c r="B8087" t="s">
        <v>6320</v>
      </c>
      <c r="C8087" t="s">
        <v>6340</v>
      </c>
      <c r="D8087" t="s">
        <v>176</v>
      </c>
      <c r="E8087" t="s">
        <v>2377</v>
      </c>
      <c r="F8087">
        <v>8</v>
      </c>
      <c r="G8087" t="s">
        <v>176</v>
      </c>
      <c r="H8087" s="6" t="str">
        <f t="shared" si="252"/>
        <v>6K26.8</v>
      </c>
      <c r="I8087" s="6" t="str">
        <f t="shared" si="253"/>
        <v>SC2367_RLY_K026</v>
      </c>
    </row>
    <row r="8088" spans="1:9">
      <c r="A8088" t="s">
        <v>302</v>
      </c>
      <c r="B8088" t="s">
        <v>6320</v>
      </c>
      <c r="C8088" t="s">
        <v>6341</v>
      </c>
      <c r="D8088">
        <v>2</v>
      </c>
      <c r="E8088" t="s">
        <v>4110</v>
      </c>
      <c r="F8088">
        <v>2</v>
      </c>
      <c r="G8088">
        <v>2</v>
      </c>
      <c r="H8088" s="6" t="str">
        <f t="shared" si="252"/>
        <v>6K27.2</v>
      </c>
      <c r="I8088" s="6" t="str">
        <f t="shared" si="253"/>
        <v>S6_RXD1_SG_TXD1</v>
      </c>
    </row>
    <row r="8089" spans="1:9">
      <c r="A8089" t="s">
        <v>302</v>
      </c>
      <c r="B8089" t="s">
        <v>6320</v>
      </c>
      <c r="C8089" t="s">
        <v>6341</v>
      </c>
      <c r="D8089">
        <v>3</v>
      </c>
      <c r="E8089" t="s">
        <v>3953</v>
      </c>
      <c r="F8089">
        <v>3</v>
      </c>
      <c r="G8089">
        <v>3</v>
      </c>
      <c r="H8089" s="6" t="str">
        <f t="shared" si="252"/>
        <v>6K27.3</v>
      </c>
      <c r="I8089" s="6" t="str">
        <f t="shared" si="253"/>
        <v>S6_RXD1</v>
      </c>
    </row>
    <row r="8090" spans="1:9">
      <c r="A8090" t="s">
        <v>302</v>
      </c>
      <c r="B8090" t="s">
        <v>6320</v>
      </c>
      <c r="C8090" t="s">
        <v>6341</v>
      </c>
      <c r="D8090">
        <v>4</v>
      </c>
      <c r="E8090" t="s">
        <v>3111</v>
      </c>
      <c r="F8090">
        <v>4</v>
      </c>
      <c r="G8090">
        <v>4</v>
      </c>
      <c r="H8090" s="6" t="str">
        <f t="shared" si="252"/>
        <v>6K27.4</v>
      </c>
      <c r="I8090" s="6" t="str">
        <f t="shared" si="253"/>
        <v>SD6_DSPCHIP_RXD1</v>
      </c>
    </row>
    <row r="8091" spans="1:9">
      <c r="A8091" t="s">
        <v>302</v>
      </c>
      <c r="B8091" t="s">
        <v>6320</v>
      </c>
      <c r="C8091" t="s">
        <v>6341</v>
      </c>
      <c r="D8091">
        <v>5</v>
      </c>
      <c r="E8091" t="s">
        <v>3113</v>
      </c>
      <c r="F8091">
        <v>5</v>
      </c>
      <c r="G8091">
        <v>5</v>
      </c>
      <c r="H8091" s="6" t="str">
        <f t="shared" si="252"/>
        <v>6K27.5</v>
      </c>
      <c r="I8091" s="6" t="str">
        <f t="shared" si="253"/>
        <v>SD6_DSPCHIP_RXD2</v>
      </c>
    </row>
    <row r="8092" spans="1:9">
      <c r="A8092" t="s">
        <v>302</v>
      </c>
      <c r="B8092" t="s">
        <v>6320</v>
      </c>
      <c r="C8092" t="s">
        <v>6341</v>
      </c>
      <c r="D8092">
        <v>6</v>
      </c>
      <c r="E8092" t="s">
        <v>3954</v>
      </c>
      <c r="F8092">
        <v>6</v>
      </c>
      <c r="G8092">
        <v>6</v>
      </c>
      <c r="H8092" s="6" t="str">
        <f t="shared" si="252"/>
        <v>6K27.6</v>
      </c>
      <c r="I8092" s="6" t="str">
        <f t="shared" si="253"/>
        <v>S6_RXD2</v>
      </c>
    </row>
    <row r="8093" spans="1:9">
      <c r="A8093" t="s">
        <v>302</v>
      </c>
      <c r="B8093" t="s">
        <v>6320</v>
      </c>
      <c r="C8093" t="s">
        <v>6341</v>
      </c>
      <c r="D8093">
        <v>7</v>
      </c>
      <c r="E8093" t="s">
        <v>4111</v>
      </c>
      <c r="F8093">
        <v>7</v>
      </c>
      <c r="G8093">
        <v>7</v>
      </c>
      <c r="H8093" s="6" t="str">
        <f t="shared" si="252"/>
        <v>6K27.7</v>
      </c>
      <c r="I8093" s="6" t="str">
        <f t="shared" si="253"/>
        <v>S6_RXD2_SG_TXD2</v>
      </c>
    </row>
    <row r="8094" spans="1:9">
      <c r="A8094" t="s">
        <v>302</v>
      </c>
      <c r="B8094" t="s">
        <v>6320</v>
      </c>
      <c r="C8094" t="s">
        <v>6341</v>
      </c>
      <c r="D8094" t="s">
        <v>175</v>
      </c>
      <c r="E8094" t="s">
        <v>429</v>
      </c>
      <c r="F8094">
        <v>1</v>
      </c>
      <c r="G8094" t="s">
        <v>175</v>
      </c>
      <c r="H8094" s="6" t="str">
        <f t="shared" si="252"/>
        <v>6K27.1</v>
      </c>
      <c r="I8094" s="6" t="str">
        <f t="shared" si="253"/>
        <v>VP12</v>
      </c>
    </row>
    <row r="8095" spans="1:9">
      <c r="A8095" t="s">
        <v>302</v>
      </c>
      <c r="B8095" t="s">
        <v>6320</v>
      </c>
      <c r="C8095" t="s">
        <v>6341</v>
      </c>
      <c r="D8095" t="s">
        <v>176</v>
      </c>
      <c r="E8095" t="s">
        <v>2378</v>
      </c>
      <c r="F8095">
        <v>8</v>
      </c>
      <c r="G8095" t="s">
        <v>176</v>
      </c>
      <c r="H8095" s="6" t="str">
        <f t="shared" si="252"/>
        <v>6K27.8</v>
      </c>
      <c r="I8095" s="6" t="str">
        <f t="shared" si="253"/>
        <v>SC2367_RLY_K027</v>
      </c>
    </row>
    <row r="8096" spans="1:9">
      <c r="A8096" t="s">
        <v>302</v>
      </c>
      <c r="B8096" t="s">
        <v>6320</v>
      </c>
      <c r="C8096" t="s">
        <v>6342</v>
      </c>
      <c r="D8096">
        <v>2</v>
      </c>
      <c r="E8096" t="s">
        <v>4112</v>
      </c>
      <c r="F8096">
        <v>2</v>
      </c>
      <c r="G8096">
        <v>2</v>
      </c>
      <c r="H8096" s="6" t="str">
        <f t="shared" si="252"/>
        <v>6K28.2</v>
      </c>
      <c r="I8096" s="6" t="str">
        <f t="shared" si="253"/>
        <v>SG6_TXD0</v>
      </c>
    </row>
    <row r="8097" spans="1:9">
      <c r="A8097" t="s">
        <v>302</v>
      </c>
      <c r="B8097" t="s">
        <v>6320</v>
      </c>
      <c r="C8097" t="s">
        <v>6342</v>
      </c>
      <c r="D8097">
        <v>3</v>
      </c>
      <c r="E8097" t="s">
        <v>4104</v>
      </c>
      <c r="F8097">
        <v>3</v>
      </c>
      <c r="G8097">
        <v>3</v>
      </c>
      <c r="H8097" s="6" t="str">
        <f t="shared" si="252"/>
        <v>6K28.3</v>
      </c>
      <c r="I8097" s="6" t="str">
        <f t="shared" si="253"/>
        <v>S6_RXD0_SG_TXD0</v>
      </c>
    </row>
    <row r="8098" spans="1:9">
      <c r="A8098" t="s">
        <v>302</v>
      </c>
      <c r="B8098" t="s">
        <v>6320</v>
      </c>
      <c r="C8098" t="s">
        <v>6342</v>
      </c>
      <c r="D8098">
        <v>4</v>
      </c>
      <c r="E8098" t="s">
        <v>4113</v>
      </c>
      <c r="F8098">
        <v>4</v>
      </c>
      <c r="G8098">
        <v>4</v>
      </c>
      <c r="H8098" s="6" t="str">
        <f t="shared" si="252"/>
        <v>6K28.4</v>
      </c>
      <c r="I8098" s="6" t="str">
        <f t="shared" si="253"/>
        <v>S6_CH_RXD0</v>
      </c>
    </row>
    <row r="8099" spans="1:9">
      <c r="A8099" t="s">
        <v>302</v>
      </c>
      <c r="B8099" t="s">
        <v>6320</v>
      </c>
      <c r="C8099" t="s">
        <v>6342</v>
      </c>
      <c r="D8099">
        <v>5</v>
      </c>
      <c r="E8099" t="s">
        <v>4114</v>
      </c>
      <c r="F8099">
        <v>5</v>
      </c>
      <c r="G8099">
        <v>5</v>
      </c>
      <c r="H8099" s="6" t="str">
        <f t="shared" si="252"/>
        <v>6K28.5</v>
      </c>
      <c r="I8099" s="6" t="str">
        <f t="shared" si="253"/>
        <v>S6_CH_RXD1</v>
      </c>
    </row>
    <row r="8100" spans="1:9">
      <c r="A8100" t="s">
        <v>302</v>
      </c>
      <c r="B8100" t="s">
        <v>6320</v>
      </c>
      <c r="C8100" t="s">
        <v>6342</v>
      </c>
      <c r="D8100">
        <v>6</v>
      </c>
      <c r="E8100" t="s">
        <v>4110</v>
      </c>
      <c r="F8100">
        <v>6</v>
      </c>
      <c r="G8100">
        <v>6</v>
      </c>
      <c r="H8100" s="6" t="str">
        <f t="shared" si="252"/>
        <v>6K28.6</v>
      </c>
      <c r="I8100" s="6" t="str">
        <f t="shared" si="253"/>
        <v>S6_RXD1_SG_TXD1</v>
      </c>
    </row>
    <row r="8101" spans="1:9">
      <c r="A8101" t="s">
        <v>302</v>
      </c>
      <c r="B8101" t="s">
        <v>6320</v>
      </c>
      <c r="C8101" t="s">
        <v>6342</v>
      </c>
      <c r="D8101">
        <v>7</v>
      </c>
      <c r="E8101" t="s">
        <v>4115</v>
      </c>
      <c r="F8101">
        <v>7</v>
      </c>
      <c r="G8101">
        <v>7</v>
      </c>
      <c r="H8101" s="6" t="str">
        <f t="shared" si="252"/>
        <v>6K28.7</v>
      </c>
      <c r="I8101" s="6" t="str">
        <f t="shared" si="253"/>
        <v>SG6_TXD1</v>
      </c>
    </row>
    <row r="8102" spans="1:9">
      <c r="A8102" t="s">
        <v>302</v>
      </c>
      <c r="B8102" t="s">
        <v>6320</v>
      </c>
      <c r="C8102" t="s">
        <v>6342</v>
      </c>
      <c r="D8102" t="s">
        <v>175</v>
      </c>
      <c r="E8102" t="s">
        <v>429</v>
      </c>
      <c r="F8102">
        <v>1</v>
      </c>
      <c r="G8102" t="s">
        <v>175</v>
      </c>
      <c r="H8102" s="6" t="str">
        <f t="shared" si="252"/>
        <v>6K28.1</v>
      </c>
      <c r="I8102" s="6" t="str">
        <f t="shared" si="253"/>
        <v>VP12</v>
      </c>
    </row>
    <row r="8103" spans="1:9">
      <c r="A8103" t="s">
        <v>302</v>
      </c>
      <c r="B8103" t="s">
        <v>6320</v>
      </c>
      <c r="C8103" t="s">
        <v>6342</v>
      </c>
      <c r="D8103" t="s">
        <v>176</v>
      </c>
      <c r="E8103" t="s">
        <v>2379</v>
      </c>
      <c r="F8103">
        <v>8</v>
      </c>
      <c r="G8103" t="s">
        <v>176</v>
      </c>
      <c r="H8103" s="6" t="str">
        <f t="shared" si="252"/>
        <v>6K28.8</v>
      </c>
      <c r="I8103" s="6" t="str">
        <f t="shared" si="253"/>
        <v>SC2367_RLY_K028</v>
      </c>
    </row>
    <row r="8104" spans="1:9">
      <c r="A8104" t="s">
        <v>302</v>
      </c>
      <c r="B8104" t="s">
        <v>6320</v>
      </c>
      <c r="C8104" t="s">
        <v>6343</v>
      </c>
      <c r="D8104">
        <v>2</v>
      </c>
      <c r="E8104" t="s">
        <v>4116</v>
      </c>
      <c r="F8104">
        <v>2</v>
      </c>
      <c r="G8104">
        <v>2</v>
      </c>
      <c r="H8104" s="6" t="str">
        <f t="shared" si="252"/>
        <v>6K29.2</v>
      </c>
      <c r="I8104" s="6" t="str">
        <f t="shared" si="253"/>
        <v>S6_RXD3_SG_TXD3</v>
      </c>
    </row>
    <row r="8105" spans="1:9">
      <c r="A8105" t="s">
        <v>302</v>
      </c>
      <c r="B8105" t="s">
        <v>6320</v>
      </c>
      <c r="C8105" t="s">
        <v>6343</v>
      </c>
      <c r="D8105">
        <v>3</v>
      </c>
      <c r="E8105" t="s">
        <v>3955</v>
      </c>
      <c r="F8105">
        <v>3</v>
      </c>
      <c r="G8105">
        <v>3</v>
      </c>
      <c r="H8105" s="6" t="str">
        <f t="shared" si="252"/>
        <v>6K29.3</v>
      </c>
      <c r="I8105" s="6" t="str">
        <f t="shared" si="253"/>
        <v>S6_RXD3</v>
      </c>
    </row>
    <row r="8106" spans="1:9">
      <c r="A8106" t="s">
        <v>302</v>
      </c>
      <c r="B8106" t="s">
        <v>6320</v>
      </c>
      <c r="C8106" t="s">
        <v>6343</v>
      </c>
      <c r="D8106">
        <v>4</v>
      </c>
      <c r="E8106" t="s">
        <v>3115</v>
      </c>
      <c r="F8106">
        <v>4</v>
      </c>
      <c r="G8106">
        <v>4</v>
      </c>
      <c r="H8106" s="6" t="str">
        <f t="shared" si="252"/>
        <v>6K29.4</v>
      </c>
      <c r="I8106" s="6" t="str">
        <f t="shared" si="253"/>
        <v>SD6_DSPCHIP_RXD3</v>
      </c>
    </row>
    <row r="8107" spans="1:9">
      <c r="A8107" t="s">
        <v>302</v>
      </c>
      <c r="B8107" t="s">
        <v>6320</v>
      </c>
      <c r="C8107" t="s">
        <v>6343</v>
      </c>
      <c r="D8107">
        <v>5</v>
      </c>
      <c r="E8107" t="s">
        <v>3117</v>
      </c>
      <c r="F8107">
        <v>5</v>
      </c>
      <c r="G8107">
        <v>5</v>
      </c>
      <c r="H8107" s="6" t="str">
        <f t="shared" si="252"/>
        <v>6K29.5</v>
      </c>
      <c r="I8107" s="6" t="str">
        <f t="shared" si="253"/>
        <v>SD6_DSPCHIP_RXDV</v>
      </c>
    </row>
    <row r="8108" spans="1:9">
      <c r="A8108" t="s">
        <v>302</v>
      </c>
      <c r="B8108" t="s">
        <v>6320</v>
      </c>
      <c r="C8108" t="s">
        <v>6343</v>
      </c>
      <c r="D8108">
        <v>6</v>
      </c>
      <c r="E8108" t="s">
        <v>3956</v>
      </c>
      <c r="F8108">
        <v>6</v>
      </c>
      <c r="G8108">
        <v>6</v>
      </c>
      <c r="H8108" s="6" t="str">
        <f t="shared" si="252"/>
        <v>6K29.6</v>
      </c>
      <c r="I8108" s="6" t="str">
        <f t="shared" si="253"/>
        <v>S6_RXDV</v>
      </c>
    </row>
    <row r="8109" spans="1:9">
      <c r="A8109" t="s">
        <v>302</v>
      </c>
      <c r="B8109" t="s">
        <v>6320</v>
      </c>
      <c r="C8109" t="s">
        <v>6343</v>
      </c>
      <c r="D8109">
        <v>7</v>
      </c>
      <c r="E8109" t="s">
        <v>4106</v>
      </c>
      <c r="F8109">
        <v>7</v>
      </c>
      <c r="G8109">
        <v>7</v>
      </c>
      <c r="H8109" s="6" t="str">
        <f t="shared" si="252"/>
        <v>6K29.7</v>
      </c>
      <c r="I8109" s="6" t="str">
        <f t="shared" si="253"/>
        <v>S6_RXDV_SG_TXEN</v>
      </c>
    </row>
    <row r="8110" spans="1:9">
      <c r="A8110" t="s">
        <v>302</v>
      </c>
      <c r="B8110" t="s">
        <v>6320</v>
      </c>
      <c r="C8110" t="s">
        <v>6343</v>
      </c>
      <c r="D8110" t="s">
        <v>175</v>
      </c>
      <c r="E8110" t="s">
        <v>429</v>
      </c>
      <c r="F8110">
        <v>1</v>
      </c>
      <c r="G8110" t="s">
        <v>175</v>
      </c>
      <c r="H8110" s="6" t="str">
        <f t="shared" si="252"/>
        <v>6K29.1</v>
      </c>
      <c r="I8110" s="6" t="str">
        <f t="shared" si="253"/>
        <v>VP12</v>
      </c>
    </row>
    <row r="8111" spans="1:9">
      <c r="A8111" t="s">
        <v>302</v>
      </c>
      <c r="B8111" t="s">
        <v>6320</v>
      </c>
      <c r="C8111" t="s">
        <v>6343</v>
      </c>
      <c r="D8111" t="s">
        <v>176</v>
      </c>
      <c r="E8111" t="s">
        <v>2380</v>
      </c>
      <c r="F8111">
        <v>8</v>
      </c>
      <c r="G8111" t="s">
        <v>176</v>
      </c>
      <c r="H8111" s="6" t="str">
        <f t="shared" si="252"/>
        <v>6K29.8</v>
      </c>
      <c r="I8111" s="6" t="str">
        <f t="shared" si="253"/>
        <v>SC2367_RLY_K029</v>
      </c>
    </row>
    <row r="8112" spans="1:9">
      <c r="A8112" t="s">
        <v>302</v>
      </c>
      <c r="B8112" t="s">
        <v>6320</v>
      </c>
      <c r="C8112" t="s">
        <v>6344</v>
      </c>
      <c r="D8112">
        <v>2</v>
      </c>
      <c r="E8112" t="s">
        <v>4117</v>
      </c>
      <c r="F8112">
        <v>2</v>
      </c>
      <c r="G8112">
        <v>2</v>
      </c>
      <c r="H8112" s="6" t="str">
        <f t="shared" si="252"/>
        <v>6K53.2</v>
      </c>
      <c r="I8112" s="6" t="str">
        <f t="shared" si="253"/>
        <v>SG6_TXD2</v>
      </c>
    </row>
    <row r="8113" spans="1:9">
      <c r="A8113" t="s">
        <v>302</v>
      </c>
      <c r="B8113" t="s">
        <v>6320</v>
      </c>
      <c r="C8113" t="s">
        <v>6344</v>
      </c>
      <c r="D8113">
        <v>3</v>
      </c>
      <c r="E8113" t="s">
        <v>4111</v>
      </c>
      <c r="F8113">
        <v>3</v>
      </c>
      <c r="G8113">
        <v>3</v>
      </c>
      <c r="H8113" s="6" t="str">
        <f t="shared" si="252"/>
        <v>6K53.3</v>
      </c>
      <c r="I8113" s="6" t="str">
        <f t="shared" si="253"/>
        <v>S6_RXD2_SG_TXD2</v>
      </c>
    </row>
    <row r="8114" spans="1:9">
      <c r="A8114" t="s">
        <v>302</v>
      </c>
      <c r="B8114" t="s">
        <v>6320</v>
      </c>
      <c r="C8114" t="s">
        <v>6344</v>
      </c>
      <c r="D8114">
        <v>4</v>
      </c>
      <c r="E8114" t="s">
        <v>4118</v>
      </c>
      <c r="F8114">
        <v>4</v>
      </c>
      <c r="G8114">
        <v>4</v>
      </c>
      <c r="H8114" s="6" t="str">
        <f t="shared" si="252"/>
        <v>6K53.4</v>
      </c>
      <c r="I8114" s="6" t="str">
        <f t="shared" si="253"/>
        <v>S6_CH_RXD2</v>
      </c>
    </row>
    <row r="8115" spans="1:9">
      <c r="A8115" t="s">
        <v>302</v>
      </c>
      <c r="B8115" t="s">
        <v>6320</v>
      </c>
      <c r="C8115" t="s">
        <v>6344</v>
      </c>
      <c r="D8115">
        <v>5</v>
      </c>
      <c r="E8115" t="s">
        <v>4119</v>
      </c>
      <c r="F8115">
        <v>5</v>
      </c>
      <c r="G8115">
        <v>5</v>
      </c>
      <c r="H8115" s="6" t="str">
        <f t="shared" si="252"/>
        <v>6K53.5</v>
      </c>
      <c r="I8115" s="6" t="str">
        <f t="shared" si="253"/>
        <v>S6_CH_RXD3</v>
      </c>
    </row>
    <row r="8116" spans="1:9">
      <c r="A8116" t="s">
        <v>302</v>
      </c>
      <c r="B8116" t="s">
        <v>6320</v>
      </c>
      <c r="C8116" t="s">
        <v>6344</v>
      </c>
      <c r="D8116">
        <v>6</v>
      </c>
      <c r="E8116" t="s">
        <v>4116</v>
      </c>
      <c r="F8116">
        <v>6</v>
      </c>
      <c r="G8116">
        <v>6</v>
      </c>
      <c r="H8116" s="6" t="str">
        <f t="shared" si="252"/>
        <v>6K53.6</v>
      </c>
      <c r="I8116" s="6" t="str">
        <f t="shared" si="253"/>
        <v>S6_RXD3_SG_TXD3</v>
      </c>
    </row>
    <row r="8117" spans="1:9">
      <c r="A8117" t="s">
        <v>302</v>
      </c>
      <c r="B8117" t="s">
        <v>6320</v>
      </c>
      <c r="C8117" t="s">
        <v>6344</v>
      </c>
      <c r="D8117">
        <v>7</v>
      </c>
      <c r="E8117" t="s">
        <v>4120</v>
      </c>
      <c r="F8117">
        <v>7</v>
      </c>
      <c r="G8117">
        <v>7</v>
      </c>
      <c r="H8117" s="6" t="str">
        <f t="shared" si="252"/>
        <v>6K53.7</v>
      </c>
      <c r="I8117" s="6" t="str">
        <f t="shared" si="253"/>
        <v>SG6_TXD3</v>
      </c>
    </row>
    <row r="8118" spans="1:9">
      <c r="A8118" t="s">
        <v>302</v>
      </c>
      <c r="B8118" t="s">
        <v>6320</v>
      </c>
      <c r="C8118" t="s">
        <v>6344</v>
      </c>
      <c r="D8118" t="s">
        <v>175</v>
      </c>
      <c r="E8118" t="s">
        <v>429</v>
      </c>
      <c r="F8118">
        <v>1</v>
      </c>
      <c r="G8118" t="s">
        <v>175</v>
      </c>
      <c r="H8118" s="6" t="str">
        <f t="shared" si="252"/>
        <v>6K53.1</v>
      </c>
      <c r="I8118" s="6" t="str">
        <f t="shared" si="253"/>
        <v>VP12</v>
      </c>
    </row>
    <row r="8119" spans="1:9">
      <c r="A8119" t="s">
        <v>302</v>
      </c>
      <c r="B8119" t="s">
        <v>6320</v>
      </c>
      <c r="C8119" t="s">
        <v>6344</v>
      </c>
      <c r="D8119" t="s">
        <v>176</v>
      </c>
      <c r="E8119" t="s">
        <v>3392</v>
      </c>
      <c r="F8119">
        <v>8</v>
      </c>
      <c r="G8119" t="s">
        <v>176</v>
      </c>
      <c r="H8119" s="6" t="str">
        <f t="shared" si="252"/>
        <v>6K53.8</v>
      </c>
      <c r="I8119" s="6" t="str">
        <f t="shared" si="253"/>
        <v>SC2367_RLY_K053</v>
      </c>
    </row>
    <row r="8120" spans="1:9">
      <c r="A8120" t="s">
        <v>302</v>
      </c>
      <c r="B8120" t="s">
        <v>6320</v>
      </c>
      <c r="C8120" t="s">
        <v>6345</v>
      </c>
      <c r="D8120">
        <v>1</v>
      </c>
      <c r="E8120" t="s">
        <v>4088</v>
      </c>
      <c r="F8120">
        <v>1</v>
      </c>
      <c r="G8120">
        <v>1</v>
      </c>
      <c r="H8120" s="6" t="str">
        <f t="shared" si="252"/>
        <v>6R15.1</v>
      </c>
      <c r="I8120" s="6" t="str">
        <f t="shared" si="253"/>
        <v>S6_CH_TXD1</v>
      </c>
    </row>
    <row r="8121" spans="1:9">
      <c r="A8121" t="s">
        <v>302</v>
      </c>
      <c r="B8121" t="s">
        <v>6320</v>
      </c>
      <c r="C8121" t="s">
        <v>6345</v>
      </c>
      <c r="D8121">
        <v>2</v>
      </c>
      <c r="E8121" t="s">
        <v>6869</v>
      </c>
      <c r="F8121">
        <v>2</v>
      </c>
      <c r="G8121">
        <v>2</v>
      </c>
      <c r="H8121" s="6" t="str">
        <f t="shared" si="252"/>
        <v>6R15.2</v>
      </c>
      <c r="I8121" s="6" t="str">
        <f t="shared" si="253"/>
        <v>S6_SCO_TX_HSD028</v>
      </c>
    </row>
    <row r="8122" spans="1:9">
      <c r="A8122" t="s">
        <v>302</v>
      </c>
      <c r="B8122" t="s">
        <v>6320</v>
      </c>
      <c r="C8122" t="s">
        <v>6346</v>
      </c>
      <c r="D8122">
        <v>1</v>
      </c>
      <c r="E8122" t="s">
        <v>4089</v>
      </c>
      <c r="F8122">
        <v>1</v>
      </c>
      <c r="G8122">
        <v>1</v>
      </c>
      <c r="H8122" s="6" t="str">
        <f t="shared" si="252"/>
        <v>6R16.1</v>
      </c>
      <c r="I8122" s="6" t="str">
        <f t="shared" si="253"/>
        <v>S6_CH_TXD2</v>
      </c>
    </row>
    <row r="8123" spans="1:9">
      <c r="A8123" t="s">
        <v>302</v>
      </c>
      <c r="B8123" t="s">
        <v>6320</v>
      </c>
      <c r="C8123" t="s">
        <v>6346</v>
      </c>
      <c r="D8123">
        <v>2</v>
      </c>
      <c r="E8123" t="s">
        <v>2412</v>
      </c>
      <c r="F8123">
        <v>2</v>
      </c>
      <c r="G8123">
        <v>2</v>
      </c>
      <c r="H8123" s="6" t="str">
        <f t="shared" si="252"/>
        <v>6R16.2</v>
      </c>
      <c r="I8123" s="6" t="str">
        <f t="shared" si="253"/>
        <v>S6_TX_HSD029</v>
      </c>
    </row>
    <row r="8124" spans="1:9">
      <c r="A8124" t="s">
        <v>302</v>
      </c>
      <c r="B8124" t="s">
        <v>6320</v>
      </c>
      <c r="C8124" t="s">
        <v>6347</v>
      </c>
      <c r="D8124">
        <v>1</v>
      </c>
      <c r="E8124" t="s">
        <v>4101</v>
      </c>
      <c r="F8124">
        <v>1</v>
      </c>
      <c r="G8124">
        <v>1</v>
      </c>
      <c r="H8124" s="6" t="str">
        <f t="shared" si="252"/>
        <v>6R17.1</v>
      </c>
      <c r="I8124" s="6" t="str">
        <f t="shared" si="253"/>
        <v>S6_CH_TXEN</v>
      </c>
    </row>
    <row r="8125" spans="1:9">
      <c r="A8125" t="s">
        <v>302</v>
      </c>
      <c r="B8125" t="s">
        <v>6320</v>
      </c>
      <c r="C8125" t="s">
        <v>6347</v>
      </c>
      <c r="D8125">
        <v>2</v>
      </c>
      <c r="E8125" t="s">
        <v>6870</v>
      </c>
      <c r="F8125">
        <v>2</v>
      </c>
      <c r="G8125">
        <v>2</v>
      </c>
      <c r="H8125" s="6" t="str">
        <f t="shared" si="252"/>
        <v>6R17.2</v>
      </c>
      <c r="I8125" s="6" t="str">
        <f t="shared" si="253"/>
        <v>S6_TX_HSD033</v>
      </c>
    </row>
    <row r="8126" spans="1:9">
      <c r="A8126" t="s">
        <v>302</v>
      </c>
      <c r="B8126" t="s">
        <v>6320</v>
      </c>
      <c r="C8126" t="s">
        <v>6348</v>
      </c>
      <c r="D8126">
        <v>1</v>
      </c>
      <c r="E8126" t="s">
        <v>4113</v>
      </c>
      <c r="F8126">
        <v>1</v>
      </c>
      <c r="G8126">
        <v>1</v>
      </c>
      <c r="H8126" s="6" t="str">
        <f t="shared" si="252"/>
        <v>6R18.1</v>
      </c>
      <c r="I8126" s="6" t="str">
        <f t="shared" si="253"/>
        <v>S6_CH_RXD0</v>
      </c>
    </row>
    <row r="8127" spans="1:9">
      <c r="A8127" t="s">
        <v>302</v>
      </c>
      <c r="B8127" t="s">
        <v>6320</v>
      </c>
      <c r="C8127" t="s">
        <v>6348</v>
      </c>
      <c r="D8127">
        <v>2</v>
      </c>
      <c r="E8127" t="s">
        <v>6871</v>
      </c>
      <c r="F8127">
        <v>2</v>
      </c>
      <c r="G8127">
        <v>2</v>
      </c>
      <c r="H8127" s="6" t="str">
        <f t="shared" si="252"/>
        <v>6R18.2</v>
      </c>
      <c r="I8127" s="6" t="str">
        <f t="shared" si="253"/>
        <v>S6_SCO_RX_HSD036</v>
      </c>
    </row>
    <row r="8128" spans="1:9">
      <c r="A8128" t="s">
        <v>302</v>
      </c>
      <c r="B8128" t="s">
        <v>6320</v>
      </c>
      <c r="C8128" t="s">
        <v>6349</v>
      </c>
      <c r="D8128">
        <v>1</v>
      </c>
      <c r="E8128" t="s">
        <v>4087</v>
      </c>
      <c r="F8128">
        <v>1</v>
      </c>
      <c r="G8128">
        <v>1</v>
      </c>
      <c r="H8128" s="6" t="str">
        <f t="shared" si="252"/>
        <v>6R578.1</v>
      </c>
      <c r="I8128" s="6" t="str">
        <f t="shared" si="253"/>
        <v>SG6_RXD1</v>
      </c>
    </row>
    <row r="8129" spans="1:9">
      <c r="A8129" t="s">
        <v>302</v>
      </c>
      <c r="B8129" t="s">
        <v>6320</v>
      </c>
      <c r="C8129" t="s">
        <v>6349</v>
      </c>
      <c r="D8129">
        <v>2</v>
      </c>
      <c r="E8129" t="s">
        <v>4121</v>
      </c>
      <c r="F8129">
        <v>2</v>
      </c>
      <c r="G8129">
        <v>2</v>
      </c>
      <c r="H8129" s="6" t="str">
        <f t="shared" si="252"/>
        <v>6R578.2</v>
      </c>
      <c r="I8129" s="6" t="str">
        <f t="shared" si="253"/>
        <v>SG6_VDD33</v>
      </c>
    </row>
    <row r="8130" spans="1:9">
      <c r="A8130" t="s">
        <v>302</v>
      </c>
      <c r="B8130" t="s">
        <v>6320</v>
      </c>
      <c r="C8130" t="s">
        <v>6350</v>
      </c>
      <c r="D8130">
        <v>1</v>
      </c>
      <c r="E8130" t="s">
        <v>4094</v>
      </c>
      <c r="F8130">
        <v>1</v>
      </c>
      <c r="G8130">
        <v>1</v>
      </c>
      <c r="H8130" s="6" t="str">
        <f t="shared" ref="H8130:H8193" si="254">CONCATENATE(C8130,".",F8130)</f>
        <v>6R586.1</v>
      </c>
      <c r="I8130" s="6" t="str">
        <f t="shared" ref="I8130:I8193" si="255">E8130</f>
        <v>S6_CH_TXD3</v>
      </c>
    </row>
    <row r="8131" spans="1:9">
      <c r="A8131" t="s">
        <v>302</v>
      </c>
      <c r="B8131" t="s">
        <v>6320</v>
      </c>
      <c r="C8131" t="s">
        <v>6350</v>
      </c>
      <c r="D8131">
        <v>2</v>
      </c>
      <c r="E8131" t="s">
        <v>4122</v>
      </c>
      <c r="F8131">
        <v>2</v>
      </c>
      <c r="G8131">
        <v>2</v>
      </c>
      <c r="H8131" s="6" t="str">
        <f t="shared" si="254"/>
        <v>6R586.2</v>
      </c>
      <c r="I8131" s="6" t="str">
        <f t="shared" si="255"/>
        <v>S6_SCI_TX_HSD030</v>
      </c>
    </row>
    <row r="8132" spans="1:9">
      <c r="A8132" t="s">
        <v>302</v>
      </c>
      <c r="B8132" t="s">
        <v>6320</v>
      </c>
      <c r="C8132" t="s">
        <v>6351</v>
      </c>
      <c r="D8132">
        <v>1</v>
      </c>
      <c r="E8132" t="s">
        <v>4100</v>
      </c>
      <c r="F8132">
        <v>1</v>
      </c>
      <c r="G8132">
        <v>1</v>
      </c>
      <c r="H8132" s="6" t="str">
        <f t="shared" si="254"/>
        <v>6R587.1</v>
      </c>
      <c r="I8132" s="6" t="str">
        <f t="shared" si="255"/>
        <v>S6_CH_TXC</v>
      </c>
    </row>
    <row r="8133" spans="1:9">
      <c r="A8133" t="s">
        <v>302</v>
      </c>
      <c r="B8133" t="s">
        <v>6320</v>
      </c>
      <c r="C8133" t="s">
        <v>6351</v>
      </c>
      <c r="D8133">
        <v>2</v>
      </c>
      <c r="E8133" t="s">
        <v>4123</v>
      </c>
      <c r="F8133">
        <v>2</v>
      </c>
      <c r="G8133">
        <v>2</v>
      </c>
      <c r="H8133" s="6" t="str">
        <f t="shared" si="254"/>
        <v>6R587.2</v>
      </c>
      <c r="I8133" s="6" t="str">
        <f t="shared" si="255"/>
        <v>S6_SCI_TX_HSD032</v>
      </c>
    </row>
    <row r="8134" spans="1:9">
      <c r="A8134" t="s">
        <v>302</v>
      </c>
      <c r="B8134" t="s">
        <v>6320</v>
      </c>
      <c r="C8134" t="s">
        <v>6352</v>
      </c>
      <c r="D8134">
        <v>1</v>
      </c>
      <c r="E8134" t="s">
        <v>4107</v>
      </c>
      <c r="F8134">
        <v>1</v>
      </c>
      <c r="G8134">
        <v>1</v>
      </c>
      <c r="H8134" s="6" t="str">
        <f t="shared" si="254"/>
        <v>6R588.1</v>
      </c>
      <c r="I8134" s="6" t="str">
        <f t="shared" si="255"/>
        <v>S6_CH_RXDV</v>
      </c>
    </row>
    <row r="8135" spans="1:9">
      <c r="A8135" t="s">
        <v>302</v>
      </c>
      <c r="B8135" t="s">
        <v>6320</v>
      </c>
      <c r="C8135" t="s">
        <v>6352</v>
      </c>
      <c r="D8135">
        <v>2</v>
      </c>
      <c r="E8135" t="s">
        <v>4124</v>
      </c>
      <c r="F8135">
        <v>2</v>
      </c>
      <c r="G8135">
        <v>2</v>
      </c>
      <c r="H8135" s="6" t="str">
        <f t="shared" si="254"/>
        <v>6R588.2</v>
      </c>
      <c r="I8135" s="6" t="str">
        <f t="shared" si="255"/>
        <v>S6_SCO_RX_HSD034</v>
      </c>
    </row>
    <row r="8136" spans="1:9">
      <c r="A8136" t="s">
        <v>302</v>
      </c>
      <c r="B8136" t="s">
        <v>6320</v>
      </c>
      <c r="C8136" t="s">
        <v>6353</v>
      </c>
      <c r="D8136">
        <v>1</v>
      </c>
      <c r="E8136" t="s">
        <v>4108</v>
      </c>
      <c r="F8136">
        <v>1</v>
      </c>
      <c r="G8136">
        <v>1</v>
      </c>
      <c r="H8136" s="6" t="str">
        <f t="shared" si="254"/>
        <v>6R589.1</v>
      </c>
      <c r="I8136" s="6" t="str">
        <f t="shared" si="255"/>
        <v>S6_CH_RXC</v>
      </c>
    </row>
    <row r="8137" spans="1:9">
      <c r="A8137" t="s">
        <v>302</v>
      </c>
      <c r="B8137" t="s">
        <v>6320</v>
      </c>
      <c r="C8137" t="s">
        <v>6353</v>
      </c>
      <c r="D8137">
        <v>2</v>
      </c>
      <c r="E8137" t="s">
        <v>4125</v>
      </c>
      <c r="F8137">
        <v>2</v>
      </c>
      <c r="G8137">
        <v>2</v>
      </c>
      <c r="H8137" s="6" t="str">
        <f t="shared" si="254"/>
        <v>6R589.2</v>
      </c>
      <c r="I8137" s="6" t="str">
        <f t="shared" si="255"/>
        <v>S6_SCO_RX_HSD035</v>
      </c>
    </row>
    <row r="8138" spans="1:9">
      <c r="A8138" t="s">
        <v>302</v>
      </c>
      <c r="B8138" t="s">
        <v>6320</v>
      </c>
      <c r="C8138" t="s">
        <v>6354</v>
      </c>
      <c r="D8138">
        <v>1</v>
      </c>
      <c r="E8138" t="s">
        <v>4114</v>
      </c>
      <c r="F8138">
        <v>1</v>
      </c>
      <c r="G8138">
        <v>1</v>
      </c>
      <c r="H8138" s="6" t="str">
        <f t="shared" si="254"/>
        <v>6R590.1</v>
      </c>
      <c r="I8138" s="6" t="str">
        <f t="shared" si="255"/>
        <v>S6_CH_RXD1</v>
      </c>
    </row>
    <row r="8139" spans="1:9">
      <c r="A8139" t="s">
        <v>302</v>
      </c>
      <c r="B8139" t="s">
        <v>6320</v>
      </c>
      <c r="C8139" t="s">
        <v>6354</v>
      </c>
      <c r="D8139">
        <v>2</v>
      </c>
      <c r="E8139" t="s">
        <v>4126</v>
      </c>
      <c r="F8139">
        <v>2</v>
      </c>
      <c r="G8139">
        <v>2</v>
      </c>
      <c r="H8139" s="6" t="str">
        <f t="shared" si="254"/>
        <v>6R590.2</v>
      </c>
      <c r="I8139" s="6" t="str">
        <f t="shared" si="255"/>
        <v>S6_SCO_RX_HSD037</v>
      </c>
    </row>
    <row r="8140" spans="1:9">
      <c r="A8140" t="s">
        <v>302</v>
      </c>
      <c r="B8140" t="s">
        <v>6320</v>
      </c>
      <c r="C8140" t="s">
        <v>6355</v>
      </c>
      <c r="D8140">
        <v>1</v>
      </c>
      <c r="E8140" t="s">
        <v>4118</v>
      </c>
      <c r="F8140">
        <v>1</v>
      </c>
      <c r="G8140">
        <v>1</v>
      </c>
      <c r="H8140" s="6" t="str">
        <f t="shared" si="254"/>
        <v>6R591.1</v>
      </c>
      <c r="I8140" s="6" t="str">
        <f t="shared" si="255"/>
        <v>S6_CH_RXD2</v>
      </c>
    </row>
    <row r="8141" spans="1:9">
      <c r="A8141" t="s">
        <v>302</v>
      </c>
      <c r="B8141" t="s">
        <v>6320</v>
      </c>
      <c r="C8141" t="s">
        <v>6355</v>
      </c>
      <c r="D8141">
        <v>2</v>
      </c>
      <c r="E8141" t="s">
        <v>4127</v>
      </c>
      <c r="F8141">
        <v>2</v>
      </c>
      <c r="G8141">
        <v>2</v>
      </c>
      <c r="H8141" s="6" t="str">
        <f t="shared" si="254"/>
        <v>6R591.2</v>
      </c>
      <c r="I8141" s="6" t="str">
        <f t="shared" si="255"/>
        <v>S6_SCO_RX_HSD038</v>
      </c>
    </row>
    <row r="8142" spans="1:9">
      <c r="A8142" t="s">
        <v>302</v>
      </c>
      <c r="B8142" t="s">
        <v>6320</v>
      </c>
      <c r="C8142" t="s">
        <v>6356</v>
      </c>
      <c r="D8142">
        <v>1</v>
      </c>
      <c r="E8142" t="s">
        <v>4119</v>
      </c>
      <c r="F8142">
        <v>1</v>
      </c>
      <c r="G8142">
        <v>1</v>
      </c>
      <c r="H8142" s="6" t="str">
        <f t="shared" si="254"/>
        <v>6R592.1</v>
      </c>
      <c r="I8142" s="6" t="str">
        <f t="shared" si="255"/>
        <v>S6_CH_RXD3</v>
      </c>
    </row>
    <row r="8143" spans="1:9">
      <c r="A8143" t="s">
        <v>302</v>
      </c>
      <c r="B8143" t="s">
        <v>6320</v>
      </c>
      <c r="C8143" t="s">
        <v>6356</v>
      </c>
      <c r="D8143">
        <v>2</v>
      </c>
      <c r="E8143" t="s">
        <v>4128</v>
      </c>
      <c r="F8143">
        <v>2</v>
      </c>
      <c r="G8143">
        <v>2</v>
      </c>
      <c r="H8143" s="6" t="str">
        <f t="shared" si="254"/>
        <v>6R592.2</v>
      </c>
      <c r="I8143" s="6" t="str">
        <f t="shared" si="255"/>
        <v>S6_SCO_RX_HSD039</v>
      </c>
    </row>
    <row r="8144" spans="1:9">
      <c r="A8144" t="s">
        <v>302</v>
      </c>
      <c r="B8144" t="s">
        <v>6320</v>
      </c>
      <c r="C8144" t="s">
        <v>6357</v>
      </c>
      <c r="D8144">
        <v>1</v>
      </c>
      <c r="E8144" t="s">
        <v>4095</v>
      </c>
      <c r="F8144">
        <v>1</v>
      </c>
      <c r="G8144">
        <v>1</v>
      </c>
      <c r="H8144" s="6" t="str">
        <f t="shared" si="254"/>
        <v>6R593.1</v>
      </c>
      <c r="I8144" s="6" t="str">
        <f t="shared" si="255"/>
        <v>S6_CH_TXD0</v>
      </c>
    </row>
    <row r="8145" spans="1:9">
      <c r="A8145" t="s">
        <v>302</v>
      </c>
      <c r="B8145" t="s">
        <v>6320</v>
      </c>
      <c r="C8145" t="s">
        <v>6357</v>
      </c>
      <c r="D8145">
        <v>2</v>
      </c>
      <c r="E8145" t="s">
        <v>4129</v>
      </c>
      <c r="F8145">
        <v>2</v>
      </c>
      <c r="G8145">
        <v>2</v>
      </c>
      <c r="H8145" s="6" t="str">
        <f t="shared" si="254"/>
        <v>6R593.2</v>
      </c>
      <c r="I8145" s="6" t="str">
        <f t="shared" si="255"/>
        <v>S6_SCO_TX_HSD031</v>
      </c>
    </row>
    <row r="8146" spans="1:9">
      <c r="A8146" t="s">
        <v>302</v>
      </c>
      <c r="B8146" t="s">
        <v>6358</v>
      </c>
      <c r="C8146" t="s">
        <v>6359</v>
      </c>
      <c r="D8146">
        <v>1</v>
      </c>
      <c r="E8146" t="s">
        <v>174</v>
      </c>
      <c r="F8146">
        <v>1</v>
      </c>
      <c r="G8146">
        <v>1</v>
      </c>
      <c r="H8146" s="6" t="str">
        <f t="shared" si="254"/>
        <v>6C343.1</v>
      </c>
      <c r="I8146" s="6" t="str">
        <f t="shared" si="255"/>
        <v>DGND</v>
      </c>
    </row>
    <row r="8147" spans="1:9">
      <c r="A8147" t="s">
        <v>302</v>
      </c>
      <c r="B8147" t="s">
        <v>6358</v>
      </c>
      <c r="C8147" t="s">
        <v>6359</v>
      </c>
      <c r="D8147">
        <v>2</v>
      </c>
      <c r="E8147" t="s">
        <v>4130</v>
      </c>
      <c r="F8147">
        <v>2</v>
      </c>
      <c r="G8147">
        <v>2</v>
      </c>
      <c r="H8147" s="6" t="str">
        <f t="shared" si="254"/>
        <v>6C343.2</v>
      </c>
      <c r="I8147" s="6" t="str">
        <f t="shared" si="255"/>
        <v>SG6_3_XO</v>
      </c>
    </row>
    <row r="8148" spans="1:9">
      <c r="A8148" t="s">
        <v>302</v>
      </c>
      <c r="B8148" t="s">
        <v>6358</v>
      </c>
      <c r="C8148" t="s">
        <v>6360</v>
      </c>
      <c r="D8148">
        <v>1</v>
      </c>
      <c r="E8148" t="s">
        <v>174</v>
      </c>
      <c r="F8148">
        <v>1</v>
      </c>
      <c r="G8148">
        <v>1</v>
      </c>
      <c r="H8148" s="6" t="str">
        <f t="shared" si="254"/>
        <v>6C344.1</v>
      </c>
      <c r="I8148" s="6" t="str">
        <f t="shared" si="255"/>
        <v>DGND</v>
      </c>
    </row>
    <row r="8149" spans="1:9">
      <c r="A8149" t="s">
        <v>302</v>
      </c>
      <c r="B8149" t="s">
        <v>6358</v>
      </c>
      <c r="C8149" t="s">
        <v>6360</v>
      </c>
      <c r="D8149">
        <v>2</v>
      </c>
      <c r="E8149" t="s">
        <v>4131</v>
      </c>
      <c r="F8149">
        <v>2</v>
      </c>
      <c r="G8149">
        <v>2</v>
      </c>
      <c r="H8149" s="6" t="str">
        <f t="shared" si="254"/>
        <v>6C344.2</v>
      </c>
      <c r="I8149" s="6" t="str">
        <f t="shared" si="255"/>
        <v>SG6_2_XI</v>
      </c>
    </row>
    <row r="8150" spans="1:9">
      <c r="A8150" t="s">
        <v>302</v>
      </c>
      <c r="B8150" t="s">
        <v>6358</v>
      </c>
      <c r="C8150" t="s">
        <v>6361</v>
      </c>
      <c r="D8150">
        <v>1</v>
      </c>
      <c r="E8150" t="s">
        <v>3427</v>
      </c>
      <c r="F8150">
        <v>1</v>
      </c>
      <c r="G8150">
        <v>1</v>
      </c>
      <c r="H8150" s="6" t="str">
        <f t="shared" si="254"/>
        <v>6JK47.1</v>
      </c>
      <c r="I8150" s="6" t="str">
        <f t="shared" si="255"/>
        <v>SC2367_RLY_K047</v>
      </c>
    </row>
    <row r="8151" spans="1:9">
      <c r="A8151" t="s">
        <v>302</v>
      </c>
      <c r="B8151" t="s">
        <v>6358</v>
      </c>
      <c r="C8151" t="s">
        <v>6361</v>
      </c>
      <c r="D8151">
        <v>2</v>
      </c>
      <c r="E8151" t="s">
        <v>174</v>
      </c>
      <c r="F8151">
        <v>2</v>
      </c>
      <c r="G8151">
        <v>2</v>
      </c>
      <c r="H8151" s="6" t="str">
        <f t="shared" si="254"/>
        <v>6JK47.2</v>
      </c>
      <c r="I8151" s="6" t="str">
        <f t="shared" si="255"/>
        <v>DGND</v>
      </c>
    </row>
    <row r="8152" spans="1:9">
      <c r="A8152" t="s">
        <v>302</v>
      </c>
      <c r="B8152" t="s">
        <v>6358</v>
      </c>
      <c r="C8152" t="s">
        <v>6362</v>
      </c>
      <c r="D8152">
        <v>1</v>
      </c>
      <c r="E8152" t="s">
        <v>3428</v>
      </c>
      <c r="F8152">
        <v>1</v>
      </c>
      <c r="G8152">
        <v>1</v>
      </c>
      <c r="H8152" s="6" t="str">
        <f t="shared" si="254"/>
        <v>6JK48.1</v>
      </c>
      <c r="I8152" s="6" t="str">
        <f t="shared" si="255"/>
        <v>SC2367_RLY_K048</v>
      </c>
    </row>
    <row r="8153" spans="1:9">
      <c r="A8153" t="s">
        <v>302</v>
      </c>
      <c r="B8153" t="s">
        <v>6358</v>
      </c>
      <c r="C8153" t="s">
        <v>6362</v>
      </c>
      <c r="D8153">
        <v>2</v>
      </c>
      <c r="E8153" t="s">
        <v>174</v>
      </c>
      <c r="F8153">
        <v>2</v>
      </c>
      <c r="G8153">
        <v>2</v>
      </c>
      <c r="H8153" s="6" t="str">
        <f t="shared" si="254"/>
        <v>6JK48.2</v>
      </c>
      <c r="I8153" s="6" t="str">
        <f t="shared" si="255"/>
        <v>DGND</v>
      </c>
    </row>
    <row r="8154" spans="1:9">
      <c r="A8154" t="s">
        <v>302</v>
      </c>
      <c r="B8154" t="s">
        <v>6358</v>
      </c>
      <c r="C8154" t="s">
        <v>6363</v>
      </c>
      <c r="D8154">
        <v>2</v>
      </c>
      <c r="E8154" t="s">
        <v>4132</v>
      </c>
      <c r="F8154">
        <v>2</v>
      </c>
      <c r="G8154">
        <v>2</v>
      </c>
      <c r="H8154" s="6" t="str">
        <f t="shared" si="254"/>
        <v>6K47.2</v>
      </c>
      <c r="I8154" s="6" t="str">
        <f t="shared" si="255"/>
        <v>SG6_2_XO</v>
      </c>
    </row>
    <row r="8155" spans="1:9">
      <c r="A8155" t="s">
        <v>302</v>
      </c>
      <c r="B8155" t="s">
        <v>6358</v>
      </c>
      <c r="C8155" t="s">
        <v>6363</v>
      </c>
      <c r="D8155">
        <v>3</v>
      </c>
      <c r="E8155" t="s">
        <v>4133</v>
      </c>
      <c r="F8155">
        <v>3</v>
      </c>
      <c r="G8155">
        <v>3</v>
      </c>
      <c r="H8155" s="6" t="str">
        <f t="shared" si="254"/>
        <v>6K47.3</v>
      </c>
      <c r="I8155" s="6" t="str">
        <f t="shared" si="255"/>
        <v>SG6_1_XO</v>
      </c>
    </row>
    <row r="8156" spans="1:9">
      <c r="A8156" t="s">
        <v>302</v>
      </c>
      <c r="B8156" t="s">
        <v>6358</v>
      </c>
      <c r="C8156" t="s">
        <v>6363</v>
      </c>
      <c r="D8156">
        <v>4</v>
      </c>
      <c r="F8156">
        <v>4</v>
      </c>
      <c r="G8156">
        <v>4</v>
      </c>
      <c r="H8156" s="6" t="str">
        <f t="shared" si="254"/>
        <v>6K47.4</v>
      </c>
      <c r="I8156" s="6">
        <f t="shared" si="255"/>
        <v>0</v>
      </c>
    </row>
    <row r="8157" spans="1:9">
      <c r="A8157" t="s">
        <v>302</v>
      </c>
      <c r="B8157" t="s">
        <v>6358</v>
      </c>
      <c r="C8157" t="s">
        <v>6363</v>
      </c>
      <c r="D8157">
        <v>5</v>
      </c>
      <c r="F8157">
        <v>5</v>
      </c>
      <c r="G8157">
        <v>5</v>
      </c>
      <c r="H8157" s="6" t="str">
        <f t="shared" si="254"/>
        <v>6K47.5</v>
      </c>
      <c r="I8157" s="6">
        <f t="shared" si="255"/>
        <v>0</v>
      </c>
    </row>
    <row r="8158" spans="1:9">
      <c r="A8158" t="s">
        <v>302</v>
      </c>
      <c r="B8158" t="s">
        <v>6358</v>
      </c>
      <c r="C8158" t="s">
        <v>6363</v>
      </c>
      <c r="D8158">
        <v>6</v>
      </c>
      <c r="F8158">
        <v>6</v>
      </c>
      <c r="G8158">
        <v>6</v>
      </c>
      <c r="H8158" s="6" t="str">
        <f t="shared" si="254"/>
        <v>6K47.6</v>
      </c>
      <c r="I8158" s="6">
        <f t="shared" si="255"/>
        <v>0</v>
      </c>
    </row>
    <row r="8159" spans="1:9">
      <c r="A8159" t="s">
        <v>302</v>
      </c>
      <c r="B8159" t="s">
        <v>6358</v>
      </c>
      <c r="C8159" t="s">
        <v>6363</v>
      </c>
      <c r="D8159">
        <v>7</v>
      </c>
      <c r="F8159">
        <v>7</v>
      </c>
      <c r="G8159">
        <v>7</v>
      </c>
      <c r="H8159" s="6" t="str">
        <f t="shared" si="254"/>
        <v>6K47.7</v>
      </c>
      <c r="I8159" s="6">
        <f t="shared" si="255"/>
        <v>0</v>
      </c>
    </row>
    <row r="8160" spans="1:9">
      <c r="A8160" t="s">
        <v>302</v>
      </c>
      <c r="B8160" t="s">
        <v>6358</v>
      </c>
      <c r="C8160" t="s">
        <v>6363</v>
      </c>
      <c r="D8160" t="s">
        <v>175</v>
      </c>
      <c r="E8160" t="s">
        <v>429</v>
      </c>
      <c r="F8160">
        <v>1</v>
      </c>
      <c r="G8160" t="s">
        <v>175</v>
      </c>
      <c r="H8160" s="6" t="str">
        <f t="shared" si="254"/>
        <v>6K47.1</v>
      </c>
      <c r="I8160" s="6" t="str">
        <f t="shared" si="255"/>
        <v>VP12</v>
      </c>
    </row>
    <row r="8161" spans="1:9">
      <c r="A8161" t="s">
        <v>302</v>
      </c>
      <c r="B8161" t="s">
        <v>6358</v>
      </c>
      <c r="C8161" t="s">
        <v>6363</v>
      </c>
      <c r="D8161" t="s">
        <v>176</v>
      </c>
      <c r="E8161" t="s">
        <v>3427</v>
      </c>
      <c r="F8161">
        <v>8</v>
      </c>
      <c r="G8161" t="s">
        <v>176</v>
      </c>
      <c r="H8161" s="6" t="str">
        <f t="shared" si="254"/>
        <v>6K47.8</v>
      </c>
      <c r="I8161" s="6" t="str">
        <f t="shared" si="255"/>
        <v>SC2367_RLY_K047</v>
      </c>
    </row>
    <row r="8162" spans="1:9">
      <c r="A8162" t="s">
        <v>302</v>
      </c>
      <c r="B8162" t="s">
        <v>6358</v>
      </c>
      <c r="C8162" t="s">
        <v>6364</v>
      </c>
      <c r="D8162">
        <v>2</v>
      </c>
      <c r="E8162" t="s">
        <v>4130</v>
      </c>
      <c r="F8162">
        <v>2</v>
      </c>
      <c r="G8162">
        <v>2</v>
      </c>
      <c r="H8162" s="6" t="str">
        <f t="shared" si="254"/>
        <v>6K48.2</v>
      </c>
      <c r="I8162" s="6" t="str">
        <f t="shared" si="255"/>
        <v>SG6_3_XO</v>
      </c>
    </row>
    <row r="8163" spans="1:9">
      <c r="A8163" t="s">
        <v>302</v>
      </c>
      <c r="B8163" t="s">
        <v>6358</v>
      </c>
      <c r="C8163" t="s">
        <v>6364</v>
      </c>
      <c r="D8163">
        <v>3</v>
      </c>
      <c r="E8163" t="s">
        <v>4132</v>
      </c>
      <c r="F8163">
        <v>3</v>
      </c>
      <c r="G8163">
        <v>3</v>
      </c>
      <c r="H8163" s="6" t="str">
        <f t="shared" si="254"/>
        <v>6K48.3</v>
      </c>
      <c r="I8163" s="6" t="str">
        <f t="shared" si="255"/>
        <v>SG6_2_XO</v>
      </c>
    </row>
    <row r="8164" spans="1:9">
      <c r="A8164" t="s">
        <v>302</v>
      </c>
      <c r="B8164" t="s">
        <v>6358</v>
      </c>
      <c r="C8164" t="s">
        <v>6364</v>
      </c>
      <c r="D8164">
        <v>4</v>
      </c>
      <c r="E8164" t="s">
        <v>6872</v>
      </c>
      <c r="F8164">
        <v>4</v>
      </c>
      <c r="G8164">
        <v>4</v>
      </c>
      <c r="H8164" s="6" t="str">
        <f t="shared" si="254"/>
        <v>6K48.4</v>
      </c>
      <c r="I8164" s="6" t="str">
        <f t="shared" si="255"/>
        <v>S6_HSD017</v>
      </c>
    </row>
    <row r="8165" spans="1:9">
      <c r="A8165" t="s">
        <v>302</v>
      </c>
      <c r="B8165" t="s">
        <v>6358</v>
      </c>
      <c r="C8165" t="s">
        <v>6364</v>
      </c>
      <c r="D8165">
        <v>5</v>
      </c>
      <c r="E8165" t="s">
        <v>6873</v>
      </c>
      <c r="F8165">
        <v>5</v>
      </c>
      <c r="G8165">
        <v>5</v>
      </c>
      <c r="H8165" s="6" t="str">
        <f t="shared" si="254"/>
        <v>6K48.5</v>
      </c>
      <c r="I8165" s="6" t="str">
        <f t="shared" si="255"/>
        <v>S6_HSD018</v>
      </c>
    </row>
    <row r="8166" spans="1:9">
      <c r="A8166" t="s">
        <v>302</v>
      </c>
      <c r="B8166" t="s">
        <v>6358</v>
      </c>
      <c r="C8166" t="s">
        <v>6364</v>
      </c>
      <c r="D8166">
        <v>6</v>
      </c>
      <c r="E8166" t="s">
        <v>4134</v>
      </c>
      <c r="F8166">
        <v>6</v>
      </c>
      <c r="G8166">
        <v>6</v>
      </c>
      <c r="H8166" s="6" t="str">
        <f t="shared" si="254"/>
        <v>6K48.6</v>
      </c>
      <c r="I8166" s="6" t="str">
        <f t="shared" si="255"/>
        <v>SG6_1_XI</v>
      </c>
    </row>
    <row r="8167" spans="1:9">
      <c r="A8167" t="s">
        <v>302</v>
      </c>
      <c r="B8167" t="s">
        <v>6358</v>
      </c>
      <c r="C8167" t="s">
        <v>6364</v>
      </c>
      <c r="D8167">
        <v>7</v>
      </c>
      <c r="E8167" t="s">
        <v>4131</v>
      </c>
      <c r="F8167">
        <v>7</v>
      </c>
      <c r="G8167">
        <v>7</v>
      </c>
      <c r="H8167" s="6" t="str">
        <f t="shared" si="254"/>
        <v>6K48.7</v>
      </c>
      <c r="I8167" s="6" t="str">
        <f t="shared" si="255"/>
        <v>SG6_2_XI</v>
      </c>
    </row>
    <row r="8168" spans="1:9">
      <c r="A8168" t="s">
        <v>302</v>
      </c>
      <c r="B8168" t="s">
        <v>6358</v>
      </c>
      <c r="C8168" t="s">
        <v>6364</v>
      </c>
      <c r="D8168" t="s">
        <v>175</v>
      </c>
      <c r="E8168" t="s">
        <v>429</v>
      </c>
      <c r="F8168">
        <v>1</v>
      </c>
      <c r="G8168" t="s">
        <v>175</v>
      </c>
      <c r="H8168" s="6" t="str">
        <f t="shared" si="254"/>
        <v>6K48.1</v>
      </c>
      <c r="I8168" s="6" t="str">
        <f t="shared" si="255"/>
        <v>VP12</v>
      </c>
    </row>
    <row r="8169" spans="1:9">
      <c r="A8169" t="s">
        <v>302</v>
      </c>
      <c r="B8169" t="s">
        <v>6358</v>
      </c>
      <c r="C8169" t="s">
        <v>6364</v>
      </c>
      <c r="D8169" t="s">
        <v>176</v>
      </c>
      <c r="E8169" t="s">
        <v>3428</v>
      </c>
      <c r="F8169">
        <v>8</v>
      </c>
      <c r="G8169" t="s">
        <v>176</v>
      </c>
      <c r="H8169" s="6" t="str">
        <f t="shared" si="254"/>
        <v>6K48.8</v>
      </c>
      <c r="I8169" s="6" t="str">
        <f t="shared" si="255"/>
        <v>SC2367_RLY_K048</v>
      </c>
    </row>
    <row r="8170" spans="1:9">
      <c r="A8170" t="s">
        <v>302</v>
      </c>
      <c r="B8170" t="s">
        <v>6358</v>
      </c>
      <c r="C8170" t="s">
        <v>6365</v>
      </c>
      <c r="D8170" t="s">
        <v>177</v>
      </c>
      <c r="E8170" t="s">
        <v>4135</v>
      </c>
      <c r="F8170">
        <v>1</v>
      </c>
      <c r="G8170" t="s">
        <v>177</v>
      </c>
      <c r="H8170" s="6" t="str">
        <f t="shared" si="254"/>
        <v>6LD4.1</v>
      </c>
      <c r="I8170" s="6" t="str">
        <f t="shared" si="255"/>
        <v>SG6_H_LED</v>
      </c>
    </row>
    <row r="8171" spans="1:9">
      <c r="A8171" t="s">
        <v>302</v>
      </c>
      <c r="B8171" t="s">
        <v>6358</v>
      </c>
      <c r="C8171" t="s">
        <v>6365</v>
      </c>
      <c r="D8171" t="s">
        <v>178</v>
      </c>
      <c r="E8171" t="s">
        <v>4136</v>
      </c>
      <c r="F8171">
        <v>2</v>
      </c>
      <c r="G8171" t="s">
        <v>178</v>
      </c>
      <c r="H8171" s="6" t="str">
        <f t="shared" si="254"/>
        <v>6LD4.2</v>
      </c>
      <c r="I8171" s="6" t="str">
        <f t="shared" si="255"/>
        <v>SG6_LED</v>
      </c>
    </row>
    <row r="8172" spans="1:9">
      <c r="A8172" t="s">
        <v>302</v>
      </c>
      <c r="B8172" t="s">
        <v>6358</v>
      </c>
      <c r="C8172" t="s">
        <v>6366</v>
      </c>
      <c r="D8172">
        <v>1</v>
      </c>
      <c r="E8172" t="s">
        <v>4133</v>
      </c>
      <c r="F8172">
        <v>1</v>
      </c>
      <c r="G8172">
        <v>1</v>
      </c>
      <c r="H8172" s="6" t="str">
        <f t="shared" si="254"/>
        <v>6R549.1</v>
      </c>
      <c r="I8172" s="6" t="str">
        <f t="shared" si="255"/>
        <v>SG6_1_XO</v>
      </c>
    </row>
    <row r="8173" spans="1:9">
      <c r="A8173" t="s">
        <v>302</v>
      </c>
      <c r="B8173" t="s">
        <v>6358</v>
      </c>
      <c r="C8173" t="s">
        <v>6366</v>
      </c>
      <c r="D8173">
        <v>2</v>
      </c>
      <c r="E8173" t="s">
        <v>4137</v>
      </c>
      <c r="F8173">
        <v>2</v>
      </c>
      <c r="G8173">
        <v>2</v>
      </c>
      <c r="H8173" s="6" t="str">
        <f t="shared" si="254"/>
        <v>6R549.2</v>
      </c>
      <c r="I8173" s="6" t="str">
        <f t="shared" si="255"/>
        <v>SG6_XO</v>
      </c>
    </row>
    <row r="8174" spans="1:9">
      <c r="A8174" t="s">
        <v>302</v>
      </c>
      <c r="B8174" t="s">
        <v>6358</v>
      </c>
      <c r="C8174" t="s">
        <v>6367</v>
      </c>
      <c r="D8174">
        <v>1</v>
      </c>
      <c r="E8174" t="s">
        <v>4134</v>
      </c>
      <c r="F8174">
        <v>1</v>
      </c>
      <c r="G8174">
        <v>1</v>
      </c>
      <c r="H8174" s="6" t="str">
        <f t="shared" si="254"/>
        <v>6R550.1</v>
      </c>
      <c r="I8174" s="6" t="str">
        <f t="shared" si="255"/>
        <v>SG6_1_XI</v>
      </c>
    </row>
    <row r="8175" spans="1:9">
      <c r="A8175" t="s">
        <v>302</v>
      </c>
      <c r="B8175" t="s">
        <v>6358</v>
      </c>
      <c r="C8175" t="s">
        <v>6367</v>
      </c>
      <c r="D8175">
        <v>2</v>
      </c>
      <c r="E8175" t="s">
        <v>4138</v>
      </c>
      <c r="F8175">
        <v>2</v>
      </c>
      <c r="G8175">
        <v>2</v>
      </c>
      <c r="H8175" s="6" t="str">
        <f t="shared" si="254"/>
        <v>6R550.2</v>
      </c>
      <c r="I8175" s="6" t="str">
        <f t="shared" si="255"/>
        <v>SG6_XI</v>
      </c>
    </row>
    <row r="8176" spans="1:9">
      <c r="A8176" t="s">
        <v>302</v>
      </c>
      <c r="B8176" t="s">
        <v>6358</v>
      </c>
      <c r="C8176" t="s">
        <v>6368</v>
      </c>
      <c r="D8176">
        <v>1</v>
      </c>
      <c r="E8176" t="s">
        <v>174</v>
      </c>
      <c r="F8176">
        <v>1</v>
      </c>
      <c r="G8176">
        <v>1</v>
      </c>
      <c r="H8176" s="6" t="str">
        <f t="shared" si="254"/>
        <v>6R551.1</v>
      </c>
      <c r="I8176" s="6" t="str">
        <f t="shared" si="255"/>
        <v>DGND</v>
      </c>
    </row>
    <row r="8177" spans="1:9">
      <c r="A8177" t="s">
        <v>302</v>
      </c>
      <c r="B8177" t="s">
        <v>6358</v>
      </c>
      <c r="C8177" t="s">
        <v>6368</v>
      </c>
      <c r="D8177">
        <v>2</v>
      </c>
      <c r="E8177" t="s">
        <v>4139</v>
      </c>
      <c r="F8177">
        <v>2</v>
      </c>
      <c r="G8177">
        <v>2</v>
      </c>
      <c r="H8177" s="6" t="str">
        <f t="shared" si="254"/>
        <v>6R551.2</v>
      </c>
      <c r="I8177" s="6" t="str">
        <f t="shared" si="255"/>
        <v>SG6_RSET</v>
      </c>
    </row>
    <row r="8178" spans="1:9">
      <c r="A8178" t="s">
        <v>302</v>
      </c>
      <c r="B8178" t="s">
        <v>6358</v>
      </c>
      <c r="C8178" t="s">
        <v>6369</v>
      </c>
      <c r="D8178">
        <v>1</v>
      </c>
      <c r="E8178" t="s">
        <v>413</v>
      </c>
      <c r="F8178">
        <v>1</v>
      </c>
      <c r="G8178">
        <v>1</v>
      </c>
      <c r="H8178" s="6" t="str">
        <f t="shared" si="254"/>
        <v>6R577.1</v>
      </c>
      <c r="I8178" s="6" t="str">
        <f t="shared" si="255"/>
        <v>VDD33_ATX</v>
      </c>
    </row>
    <row r="8179" spans="1:9">
      <c r="A8179" t="s">
        <v>302</v>
      </c>
      <c r="B8179" t="s">
        <v>6358</v>
      </c>
      <c r="C8179" t="s">
        <v>6369</v>
      </c>
      <c r="D8179">
        <v>2</v>
      </c>
      <c r="E8179" t="s">
        <v>4140</v>
      </c>
      <c r="F8179">
        <v>2</v>
      </c>
      <c r="G8179">
        <v>2</v>
      </c>
      <c r="H8179" s="6" t="str">
        <f t="shared" si="254"/>
        <v>6R577.2</v>
      </c>
      <c r="I8179" s="6" t="str">
        <f t="shared" si="255"/>
        <v>SG6_DISB</v>
      </c>
    </row>
    <row r="8180" spans="1:9">
      <c r="A8180" t="s">
        <v>302</v>
      </c>
      <c r="B8180" t="s">
        <v>6358</v>
      </c>
      <c r="C8180" t="s">
        <v>6370</v>
      </c>
      <c r="D8180">
        <v>1</v>
      </c>
      <c r="E8180" t="s">
        <v>413</v>
      </c>
      <c r="F8180">
        <v>1</v>
      </c>
      <c r="G8180">
        <v>1</v>
      </c>
      <c r="H8180" s="6" t="str">
        <f t="shared" si="254"/>
        <v>6R581.1</v>
      </c>
      <c r="I8180" s="6" t="str">
        <f t="shared" si="255"/>
        <v>VDD33_ATX</v>
      </c>
    </row>
    <row r="8181" spans="1:9">
      <c r="A8181" t="s">
        <v>302</v>
      </c>
      <c r="B8181" t="s">
        <v>6358</v>
      </c>
      <c r="C8181" t="s">
        <v>6370</v>
      </c>
      <c r="D8181">
        <v>2</v>
      </c>
      <c r="E8181" t="s">
        <v>4135</v>
      </c>
      <c r="F8181">
        <v>2</v>
      </c>
      <c r="G8181">
        <v>2</v>
      </c>
      <c r="H8181" s="6" t="str">
        <f t="shared" si="254"/>
        <v>6R581.2</v>
      </c>
      <c r="I8181" s="6" t="str">
        <f t="shared" si="255"/>
        <v>SG6_H_LED</v>
      </c>
    </row>
    <row r="8182" spans="1:9">
      <c r="A8182" t="s">
        <v>302</v>
      </c>
      <c r="B8182" t="s">
        <v>6358</v>
      </c>
      <c r="C8182" t="s">
        <v>6371</v>
      </c>
      <c r="D8182">
        <v>1</v>
      </c>
      <c r="E8182" t="s">
        <v>4131</v>
      </c>
      <c r="F8182">
        <v>1</v>
      </c>
      <c r="G8182">
        <v>1</v>
      </c>
      <c r="H8182" s="6" t="str">
        <f t="shared" si="254"/>
        <v>6Y6.1</v>
      </c>
      <c r="I8182" s="6" t="str">
        <f t="shared" si="255"/>
        <v>SG6_2_XI</v>
      </c>
    </row>
    <row r="8183" spans="1:9">
      <c r="A8183" t="s">
        <v>302</v>
      </c>
      <c r="B8183" t="s">
        <v>6358</v>
      </c>
      <c r="C8183" t="s">
        <v>6371</v>
      </c>
      <c r="D8183">
        <v>2</v>
      </c>
      <c r="E8183" t="s">
        <v>174</v>
      </c>
      <c r="F8183">
        <v>2</v>
      </c>
      <c r="G8183">
        <v>2</v>
      </c>
      <c r="H8183" s="6" t="str">
        <f t="shared" si="254"/>
        <v>6Y6.2</v>
      </c>
      <c r="I8183" s="6" t="str">
        <f t="shared" si="255"/>
        <v>DGND</v>
      </c>
    </row>
    <row r="8184" spans="1:9">
      <c r="A8184" t="s">
        <v>302</v>
      </c>
      <c r="B8184" t="s">
        <v>6358</v>
      </c>
      <c r="C8184" t="s">
        <v>6371</v>
      </c>
      <c r="D8184">
        <v>3</v>
      </c>
      <c r="E8184" t="s">
        <v>4130</v>
      </c>
      <c r="F8184">
        <v>3</v>
      </c>
      <c r="G8184">
        <v>3</v>
      </c>
      <c r="H8184" s="6" t="str">
        <f t="shared" si="254"/>
        <v>6Y6.3</v>
      </c>
      <c r="I8184" s="6" t="str">
        <f t="shared" si="255"/>
        <v>SG6_3_XO</v>
      </c>
    </row>
    <row r="8185" spans="1:9">
      <c r="A8185" t="s">
        <v>302</v>
      </c>
      <c r="B8185" t="s">
        <v>6358</v>
      </c>
      <c r="C8185" t="s">
        <v>6371</v>
      </c>
      <c r="D8185">
        <v>4</v>
      </c>
      <c r="E8185" t="s">
        <v>174</v>
      </c>
      <c r="F8185">
        <v>4</v>
      </c>
      <c r="G8185">
        <v>4</v>
      </c>
      <c r="H8185" s="6" t="str">
        <f t="shared" si="254"/>
        <v>6Y6.4</v>
      </c>
      <c r="I8185" s="6" t="str">
        <f t="shared" si="255"/>
        <v>DGND</v>
      </c>
    </row>
    <row r="8186" spans="1:9">
      <c r="A8186" t="s">
        <v>302</v>
      </c>
      <c r="B8186" t="s">
        <v>6358</v>
      </c>
      <c r="C8186" t="s">
        <v>3053</v>
      </c>
      <c r="D8186" t="s">
        <v>2213</v>
      </c>
      <c r="E8186" t="s">
        <v>4141</v>
      </c>
      <c r="F8186">
        <v>15</v>
      </c>
      <c r="G8186" t="s">
        <v>2213</v>
      </c>
      <c r="H8186" s="6" t="str">
        <f t="shared" si="254"/>
        <v>GOLD6.15</v>
      </c>
      <c r="I8186" s="6" t="str">
        <f t="shared" si="255"/>
        <v>SG6_AVDD09</v>
      </c>
    </row>
    <row r="8187" spans="1:9">
      <c r="A8187" t="s">
        <v>302</v>
      </c>
      <c r="B8187" t="s">
        <v>6358</v>
      </c>
      <c r="C8187" t="s">
        <v>3053</v>
      </c>
      <c r="D8187" t="s">
        <v>2220</v>
      </c>
      <c r="E8187" t="s">
        <v>4142</v>
      </c>
      <c r="F8187">
        <v>40</v>
      </c>
      <c r="G8187" t="s">
        <v>2220</v>
      </c>
      <c r="H8187" s="6" t="str">
        <f t="shared" si="254"/>
        <v>GOLD6.40</v>
      </c>
      <c r="I8187" s="6" t="str">
        <f t="shared" si="255"/>
        <v>SG6_AVDD09_SDS</v>
      </c>
    </row>
    <row r="8188" spans="1:9">
      <c r="A8188" t="s">
        <v>302</v>
      </c>
      <c r="B8188" t="s">
        <v>6358</v>
      </c>
      <c r="C8188" t="s">
        <v>3053</v>
      </c>
      <c r="D8188" t="s">
        <v>1551</v>
      </c>
      <c r="E8188" t="s">
        <v>4143</v>
      </c>
      <c r="F8188">
        <v>9</v>
      </c>
      <c r="G8188" t="s">
        <v>1551</v>
      </c>
      <c r="H8188" s="6" t="str">
        <f t="shared" si="254"/>
        <v>GOLD6.9</v>
      </c>
      <c r="I8188" s="6" t="str">
        <f t="shared" si="255"/>
        <v>SG6_AVDD33_XTAL</v>
      </c>
    </row>
    <row r="8189" spans="1:9">
      <c r="A8189" t="s">
        <v>302</v>
      </c>
      <c r="B8189" t="s">
        <v>6358</v>
      </c>
      <c r="C8189" t="s">
        <v>3053</v>
      </c>
      <c r="D8189" t="s">
        <v>1560</v>
      </c>
      <c r="E8189" t="s">
        <v>4144</v>
      </c>
      <c r="F8189">
        <v>17</v>
      </c>
      <c r="G8189" t="s">
        <v>1560</v>
      </c>
      <c r="H8189" s="6" t="str">
        <f t="shared" si="254"/>
        <v>GOLD6.17</v>
      </c>
      <c r="I8189" s="6" t="str">
        <f t="shared" si="255"/>
        <v>SG6_AVDD33_TX_CEN</v>
      </c>
    </row>
    <row r="8190" spans="1:9">
      <c r="A8190" t="s">
        <v>302</v>
      </c>
      <c r="B8190" t="s">
        <v>6358</v>
      </c>
      <c r="C8190" t="s">
        <v>3053</v>
      </c>
      <c r="D8190" t="s">
        <v>1563</v>
      </c>
      <c r="E8190" t="s">
        <v>4144</v>
      </c>
      <c r="F8190">
        <v>20</v>
      </c>
      <c r="G8190" t="s">
        <v>1563</v>
      </c>
      <c r="H8190" s="6" t="str">
        <f t="shared" si="254"/>
        <v>GOLD6.20</v>
      </c>
      <c r="I8190" s="6" t="str">
        <f t="shared" si="255"/>
        <v>SG6_AVDD33_TX_CEN</v>
      </c>
    </row>
    <row r="8191" spans="1:9">
      <c r="A8191" t="s">
        <v>302</v>
      </c>
      <c r="B8191" t="s">
        <v>6358</v>
      </c>
      <c r="C8191" t="s">
        <v>3053</v>
      </c>
      <c r="D8191" t="s">
        <v>2223</v>
      </c>
      <c r="E8191" t="s">
        <v>4145</v>
      </c>
      <c r="F8191">
        <v>37</v>
      </c>
      <c r="G8191" t="s">
        <v>2223</v>
      </c>
      <c r="H8191" s="6" t="str">
        <f t="shared" si="254"/>
        <v>GOLD6.37</v>
      </c>
      <c r="I8191" s="6" t="str">
        <f t="shared" si="255"/>
        <v>SG6_AVDD33_SDS</v>
      </c>
    </row>
    <row r="8192" spans="1:9">
      <c r="A8192" t="s">
        <v>302</v>
      </c>
      <c r="B8192" t="s">
        <v>6358</v>
      </c>
      <c r="C8192" t="s">
        <v>3053</v>
      </c>
      <c r="D8192" t="s">
        <v>389</v>
      </c>
      <c r="E8192" t="s">
        <v>4140</v>
      </c>
      <c r="F8192">
        <v>44</v>
      </c>
      <c r="G8192" t="s">
        <v>389</v>
      </c>
      <c r="H8192" s="6" t="str">
        <f t="shared" si="254"/>
        <v>GOLD6.44</v>
      </c>
      <c r="I8192" s="6" t="str">
        <f t="shared" si="255"/>
        <v>SG6_DISB</v>
      </c>
    </row>
    <row r="8193" spans="1:9">
      <c r="A8193" t="s">
        <v>302</v>
      </c>
      <c r="B8193" t="s">
        <v>6358</v>
      </c>
      <c r="C8193" t="s">
        <v>3053</v>
      </c>
      <c r="D8193" t="s">
        <v>2224</v>
      </c>
      <c r="E8193" t="s">
        <v>4146</v>
      </c>
      <c r="F8193">
        <v>6</v>
      </c>
      <c r="G8193" t="s">
        <v>2224</v>
      </c>
      <c r="H8193" s="6" t="str">
        <f t="shared" si="254"/>
        <v>GOLD6.6</v>
      </c>
      <c r="I8193" s="6" t="str">
        <f t="shared" si="255"/>
        <v>SG6_DVDD09</v>
      </c>
    </row>
    <row r="8194" spans="1:9">
      <c r="A8194" t="s">
        <v>302</v>
      </c>
      <c r="B8194" t="s">
        <v>6358</v>
      </c>
      <c r="C8194" t="s">
        <v>3053</v>
      </c>
      <c r="D8194" t="s">
        <v>2536</v>
      </c>
      <c r="E8194" t="s">
        <v>4146</v>
      </c>
      <c r="F8194">
        <v>21</v>
      </c>
      <c r="G8194" t="s">
        <v>2536</v>
      </c>
      <c r="H8194" s="6" t="str">
        <f t="shared" ref="H8194:H8257" si="256">CONCATENATE(C8194,".",F8194)</f>
        <v>GOLD6.21</v>
      </c>
      <c r="I8194" s="6" t="str">
        <f t="shared" ref="I8194:I8257" si="257">E8194</f>
        <v>SG6_DVDD09</v>
      </c>
    </row>
    <row r="8195" spans="1:9">
      <c r="A8195" t="s">
        <v>302</v>
      </c>
      <c r="B8195" t="s">
        <v>6358</v>
      </c>
      <c r="C8195" t="s">
        <v>3053</v>
      </c>
      <c r="D8195" t="s">
        <v>2532</v>
      </c>
      <c r="E8195" t="s">
        <v>4146</v>
      </c>
      <c r="F8195">
        <v>47</v>
      </c>
      <c r="G8195" t="s">
        <v>2532</v>
      </c>
      <c r="H8195" s="6" t="str">
        <f t="shared" si="256"/>
        <v>GOLD6.47</v>
      </c>
      <c r="I8195" s="6" t="str">
        <f t="shared" si="257"/>
        <v>SG6_DVDD09</v>
      </c>
    </row>
    <row r="8196" spans="1:9">
      <c r="A8196" t="s">
        <v>302</v>
      </c>
      <c r="B8196" t="s">
        <v>6358</v>
      </c>
      <c r="C8196" t="s">
        <v>3053</v>
      </c>
      <c r="D8196" t="s">
        <v>2225</v>
      </c>
      <c r="E8196" t="s">
        <v>4147</v>
      </c>
      <c r="F8196">
        <v>24</v>
      </c>
      <c r="G8196" t="s">
        <v>2225</v>
      </c>
      <c r="H8196" s="6" t="str">
        <f t="shared" si="256"/>
        <v>GOLD6.24</v>
      </c>
      <c r="I8196" s="6" t="str">
        <f t="shared" si="257"/>
        <v>SG6_DVDD33</v>
      </c>
    </row>
    <row r="8197" spans="1:9">
      <c r="A8197" t="s">
        <v>302</v>
      </c>
      <c r="B8197" t="s">
        <v>6358</v>
      </c>
      <c r="C8197" t="s">
        <v>3053</v>
      </c>
      <c r="D8197" t="s">
        <v>2216</v>
      </c>
      <c r="E8197" t="s">
        <v>4147</v>
      </c>
      <c r="F8197">
        <v>30</v>
      </c>
      <c r="G8197" t="s">
        <v>2216</v>
      </c>
      <c r="H8197" s="6" t="str">
        <f t="shared" si="256"/>
        <v>GOLD6.30</v>
      </c>
      <c r="I8197" s="6" t="str">
        <f t="shared" si="257"/>
        <v>SG6_DVDD33</v>
      </c>
    </row>
    <row r="8198" spans="1:9">
      <c r="A8198" t="s">
        <v>302</v>
      </c>
      <c r="B8198" t="s">
        <v>6358</v>
      </c>
      <c r="C8198" t="s">
        <v>3053</v>
      </c>
      <c r="D8198" t="s">
        <v>2276</v>
      </c>
      <c r="E8198" t="s">
        <v>174</v>
      </c>
      <c r="F8198" t="s">
        <v>2276</v>
      </c>
      <c r="G8198" t="s">
        <v>2276</v>
      </c>
      <c r="H8198" s="6" t="str">
        <f t="shared" si="256"/>
        <v>GOLD6.EP1</v>
      </c>
      <c r="I8198" s="6" t="str">
        <f t="shared" si="257"/>
        <v>DGND</v>
      </c>
    </row>
    <row r="8199" spans="1:9">
      <c r="A8199" t="s">
        <v>302</v>
      </c>
      <c r="B8199" t="s">
        <v>6358</v>
      </c>
      <c r="C8199" t="s">
        <v>3053</v>
      </c>
      <c r="D8199" t="s">
        <v>2277</v>
      </c>
      <c r="E8199" t="s">
        <v>174</v>
      </c>
      <c r="F8199" t="s">
        <v>2277</v>
      </c>
      <c r="G8199" t="s">
        <v>2277</v>
      </c>
      <c r="H8199" s="6" t="str">
        <f t="shared" si="256"/>
        <v>GOLD6.EP2</v>
      </c>
      <c r="I8199" s="6" t="str">
        <f t="shared" si="257"/>
        <v>DGND</v>
      </c>
    </row>
    <row r="8200" spans="1:9">
      <c r="A8200" t="s">
        <v>302</v>
      </c>
      <c r="B8200" t="s">
        <v>6358</v>
      </c>
      <c r="C8200" t="s">
        <v>3053</v>
      </c>
      <c r="D8200" t="s">
        <v>2278</v>
      </c>
      <c r="E8200" t="s">
        <v>174</v>
      </c>
      <c r="F8200" t="s">
        <v>2278</v>
      </c>
      <c r="G8200" t="s">
        <v>2278</v>
      </c>
      <c r="H8200" s="6" t="str">
        <f t="shared" si="256"/>
        <v>GOLD6.EP3</v>
      </c>
      <c r="I8200" s="6" t="str">
        <f t="shared" si="257"/>
        <v>DGND</v>
      </c>
    </row>
    <row r="8201" spans="1:9">
      <c r="A8201" t="s">
        <v>302</v>
      </c>
      <c r="B8201" t="s">
        <v>6358</v>
      </c>
      <c r="C8201" t="s">
        <v>3053</v>
      </c>
      <c r="D8201" t="s">
        <v>2279</v>
      </c>
      <c r="E8201" t="s">
        <v>174</v>
      </c>
      <c r="F8201" t="s">
        <v>2279</v>
      </c>
      <c r="G8201" t="s">
        <v>2279</v>
      </c>
      <c r="H8201" s="6" t="str">
        <f t="shared" si="256"/>
        <v>GOLD6.EP4</v>
      </c>
      <c r="I8201" s="6" t="str">
        <f t="shared" si="257"/>
        <v>DGND</v>
      </c>
    </row>
    <row r="8202" spans="1:9">
      <c r="A8202" t="s">
        <v>302</v>
      </c>
      <c r="B8202" t="s">
        <v>6358</v>
      </c>
      <c r="C8202" t="s">
        <v>3053</v>
      </c>
      <c r="D8202" t="s">
        <v>2280</v>
      </c>
      <c r="E8202" t="s">
        <v>174</v>
      </c>
      <c r="F8202" t="s">
        <v>2280</v>
      </c>
      <c r="G8202" t="s">
        <v>2280</v>
      </c>
      <c r="H8202" s="6" t="str">
        <f t="shared" si="256"/>
        <v>GOLD6.EP5</v>
      </c>
      <c r="I8202" s="6" t="str">
        <f t="shared" si="257"/>
        <v>DGND</v>
      </c>
    </row>
    <row r="8203" spans="1:9">
      <c r="A8203" t="s">
        <v>302</v>
      </c>
      <c r="B8203" t="s">
        <v>6358</v>
      </c>
      <c r="C8203" t="s">
        <v>3053</v>
      </c>
      <c r="D8203" t="s">
        <v>2281</v>
      </c>
      <c r="E8203" t="s">
        <v>174</v>
      </c>
      <c r="F8203" t="s">
        <v>2281</v>
      </c>
      <c r="G8203" t="s">
        <v>2281</v>
      </c>
      <c r="H8203" s="6" t="str">
        <f t="shared" si="256"/>
        <v>GOLD6.EP6</v>
      </c>
      <c r="I8203" s="6" t="str">
        <f t="shared" si="257"/>
        <v>DGND</v>
      </c>
    </row>
    <row r="8204" spans="1:9">
      <c r="A8204" t="s">
        <v>302</v>
      </c>
      <c r="B8204" t="s">
        <v>6358</v>
      </c>
      <c r="C8204" t="s">
        <v>3053</v>
      </c>
      <c r="D8204" t="s">
        <v>2282</v>
      </c>
      <c r="E8204" t="s">
        <v>174</v>
      </c>
      <c r="F8204" t="s">
        <v>2282</v>
      </c>
      <c r="G8204" t="s">
        <v>2282</v>
      </c>
      <c r="H8204" s="6" t="str">
        <f t="shared" si="256"/>
        <v>GOLD6.EP7</v>
      </c>
      <c r="I8204" s="6" t="str">
        <f t="shared" si="257"/>
        <v>DGND</v>
      </c>
    </row>
    <row r="8205" spans="1:9">
      <c r="A8205" t="s">
        <v>302</v>
      </c>
      <c r="B8205" t="s">
        <v>6358</v>
      </c>
      <c r="C8205" t="s">
        <v>3053</v>
      </c>
      <c r="D8205" t="s">
        <v>2283</v>
      </c>
      <c r="E8205" t="s">
        <v>174</v>
      </c>
      <c r="F8205" t="s">
        <v>2283</v>
      </c>
      <c r="G8205" t="s">
        <v>2283</v>
      </c>
      <c r="H8205" s="6" t="str">
        <f t="shared" si="256"/>
        <v>GOLD6.EP8</v>
      </c>
      <c r="I8205" s="6" t="str">
        <f t="shared" si="257"/>
        <v>DGND</v>
      </c>
    </row>
    <row r="8206" spans="1:9">
      <c r="A8206" t="s">
        <v>302</v>
      </c>
      <c r="B8206" t="s">
        <v>6358</v>
      </c>
      <c r="C8206" t="s">
        <v>3053</v>
      </c>
      <c r="D8206" t="s">
        <v>2284</v>
      </c>
      <c r="E8206" t="s">
        <v>174</v>
      </c>
      <c r="F8206" t="s">
        <v>2284</v>
      </c>
      <c r="G8206" t="s">
        <v>2284</v>
      </c>
      <c r="H8206" s="6" t="str">
        <f t="shared" si="256"/>
        <v>GOLD6.EP9</v>
      </c>
      <c r="I8206" s="6" t="str">
        <f t="shared" si="257"/>
        <v>DGND</v>
      </c>
    </row>
    <row r="8207" spans="1:9">
      <c r="A8207" t="s">
        <v>302</v>
      </c>
      <c r="B8207" t="s">
        <v>6358</v>
      </c>
      <c r="C8207" t="s">
        <v>3053</v>
      </c>
      <c r="D8207" t="s">
        <v>2285</v>
      </c>
      <c r="E8207" t="s">
        <v>174</v>
      </c>
      <c r="F8207" t="s">
        <v>2285</v>
      </c>
      <c r="G8207" t="s">
        <v>2285</v>
      </c>
      <c r="H8207" s="6" t="str">
        <f t="shared" si="256"/>
        <v>GOLD6.EP10</v>
      </c>
      <c r="I8207" s="6" t="str">
        <f t="shared" si="257"/>
        <v>DGND</v>
      </c>
    </row>
    <row r="8208" spans="1:9">
      <c r="A8208" t="s">
        <v>302</v>
      </c>
      <c r="B8208" t="s">
        <v>6358</v>
      </c>
      <c r="C8208" t="s">
        <v>3053</v>
      </c>
      <c r="D8208" t="s">
        <v>2286</v>
      </c>
      <c r="E8208" t="s">
        <v>174</v>
      </c>
      <c r="F8208" t="s">
        <v>2286</v>
      </c>
      <c r="G8208" t="s">
        <v>2286</v>
      </c>
      <c r="H8208" s="6" t="str">
        <f t="shared" si="256"/>
        <v>GOLD6.EP11</v>
      </c>
      <c r="I8208" s="6" t="str">
        <f t="shared" si="257"/>
        <v>DGND</v>
      </c>
    </row>
    <row r="8209" spans="1:9">
      <c r="A8209" t="s">
        <v>302</v>
      </c>
      <c r="B8209" t="s">
        <v>6358</v>
      </c>
      <c r="C8209" t="s">
        <v>3053</v>
      </c>
      <c r="D8209" t="s">
        <v>2287</v>
      </c>
      <c r="E8209" t="s">
        <v>174</v>
      </c>
      <c r="F8209" t="s">
        <v>2287</v>
      </c>
      <c r="G8209" t="s">
        <v>2287</v>
      </c>
      <c r="H8209" s="6" t="str">
        <f t="shared" si="256"/>
        <v>GOLD6.EP12</v>
      </c>
      <c r="I8209" s="6" t="str">
        <f t="shared" si="257"/>
        <v>DGND</v>
      </c>
    </row>
    <row r="8210" spans="1:9">
      <c r="A8210" t="s">
        <v>302</v>
      </c>
      <c r="B8210" t="s">
        <v>6358</v>
      </c>
      <c r="C8210" t="s">
        <v>3053</v>
      </c>
      <c r="D8210" t="s">
        <v>2288</v>
      </c>
      <c r="E8210" t="s">
        <v>174</v>
      </c>
      <c r="F8210" t="s">
        <v>2288</v>
      </c>
      <c r="G8210" t="s">
        <v>2288</v>
      </c>
      <c r="H8210" s="6" t="str">
        <f t="shared" si="256"/>
        <v>GOLD6.EP13</v>
      </c>
      <c r="I8210" s="6" t="str">
        <f t="shared" si="257"/>
        <v>DGND</v>
      </c>
    </row>
    <row r="8211" spans="1:9">
      <c r="A8211" t="s">
        <v>302</v>
      </c>
      <c r="B8211" t="s">
        <v>6358</v>
      </c>
      <c r="C8211" t="s">
        <v>3053</v>
      </c>
      <c r="D8211" t="s">
        <v>2289</v>
      </c>
      <c r="E8211" t="s">
        <v>174</v>
      </c>
      <c r="F8211" t="s">
        <v>2289</v>
      </c>
      <c r="G8211" t="s">
        <v>2289</v>
      </c>
      <c r="H8211" s="6" t="str">
        <f t="shared" si="256"/>
        <v>GOLD6.EP14</v>
      </c>
      <c r="I8211" s="6" t="str">
        <f t="shared" si="257"/>
        <v>DGND</v>
      </c>
    </row>
    <row r="8212" spans="1:9">
      <c r="A8212" t="s">
        <v>302</v>
      </c>
      <c r="B8212" t="s">
        <v>6358</v>
      </c>
      <c r="C8212" t="s">
        <v>3053</v>
      </c>
      <c r="D8212" t="s">
        <v>2290</v>
      </c>
      <c r="E8212" t="s">
        <v>174</v>
      </c>
      <c r="F8212" t="s">
        <v>2290</v>
      </c>
      <c r="G8212" t="s">
        <v>2290</v>
      </c>
      <c r="H8212" s="6" t="str">
        <f t="shared" si="256"/>
        <v>GOLD6.EP15</v>
      </c>
      <c r="I8212" s="6" t="str">
        <f t="shared" si="257"/>
        <v>DGND</v>
      </c>
    </row>
    <row r="8213" spans="1:9">
      <c r="A8213" t="s">
        <v>302</v>
      </c>
      <c r="B8213" t="s">
        <v>6358</v>
      </c>
      <c r="C8213" t="s">
        <v>3053</v>
      </c>
      <c r="D8213" t="s">
        <v>2291</v>
      </c>
      <c r="E8213" t="s">
        <v>174</v>
      </c>
      <c r="F8213" t="s">
        <v>2291</v>
      </c>
      <c r="G8213" t="s">
        <v>2291</v>
      </c>
      <c r="H8213" s="6" t="str">
        <f t="shared" si="256"/>
        <v>GOLD6.EP16</v>
      </c>
      <c r="I8213" s="6" t="str">
        <f t="shared" si="257"/>
        <v>DGND</v>
      </c>
    </row>
    <row r="8214" spans="1:9">
      <c r="A8214" t="s">
        <v>302</v>
      </c>
      <c r="B8214" t="s">
        <v>6358</v>
      </c>
      <c r="C8214" t="s">
        <v>3053</v>
      </c>
      <c r="D8214" t="s">
        <v>2292</v>
      </c>
      <c r="E8214" t="s">
        <v>174</v>
      </c>
      <c r="F8214" t="s">
        <v>2292</v>
      </c>
      <c r="G8214" t="s">
        <v>2292</v>
      </c>
      <c r="H8214" s="6" t="str">
        <f t="shared" si="256"/>
        <v>GOLD6.EP17</v>
      </c>
      <c r="I8214" s="6" t="str">
        <f t="shared" si="257"/>
        <v>DGND</v>
      </c>
    </row>
    <row r="8215" spans="1:9">
      <c r="A8215" t="s">
        <v>302</v>
      </c>
      <c r="B8215" t="s">
        <v>6358</v>
      </c>
      <c r="C8215" t="s">
        <v>3053</v>
      </c>
      <c r="D8215" t="s">
        <v>2293</v>
      </c>
      <c r="E8215" t="s">
        <v>174</v>
      </c>
      <c r="F8215" t="s">
        <v>2293</v>
      </c>
      <c r="G8215" t="s">
        <v>2293</v>
      </c>
      <c r="H8215" s="6" t="str">
        <f t="shared" si="256"/>
        <v>GOLD6.EP18</v>
      </c>
      <c r="I8215" s="6" t="str">
        <f t="shared" si="257"/>
        <v>DGND</v>
      </c>
    </row>
    <row r="8216" spans="1:9">
      <c r="A8216" t="s">
        <v>302</v>
      </c>
      <c r="B8216" t="s">
        <v>6358</v>
      </c>
      <c r="C8216" t="s">
        <v>3053</v>
      </c>
      <c r="D8216" t="s">
        <v>2294</v>
      </c>
      <c r="E8216" t="s">
        <v>174</v>
      </c>
      <c r="F8216" t="s">
        <v>2294</v>
      </c>
      <c r="G8216" t="s">
        <v>2294</v>
      </c>
      <c r="H8216" s="6" t="str">
        <f t="shared" si="256"/>
        <v>GOLD6.EP19</v>
      </c>
      <c r="I8216" s="6" t="str">
        <f t="shared" si="257"/>
        <v>DGND</v>
      </c>
    </row>
    <row r="8217" spans="1:9">
      <c r="A8217" t="s">
        <v>302</v>
      </c>
      <c r="B8217" t="s">
        <v>6358</v>
      </c>
      <c r="C8217" t="s">
        <v>3053</v>
      </c>
      <c r="D8217" t="s">
        <v>2295</v>
      </c>
      <c r="E8217" t="s">
        <v>174</v>
      </c>
      <c r="F8217" t="s">
        <v>2295</v>
      </c>
      <c r="G8217" t="s">
        <v>2295</v>
      </c>
      <c r="H8217" s="6" t="str">
        <f t="shared" si="256"/>
        <v>GOLD6.EP20</v>
      </c>
      <c r="I8217" s="6" t="str">
        <f t="shared" si="257"/>
        <v>DGND</v>
      </c>
    </row>
    <row r="8218" spans="1:9">
      <c r="A8218" t="s">
        <v>302</v>
      </c>
      <c r="B8218" t="s">
        <v>6358</v>
      </c>
      <c r="C8218" t="s">
        <v>3053</v>
      </c>
      <c r="D8218" t="s">
        <v>2296</v>
      </c>
      <c r="E8218" t="s">
        <v>174</v>
      </c>
      <c r="F8218" t="s">
        <v>2296</v>
      </c>
      <c r="G8218" t="s">
        <v>2296</v>
      </c>
      <c r="H8218" s="6" t="str">
        <f t="shared" si="256"/>
        <v>GOLD6.EP21</v>
      </c>
      <c r="I8218" s="6" t="str">
        <f t="shared" si="257"/>
        <v>DGND</v>
      </c>
    </row>
    <row r="8219" spans="1:9">
      <c r="A8219" t="s">
        <v>302</v>
      </c>
      <c r="B8219" t="s">
        <v>6358</v>
      </c>
      <c r="C8219" t="s">
        <v>3053</v>
      </c>
      <c r="D8219" t="s">
        <v>2297</v>
      </c>
      <c r="E8219" t="s">
        <v>174</v>
      </c>
      <c r="F8219" t="s">
        <v>2297</v>
      </c>
      <c r="G8219" t="s">
        <v>2297</v>
      </c>
      <c r="H8219" s="6" t="str">
        <f t="shared" si="256"/>
        <v>GOLD6.EP22</v>
      </c>
      <c r="I8219" s="6" t="str">
        <f t="shared" si="257"/>
        <v>DGND</v>
      </c>
    </row>
    <row r="8220" spans="1:9">
      <c r="A8220" t="s">
        <v>302</v>
      </c>
      <c r="B8220" t="s">
        <v>6358</v>
      </c>
      <c r="C8220" t="s">
        <v>3053</v>
      </c>
      <c r="D8220" t="s">
        <v>2298</v>
      </c>
      <c r="E8220" t="s">
        <v>174</v>
      </c>
      <c r="F8220" t="s">
        <v>2298</v>
      </c>
      <c r="G8220" t="s">
        <v>2298</v>
      </c>
      <c r="H8220" s="6" t="str">
        <f t="shared" si="256"/>
        <v>GOLD6.EP23</v>
      </c>
      <c r="I8220" s="6" t="str">
        <f t="shared" si="257"/>
        <v>DGND</v>
      </c>
    </row>
    <row r="8221" spans="1:9">
      <c r="A8221" t="s">
        <v>302</v>
      </c>
      <c r="B8221" t="s">
        <v>6358</v>
      </c>
      <c r="C8221" t="s">
        <v>3053</v>
      </c>
      <c r="D8221" t="s">
        <v>2299</v>
      </c>
      <c r="E8221" t="s">
        <v>174</v>
      </c>
      <c r="F8221" t="s">
        <v>2299</v>
      </c>
      <c r="G8221" t="s">
        <v>2299</v>
      </c>
      <c r="H8221" s="6" t="str">
        <f t="shared" si="256"/>
        <v>GOLD6.EP24</v>
      </c>
      <c r="I8221" s="6" t="str">
        <f t="shared" si="257"/>
        <v>DGND</v>
      </c>
    </row>
    <row r="8222" spans="1:9">
      <c r="A8222" t="s">
        <v>302</v>
      </c>
      <c r="B8222" t="s">
        <v>6358</v>
      </c>
      <c r="C8222" t="s">
        <v>3053</v>
      </c>
      <c r="D8222" t="s">
        <v>2300</v>
      </c>
      <c r="E8222" t="s">
        <v>174</v>
      </c>
      <c r="F8222" t="s">
        <v>2300</v>
      </c>
      <c r="G8222" t="s">
        <v>2300</v>
      </c>
      <c r="H8222" s="6" t="str">
        <f t="shared" si="256"/>
        <v>GOLD6.EP25</v>
      </c>
      <c r="I8222" s="6" t="str">
        <f t="shared" si="257"/>
        <v>DGND</v>
      </c>
    </row>
    <row r="8223" spans="1:9">
      <c r="A8223" t="s">
        <v>302</v>
      </c>
      <c r="B8223" t="s">
        <v>6358</v>
      </c>
      <c r="C8223" t="s">
        <v>3053</v>
      </c>
      <c r="D8223" t="s">
        <v>2301</v>
      </c>
      <c r="E8223" t="s">
        <v>174</v>
      </c>
      <c r="F8223" t="s">
        <v>2301</v>
      </c>
      <c r="G8223" t="s">
        <v>2301</v>
      </c>
      <c r="H8223" s="6" t="str">
        <f t="shared" si="256"/>
        <v>GOLD6.EP26</v>
      </c>
      <c r="I8223" s="6" t="str">
        <f t="shared" si="257"/>
        <v>DGND</v>
      </c>
    </row>
    <row r="8224" spans="1:9">
      <c r="A8224" t="s">
        <v>302</v>
      </c>
      <c r="B8224" t="s">
        <v>6358</v>
      </c>
      <c r="C8224" t="s">
        <v>3053</v>
      </c>
      <c r="D8224" t="s">
        <v>2302</v>
      </c>
      <c r="E8224" t="s">
        <v>174</v>
      </c>
      <c r="F8224" t="s">
        <v>2302</v>
      </c>
      <c r="G8224" t="s">
        <v>2302</v>
      </c>
      <c r="H8224" s="6" t="str">
        <f t="shared" si="256"/>
        <v>GOLD6.EP27</v>
      </c>
      <c r="I8224" s="6" t="str">
        <f t="shared" si="257"/>
        <v>DGND</v>
      </c>
    </row>
    <row r="8225" spans="1:9">
      <c r="A8225" t="s">
        <v>302</v>
      </c>
      <c r="B8225" t="s">
        <v>6358</v>
      </c>
      <c r="C8225" t="s">
        <v>3053</v>
      </c>
      <c r="D8225" t="s">
        <v>2303</v>
      </c>
      <c r="E8225" t="s">
        <v>174</v>
      </c>
      <c r="F8225" t="s">
        <v>2303</v>
      </c>
      <c r="G8225" t="s">
        <v>2303</v>
      </c>
      <c r="H8225" s="6" t="str">
        <f t="shared" si="256"/>
        <v>GOLD6.EP28</v>
      </c>
      <c r="I8225" s="6" t="str">
        <f t="shared" si="257"/>
        <v>DGND</v>
      </c>
    </row>
    <row r="8226" spans="1:9">
      <c r="A8226" t="s">
        <v>302</v>
      </c>
      <c r="B8226" t="s">
        <v>6358</v>
      </c>
      <c r="C8226" t="s">
        <v>3053</v>
      </c>
      <c r="D8226" t="s">
        <v>2304</v>
      </c>
      <c r="E8226" t="s">
        <v>174</v>
      </c>
      <c r="F8226" t="s">
        <v>2304</v>
      </c>
      <c r="G8226" t="s">
        <v>2304</v>
      </c>
      <c r="H8226" s="6" t="str">
        <f t="shared" si="256"/>
        <v>GOLD6.EP29</v>
      </c>
      <c r="I8226" s="6" t="str">
        <f t="shared" si="257"/>
        <v>DGND</v>
      </c>
    </row>
    <row r="8227" spans="1:9">
      <c r="A8227" t="s">
        <v>302</v>
      </c>
      <c r="B8227" t="s">
        <v>6358</v>
      </c>
      <c r="C8227" t="s">
        <v>3053</v>
      </c>
      <c r="D8227" t="s">
        <v>2305</v>
      </c>
      <c r="E8227" t="s">
        <v>174</v>
      </c>
      <c r="F8227" t="s">
        <v>2305</v>
      </c>
      <c r="G8227" t="s">
        <v>2305</v>
      </c>
      <c r="H8227" s="6" t="str">
        <f t="shared" si="256"/>
        <v>GOLD6.EP30</v>
      </c>
      <c r="I8227" s="6" t="str">
        <f t="shared" si="257"/>
        <v>DGND</v>
      </c>
    </row>
    <row r="8228" spans="1:9">
      <c r="A8228" t="s">
        <v>302</v>
      </c>
      <c r="B8228" t="s">
        <v>6358</v>
      </c>
      <c r="C8228" t="s">
        <v>3053</v>
      </c>
      <c r="D8228" t="s">
        <v>2306</v>
      </c>
      <c r="E8228" t="s">
        <v>174</v>
      </c>
      <c r="F8228" t="s">
        <v>2306</v>
      </c>
      <c r="G8228" t="s">
        <v>2306</v>
      </c>
      <c r="H8228" s="6" t="str">
        <f t="shared" si="256"/>
        <v>GOLD6.EP31</v>
      </c>
      <c r="I8228" s="6" t="str">
        <f t="shared" si="257"/>
        <v>DGND</v>
      </c>
    </row>
    <row r="8229" spans="1:9">
      <c r="A8229" t="s">
        <v>302</v>
      </c>
      <c r="B8229" t="s">
        <v>6358</v>
      </c>
      <c r="C8229" t="s">
        <v>3053</v>
      </c>
      <c r="D8229" t="s">
        <v>2307</v>
      </c>
      <c r="E8229" t="s">
        <v>174</v>
      </c>
      <c r="F8229" t="s">
        <v>2307</v>
      </c>
      <c r="G8229" t="s">
        <v>2307</v>
      </c>
      <c r="H8229" s="6" t="str">
        <f t="shared" si="256"/>
        <v>GOLD6.EP32</v>
      </c>
      <c r="I8229" s="6" t="str">
        <f t="shared" si="257"/>
        <v>DGND</v>
      </c>
    </row>
    <row r="8230" spans="1:9">
      <c r="A8230" t="s">
        <v>302</v>
      </c>
      <c r="B8230" t="s">
        <v>6358</v>
      </c>
      <c r="C8230" t="s">
        <v>3053</v>
      </c>
      <c r="D8230" t="s">
        <v>2308</v>
      </c>
      <c r="E8230" t="s">
        <v>174</v>
      </c>
      <c r="F8230" t="s">
        <v>2308</v>
      </c>
      <c r="G8230" t="s">
        <v>2308</v>
      </c>
      <c r="H8230" s="6" t="str">
        <f t="shared" si="256"/>
        <v>GOLD6.EP33</v>
      </c>
      <c r="I8230" s="6" t="str">
        <f t="shared" si="257"/>
        <v>DGND</v>
      </c>
    </row>
    <row r="8231" spans="1:9">
      <c r="A8231" t="s">
        <v>302</v>
      </c>
      <c r="B8231" t="s">
        <v>6358</v>
      </c>
      <c r="C8231" t="s">
        <v>3053</v>
      </c>
      <c r="D8231" t="s">
        <v>2309</v>
      </c>
      <c r="E8231" t="s">
        <v>174</v>
      </c>
      <c r="F8231" t="s">
        <v>2309</v>
      </c>
      <c r="G8231" t="s">
        <v>2309</v>
      </c>
      <c r="H8231" s="6" t="str">
        <f t="shared" si="256"/>
        <v>GOLD6.EP34</v>
      </c>
      <c r="I8231" s="6" t="str">
        <f t="shared" si="257"/>
        <v>DGND</v>
      </c>
    </row>
    <row r="8232" spans="1:9">
      <c r="A8232" t="s">
        <v>302</v>
      </c>
      <c r="B8232" t="s">
        <v>6358</v>
      </c>
      <c r="C8232" t="s">
        <v>3053</v>
      </c>
      <c r="D8232" t="s">
        <v>2310</v>
      </c>
      <c r="E8232" t="s">
        <v>174</v>
      </c>
      <c r="F8232" t="s">
        <v>2310</v>
      </c>
      <c r="G8232" t="s">
        <v>2310</v>
      </c>
      <c r="H8232" s="6" t="str">
        <f t="shared" si="256"/>
        <v>GOLD6.EP35</v>
      </c>
      <c r="I8232" s="6" t="str">
        <f t="shared" si="257"/>
        <v>DGND</v>
      </c>
    </row>
    <row r="8233" spans="1:9">
      <c r="A8233" t="s">
        <v>302</v>
      </c>
      <c r="B8233" t="s">
        <v>6358</v>
      </c>
      <c r="C8233" t="s">
        <v>3053</v>
      </c>
      <c r="D8233" t="s">
        <v>2311</v>
      </c>
      <c r="E8233" t="s">
        <v>174</v>
      </c>
      <c r="F8233" t="s">
        <v>2311</v>
      </c>
      <c r="G8233" t="s">
        <v>2311</v>
      </c>
      <c r="H8233" s="6" t="str">
        <f t="shared" si="256"/>
        <v>GOLD6.EP36</v>
      </c>
      <c r="I8233" s="6" t="str">
        <f t="shared" si="257"/>
        <v>DGND</v>
      </c>
    </row>
    <row r="8234" spans="1:9">
      <c r="A8234" t="s">
        <v>302</v>
      </c>
      <c r="B8234" t="s">
        <v>6358</v>
      </c>
      <c r="C8234" t="s">
        <v>3053</v>
      </c>
      <c r="D8234" t="s">
        <v>2312</v>
      </c>
      <c r="E8234" t="s">
        <v>174</v>
      </c>
      <c r="F8234" t="s">
        <v>2312</v>
      </c>
      <c r="G8234" t="s">
        <v>2312</v>
      </c>
      <c r="H8234" s="6" t="str">
        <f t="shared" si="256"/>
        <v>GOLD6.EP37</v>
      </c>
      <c r="I8234" s="6" t="str">
        <f t="shared" si="257"/>
        <v>DGND</v>
      </c>
    </row>
    <row r="8235" spans="1:9">
      <c r="A8235" t="s">
        <v>302</v>
      </c>
      <c r="B8235" t="s">
        <v>6358</v>
      </c>
      <c r="C8235" t="s">
        <v>3053</v>
      </c>
      <c r="D8235" t="s">
        <v>2313</v>
      </c>
      <c r="E8235" t="s">
        <v>174</v>
      </c>
      <c r="F8235" t="s">
        <v>2313</v>
      </c>
      <c r="G8235" t="s">
        <v>2313</v>
      </c>
      <c r="H8235" s="6" t="str">
        <f t="shared" si="256"/>
        <v>GOLD6.EP38</v>
      </c>
      <c r="I8235" s="6" t="str">
        <f t="shared" si="257"/>
        <v>DGND</v>
      </c>
    </row>
    <row r="8236" spans="1:9">
      <c r="A8236" t="s">
        <v>302</v>
      </c>
      <c r="B8236" t="s">
        <v>6358</v>
      </c>
      <c r="C8236" t="s">
        <v>3053</v>
      </c>
      <c r="D8236" t="s">
        <v>2314</v>
      </c>
      <c r="E8236" t="s">
        <v>174</v>
      </c>
      <c r="F8236" t="s">
        <v>2314</v>
      </c>
      <c r="G8236" t="s">
        <v>2314</v>
      </c>
      <c r="H8236" s="6" t="str">
        <f t="shared" si="256"/>
        <v>GOLD6.EP39</v>
      </c>
      <c r="I8236" s="6" t="str">
        <f t="shared" si="257"/>
        <v>DGND</v>
      </c>
    </row>
    <row r="8237" spans="1:9">
      <c r="A8237" t="s">
        <v>302</v>
      </c>
      <c r="B8237" t="s">
        <v>6358</v>
      </c>
      <c r="C8237" t="s">
        <v>3053</v>
      </c>
      <c r="D8237" t="s">
        <v>2315</v>
      </c>
      <c r="E8237" t="s">
        <v>174</v>
      </c>
      <c r="F8237" t="s">
        <v>2315</v>
      </c>
      <c r="G8237" t="s">
        <v>2315</v>
      </c>
      <c r="H8237" s="6" t="str">
        <f t="shared" si="256"/>
        <v>GOLD6.EP40</v>
      </c>
      <c r="I8237" s="6" t="str">
        <f t="shared" si="257"/>
        <v>DGND</v>
      </c>
    </row>
    <row r="8238" spans="1:9">
      <c r="A8238" t="s">
        <v>302</v>
      </c>
      <c r="B8238" t="s">
        <v>6358</v>
      </c>
      <c r="C8238" t="s">
        <v>3053</v>
      </c>
      <c r="D8238" t="s">
        <v>190</v>
      </c>
      <c r="F8238" t="s">
        <v>190</v>
      </c>
      <c r="G8238" t="s">
        <v>190</v>
      </c>
      <c r="H8238" s="6" t="str">
        <f t="shared" si="256"/>
        <v>GOLD6.GH1</v>
      </c>
      <c r="I8238" s="6">
        <f t="shared" si="257"/>
        <v>0</v>
      </c>
    </row>
    <row r="8239" spans="1:9">
      <c r="A8239" t="s">
        <v>302</v>
      </c>
      <c r="B8239" t="s">
        <v>6358</v>
      </c>
      <c r="C8239" t="s">
        <v>3053</v>
      </c>
      <c r="D8239" t="s">
        <v>191</v>
      </c>
      <c r="F8239" t="s">
        <v>191</v>
      </c>
      <c r="G8239" t="s">
        <v>191</v>
      </c>
      <c r="H8239" s="6" t="str">
        <f t="shared" si="256"/>
        <v>GOLD6.GH2</v>
      </c>
      <c r="I8239" s="6">
        <f t="shared" si="257"/>
        <v>0</v>
      </c>
    </row>
    <row r="8240" spans="1:9">
      <c r="A8240" t="s">
        <v>302</v>
      </c>
      <c r="B8240" t="s">
        <v>6358</v>
      </c>
      <c r="C8240" t="s">
        <v>3053</v>
      </c>
      <c r="D8240" t="s">
        <v>192</v>
      </c>
      <c r="F8240" t="s">
        <v>192</v>
      </c>
      <c r="G8240" t="s">
        <v>192</v>
      </c>
      <c r="H8240" s="6" t="str">
        <f t="shared" si="256"/>
        <v>GOLD6.GH3</v>
      </c>
      <c r="I8240" s="6">
        <f t="shared" si="257"/>
        <v>0</v>
      </c>
    </row>
    <row r="8241" spans="1:9">
      <c r="A8241" t="s">
        <v>302</v>
      </c>
      <c r="B8241" t="s">
        <v>6358</v>
      </c>
      <c r="C8241" t="s">
        <v>3053</v>
      </c>
      <c r="D8241" t="s">
        <v>193</v>
      </c>
      <c r="F8241" t="s">
        <v>193</v>
      </c>
      <c r="G8241" t="s">
        <v>193</v>
      </c>
      <c r="H8241" s="6" t="str">
        <f t="shared" si="256"/>
        <v>GOLD6.GH4</v>
      </c>
      <c r="I8241" s="6">
        <f t="shared" si="257"/>
        <v>0</v>
      </c>
    </row>
    <row r="8242" spans="1:9">
      <c r="A8242" t="s">
        <v>302</v>
      </c>
      <c r="B8242" t="s">
        <v>6358</v>
      </c>
      <c r="C8242" t="s">
        <v>3053</v>
      </c>
      <c r="D8242" t="s">
        <v>179</v>
      </c>
      <c r="E8242" t="s">
        <v>174</v>
      </c>
      <c r="F8242">
        <v>48</v>
      </c>
      <c r="G8242" t="s">
        <v>179</v>
      </c>
      <c r="H8242" s="6" t="str">
        <f t="shared" si="256"/>
        <v>GOLD6.48</v>
      </c>
      <c r="I8242" s="6" t="str">
        <f t="shared" si="257"/>
        <v>DGND</v>
      </c>
    </row>
    <row r="8243" spans="1:9">
      <c r="A8243" t="s">
        <v>302</v>
      </c>
      <c r="B8243" t="s">
        <v>6358</v>
      </c>
      <c r="C8243" t="s">
        <v>3053</v>
      </c>
      <c r="D8243" t="s">
        <v>2219</v>
      </c>
      <c r="E8243" t="s">
        <v>4054</v>
      </c>
      <c r="F8243">
        <v>41</v>
      </c>
      <c r="G8243" t="s">
        <v>2219</v>
      </c>
      <c r="H8243" s="6" t="str">
        <f t="shared" si="256"/>
        <v>GOLD6.41</v>
      </c>
      <c r="I8243" s="6" t="str">
        <f t="shared" si="257"/>
        <v>SG6_HSI-</v>
      </c>
    </row>
    <row r="8244" spans="1:9">
      <c r="A8244" t="s">
        <v>302</v>
      </c>
      <c r="B8244" t="s">
        <v>6358</v>
      </c>
      <c r="C8244" t="s">
        <v>3053</v>
      </c>
      <c r="D8244" t="s">
        <v>2218</v>
      </c>
      <c r="E8244" t="s">
        <v>4052</v>
      </c>
      <c r="F8244">
        <v>42</v>
      </c>
      <c r="G8244" t="s">
        <v>2218</v>
      </c>
      <c r="H8244" s="6" t="str">
        <f t="shared" si="256"/>
        <v>GOLD6.42</v>
      </c>
      <c r="I8244" s="6" t="str">
        <f t="shared" si="257"/>
        <v>SG6_HSI+</v>
      </c>
    </row>
    <row r="8245" spans="1:9">
      <c r="A8245" t="s">
        <v>302</v>
      </c>
      <c r="B8245" t="s">
        <v>6358</v>
      </c>
      <c r="C8245" t="s">
        <v>3053</v>
      </c>
      <c r="D8245" t="s">
        <v>2222</v>
      </c>
      <c r="E8245" t="s">
        <v>4057</v>
      </c>
      <c r="F8245">
        <v>38</v>
      </c>
      <c r="G8245" t="s">
        <v>2222</v>
      </c>
      <c r="H8245" s="6" t="str">
        <f t="shared" si="256"/>
        <v>GOLD6.38</v>
      </c>
      <c r="I8245" s="6" t="str">
        <f t="shared" si="257"/>
        <v>SG6_HSO-</v>
      </c>
    </row>
    <row r="8246" spans="1:9">
      <c r="A8246" t="s">
        <v>302</v>
      </c>
      <c r="B8246" t="s">
        <v>6358</v>
      </c>
      <c r="C8246" t="s">
        <v>3053</v>
      </c>
      <c r="D8246" t="s">
        <v>2221</v>
      </c>
      <c r="E8246" t="s">
        <v>4055</v>
      </c>
      <c r="F8246">
        <v>39</v>
      </c>
      <c r="G8246" t="s">
        <v>2221</v>
      </c>
      <c r="H8246" s="6" t="str">
        <f t="shared" si="256"/>
        <v>GOLD6.39</v>
      </c>
      <c r="I8246" s="6" t="str">
        <f t="shared" si="257"/>
        <v>SG6_HSO+</v>
      </c>
    </row>
    <row r="8247" spans="1:9">
      <c r="A8247" t="s">
        <v>302</v>
      </c>
      <c r="B8247" t="s">
        <v>6358</v>
      </c>
      <c r="C8247" t="s">
        <v>3053</v>
      </c>
      <c r="D8247" t="s">
        <v>371</v>
      </c>
      <c r="E8247" t="s">
        <v>4148</v>
      </c>
      <c r="F8247">
        <v>12</v>
      </c>
      <c r="G8247" t="s">
        <v>371</v>
      </c>
      <c r="H8247" s="6" t="str">
        <f t="shared" si="256"/>
        <v>GOLD6.12</v>
      </c>
      <c r="I8247" s="6" t="str">
        <f t="shared" si="257"/>
        <v>SG6_INH</v>
      </c>
    </row>
    <row r="8248" spans="1:9">
      <c r="A8248" t="s">
        <v>302</v>
      </c>
      <c r="B8248" t="s">
        <v>6358</v>
      </c>
      <c r="C8248" t="s">
        <v>3053</v>
      </c>
      <c r="D8248" t="s">
        <v>1549</v>
      </c>
      <c r="F8248">
        <v>4</v>
      </c>
      <c r="G8248" t="s">
        <v>1549</v>
      </c>
      <c r="H8248" s="6" t="str">
        <f t="shared" si="256"/>
        <v>GOLD6.4</v>
      </c>
      <c r="I8248" s="6">
        <f t="shared" si="257"/>
        <v>0</v>
      </c>
    </row>
    <row r="8249" spans="1:9">
      <c r="A8249" t="s">
        <v>302</v>
      </c>
      <c r="B8249" t="s">
        <v>6358</v>
      </c>
      <c r="C8249" t="s">
        <v>3053</v>
      </c>
      <c r="D8249" t="s">
        <v>2217</v>
      </c>
      <c r="E8249" t="s">
        <v>4136</v>
      </c>
      <c r="F8249">
        <v>43</v>
      </c>
      <c r="G8249" t="s">
        <v>2217</v>
      </c>
      <c r="H8249" s="6" t="str">
        <f t="shared" si="256"/>
        <v>GOLD6.43</v>
      </c>
      <c r="I8249" s="6" t="str">
        <f t="shared" si="257"/>
        <v>SG6_LED</v>
      </c>
    </row>
    <row r="8250" spans="1:9">
      <c r="A8250" t="s">
        <v>302</v>
      </c>
      <c r="B8250" t="s">
        <v>6358</v>
      </c>
      <c r="C8250" t="s">
        <v>3053</v>
      </c>
      <c r="D8250" t="s">
        <v>2525</v>
      </c>
      <c r="E8250" t="s">
        <v>4149</v>
      </c>
      <c r="F8250">
        <v>1</v>
      </c>
      <c r="G8250" t="s">
        <v>2525</v>
      </c>
      <c r="H8250" s="6" t="str">
        <f t="shared" si="256"/>
        <v>GOLD6.1</v>
      </c>
      <c r="I8250" s="6" t="str">
        <f t="shared" si="257"/>
        <v>SG6_LX_OUT</v>
      </c>
    </row>
    <row r="8251" spans="1:9">
      <c r="A8251" t="s">
        <v>302</v>
      </c>
      <c r="B8251" t="s">
        <v>6358</v>
      </c>
      <c r="C8251" t="s">
        <v>3053</v>
      </c>
      <c r="D8251" t="s">
        <v>1548</v>
      </c>
      <c r="E8251" t="s">
        <v>4080</v>
      </c>
      <c r="F8251">
        <v>46</v>
      </c>
      <c r="G8251" t="s">
        <v>1548</v>
      </c>
      <c r="H8251" s="6" t="str">
        <f t="shared" si="256"/>
        <v>GOLD6.46</v>
      </c>
      <c r="I8251" s="6" t="str">
        <f t="shared" si="257"/>
        <v>SG6_MDC</v>
      </c>
    </row>
    <row r="8252" spans="1:9">
      <c r="A8252" t="s">
        <v>302</v>
      </c>
      <c r="B8252" t="s">
        <v>6358</v>
      </c>
      <c r="C8252" t="s">
        <v>3053</v>
      </c>
      <c r="D8252" t="s">
        <v>1562</v>
      </c>
      <c r="E8252" t="s">
        <v>4048</v>
      </c>
      <c r="F8252">
        <v>19</v>
      </c>
      <c r="G8252" t="s">
        <v>1562</v>
      </c>
      <c r="H8252" s="6" t="str">
        <f t="shared" si="256"/>
        <v>GOLD6.19</v>
      </c>
      <c r="I8252" s="6" t="str">
        <f t="shared" si="257"/>
        <v>SG6_MDI-</v>
      </c>
    </row>
    <row r="8253" spans="1:9">
      <c r="A8253" t="s">
        <v>302</v>
      </c>
      <c r="B8253" t="s">
        <v>6358</v>
      </c>
      <c r="C8253" t="s">
        <v>3053</v>
      </c>
      <c r="D8253" t="s">
        <v>1553</v>
      </c>
      <c r="E8253" t="s">
        <v>4079</v>
      </c>
      <c r="F8253">
        <v>45</v>
      </c>
      <c r="G8253" t="s">
        <v>1553</v>
      </c>
      <c r="H8253" s="6" t="str">
        <f t="shared" si="256"/>
        <v>GOLD6.45</v>
      </c>
      <c r="I8253" s="6" t="str">
        <f t="shared" si="257"/>
        <v>SG6_MDIO</v>
      </c>
    </row>
    <row r="8254" spans="1:9">
      <c r="A8254" t="s">
        <v>302</v>
      </c>
      <c r="B8254" t="s">
        <v>6358</v>
      </c>
      <c r="C8254" t="s">
        <v>3053</v>
      </c>
      <c r="D8254" t="s">
        <v>1561</v>
      </c>
      <c r="E8254" t="s">
        <v>4047</v>
      </c>
      <c r="F8254">
        <v>18</v>
      </c>
      <c r="G8254" t="s">
        <v>1561</v>
      </c>
      <c r="H8254" s="6" t="str">
        <f t="shared" si="256"/>
        <v>GOLD6.18</v>
      </c>
      <c r="I8254" s="6" t="str">
        <f t="shared" si="257"/>
        <v>SG6_MDI+</v>
      </c>
    </row>
    <row r="8255" spans="1:9">
      <c r="A8255" t="s">
        <v>302</v>
      </c>
      <c r="B8255" t="s">
        <v>6358</v>
      </c>
      <c r="C8255" t="s">
        <v>3053</v>
      </c>
      <c r="D8255" t="s">
        <v>550</v>
      </c>
      <c r="F8255">
        <v>22</v>
      </c>
      <c r="G8255" t="s">
        <v>550</v>
      </c>
      <c r="H8255" s="6" t="str">
        <f t="shared" si="256"/>
        <v>GOLD6.22</v>
      </c>
      <c r="I8255" s="6">
        <f t="shared" si="257"/>
        <v>0</v>
      </c>
    </row>
    <row r="8256" spans="1:9">
      <c r="A8256" t="s">
        <v>302</v>
      </c>
      <c r="B8256" t="s">
        <v>6358</v>
      </c>
      <c r="C8256" t="s">
        <v>3053</v>
      </c>
      <c r="D8256" t="s">
        <v>194</v>
      </c>
      <c r="F8256" t="s">
        <v>194</v>
      </c>
      <c r="G8256" t="s">
        <v>194</v>
      </c>
      <c r="H8256" s="6" t="str">
        <f t="shared" si="256"/>
        <v>GOLD6.NUT1</v>
      </c>
      <c r="I8256" s="6">
        <f t="shared" si="257"/>
        <v>0</v>
      </c>
    </row>
    <row r="8257" spans="1:9">
      <c r="A8257" t="s">
        <v>302</v>
      </c>
      <c r="B8257" t="s">
        <v>6358</v>
      </c>
      <c r="C8257" t="s">
        <v>3053</v>
      </c>
      <c r="D8257" t="s">
        <v>195</v>
      </c>
      <c r="F8257" t="s">
        <v>195</v>
      </c>
      <c r="G8257" t="s">
        <v>195</v>
      </c>
      <c r="H8257" s="6" t="str">
        <f t="shared" si="256"/>
        <v>GOLD6.NUT2</v>
      </c>
      <c r="I8257" s="6">
        <f t="shared" si="257"/>
        <v>0</v>
      </c>
    </row>
    <row r="8258" spans="1:9">
      <c r="A8258" t="s">
        <v>302</v>
      </c>
      <c r="B8258" t="s">
        <v>6358</v>
      </c>
      <c r="C8258" t="s">
        <v>3053</v>
      </c>
      <c r="D8258" t="s">
        <v>196</v>
      </c>
      <c r="F8258" t="s">
        <v>196</v>
      </c>
      <c r="G8258" t="s">
        <v>196</v>
      </c>
      <c r="H8258" s="6" t="str">
        <f t="shared" ref="H8258:H8321" si="258">CONCATENATE(C8258,".",F8258)</f>
        <v>GOLD6.NUT3</v>
      </c>
      <c r="I8258" s="6">
        <f t="shared" ref="I8258:I8321" si="259">E8258</f>
        <v>0</v>
      </c>
    </row>
    <row r="8259" spans="1:9">
      <c r="A8259" t="s">
        <v>302</v>
      </c>
      <c r="B8259" t="s">
        <v>6358</v>
      </c>
      <c r="C8259" t="s">
        <v>3053</v>
      </c>
      <c r="D8259" t="s">
        <v>197</v>
      </c>
      <c r="F8259" t="s">
        <v>197</v>
      </c>
      <c r="G8259" t="s">
        <v>197</v>
      </c>
      <c r="H8259" s="6" t="str">
        <f t="shared" si="258"/>
        <v>GOLD6.NUT4</v>
      </c>
      <c r="I8259" s="6">
        <f t="shared" si="259"/>
        <v>0</v>
      </c>
    </row>
    <row r="8260" spans="1:9">
      <c r="A8260" t="s">
        <v>302</v>
      </c>
      <c r="B8260" t="s">
        <v>6358</v>
      </c>
      <c r="C8260" t="s">
        <v>3053</v>
      </c>
      <c r="D8260" t="s">
        <v>1550</v>
      </c>
      <c r="E8260" t="s">
        <v>6874</v>
      </c>
      <c r="F8260">
        <v>5</v>
      </c>
      <c r="G8260" t="s">
        <v>1550</v>
      </c>
      <c r="H8260" s="6" t="str">
        <f t="shared" si="258"/>
        <v>GOLD6.5</v>
      </c>
      <c r="I8260" s="6" t="str">
        <f t="shared" si="259"/>
        <v>SG6_HSD015</v>
      </c>
    </row>
    <row r="8261" spans="1:9">
      <c r="A8261" t="s">
        <v>302</v>
      </c>
      <c r="B8261" t="s">
        <v>6358</v>
      </c>
      <c r="C8261" t="s">
        <v>3053</v>
      </c>
      <c r="D8261" t="s">
        <v>2535</v>
      </c>
      <c r="E8261" t="s">
        <v>4139</v>
      </c>
      <c r="F8261">
        <v>16</v>
      </c>
      <c r="G8261" t="s">
        <v>2535</v>
      </c>
      <c r="H8261" s="6" t="str">
        <f t="shared" si="258"/>
        <v>GOLD6.16</v>
      </c>
      <c r="I8261" s="6" t="str">
        <f t="shared" si="259"/>
        <v>SG6_RSET</v>
      </c>
    </row>
    <row r="8262" spans="1:9">
      <c r="A8262" t="s">
        <v>302</v>
      </c>
      <c r="B8262" t="s">
        <v>6358</v>
      </c>
      <c r="C8262" t="s">
        <v>3053</v>
      </c>
      <c r="D8262" t="s">
        <v>1552</v>
      </c>
      <c r="E8262" t="s">
        <v>4099</v>
      </c>
      <c r="F8262">
        <v>29</v>
      </c>
      <c r="G8262" t="s">
        <v>1552</v>
      </c>
      <c r="H8262" s="6" t="str">
        <f t="shared" si="258"/>
        <v>GOLD6.29</v>
      </c>
      <c r="I8262" s="6" t="str">
        <f t="shared" si="259"/>
        <v>SG6_RXC</v>
      </c>
    </row>
    <row r="8263" spans="1:9">
      <c r="A8263" t="s">
        <v>302</v>
      </c>
      <c r="B8263" t="s">
        <v>6358</v>
      </c>
      <c r="C8263" t="s">
        <v>3053</v>
      </c>
      <c r="D8263" t="s">
        <v>2528</v>
      </c>
      <c r="E8263" t="s">
        <v>4096</v>
      </c>
      <c r="F8263">
        <v>28</v>
      </c>
      <c r="G8263" t="s">
        <v>2528</v>
      </c>
      <c r="H8263" s="6" t="str">
        <f t="shared" si="258"/>
        <v>GOLD6.28</v>
      </c>
      <c r="I8263" s="6" t="str">
        <f t="shared" si="259"/>
        <v>SG6_RXD0</v>
      </c>
    </row>
    <row r="8264" spans="1:9">
      <c r="A8264" t="s">
        <v>302</v>
      </c>
      <c r="B8264" t="s">
        <v>6358</v>
      </c>
      <c r="C8264" t="s">
        <v>3053</v>
      </c>
      <c r="D8264" t="s">
        <v>2529</v>
      </c>
      <c r="E8264" t="s">
        <v>4087</v>
      </c>
      <c r="F8264">
        <v>27</v>
      </c>
      <c r="G8264" t="s">
        <v>2529</v>
      </c>
      <c r="H8264" s="6" t="str">
        <f t="shared" si="258"/>
        <v>GOLD6.27</v>
      </c>
      <c r="I8264" s="6" t="str">
        <f t="shared" si="259"/>
        <v>SG6_RXD1</v>
      </c>
    </row>
    <row r="8265" spans="1:9">
      <c r="A8265" t="s">
        <v>302</v>
      </c>
      <c r="B8265" t="s">
        <v>6358</v>
      </c>
      <c r="C8265" t="s">
        <v>3053</v>
      </c>
      <c r="D8265" t="s">
        <v>2530</v>
      </c>
      <c r="E8265" t="s">
        <v>4091</v>
      </c>
      <c r="F8265">
        <v>26</v>
      </c>
      <c r="G8265" t="s">
        <v>2530</v>
      </c>
      <c r="H8265" s="6" t="str">
        <f t="shared" si="258"/>
        <v>GOLD6.26</v>
      </c>
      <c r="I8265" s="6" t="str">
        <f t="shared" si="259"/>
        <v>SG6_RXD2</v>
      </c>
    </row>
    <row r="8266" spans="1:9">
      <c r="A8266" t="s">
        <v>302</v>
      </c>
      <c r="B8266" t="s">
        <v>6358</v>
      </c>
      <c r="C8266" t="s">
        <v>3053</v>
      </c>
      <c r="D8266" t="s">
        <v>2531</v>
      </c>
      <c r="E8266" t="s">
        <v>4093</v>
      </c>
      <c r="F8266">
        <v>25</v>
      </c>
      <c r="G8266" t="s">
        <v>2531</v>
      </c>
      <c r="H8266" s="6" t="str">
        <f t="shared" si="258"/>
        <v>GOLD6.25</v>
      </c>
      <c r="I8266" s="6" t="str">
        <f t="shared" si="259"/>
        <v>SG6_RXD3</v>
      </c>
    </row>
    <row r="8267" spans="1:9">
      <c r="A8267" t="s">
        <v>302</v>
      </c>
      <c r="B8267" t="s">
        <v>6358</v>
      </c>
      <c r="C8267" t="s">
        <v>3053</v>
      </c>
      <c r="D8267" t="s">
        <v>2537</v>
      </c>
      <c r="E8267" t="s">
        <v>4102</v>
      </c>
      <c r="F8267">
        <v>23</v>
      </c>
      <c r="G8267" t="s">
        <v>2537</v>
      </c>
      <c r="H8267" s="6" t="str">
        <f t="shared" si="258"/>
        <v>GOLD6.23</v>
      </c>
      <c r="I8267" s="6" t="str">
        <f t="shared" si="259"/>
        <v>SG6_RXDV</v>
      </c>
    </row>
    <row r="8268" spans="1:9">
      <c r="A8268" t="s">
        <v>302</v>
      </c>
      <c r="B8268" t="s">
        <v>6358</v>
      </c>
      <c r="C8268" t="s">
        <v>3053</v>
      </c>
      <c r="D8268" t="s">
        <v>2534</v>
      </c>
      <c r="F8268">
        <v>14</v>
      </c>
      <c r="G8268" t="s">
        <v>2534</v>
      </c>
      <c r="H8268" s="6" t="str">
        <f t="shared" si="258"/>
        <v>GOLD6.14</v>
      </c>
      <c r="I8268" s="6">
        <f t="shared" si="259"/>
        <v>0</v>
      </c>
    </row>
    <row r="8269" spans="1:9">
      <c r="A8269" t="s">
        <v>302</v>
      </c>
      <c r="B8269" t="s">
        <v>6358</v>
      </c>
      <c r="C8269" t="s">
        <v>3053</v>
      </c>
      <c r="D8269" t="s">
        <v>2533</v>
      </c>
      <c r="F8269">
        <v>13</v>
      </c>
      <c r="G8269" t="s">
        <v>2533</v>
      </c>
      <c r="H8269" s="6" t="str">
        <f t="shared" si="258"/>
        <v>GOLD6.13</v>
      </c>
      <c r="I8269" s="6">
        <f t="shared" si="259"/>
        <v>0</v>
      </c>
    </row>
    <row r="8270" spans="1:9">
      <c r="A8270" t="s">
        <v>302</v>
      </c>
      <c r="B8270" t="s">
        <v>6358</v>
      </c>
      <c r="C8270" t="s">
        <v>3053</v>
      </c>
      <c r="D8270" t="s">
        <v>1559</v>
      </c>
      <c r="E8270" t="s">
        <v>4109</v>
      </c>
      <c r="F8270">
        <v>31</v>
      </c>
      <c r="G8270" t="s">
        <v>1559</v>
      </c>
      <c r="H8270" s="6" t="str">
        <f t="shared" si="258"/>
        <v>GOLD6.31</v>
      </c>
      <c r="I8270" s="6" t="str">
        <f t="shared" si="259"/>
        <v>SG6_TXC</v>
      </c>
    </row>
    <row r="8271" spans="1:9">
      <c r="A8271" t="s">
        <v>302</v>
      </c>
      <c r="B8271" t="s">
        <v>6358</v>
      </c>
      <c r="C8271" t="s">
        <v>3053</v>
      </c>
      <c r="D8271" t="s">
        <v>1554</v>
      </c>
      <c r="E8271" t="s">
        <v>4112</v>
      </c>
      <c r="F8271">
        <v>36</v>
      </c>
      <c r="G8271" t="s">
        <v>1554</v>
      </c>
      <c r="H8271" s="6" t="str">
        <f t="shared" si="258"/>
        <v>GOLD6.36</v>
      </c>
      <c r="I8271" s="6" t="str">
        <f t="shared" si="259"/>
        <v>SG6_TXD0</v>
      </c>
    </row>
    <row r="8272" spans="1:9">
      <c r="A8272" t="s">
        <v>302</v>
      </c>
      <c r="B8272" t="s">
        <v>6358</v>
      </c>
      <c r="C8272" t="s">
        <v>3053</v>
      </c>
      <c r="D8272" t="s">
        <v>1555</v>
      </c>
      <c r="E8272" t="s">
        <v>4115</v>
      </c>
      <c r="F8272">
        <v>35</v>
      </c>
      <c r="G8272" t="s">
        <v>1555</v>
      </c>
      <c r="H8272" s="6" t="str">
        <f t="shared" si="258"/>
        <v>GOLD6.35</v>
      </c>
      <c r="I8272" s="6" t="str">
        <f t="shared" si="259"/>
        <v>SG6_TXD1</v>
      </c>
    </row>
    <row r="8273" spans="1:9">
      <c r="A8273" t="s">
        <v>302</v>
      </c>
      <c r="B8273" t="s">
        <v>6358</v>
      </c>
      <c r="C8273" t="s">
        <v>3053</v>
      </c>
      <c r="D8273" t="s">
        <v>1556</v>
      </c>
      <c r="E8273" t="s">
        <v>4117</v>
      </c>
      <c r="F8273">
        <v>34</v>
      </c>
      <c r="G8273" t="s">
        <v>1556</v>
      </c>
      <c r="H8273" s="6" t="str">
        <f t="shared" si="258"/>
        <v>GOLD6.34</v>
      </c>
      <c r="I8273" s="6" t="str">
        <f t="shared" si="259"/>
        <v>SG6_TXD2</v>
      </c>
    </row>
    <row r="8274" spans="1:9">
      <c r="A8274" t="s">
        <v>302</v>
      </c>
      <c r="B8274" t="s">
        <v>6358</v>
      </c>
      <c r="C8274" t="s">
        <v>3053</v>
      </c>
      <c r="D8274" t="s">
        <v>1557</v>
      </c>
      <c r="E8274" t="s">
        <v>4120</v>
      </c>
      <c r="F8274">
        <v>33</v>
      </c>
      <c r="G8274" t="s">
        <v>1557</v>
      </c>
      <c r="H8274" s="6" t="str">
        <f t="shared" si="258"/>
        <v>GOLD6.33</v>
      </c>
      <c r="I8274" s="6" t="str">
        <f t="shared" si="259"/>
        <v>SG6_TXD3</v>
      </c>
    </row>
    <row r="8275" spans="1:9">
      <c r="A8275" t="s">
        <v>302</v>
      </c>
      <c r="B8275" t="s">
        <v>6358</v>
      </c>
      <c r="C8275" t="s">
        <v>3053</v>
      </c>
      <c r="D8275" t="s">
        <v>1558</v>
      </c>
      <c r="E8275" t="s">
        <v>4105</v>
      </c>
      <c r="F8275">
        <v>32</v>
      </c>
      <c r="G8275" t="s">
        <v>1558</v>
      </c>
      <c r="H8275" s="6" t="str">
        <f t="shared" si="258"/>
        <v>GOLD6.32</v>
      </c>
      <c r="I8275" s="6" t="str">
        <f t="shared" si="259"/>
        <v>SG6_TXEN</v>
      </c>
    </row>
    <row r="8276" spans="1:9">
      <c r="A8276" t="s">
        <v>302</v>
      </c>
      <c r="B8276" t="s">
        <v>6358</v>
      </c>
      <c r="C8276" t="s">
        <v>3053</v>
      </c>
      <c r="D8276" t="s">
        <v>167</v>
      </c>
      <c r="E8276" t="s">
        <v>4150</v>
      </c>
      <c r="F8276">
        <v>11</v>
      </c>
      <c r="G8276" t="s">
        <v>167</v>
      </c>
      <c r="H8276" s="6" t="str">
        <f t="shared" si="258"/>
        <v>GOLD6.11</v>
      </c>
      <c r="I8276" s="6" t="str">
        <f t="shared" si="259"/>
        <v>SG6_VBAT</v>
      </c>
    </row>
    <row r="8277" spans="1:9">
      <c r="A8277" t="s">
        <v>302</v>
      </c>
      <c r="B8277" t="s">
        <v>6358</v>
      </c>
      <c r="C8277" t="s">
        <v>3053</v>
      </c>
      <c r="D8277" t="s">
        <v>2526</v>
      </c>
      <c r="E8277" t="s">
        <v>4121</v>
      </c>
      <c r="F8277">
        <v>2</v>
      </c>
      <c r="G8277" t="s">
        <v>2526</v>
      </c>
      <c r="H8277" s="6" t="str">
        <f t="shared" si="258"/>
        <v>GOLD6.2</v>
      </c>
      <c r="I8277" s="6" t="str">
        <f t="shared" si="259"/>
        <v>SG6_VDD33</v>
      </c>
    </row>
    <row r="8278" spans="1:9">
      <c r="A8278" t="s">
        <v>302</v>
      </c>
      <c r="B8278" t="s">
        <v>6358</v>
      </c>
      <c r="C8278" t="s">
        <v>3053</v>
      </c>
      <c r="D8278" t="s">
        <v>2527</v>
      </c>
      <c r="E8278" t="s">
        <v>4121</v>
      </c>
      <c r="F8278">
        <v>3</v>
      </c>
      <c r="G8278" t="s">
        <v>2527</v>
      </c>
      <c r="H8278" s="6" t="str">
        <f t="shared" si="258"/>
        <v>GOLD6.3</v>
      </c>
      <c r="I8278" s="6" t="str">
        <f t="shared" si="259"/>
        <v>SG6_VDD33</v>
      </c>
    </row>
    <row r="8279" spans="1:9">
      <c r="A8279" t="s">
        <v>302</v>
      </c>
      <c r="B8279" t="s">
        <v>6358</v>
      </c>
      <c r="C8279" t="s">
        <v>3053</v>
      </c>
      <c r="D8279" t="s">
        <v>372</v>
      </c>
      <c r="E8279" t="s">
        <v>6875</v>
      </c>
      <c r="F8279">
        <v>10</v>
      </c>
      <c r="G8279" t="s">
        <v>372</v>
      </c>
      <c r="H8279" s="6" t="str">
        <f t="shared" si="258"/>
        <v>GOLD6.10</v>
      </c>
      <c r="I8279" s="6" t="str">
        <f t="shared" si="259"/>
        <v>SG6_HSD019</v>
      </c>
    </row>
    <row r="8280" spans="1:9">
      <c r="A8280" t="s">
        <v>302</v>
      </c>
      <c r="B8280" t="s">
        <v>6358</v>
      </c>
      <c r="C8280" t="s">
        <v>3053</v>
      </c>
      <c r="D8280" t="s">
        <v>2215</v>
      </c>
      <c r="E8280" t="s">
        <v>4138</v>
      </c>
      <c r="F8280">
        <v>8</v>
      </c>
      <c r="G8280" t="s">
        <v>2215</v>
      </c>
      <c r="H8280" s="6" t="str">
        <f t="shared" si="258"/>
        <v>GOLD6.8</v>
      </c>
      <c r="I8280" s="6" t="str">
        <f t="shared" si="259"/>
        <v>SG6_XI</v>
      </c>
    </row>
    <row r="8281" spans="1:9">
      <c r="A8281" t="s">
        <v>302</v>
      </c>
      <c r="B8281" t="s">
        <v>6358</v>
      </c>
      <c r="C8281" t="s">
        <v>3053</v>
      </c>
      <c r="D8281" t="s">
        <v>2214</v>
      </c>
      <c r="E8281" t="s">
        <v>4137</v>
      </c>
      <c r="F8281">
        <v>7</v>
      </c>
      <c r="G8281" t="s">
        <v>2214</v>
      </c>
      <c r="H8281" s="6" t="str">
        <f t="shared" si="258"/>
        <v>GOLD6.7</v>
      </c>
      <c r="I8281" s="6" t="str">
        <f t="shared" si="259"/>
        <v>SG6_XO</v>
      </c>
    </row>
    <row r="8282" spans="1:9">
      <c r="A8282" t="s">
        <v>302</v>
      </c>
      <c r="B8282" t="s">
        <v>6358</v>
      </c>
      <c r="C8282" t="s">
        <v>6372</v>
      </c>
      <c r="D8282" t="s">
        <v>181</v>
      </c>
      <c r="E8282" t="s">
        <v>174</v>
      </c>
      <c r="F8282">
        <v>1</v>
      </c>
      <c r="G8282" t="s">
        <v>181</v>
      </c>
      <c r="H8282" s="6" t="str">
        <f t="shared" si="258"/>
        <v>SG6_DGND1.1</v>
      </c>
      <c r="I8282" s="6" t="str">
        <f t="shared" si="259"/>
        <v>DGND</v>
      </c>
    </row>
    <row r="8283" spans="1:9">
      <c r="A8283" t="s">
        <v>302</v>
      </c>
      <c r="B8283" t="s">
        <v>6358</v>
      </c>
      <c r="C8283" t="s">
        <v>6373</v>
      </c>
      <c r="D8283" t="s">
        <v>181</v>
      </c>
      <c r="E8283" t="s">
        <v>174</v>
      </c>
      <c r="F8283">
        <v>1</v>
      </c>
      <c r="G8283" t="s">
        <v>181</v>
      </c>
      <c r="H8283" s="6" t="str">
        <f t="shared" si="258"/>
        <v>SG6_DGND2.1</v>
      </c>
      <c r="I8283" s="6" t="str">
        <f t="shared" si="259"/>
        <v>DGND</v>
      </c>
    </row>
    <row r="8284" spans="1:9">
      <c r="A8284" t="s">
        <v>302</v>
      </c>
      <c r="B8284" t="s">
        <v>6358</v>
      </c>
      <c r="C8284" t="s">
        <v>6374</v>
      </c>
      <c r="D8284" t="s">
        <v>181</v>
      </c>
      <c r="E8284" t="s">
        <v>174</v>
      </c>
      <c r="F8284">
        <v>1</v>
      </c>
      <c r="G8284" t="s">
        <v>181</v>
      </c>
      <c r="H8284" s="6" t="str">
        <f t="shared" si="258"/>
        <v>SG6_DGND3.1</v>
      </c>
      <c r="I8284" s="6" t="str">
        <f t="shared" si="259"/>
        <v>DGND</v>
      </c>
    </row>
    <row r="8285" spans="1:9">
      <c r="A8285" t="s">
        <v>302</v>
      </c>
      <c r="B8285" t="s">
        <v>6358</v>
      </c>
      <c r="C8285" t="s">
        <v>6375</v>
      </c>
      <c r="D8285" t="s">
        <v>181</v>
      </c>
      <c r="E8285" t="s">
        <v>174</v>
      </c>
      <c r="F8285">
        <v>1</v>
      </c>
      <c r="G8285" t="s">
        <v>181</v>
      </c>
      <c r="H8285" s="6" t="str">
        <f t="shared" si="258"/>
        <v>SG6_DGND4.1</v>
      </c>
      <c r="I8285" s="6" t="str">
        <f t="shared" si="259"/>
        <v>DGND</v>
      </c>
    </row>
    <row r="8286" spans="1:9">
      <c r="A8286" t="s">
        <v>302</v>
      </c>
      <c r="B8286" t="s">
        <v>6358</v>
      </c>
      <c r="C8286" t="s">
        <v>4148</v>
      </c>
      <c r="D8286" t="s">
        <v>181</v>
      </c>
      <c r="E8286" t="s">
        <v>4148</v>
      </c>
      <c r="F8286">
        <v>1</v>
      </c>
      <c r="G8286" t="s">
        <v>181</v>
      </c>
      <c r="H8286" s="6" t="str">
        <f t="shared" si="258"/>
        <v>SG6_INH.1</v>
      </c>
      <c r="I8286" s="6" t="str">
        <f t="shared" si="259"/>
        <v>SG6_INH</v>
      </c>
    </row>
    <row r="8287" spans="1:9">
      <c r="A8287" t="s">
        <v>302</v>
      </c>
      <c r="B8287" t="s">
        <v>6358</v>
      </c>
      <c r="C8287" t="s">
        <v>6376</v>
      </c>
      <c r="D8287">
        <v>1</v>
      </c>
      <c r="E8287" t="s">
        <v>6874</v>
      </c>
      <c r="F8287">
        <v>1</v>
      </c>
      <c r="G8287">
        <v>1</v>
      </c>
      <c r="H8287" s="6" t="str">
        <f t="shared" si="258"/>
        <v>SG6_PHYRSTB.1</v>
      </c>
      <c r="I8287" s="6" t="str">
        <f t="shared" si="259"/>
        <v>SG6_HSD015</v>
      </c>
    </row>
    <row r="8288" spans="1:9">
      <c r="A8288" t="s">
        <v>302</v>
      </c>
      <c r="B8288" t="s">
        <v>6358</v>
      </c>
      <c r="C8288" t="s">
        <v>6377</v>
      </c>
      <c r="D8288" t="s">
        <v>181</v>
      </c>
      <c r="E8288" t="s">
        <v>6875</v>
      </c>
      <c r="F8288">
        <v>1</v>
      </c>
      <c r="G8288" t="s">
        <v>181</v>
      </c>
      <c r="H8288" s="6" t="str">
        <f t="shared" si="258"/>
        <v>SG6_WAKE.1</v>
      </c>
      <c r="I8288" s="6" t="str">
        <f t="shared" si="259"/>
        <v>SG6_HSD019</v>
      </c>
    </row>
    <row r="8289" spans="1:9">
      <c r="A8289" t="s">
        <v>302</v>
      </c>
      <c r="B8289" t="s">
        <v>6358</v>
      </c>
      <c r="C8289" t="s">
        <v>6378</v>
      </c>
      <c r="D8289">
        <v>1</v>
      </c>
      <c r="F8289">
        <v>1</v>
      </c>
      <c r="G8289">
        <v>1</v>
      </c>
      <c r="H8289" s="6" t="str">
        <f t="shared" si="258"/>
        <v>SITE6_To_GOLDEN0.1</v>
      </c>
      <c r="I8289" s="6">
        <f t="shared" si="259"/>
        <v>0</v>
      </c>
    </row>
    <row r="8290" spans="1:9">
      <c r="A8290" t="s">
        <v>302</v>
      </c>
      <c r="B8290" t="s">
        <v>6379</v>
      </c>
      <c r="C8290" t="s">
        <v>6380</v>
      </c>
      <c r="D8290">
        <v>1</v>
      </c>
      <c r="E8290" t="s">
        <v>4151</v>
      </c>
      <c r="F8290">
        <v>1</v>
      </c>
      <c r="G8290">
        <v>1</v>
      </c>
      <c r="H8290" s="6" t="str">
        <f t="shared" si="258"/>
        <v>6CG1.1</v>
      </c>
      <c r="I8290" s="6" t="str">
        <f t="shared" si="259"/>
        <v>SG6_LX_OUT_VDD09</v>
      </c>
    </row>
    <row r="8291" spans="1:9">
      <c r="A8291" t="s">
        <v>302</v>
      </c>
      <c r="B8291" t="s">
        <v>6379</v>
      </c>
      <c r="C8291" t="s">
        <v>6380</v>
      </c>
      <c r="D8291">
        <v>2</v>
      </c>
      <c r="E8291" t="s">
        <v>174</v>
      </c>
      <c r="F8291">
        <v>2</v>
      </c>
      <c r="G8291">
        <v>2</v>
      </c>
      <c r="H8291" s="6" t="str">
        <f t="shared" si="258"/>
        <v>6CG1.2</v>
      </c>
      <c r="I8291" s="6" t="str">
        <f t="shared" si="259"/>
        <v>DGND</v>
      </c>
    </row>
    <row r="8292" spans="1:9">
      <c r="A8292" t="s">
        <v>302</v>
      </c>
      <c r="B8292" t="s">
        <v>6379</v>
      </c>
      <c r="C8292" t="s">
        <v>6381</v>
      </c>
      <c r="D8292">
        <v>1</v>
      </c>
      <c r="E8292" t="s">
        <v>4151</v>
      </c>
      <c r="F8292">
        <v>1</v>
      </c>
      <c r="G8292">
        <v>1</v>
      </c>
      <c r="H8292" s="6" t="str">
        <f t="shared" si="258"/>
        <v>6CG2.1</v>
      </c>
      <c r="I8292" s="6" t="str">
        <f t="shared" si="259"/>
        <v>SG6_LX_OUT_VDD09</v>
      </c>
    </row>
    <row r="8293" spans="1:9">
      <c r="A8293" t="s">
        <v>302</v>
      </c>
      <c r="B8293" t="s">
        <v>6379</v>
      </c>
      <c r="C8293" t="s">
        <v>6381</v>
      </c>
      <c r="D8293">
        <v>2</v>
      </c>
      <c r="E8293" t="s">
        <v>174</v>
      </c>
      <c r="F8293">
        <v>2</v>
      </c>
      <c r="G8293">
        <v>2</v>
      </c>
      <c r="H8293" s="6" t="str">
        <f t="shared" si="258"/>
        <v>6CG2.2</v>
      </c>
      <c r="I8293" s="6" t="str">
        <f t="shared" si="259"/>
        <v>DGND</v>
      </c>
    </row>
    <row r="8294" spans="1:9">
      <c r="A8294" t="s">
        <v>302</v>
      </c>
      <c r="B8294" t="s">
        <v>6379</v>
      </c>
      <c r="C8294" t="s">
        <v>6382</v>
      </c>
      <c r="D8294">
        <v>1</v>
      </c>
      <c r="E8294" t="s">
        <v>4121</v>
      </c>
      <c r="F8294">
        <v>1</v>
      </c>
      <c r="G8294">
        <v>1</v>
      </c>
      <c r="H8294" s="6" t="str">
        <f t="shared" si="258"/>
        <v>6CG3.1</v>
      </c>
      <c r="I8294" s="6" t="str">
        <f t="shared" si="259"/>
        <v>SG6_VDD33</v>
      </c>
    </row>
    <row r="8295" spans="1:9">
      <c r="A8295" t="s">
        <v>302</v>
      </c>
      <c r="B8295" t="s">
        <v>6379</v>
      </c>
      <c r="C8295" t="s">
        <v>6382</v>
      </c>
      <c r="D8295">
        <v>2</v>
      </c>
      <c r="E8295" t="s">
        <v>174</v>
      </c>
      <c r="F8295">
        <v>2</v>
      </c>
      <c r="G8295">
        <v>2</v>
      </c>
      <c r="H8295" s="6" t="str">
        <f t="shared" si="258"/>
        <v>6CG3.2</v>
      </c>
      <c r="I8295" s="6" t="str">
        <f t="shared" si="259"/>
        <v>DGND</v>
      </c>
    </row>
    <row r="8296" spans="1:9">
      <c r="A8296" t="s">
        <v>302</v>
      </c>
      <c r="B8296" t="s">
        <v>6379</v>
      </c>
      <c r="C8296" t="s">
        <v>6383</v>
      </c>
      <c r="D8296">
        <v>1</v>
      </c>
      <c r="E8296" t="s">
        <v>4121</v>
      </c>
      <c r="F8296">
        <v>1</v>
      </c>
      <c r="G8296">
        <v>1</v>
      </c>
      <c r="H8296" s="6" t="str">
        <f t="shared" si="258"/>
        <v>6CG4.1</v>
      </c>
      <c r="I8296" s="6" t="str">
        <f t="shared" si="259"/>
        <v>SG6_VDD33</v>
      </c>
    </row>
    <row r="8297" spans="1:9">
      <c r="A8297" t="s">
        <v>302</v>
      </c>
      <c r="B8297" t="s">
        <v>6379</v>
      </c>
      <c r="C8297" t="s">
        <v>6383</v>
      </c>
      <c r="D8297">
        <v>2</v>
      </c>
      <c r="E8297" t="s">
        <v>174</v>
      </c>
      <c r="F8297">
        <v>2</v>
      </c>
      <c r="G8297">
        <v>2</v>
      </c>
      <c r="H8297" s="6" t="str">
        <f t="shared" si="258"/>
        <v>6CG4.2</v>
      </c>
      <c r="I8297" s="6" t="str">
        <f t="shared" si="259"/>
        <v>DGND</v>
      </c>
    </row>
    <row r="8298" spans="1:9">
      <c r="A8298" t="s">
        <v>302</v>
      </c>
      <c r="B8298" t="s">
        <v>6379</v>
      </c>
      <c r="C8298" t="s">
        <v>6384</v>
      </c>
      <c r="D8298">
        <v>1</v>
      </c>
      <c r="E8298" t="s">
        <v>413</v>
      </c>
      <c r="F8298">
        <v>1</v>
      </c>
      <c r="G8298">
        <v>1</v>
      </c>
      <c r="H8298" s="6" t="str">
        <f t="shared" si="258"/>
        <v>6CG5.1</v>
      </c>
      <c r="I8298" s="6" t="str">
        <f t="shared" si="259"/>
        <v>VDD33_ATX</v>
      </c>
    </row>
    <row r="8299" spans="1:9">
      <c r="A8299" t="s">
        <v>302</v>
      </c>
      <c r="B8299" t="s">
        <v>6379</v>
      </c>
      <c r="C8299" t="s">
        <v>6384</v>
      </c>
      <c r="D8299">
        <v>2</v>
      </c>
      <c r="E8299" t="s">
        <v>174</v>
      </c>
      <c r="F8299">
        <v>2</v>
      </c>
      <c r="G8299">
        <v>2</v>
      </c>
      <c r="H8299" s="6" t="str">
        <f t="shared" si="258"/>
        <v>6CG5.2</v>
      </c>
      <c r="I8299" s="6" t="str">
        <f t="shared" si="259"/>
        <v>DGND</v>
      </c>
    </row>
    <row r="8300" spans="1:9">
      <c r="A8300" t="s">
        <v>302</v>
      </c>
      <c r="B8300" t="s">
        <v>6379</v>
      </c>
      <c r="C8300" t="s">
        <v>6385</v>
      </c>
      <c r="D8300">
        <v>1</v>
      </c>
      <c r="E8300" t="s">
        <v>413</v>
      </c>
      <c r="F8300">
        <v>1</v>
      </c>
      <c r="G8300">
        <v>1</v>
      </c>
      <c r="H8300" s="6" t="str">
        <f t="shared" si="258"/>
        <v>6CG6.1</v>
      </c>
      <c r="I8300" s="6" t="str">
        <f t="shared" si="259"/>
        <v>VDD33_ATX</v>
      </c>
    </row>
    <row r="8301" spans="1:9">
      <c r="A8301" t="s">
        <v>302</v>
      </c>
      <c r="B8301" t="s">
        <v>6379</v>
      </c>
      <c r="C8301" t="s">
        <v>6385</v>
      </c>
      <c r="D8301">
        <v>2</v>
      </c>
      <c r="E8301" t="s">
        <v>174</v>
      </c>
      <c r="F8301">
        <v>2</v>
      </c>
      <c r="G8301">
        <v>2</v>
      </c>
      <c r="H8301" s="6" t="str">
        <f t="shared" si="258"/>
        <v>6CG6.2</v>
      </c>
      <c r="I8301" s="6" t="str">
        <f t="shared" si="259"/>
        <v>DGND</v>
      </c>
    </row>
    <row r="8302" spans="1:9">
      <c r="A8302" t="s">
        <v>302</v>
      </c>
      <c r="B8302" t="s">
        <v>6379</v>
      </c>
      <c r="C8302" t="s">
        <v>6386</v>
      </c>
      <c r="D8302">
        <v>1</v>
      </c>
      <c r="E8302" t="s">
        <v>4146</v>
      </c>
      <c r="F8302">
        <v>1</v>
      </c>
      <c r="G8302">
        <v>1</v>
      </c>
      <c r="H8302" s="6" t="str">
        <f t="shared" si="258"/>
        <v>6CG11.1</v>
      </c>
      <c r="I8302" s="6" t="str">
        <f t="shared" si="259"/>
        <v>SG6_DVDD09</v>
      </c>
    </row>
    <row r="8303" spans="1:9">
      <c r="A8303" t="s">
        <v>302</v>
      </c>
      <c r="B8303" t="s">
        <v>6379</v>
      </c>
      <c r="C8303" t="s">
        <v>6386</v>
      </c>
      <c r="D8303">
        <v>2</v>
      </c>
      <c r="E8303" t="s">
        <v>174</v>
      </c>
      <c r="F8303">
        <v>2</v>
      </c>
      <c r="G8303">
        <v>2</v>
      </c>
      <c r="H8303" s="6" t="str">
        <f t="shared" si="258"/>
        <v>6CG11.2</v>
      </c>
      <c r="I8303" s="6" t="str">
        <f t="shared" si="259"/>
        <v>DGND</v>
      </c>
    </row>
    <row r="8304" spans="1:9">
      <c r="A8304" t="s">
        <v>302</v>
      </c>
      <c r="B8304" t="s">
        <v>6379</v>
      </c>
      <c r="C8304" t="s">
        <v>6387</v>
      </c>
      <c r="D8304">
        <v>1</v>
      </c>
      <c r="E8304" t="s">
        <v>4151</v>
      </c>
      <c r="F8304">
        <v>1</v>
      </c>
      <c r="G8304">
        <v>1</v>
      </c>
      <c r="H8304" s="6" t="str">
        <f t="shared" si="258"/>
        <v>6CG12.1</v>
      </c>
      <c r="I8304" s="6" t="str">
        <f t="shared" si="259"/>
        <v>SG6_LX_OUT_VDD09</v>
      </c>
    </row>
    <row r="8305" spans="1:9">
      <c r="A8305" t="s">
        <v>302</v>
      </c>
      <c r="B8305" t="s">
        <v>6379</v>
      </c>
      <c r="C8305" t="s">
        <v>6387</v>
      </c>
      <c r="D8305">
        <v>2</v>
      </c>
      <c r="E8305" t="s">
        <v>174</v>
      </c>
      <c r="F8305">
        <v>2</v>
      </c>
      <c r="G8305">
        <v>2</v>
      </c>
      <c r="H8305" s="6" t="str">
        <f t="shared" si="258"/>
        <v>6CG12.2</v>
      </c>
      <c r="I8305" s="6" t="str">
        <f t="shared" si="259"/>
        <v>DGND</v>
      </c>
    </row>
    <row r="8306" spans="1:9">
      <c r="A8306" t="s">
        <v>302</v>
      </c>
      <c r="B8306" t="s">
        <v>6379</v>
      </c>
      <c r="C8306" t="s">
        <v>6388</v>
      </c>
      <c r="D8306">
        <v>1</v>
      </c>
      <c r="E8306" t="s">
        <v>4146</v>
      </c>
      <c r="F8306">
        <v>1</v>
      </c>
      <c r="G8306">
        <v>1</v>
      </c>
      <c r="H8306" s="6" t="str">
        <f t="shared" si="258"/>
        <v>6CG13.1</v>
      </c>
      <c r="I8306" s="6" t="str">
        <f t="shared" si="259"/>
        <v>SG6_DVDD09</v>
      </c>
    </row>
    <row r="8307" spans="1:9">
      <c r="A8307" t="s">
        <v>302</v>
      </c>
      <c r="B8307" t="s">
        <v>6379</v>
      </c>
      <c r="C8307" t="s">
        <v>6388</v>
      </c>
      <c r="D8307">
        <v>2</v>
      </c>
      <c r="E8307" t="s">
        <v>174</v>
      </c>
      <c r="F8307">
        <v>2</v>
      </c>
      <c r="G8307">
        <v>2</v>
      </c>
      <c r="H8307" s="6" t="str">
        <f t="shared" si="258"/>
        <v>6CG13.2</v>
      </c>
      <c r="I8307" s="6" t="str">
        <f t="shared" si="259"/>
        <v>DGND</v>
      </c>
    </row>
    <row r="8308" spans="1:9">
      <c r="A8308" t="s">
        <v>302</v>
      </c>
      <c r="B8308" t="s">
        <v>6379</v>
      </c>
      <c r="C8308" t="s">
        <v>6389</v>
      </c>
      <c r="D8308">
        <v>1</v>
      </c>
      <c r="E8308" t="s">
        <v>4146</v>
      </c>
      <c r="F8308">
        <v>1</v>
      </c>
      <c r="G8308">
        <v>1</v>
      </c>
      <c r="H8308" s="6" t="str">
        <f t="shared" si="258"/>
        <v>6CG14.1</v>
      </c>
      <c r="I8308" s="6" t="str">
        <f t="shared" si="259"/>
        <v>SG6_DVDD09</v>
      </c>
    </row>
    <row r="8309" spans="1:9">
      <c r="A8309" t="s">
        <v>302</v>
      </c>
      <c r="B8309" t="s">
        <v>6379</v>
      </c>
      <c r="C8309" t="s">
        <v>6389</v>
      </c>
      <c r="D8309">
        <v>2</v>
      </c>
      <c r="E8309" t="s">
        <v>174</v>
      </c>
      <c r="F8309">
        <v>2</v>
      </c>
      <c r="G8309">
        <v>2</v>
      </c>
      <c r="H8309" s="6" t="str">
        <f t="shared" si="258"/>
        <v>6CG14.2</v>
      </c>
      <c r="I8309" s="6" t="str">
        <f t="shared" si="259"/>
        <v>DGND</v>
      </c>
    </row>
    <row r="8310" spans="1:9">
      <c r="A8310" t="s">
        <v>302</v>
      </c>
      <c r="B8310" t="s">
        <v>6379</v>
      </c>
      <c r="C8310" t="s">
        <v>6390</v>
      </c>
      <c r="D8310">
        <v>1</v>
      </c>
      <c r="E8310" t="s">
        <v>4146</v>
      </c>
      <c r="F8310">
        <v>1</v>
      </c>
      <c r="G8310">
        <v>1</v>
      </c>
      <c r="H8310" s="6" t="str">
        <f t="shared" si="258"/>
        <v>6CG15.1</v>
      </c>
      <c r="I8310" s="6" t="str">
        <f t="shared" si="259"/>
        <v>SG6_DVDD09</v>
      </c>
    </row>
    <row r="8311" spans="1:9">
      <c r="A8311" t="s">
        <v>302</v>
      </c>
      <c r="B8311" t="s">
        <v>6379</v>
      </c>
      <c r="C8311" t="s">
        <v>6390</v>
      </c>
      <c r="D8311">
        <v>2</v>
      </c>
      <c r="E8311" t="s">
        <v>174</v>
      </c>
      <c r="F8311">
        <v>2</v>
      </c>
      <c r="G8311">
        <v>2</v>
      </c>
      <c r="H8311" s="6" t="str">
        <f t="shared" si="258"/>
        <v>6CG15.2</v>
      </c>
      <c r="I8311" s="6" t="str">
        <f t="shared" si="259"/>
        <v>DGND</v>
      </c>
    </row>
    <row r="8312" spans="1:9">
      <c r="A8312" t="s">
        <v>302</v>
      </c>
      <c r="B8312" t="s">
        <v>6379</v>
      </c>
      <c r="C8312" t="s">
        <v>6391</v>
      </c>
      <c r="D8312">
        <v>1</v>
      </c>
      <c r="E8312" t="s">
        <v>4146</v>
      </c>
      <c r="F8312">
        <v>1</v>
      </c>
      <c r="G8312">
        <v>1</v>
      </c>
      <c r="H8312" s="6" t="str">
        <f t="shared" si="258"/>
        <v>6CG16.1</v>
      </c>
      <c r="I8312" s="6" t="str">
        <f t="shared" si="259"/>
        <v>SG6_DVDD09</v>
      </c>
    </row>
    <row r="8313" spans="1:9">
      <c r="A8313" t="s">
        <v>302</v>
      </c>
      <c r="B8313" t="s">
        <v>6379</v>
      </c>
      <c r="C8313" t="s">
        <v>6391</v>
      </c>
      <c r="D8313">
        <v>2</v>
      </c>
      <c r="E8313" t="s">
        <v>174</v>
      </c>
      <c r="F8313">
        <v>2</v>
      </c>
      <c r="G8313">
        <v>2</v>
      </c>
      <c r="H8313" s="6" t="str">
        <f t="shared" si="258"/>
        <v>6CG16.2</v>
      </c>
      <c r="I8313" s="6" t="str">
        <f t="shared" si="259"/>
        <v>DGND</v>
      </c>
    </row>
    <row r="8314" spans="1:9">
      <c r="A8314" t="s">
        <v>302</v>
      </c>
      <c r="B8314" t="s">
        <v>6379</v>
      </c>
      <c r="C8314" t="s">
        <v>6392</v>
      </c>
      <c r="D8314">
        <v>1</v>
      </c>
      <c r="E8314" t="s">
        <v>4143</v>
      </c>
      <c r="F8314">
        <v>1</v>
      </c>
      <c r="G8314">
        <v>1</v>
      </c>
      <c r="H8314" s="6" t="str">
        <f t="shared" si="258"/>
        <v>6CG21.1</v>
      </c>
      <c r="I8314" s="6" t="str">
        <f t="shared" si="259"/>
        <v>SG6_AVDD33_XTAL</v>
      </c>
    </row>
    <row r="8315" spans="1:9">
      <c r="A8315" t="s">
        <v>302</v>
      </c>
      <c r="B8315" t="s">
        <v>6379</v>
      </c>
      <c r="C8315" t="s">
        <v>6392</v>
      </c>
      <c r="D8315">
        <v>2</v>
      </c>
      <c r="E8315" t="s">
        <v>174</v>
      </c>
      <c r="F8315">
        <v>2</v>
      </c>
      <c r="G8315">
        <v>2</v>
      </c>
      <c r="H8315" s="6" t="str">
        <f t="shared" si="258"/>
        <v>6CG21.2</v>
      </c>
      <c r="I8315" s="6" t="str">
        <f t="shared" si="259"/>
        <v>DGND</v>
      </c>
    </row>
    <row r="8316" spans="1:9">
      <c r="A8316" t="s">
        <v>302</v>
      </c>
      <c r="B8316" t="s">
        <v>6379</v>
      </c>
      <c r="C8316" t="s">
        <v>6393</v>
      </c>
      <c r="D8316">
        <v>1</v>
      </c>
      <c r="E8316" t="s">
        <v>4152</v>
      </c>
      <c r="F8316">
        <v>1</v>
      </c>
      <c r="G8316">
        <v>1</v>
      </c>
      <c r="H8316" s="6" t="str">
        <f t="shared" si="258"/>
        <v>6CG22.1</v>
      </c>
      <c r="I8316" s="6" t="str">
        <f t="shared" si="259"/>
        <v>SG6_AVDD33_XTAL_1</v>
      </c>
    </row>
    <row r="8317" spans="1:9">
      <c r="A8317" t="s">
        <v>302</v>
      </c>
      <c r="B8317" t="s">
        <v>6379</v>
      </c>
      <c r="C8317" t="s">
        <v>6393</v>
      </c>
      <c r="D8317">
        <v>2</v>
      </c>
      <c r="E8317" t="s">
        <v>174</v>
      </c>
      <c r="F8317">
        <v>2</v>
      </c>
      <c r="G8317">
        <v>2</v>
      </c>
      <c r="H8317" s="6" t="str">
        <f t="shared" si="258"/>
        <v>6CG22.2</v>
      </c>
      <c r="I8317" s="6" t="str">
        <f t="shared" si="259"/>
        <v>DGND</v>
      </c>
    </row>
    <row r="8318" spans="1:9">
      <c r="A8318" t="s">
        <v>302</v>
      </c>
      <c r="B8318" t="s">
        <v>6379</v>
      </c>
      <c r="C8318" t="s">
        <v>6394</v>
      </c>
      <c r="D8318">
        <v>1</v>
      </c>
      <c r="E8318" t="s">
        <v>4144</v>
      </c>
      <c r="F8318">
        <v>1</v>
      </c>
      <c r="G8318">
        <v>1</v>
      </c>
      <c r="H8318" s="6" t="str">
        <f t="shared" si="258"/>
        <v>6CG23.1</v>
      </c>
      <c r="I8318" s="6" t="str">
        <f t="shared" si="259"/>
        <v>SG6_AVDD33_TX_CEN</v>
      </c>
    </row>
    <row r="8319" spans="1:9">
      <c r="A8319" t="s">
        <v>302</v>
      </c>
      <c r="B8319" t="s">
        <v>6379</v>
      </c>
      <c r="C8319" t="s">
        <v>6394</v>
      </c>
      <c r="D8319">
        <v>2</v>
      </c>
      <c r="E8319" t="s">
        <v>174</v>
      </c>
      <c r="F8319">
        <v>2</v>
      </c>
      <c r="G8319">
        <v>2</v>
      </c>
      <c r="H8319" s="6" t="str">
        <f t="shared" si="258"/>
        <v>6CG23.2</v>
      </c>
      <c r="I8319" s="6" t="str">
        <f t="shared" si="259"/>
        <v>DGND</v>
      </c>
    </row>
    <row r="8320" spans="1:9">
      <c r="A8320" t="s">
        <v>302</v>
      </c>
      <c r="B8320" t="s">
        <v>6379</v>
      </c>
      <c r="C8320" t="s">
        <v>6395</v>
      </c>
      <c r="D8320">
        <v>1</v>
      </c>
      <c r="E8320" t="s">
        <v>4144</v>
      </c>
      <c r="F8320">
        <v>1</v>
      </c>
      <c r="G8320">
        <v>1</v>
      </c>
      <c r="H8320" s="6" t="str">
        <f t="shared" si="258"/>
        <v>6CG24.1</v>
      </c>
      <c r="I8320" s="6" t="str">
        <f t="shared" si="259"/>
        <v>SG6_AVDD33_TX_CEN</v>
      </c>
    </row>
    <row r="8321" spans="1:9">
      <c r="A8321" t="s">
        <v>302</v>
      </c>
      <c r="B8321" t="s">
        <v>6379</v>
      </c>
      <c r="C8321" t="s">
        <v>6395</v>
      </c>
      <c r="D8321">
        <v>2</v>
      </c>
      <c r="E8321" t="s">
        <v>174</v>
      </c>
      <c r="F8321">
        <v>2</v>
      </c>
      <c r="G8321">
        <v>2</v>
      </c>
      <c r="H8321" s="6" t="str">
        <f t="shared" si="258"/>
        <v>6CG24.2</v>
      </c>
      <c r="I8321" s="6" t="str">
        <f t="shared" si="259"/>
        <v>DGND</v>
      </c>
    </row>
    <row r="8322" spans="1:9">
      <c r="A8322" t="s">
        <v>302</v>
      </c>
      <c r="B8322" t="s">
        <v>6379</v>
      </c>
      <c r="C8322" t="s">
        <v>6396</v>
      </c>
      <c r="D8322">
        <v>1</v>
      </c>
      <c r="E8322" t="s">
        <v>4144</v>
      </c>
      <c r="F8322">
        <v>1</v>
      </c>
      <c r="G8322">
        <v>1</v>
      </c>
      <c r="H8322" s="6" t="str">
        <f t="shared" ref="H8322:H8385" si="260">CONCATENATE(C8322,".",F8322)</f>
        <v>6CG25.1</v>
      </c>
      <c r="I8322" s="6" t="str">
        <f t="shared" ref="I8322:I8385" si="261">E8322</f>
        <v>SG6_AVDD33_TX_CEN</v>
      </c>
    </row>
    <row r="8323" spans="1:9">
      <c r="A8323" t="s">
        <v>302</v>
      </c>
      <c r="B8323" t="s">
        <v>6379</v>
      </c>
      <c r="C8323" t="s">
        <v>6396</v>
      </c>
      <c r="D8323">
        <v>2</v>
      </c>
      <c r="E8323" t="s">
        <v>174</v>
      </c>
      <c r="F8323">
        <v>2</v>
      </c>
      <c r="G8323">
        <v>2</v>
      </c>
      <c r="H8323" s="6" t="str">
        <f t="shared" si="260"/>
        <v>6CG25.2</v>
      </c>
      <c r="I8323" s="6" t="str">
        <f t="shared" si="261"/>
        <v>DGND</v>
      </c>
    </row>
    <row r="8324" spans="1:9">
      <c r="A8324" t="s">
        <v>302</v>
      </c>
      <c r="B8324" t="s">
        <v>6379</v>
      </c>
      <c r="C8324" t="s">
        <v>6397</v>
      </c>
      <c r="D8324">
        <v>1</v>
      </c>
      <c r="E8324" t="s">
        <v>4144</v>
      </c>
      <c r="F8324">
        <v>1</v>
      </c>
      <c r="G8324">
        <v>1</v>
      </c>
      <c r="H8324" s="6" t="str">
        <f t="shared" si="260"/>
        <v>6CG26.1</v>
      </c>
      <c r="I8324" s="6" t="str">
        <f t="shared" si="261"/>
        <v>SG6_AVDD33_TX_CEN</v>
      </c>
    </row>
    <row r="8325" spans="1:9">
      <c r="A8325" t="s">
        <v>302</v>
      </c>
      <c r="B8325" t="s">
        <v>6379</v>
      </c>
      <c r="C8325" t="s">
        <v>6397</v>
      </c>
      <c r="D8325">
        <v>2</v>
      </c>
      <c r="E8325" t="s">
        <v>174</v>
      </c>
      <c r="F8325">
        <v>2</v>
      </c>
      <c r="G8325">
        <v>2</v>
      </c>
      <c r="H8325" s="6" t="str">
        <f t="shared" si="260"/>
        <v>6CG26.2</v>
      </c>
      <c r="I8325" s="6" t="str">
        <f t="shared" si="261"/>
        <v>DGND</v>
      </c>
    </row>
    <row r="8326" spans="1:9">
      <c r="A8326" t="s">
        <v>302</v>
      </c>
      <c r="B8326" t="s">
        <v>6379</v>
      </c>
      <c r="C8326" t="s">
        <v>6398</v>
      </c>
      <c r="D8326">
        <v>1</v>
      </c>
      <c r="E8326" t="s">
        <v>4153</v>
      </c>
      <c r="F8326">
        <v>1</v>
      </c>
      <c r="G8326">
        <v>1</v>
      </c>
      <c r="H8326" s="6" t="str">
        <f t="shared" si="260"/>
        <v>6CG27.1</v>
      </c>
      <c r="I8326" s="6" t="str">
        <f t="shared" si="261"/>
        <v>SG6_AVDD33_TX_CEN_1</v>
      </c>
    </row>
    <row r="8327" spans="1:9">
      <c r="A8327" t="s">
        <v>302</v>
      </c>
      <c r="B8327" t="s">
        <v>6379</v>
      </c>
      <c r="C8327" t="s">
        <v>6398</v>
      </c>
      <c r="D8327">
        <v>2</v>
      </c>
      <c r="E8327" t="s">
        <v>174</v>
      </c>
      <c r="F8327">
        <v>2</v>
      </c>
      <c r="G8327">
        <v>2</v>
      </c>
      <c r="H8327" s="6" t="str">
        <f t="shared" si="260"/>
        <v>6CG27.2</v>
      </c>
      <c r="I8327" s="6" t="str">
        <f t="shared" si="261"/>
        <v>DGND</v>
      </c>
    </row>
    <row r="8328" spans="1:9">
      <c r="A8328" t="s">
        <v>302</v>
      </c>
      <c r="B8328" t="s">
        <v>6379</v>
      </c>
      <c r="C8328" t="s">
        <v>6399</v>
      </c>
      <c r="D8328">
        <v>1</v>
      </c>
      <c r="E8328" t="s">
        <v>4145</v>
      </c>
      <c r="F8328">
        <v>1</v>
      </c>
      <c r="G8328">
        <v>1</v>
      </c>
      <c r="H8328" s="6" t="str">
        <f t="shared" si="260"/>
        <v>6CG28.1</v>
      </c>
      <c r="I8328" s="6" t="str">
        <f t="shared" si="261"/>
        <v>SG6_AVDD33_SDS</v>
      </c>
    </row>
    <row r="8329" spans="1:9">
      <c r="A8329" t="s">
        <v>302</v>
      </c>
      <c r="B8329" t="s">
        <v>6379</v>
      </c>
      <c r="C8329" t="s">
        <v>6399</v>
      </c>
      <c r="D8329">
        <v>2</v>
      </c>
      <c r="E8329" t="s">
        <v>174</v>
      </c>
      <c r="F8329">
        <v>2</v>
      </c>
      <c r="G8329">
        <v>2</v>
      </c>
      <c r="H8329" s="6" t="str">
        <f t="shared" si="260"/>
        <v>6CG28.2</v>
      </c>
      <c r="I8329" s="6" t="str">
        <f t="shared" si="261"/>
        <v>DGND</v>
      </c>
    </row>
    <row r="8330" spans="1:9">
      <c r="A8330" t="s">
        <v>302</v>
      </c>
      <c r="B8330" t="s">
        <v>6379</v>
      </c>
      <c r="C8330" t="s">
        <v>6400</v>
      </c>
      <c r="D8330">
        <v>1</v>
      </c>
      <c r="E8330" t="s">
        <v>4154</v>
      </c>
      <c r="F8330">
        <v>1</v>
      </c>
      <c r="G8330">
        <v>1</v>
      </c>
      <c r="H8330" s="6" t="str">
        <f t="shared" si="260"/>
        <v>6CG29.1</v>
      </c>
      <c r="I8330" s="6" t="str">
        <f t="shared" si="261"/>
        <v>SG6_AVDD33_SDS_1</v>
      </c>
    </row>
    <row r="8331" spans="1:9">
      <c r="A8331" t="s">
        <v>302</v>
      </c>
      <c r="B8331" t="s">
        <v>6379</v>
      </c>
      <c r="C8331" t="s">
        <v>6400</v>
      </c>
      <c r="D8331">
        <v>2</v>
      </c>
      <c r="E8331" t="s">
        <v>174</v>
      </c>
      <c r="F8331">
        <v>2</v>
      </c>
      <c r="G8331">
        <v>2</v>
      </c>
      <c r="H8331" s="6" t="str">
        <f t="shared" si="260"/>
        <v>6CG29.2</v>
      </c>
      <c r="I8331" s="6" t="str">
        <f t="shared" si="261"/>
        <v>DGND</v>
      </c>
    </row>
    <row r="8332" spans="1:9">
      <c r="A8332" t="s">
        <v>302</v>
      </c>
      <c r="B8332" t="s">
        <v>6379</v>
      </c>
      <c r="C8332" t="s">
        <v>6401</v>
      </c>
      <c r="D8332">
        <v>1</v>
      </c>
      <c r="E8332" t="s">
        <v>4142</v>
      </c>
      <c r="F8332">
        <v>1</v>
      </c>
      <c r="G8332">
        <v>1</v>
      </c>
      <c r="H8332" s="6" t="str">
        <f t="shared" si="260"/>
        <v>6CG32.1</v>
      </c>
      <c r="I8332" s="6" t="str">
        <f t="shared" si="261"/>
        <v>SG6_AVDD09_SDS</v>
      </c>
    </row>
    <row r="8333" spans="1:9">
      <c r="A8333" t="s">
        <v>302</v>
      </c>
      <c r="B8333" t="s">
        <v>6379</v>
      </c>
      <c r="C8333" t="s">
        <v>6401</v>
      </c>
      <c r="D8333">
        <v>2</v>
      </c>
      <c r="E8333" t="s">
        <v>174</v>
      </c>
      <c r="F8333">
        <v>2</v>
      </c>
      <c r="G8333">
        <v>2</v>
      </c>
      <c r="H8333" s="6" t="str">
        <f t="shared" si="260"/>
        <v>6CG32.2</v>
      </c>
      <c r="I8333" s="6" t="str">
        <f t="shared" si="261"/>
        <v>DGND</v>
      </c>
    </row>
    <row r="8334" spans="1:9">
      <c r="A8334" t="s">
        <v>302</v>
      </c>
      <c r="B8334" t="s">
        <v>6379</v>
      </c>
      <c r="C8334" t="s">
        <v>6402</v>
      </c>
      <c r="D8334">
        <v>1</v>
      </c>
      <c r="E8334" t="s">
        <v>4141</v>
      </c>
      <c r="F8334">
        <v>1</v>
      </c>
      <c r="G8334">
        <v>1</v>
      </c>
      <c r="H8334" s="6" t="str">
        <f t="shared" si="260"/>
        <v>6CG33.1</v>
      </c>
      <c r="I8334" s="6" t="str">
        <f t="shared" si="261"/>
        <v>SG6_AVDD09</v>
      </c>
    </row>
    <row r="8335" spans="1:9">
      <c r="A8335" t="s">
        <v>302</v>
      </c>
      <c r="B8335" t="s">
        <v>6379</v>
      </c>
      <c r="C8335" t="s">
        <v>6402</v>
      </c>
      <c r="D8335">
        <v>2</v>
      </c>
      <c r="E8335" t="s">
        <v>174</v>
      </c>
      <c r="F8335">
        <v>2</v>
      </c>
      <c r="G8335">
        <v>2</v>
      </c>
      <c r="H8335" s="6" t="str">
        <f t="shared" si="260"/>
        <v>6CG33.2</v>
      </c>
      <c r="I8335" s="6" t="str">
        <f t="shared" si="261"/>
        <v>DGND</v>
      </c>
    </row>
    <row r="8336" spans="1:9">
      <c r="A8336" t="s">
        <v>302</v>
      </c>
      <c r="B8336" t="s">
        <v>6379</v>
      </c>
      <c r="C8336" t="s">
        <v>6403</v>
      </c>
      <c r="D8336">
        <v>1</v>
      </c>
      <c r="E8336" t="s">
        <v>4141</v>
      </c>
      <c r="F8336">
        <v>1</v>
      </c>
      <c r="G8336">
        <v>1</v>
      </c>
      <c r="H8336" s="6" t="str">
        <f t="shared" si="260"/>
        <v>6CG34.1</v>
      </c>
      <c r="I8336" s="6" t="str">
        <f t="shared" si="261"/>
        <v>SG6_AVDD09</v>
      </c>
    </row>
    <row r="8337" spans="1:9">
      <c r="A8337" t="s">
        <v>302</v>
      </c>
      <c r="B8337" t="s">
        <v>6379</v>
      </c>
      <c r="C8337" t="s">
        <v>6403</v>
      </c>
      <c r="D8337">
        <v>2</v>
      </c>
      <c r="E8337" t="s">
        <v>174</v>
      </c>
      <c r="F8337">
        <v>2</v>
      </c>
      <c r="G8337">
        <v>2</v>
      </c>
      <c r="H8337" s="6" t="str">
        <f t="shared" si="260"/>
        <v>6CG34.2</v>
      </c>
      <c r="I8337" s="6" t="str">
        <f t="shared" si="261"/>
        <v>DGND</v>
      </c>
    </row>
    <row r="8338" spans="1:9">
      <c r="A8338" t="s">
        <v>302</v>
      </c>
      <c r="B8338" t="s">
        <v>6379</v>
      </c>
      <c r="C8338" t="s">
        <v>6404</v>
      </c>
      <c r="D8338">
        <v>1</v>
      </c>
      <c r="E8338" t="s">
        <v>413</v>
      </c>
      <c r="F8338">
        <v>1</v>
      </c>
      <c r="G8338">
        <v>1</v>
      </c>
      <c r="H8338" s="6" t="str">
        <f t="shared" si="260"/>
        <v>6CG39.1</v>
      </c>
      <c r="I8338" s="6" t="str">
        <f t="shared" si="261"/>
        <v>VDD33_ATX</v>
      </c>
    </row>
    <row r="8339" spans="1:9">
      <c r="A8339" t="s">
        <v>302</v>
      </c>
      <c r="B8339" t="s">
        <v>6379</v>
      </c>
      <c r="C8339" t="s">
        <v>6404</v>
      </c>
      <c r="D8339">
        <v>2</v>
      </c>
      <c r="E8339" t="s">
        <v>174</v>
      </c>
      <c r="F8339">
        <v>2</v>
      </c>
      <c r="G8339">
        <v>2</v>
      </c>
      <c r="H8339" s="6" t="str">
        <f t="shared" si="260"/>
        <v>6CG39.2</v>
      </c>
      <c r="I8339" s="6" t="str">
        <f t="shared" si="261"/>
        <v>DGND</v>
      </c>
    </row>
    <row r="8340" spans="1:9">
      <c r="A8340" t="s">
        <v>302</v>
      </c>
      <c r="B8340" t="s">
        <v>6379</v>
      </c>
      <c r="C8340" t="s">
        <v>6405</v>
      </c>
      <c r="D8340">
        <v>1</v>
      </c>
      <c r="E8340" t="s">
        <v>413</v>
      </c>
      <c r="F8340">
        <v>1</v>
      </c>
      <c r="G8340">
        <v>1</v>
      </c>
      <c r="H8340" s="6" t="str">
        <f t="shared" si="260"/>
        <v>6CG40.1</v>
      </c>
      <c r="I8340" s="6" t="str">
        <f t="shared" si="261"/>
        <v>VDD33_ATX</v>
      </c>
    </row>
    <row r="8341" spans="1:9">
      <c r="A8341" t="s">
        <v>302</v>
      </c>
      <c r="B8341" t="s">
        <v>6379</v>
      </c>
      <c r="C8341" t="s">
        <v>6405</v>
      </c>
      <c r="D8341">
        <v>2</v>
      </c>
      <c r="E8341" t="s">
        <v>174</v>
      </c>
      <c r="F8341">
        <v>2</v>
      </c>
      <c r="G8341">
        <v>2</v>
      </c>
      <c r="H8341" s="6" t="str">
        <f t="shared" si="260"/>
        <v>6CG40.2</v>
      </c>
      <c r="I8341" s="6" t="str">
        <f t="shared" si="261"/>
        <v>DGND</v>
      </c>
    </row>
    <row r="8342" spans="1:9">
      <c r="A8342" t="s">
        <v>302</v>
      </c>
      <c r="B8342" t="s">
        <v>6379</v>
      </c>
      <c r="C8342" t="s">
        <v>6406</v>
      </c>
      <c r="D8342">
        <v>1</v>
      </c>
      <c r="E8342" t="s">
        <v>4147</v>
      </c>
      <c r="F8342">
        <v>1</v>
      </c>
      <c r="G8342">
        <v>1</v>
      </c>
      <c r="H8342" s="6" t="str">
        <f t="shared" si="260"/>
        <v>6CG41.1</v>
      </c>
      <c r="I8342" s="6" t="str">
        <f t="shared" si="261"/>
        <v>SG6_DVDD33</v>
      </c>
    </row>
    <row r="8343" spans="1:9">
      <c r="A8343" t="s">
        <v>302</v>
      </c>
      <c r="B8343" t="s">
        <v>6379</v>
      </c>
      <c r="C8343" t="s">
        <v>6406</v>
      </c>
      <c r="D8343">
        <v>2</v>
      </c>
      <c r="E8343" t="s">
        <v>174</v>
      </c>
      <c r="F8343">
        <v>2</v>
      </c>
      <c r="G8343">
        <v>2</v>
      </c>
      <c r="H8343" s="6" t="str">
        <f t="shared" si="260"/>
        <v>6CG41.2</v>
      </c>
      <c r="I8343" s="6" t="str">
        <f t="shared" si="261"/>
        <v>DGND</v>
      </c>
    </row>
    <row r="8344" spans="1:9">
      <c r="A8344" t="s">
        <v>302</v>
      </c>
      <c r="B8344" t="s">
        <v>6379</v>
      </c>
      <c r="C8344" t="s">
        <v>6407</v>
      </c>
      <c r="D8344">
        <v>1</v>
      </c>
      <c r="E8344" t="s">
        <v>4147</v>
      </c>
      <c r="F8344">
        <v>1</v>
      </c>
      <c r="G8344">
        <v>1</v>
      </c>
      <c r="H8344" s="6" t="str">
        <f t="shared" si="260"/>
        <v>6CG42.1</v>
      </c>
      <c r="I8344" s="6" t="str">
        <f t="shared" si="261"/>
        <v>SG6_DVDD33</v>
      </c>
    </row>
    <row r="8345" spans="1:9">
      <c r="A8345" t="s">
        <v>302</v>
      </c>
      <c r="B8345" t="s">
        <v>6379</v>
      </c>
      <c r="C8345" t="s">
        <v>6407</v>
      </c>
      <c r="D8345">
        <v>2</v>
      </c>
      <c r="E8345" t="s">
        <v>174</v>
      </c>
      <c r="F8345">
        <v>2</v>
      </c>
      <c r="G8345">
        <v>2</v>
      </c>
      <c r="H8345" s="6" t="str">
        <f t="shared" si="260"/>
        <v>6CG42.2</v>
      </c>
      <c r="I8345" s="6" t="str">
        <f t="shared" si="261"/>
        <v>DGND</v>
      </c>
    </row>
    <row r="8346" spans="1:9">
      <c r="A8346" t="s">
        <v>302</v>
      </c>
      <c r="B8346" t="s">
        <v>6379</v>
      </c>
      <c r="C8346" t="s">
        <v>6408</v>
      </c>
      <c r="D8346">
        <v>1</v>
      </c>
      <c r="E8346" t="s">
        <v>4147</v>
      </c>
      <c r="F8346">
        <v>1</v>
      </c>
      <c r="G8346">
        <v>1</v>
      </c>
      <c r="H8346" s="6" t="str">
        <f t="shared" si="260"/>
        <v>6CG43.1</v>
      </c>
      <c r="I8346" s="6" t="str">
        <f t="shared" si="261"/>
        <v>SG6_DVDD33</v>
      </c>
    </row>
    <row r="8347" spans="1:9">
      <c r="A8347" t="s">
        <v>302</v>
      </c>
      <c r="B8347" t="s">
        <v>6379</v>
      </c>
      <c r="C8347" t="s">
        <v>6408</v>
      </c>
      <c r="D8347">
        <v>2</v>
      </c>
      <c r="E8347" t="s">
        <v>174</v>
      </c>
      <c r="F8347">
        <v>2</v>
      </c>
      <c r="G8347">
        <v>2</v>
      </c>
      <c r="H8347" s="6" t="str">
        <f t="shared" si="260"/>
        <v>6CG43.2</v>
      </c>
      <c r="I8347" s="6" t="str">
        <f t="shared" si="261"/>
        <v>DGND</v>
      </c>
    </row>
    <row r="8348" spans="1:9">
      <c r="A8348" t="s">
        <v>302</v>
      </c>
      <c r="B8348" t="s">
        <v>6379</v>
      </c>
      <c r="C8348" t="s">
        <v>6409</v>
      </c>
      <c r="D8348">
        <v>1</v>
      </c>
      <c r="E8348" t="s">
        <v>4147</v>
      </c>
      <c r="F8348">
        <v>1</v>
      </c>
      <c r="G8348">
        <v>1</v>
      </c>
      <c r="H8348" s="6" t="str">
        <f t="shared" si="260"/>
        <v>6CG44.1</v>
      </c>
      <c r="I8348" s="6" t="str">
        <f t="shared" si="261"/>
        <v>SG6_DVDD33</v>
      </c>
    </row>
    <row r="8349" spans="1:9">
      <c r="A8349" t="s">
        <v>302</v>
      </c>
      <c r="B8349" t="s">
        <v>6379</v>
      </c>
      <c r="C8349" t="s">
        <v>6409</v>
      </c>
      <c r="D8349">
        <v>2</v>
      </c>
      <c r="E8349" t="s">
        <v>174</v>
      </c>
      <c r="F8349">
        <v>2</v>
      </c>
      <c r="G8349">
        <v>2</v>
      </c>
      <c r="H8349" s="6" t="str">
        <f t="shared" si="260"/>
        <v>6CG44.2</v>
      </c>
      <c r="I8349" s="6" t="str">
        <f t="shared" si="261"/>
        <v>DGND</v>
      </c>
    </row>
    <row r="8350" spans="1:9">
      <c r="A8350" t="s">
        <v>302</v>
      </c>
      <c r="B8350" t="s">
        <v>6379</v>
      </c>
      <c r="C8350" t="s">
        <v>6410</v>
      </c>
      <c r="D8350">
        <v>1</v>
      </c>
      <c r="E8350" t="s">
        <v>413</v>
      </c>
      <c r="F8350">
        <v>1</v>
      </c>
      <c r="G8350">
        <v>1</v>
      </c>
      <c r="H8350" s="6" t="str">
        <f t="shared" si="260"/>
        <v>6CG45.1</v>
      </c>
      <c r="I8350" s="6" t="str">
        <f t="shared" si="261"/>
        <v>VDD33_ATX</v>
      </c>
    </row>
    <row r="8351" spans="1:9">
      <c r="A8351" t="s">
        <v>302</v>
      </c>
      <c r="B8351" t="s">
        <v>6379</v>
      </c>
      <c r="C8351" t="s">
        <v>6410</v>
      </c>
      <c r="D8351">
        <v>2</v>
      </c>
      <c r="E8351" t="s">
        <v>174</v>
      </c>
      <c r="F8351">
        <v>2</v>
      </c>
      <c r="G8351">
        <v>2</v>
      </c>
      <c r="H8351" s="6" t="str">
        <f t="shared" si="260"/>
        <v>6CG45.2</v>
      </c>
      <c r="I8351" s="6" t="str">
        <f t="shared" si="261"/>
        <v>DGND</v>
      </c>
    </row>
    <row r="8352" spans="1:9">
      <c r="A8352" t="s">
        <v>302</v>
      </c>
      <c r="B8352" t="s">
        <v>6379</v>
      </c>
      <c r="C8352" t="s">
        <v>6411</v>
      </c>
      <c r="D8352">
        <v>1</v>
      </c>
      <c r="E8352" t="s">
        <v>4151</v>
      </c>
      <c r="F8352">
        <v>1</v>
      </c>
      <c r="G8352">
        <v>1</v>
      </c>
      <c r="H8352" s="6" t="str">
        <f t="shared" si="260"/>
        <v>6CG47.1</v>
      </c>
      <c r="I8352" s="6" t="str">
        <f t="shared" si="261"/>
        <v>SG6_LX_OUT_VDD09</v>
      </c>
    </row>
    <row r="8353" spans="1:9">
      <c r="A8353" t="s">
        <v>302</v>
      </c>
      <c r="B8353" t="s">
        <v>6379</v>
      </c>
      <c r="C8353" t="s">
        <v>6411</v>
      </c>
      <c r="D8353">
        <v>2</v>
      </c>
      <c r="E8353" t="s">
        <v>174</v>
      </c>
      <c r="F8353">
        <v>2</v>
      </c>
      <c r="G8353">
        <v>2</v>
      </c>
      <c r="H8353" s="6" t="str">
        <f t="shared" si="260"/>
        <v>6CG47.2</v>
      </c>
      <c r="I8353" s="6" t="str">
        <f t="shared" si="261"/>
        <v>DGND</v>
      </c>
    </row>
    <row r="8354" spans="1:9">
      <c r="A8354" t="s">
        <v>302</v>
      </c>
      <c r="B8354" t="s">
        <v>6379</v>
      </c>
      <c r="C8354" t="s">
        <v>6412</v>
      </c>
      <c r="D8354">
        <v>1</v>
      </c>
      <c r="E8354" t="s">
        <v>4151</v>
      </c>
      <c r="F8354">
        <v>1</v>
      </c>
      <c r="G8354">
        <v>1</v>
      </c>
      <c r="H8354" s="6" t="str">
        <f t="shared" si="260"/>
        <v>6CG48.1</v>
      </c>
      <c r="I8354" s="6" t="str">
        <f t="shared" si="261"/>
        <v>SG6_LX_OUT_VDD09</v>
      </c>
    </row>
    <row r="8355" spans="1:9">
      <c r="A8355" t="s">
        <v>302</v>
      </c>
      <c r="B8355" t="s">
        <v>6379</v>
      </c>
      <c r="C8355" t="s">
        <v>6412</v>
      </c>
      <c r="D8355">
        <v>2</v>
      </c>
      <c r="E8355" t="s">
        <v>174</v>
      </c>
      <c r="F8355">
        <v>2</v>
      </c>
      <c r="G8355">
        <v>2</v>
      </c>
      <c r="H8355" s="6" t="str">
        <f t="shared" si="260"/>
        <v>6CG48.2</v>
      </c>
      <c r="I8355" s="6" t="str">
        <f t="shared" si="261"/>
        <v>DGND</v>
      </c>
    </row>
    <row r="8356" spans="1:9">
      <c r="A8356" t="s">
        <v>302</v>
      </c>
      <c r="B8356" t="s">
        <v>6379</v>
      </c>
      <c r="C8356" t="s">
        <v>6413</v>
      </c>
      <c r="D8356">
        <v>1</v>
      </c>
      <c r="E8356" t="s">
        <v>4150</v>
      </c>
      <c r="F8356">
        <v>1</v>
      </c>
      <c r="G8356">
        <v>1</v>
      </c>
      <c r="H8356" s="6" t="str">
        <f t="shared" si="260"/>
        <v>6CG49.1</v>
      </c>
      <c r="I8356" s="6" t="str">
        <f t="shared" si="261"/>
        <v>SG6_VBAT</v>
      </c>
    </row>
    <row r="8357" spans="1:9">
      <c r="A8357" t="s">
        <v>302</v>
      </c>
      <c r="B8357" t="s">
        <v>6379</v>
      </c>
      <c r="C8357" t="s">
        <v>6413</v>
      </c>
      <c r="D8357">
        <v>2</v>
      </c>
      <c r="E8357" t="s">
        <v>174</v>
      </c>
      <c r="F8357">
        <v>2</v>
      </c>
      <c r="G8357">
        <v>2</v>
      </c>
      <c r="H8357" s="6" t="str">
        <f t="shared" si="260"/>
        <v>6CG49.2</v>
      </c>
      <c r="I8357" s="6" t="str">
        <f t="shared" si="261"/>
        <v>DGND</v>
      </c>
    </row>
    <row r="8358" spans="1:9">
      <c r="A8358" t="s">
        <v>302</v>
      </c>
      <c r="B8358" t="s">
        <v>6379</v>
      </c>
      <c r="C8358" t="s">
        <v>6414</v>
      </c>
      <c r="D8358">
        <v>1</v>
      </c>
      <c r="E8358" t="s">
        <v>413</v>
      </c>
      <c r="F8358">
        <v>1</v>
      </c>
      <c r="G8358">
        <v>1</v>
      </c>
      <c r="H8358" s="6" t="str">
        <f t="shared" si="260"/>
        <v>6CG371.1</v>
      </c>
      <c r="I8358" s="6" t="str">
        <f t="shared" si="261"/>
        <v>VDD33_ATX</v>
      </c>
    </row>
    <row r="8359" spans="1:9">
      <c r="A8359" t="s">
        <v>302</v>
      </c>
      <c r="B8359" t="s">
        <v>6379</v>
      </c>
      <c r="C8359" t="s">
        <v>6414</v>
      </c>
      <c r="D8359">
        <v>2</v>
      </c>
      <c r="E8359" t="s">
        <v>174</v>
      </c>
      <c r="F8359">
        <v>2</v>
      </c>
      <c r="G8359">
        <v>2</v>
      </c>
      <c r="H8359" s="6" t="str">
        <f t="shared" si="260"/>
        <v>6CG371.2</v>
      </c>
      <c r="I8359" s="6" t="str">
        <f t="shared" si="261"/>
        <v>DGND</v>
      </c>
    </row>
    <row r="8360" spans="1:9">
      <c r="A8360" t="s">
        <v>302</v>
      </c>
      <c r="B8360" t="s">
        <v>6379</v>
      </c>
      <c r="C8360" t="s">
        <v>6415</v>
      </c>
      <c r="D8360">
        <v>1</v>
      </c>
      <c r="E8360" t="s">
        <v>413</v>
      </c>
      <c r="F8360">
        <v>1</v>
      </c>
      <c r="G8360">
        <v>1</v>
      </c>
      <c r="H8360" s="6" t="str">
        <f t="shared" si="260"/>
        <v>6CG372.1</v>
      </c>
      <c r="I8360" s="6" t="str">
        <f t="shared" si="261"/>
        <v>VDD33_ATX</v>
      </c>
    </row>
    <row r="8361" spans="1:9">
      <c r="A8361" t="s">
        <v>302</v>
      </c>
      <c r="B8361" t="s">
        <v>6379</v>
      </c>
      <c r="C8361" t="s">
        <v>6415</v>
      </c>
      <c r="D8361">
        <v>2</v>
      </c>
      <c r="E8361" t="s">
        <v>174</v>
      </c>
      <c r="F8361">
        <v>2</v>
      </c>
      <c r="G8361">
        <v>2</v>
      </c>
      <c r="H8361" s="6" t="str">
        <f t="shared" si="260"/>
        <v>6CG372.2</v>
      </c>
      <c r="I8361" s="6" t="str">
        <f t="shared" si="261"/>
        <v>DGND</v>
      </c>
    </row>
    <row r="8362" spans="1:9">
      <c r="A8362" t="s">
        <v>302</v>
      </c>
      <c r="B8362" t="s">
        <v>6379</v>
      </c>
      <c r="C8362" t="s">
        <v>6416</v>
      </c>
      <c r="D8362">
        <v>1</v>
      </c>
      <c r="E8362" t="s">
        <v>4153</v>
      </c>
      <c r="F8362">
        <v>1</v>
      </c>
      <c r="G8362">
        <v>1</v>
      </c>
      <c r="H8362" s="6" t="str">
        <f t="shared" si="260"/>
        <v>6CG373.1</v>
      </c>
      <c r="I8362" s="6" t="str">
        <f t="shared" si="261"/>
        <v>SG6_AVDD33_TX_CEN_1</v>
      </c>
    </row>
    <row r="8363" spans="1:9">
      <c r="A8363" t="s">
        <v>302</v>
      </c>
      <c r="B8363" t="s">
        <v>6379</v>
      </c>
      <c r="C8363" t="s">
        <v>6416</v>
      </c>
      <c r="D8363">
        <v>2</v>
      </c>
      <c r="E8363" t="s">
        <v>174</v>
      </c>
      <c r="F8363">
        <v>2</v>
      </c>
      <c r="G8363">
        <v>2</v>
      </c>
      <c r="H8363" s="6" t="str">
        <f t="shared" si="260"/>
        <v>6CG373.2</v>
      </c>
      <c r="I8363" s="6" t="str">
        <f t="shared" si="261"/>
        <v>DGND</v>
      </c>
    </row>
    <row r="8364" spans="1:9">
      <c r="A8364" t="s">
        <v>302</v>
      </c>
      <c r="B8364" t="s">
        <v>6379</v>
      </c>
      <c r="C8364" t="s">
        <v>6417</v>
      </c>
      <c r="D8364">
        <v>1</v>
      </c>
      <c r="E8364" t="s">
        <v>4151</v>
      </c>
      <c r="F8364">
        <v>1</v>
      </c>
      <c r="G8364">
        <v>1</v>
      </c>
      <c r="H8364" s="6" t="str">
        <f t="shared" si="260"/>
        <v>6CG374.1</v>
      </c>
      <c r="I8364" s="6" t="str">
        <f t="shared" si="261"/>
        <v>SG6_LX_OUT_VDD09</v>
      </c>
    </row>
    <row r="8365" spans="1:9">
      <c r="A8365" t="s">
        <v>302</v>
      </c>
      <c r="B8365" t="s">
        <v>6379</v>
      </c>
      <c r="C8365" t="s">
        <v>6417</v>
      </c>
      <c r="D8365">
        <v>2</v>
      </c>
      <c r="E8365" t="s">
        <v>174</v>
      </c>
      <c r="F8365">
        <v>2</v>
      </c>
      <c r="G8365">
        <v>2</v>
      </c>
      <c r="H8365" s="6" t="str">
        <f t="shared" si="260"/>
        <v>6CG374.2</v>
      </c>
      <c r="I8365" s="6" t="str">
        <f t="shared" si="261"/>
        <v>DGND</v>
      </c>
    </row>
    <row r="8366" spans="1:9">
      <c r="A8366" t="s">
        <v>302</v>
      </c>
      <c r="B8366" t="s">
        <v>6379</v>
      </c>
      <c r="C8366" t="s">
        <v>6418</v>
      </c>
      <c r="D8366">
        <v>1</v>
      </c>
      <c r="E8366" t="s">
        <v>4151</v>
      </c>
      <c r="F8366">
        <v>1</v>
      </c>
      <c r="G8366">
        <v>1</v>
      </c>
      <c r="H8366" s="6" t="str">
        <f t="shared" si="260"/>
        <v>6CG375.1</v>
      </c>
      <c r="I8366" s="6" t="str">
        <f t="shared" si="261"/>
        <v>SG6_LX_OUT_VDD09</v>
      </c>
    </row>
    <row r="8367" spans="1:9">
      <c r="A8367" t="s">
        <v>302</v>
      </c>
      <c r="B8367" t="s">
        <v>6379</v>
      </c>
      <c r="C8367" t="s">
        <v>6418</v>
      </c>
      <c r="D8367">
        <v>2</v>
      </c>
      <c r="E8367" t="s">
        <v>174</v>
      </c>
      <c r="F8367">
        <v>2</v>
      </c>
      <c r="G8367">
        <v>2</v>
      </c>
      <c r="H8367" s="6" t="str">
        <f t="shared" si="260"/>
        <v>6CG375.2</v>
      </c>
      <c r="I8367" s="6" t="str">
        <f t="shared" si="261"/>
        <v>DGND</v>
      </c>
    </row>
    <row r="8368" spans="1:9">
      <c r="A8368" t="s">
        <v>302</v>
      </c>
      <c r="B8368" t="s">
        <v>6379</v>
      </c>
      <c r="C8368" t="s">
        <v>6419</v>
      </c>
      <c r="D8368">
        <v>1</v>
      </c>
      <c r="E8368" t="s">
        <v>4151</v>
      </c>
      <c r="F8368">
        <v>1</v>
      </c>
      <c r="G8368">
        <v>1</v>
      </c>
      <c r="H8368" s="6" t="str">
        <f t="shared" si="260"/>
        <v>6CG376.1</v>
      </c>
      <c r="I8368" s="6" t="str">
        <f t="shared" si="261"/>
        <v>SG6_LX_OUT_VDD09</v>
      </c>
    </row>
    <row r="8369" spans="1:9">
      <c r="A8369" t="s">
        <v>302</v>
      </c>
      <c r="B8369" t="s">
        <v>6379</v>
      </c>
      <c r="C8369" t="s">
        <v>6419</v>
      </c>
      <c r="D8369">
        <v>2</v>
      </c>
      <c r="E8369" t="s">
        <v>174</v>
      </c>
      <c r="F8369">
        <v>2</v>
      </c>
      <c r="G8369">
        <v>2</v>
      </c>
      <c r="H8369" s="6" t="str">
        <f t="shared" si="260"/>
        <v>6CG376.2</v>
      </c>
      <c r="I8369" s="6" t="str">
        <f t="shared" si="261"/>
        <v>DGND</v>
      </c>
    </row>
    <row r="8370" spans="1:9">
      <c r="A8370" t="s">
        <v>302</v>
      </c>
      <c r="B8370" t="s">
        <v>6379</v>
      </c>
      <c r="C8370" t="s">
        <v>6420</v>
      </c>
      <c r="D8370">
        <v>1</v>
      </c>
      <c r="E8370" t="s">
        <v>4151</v>
      </c>
      <c r="F8370">
        <v>1</v>
      </c>
      <c r="G8370">
        <v>1</v>
      </c>
      <c r="H8370" s="6" t="str">
        <f t="shared" si="260"/>
        <v>6CG377.1</v>
      </c>
      <c r="I8370" s="6" t="str">
        <f t="shared" si="261"/>
        <v>SG6_LX_OUT_VDD09</v>
      </c>
    </row>
    <row r="8371" spans="1:9">
      <c r="A8371" t="s">
        <v>302</v>
      </c>
      <c r="B8371" t="s">
        <v>6379</v>
      </c>
      <c r="C8371" t="s">
        <v>6420</v>
      </c>
      <c r="D8371">
        <v>2</v>
      </c>
      <c r="E8371" t="s">
        <v>174</v>
      </c>
      <c r="F8371">
        <v>2</v>
      </c>
      <c r="G8371">
        <v>2</v>
      </c>
      <c r="H8371" s="6" t="str">
        <f t="shared" si="260"/>
        <v>6CG377.2</v>
      </c>
      <c r="I8371" s="6" t="str">
        <f t="shared" si="261"/>
        <v>DGND</v>
      </c>
    </row>
    <row r="8372" spans="1:9">
      <c r="A8372" t="s">
        <v>302</v>
      </c>
      <c r="B8372" t="s">
        <v>6379</v>
      </c>
      <c r="C8372" t="s">
        <v>6421</v>
      </c>
      <c r="D8372">
        <v>1</v>
      </c>
      <c r="E8372" t="s">
        <v>4151</v>
      </c>
      <c r="F8372">
        <v>1</v>
      </c>
      <c r="G8372">
        <v>1</v>
      </c>
      <c r="H8372" s="6" t="str">
        <f t="shared" si="260"/>
        <v>6CG378.1</v>
      </c>
      <c r="I8372" s="6" t="str">
        <f t="shared" si="261"/>
        <v>SG6_LX_OUT_VDD09</v>
      </c>
    </row>
    <row r="8373" spans="1:9">
      <c r="A8373" t="s">
        <v>302</v>
      </c>
      <c r="B8373" t="s">
        <v>6379</v>
      </c>
      <c r="C8373" t="s">
        <v>6421</v>
      </c>
      <c r="D8373">
        <v>2</v>
      </c>
      <c r="E8373" t="s">
        <v>174</v>
      </c>
      <c r="F8373">
        <v>2</v>
      </c>
      <c r="G8373">
        <v>2</v>
      </c>
      <c r="H8373" s="6" t="str">
        <f t="shared" si="260"/>
        <v>6CG378.2</v>
      </c>
      <c r="I8373" s="6" t="str">
        <f t="shared" si="261"/>
        <v>DGND</v>
      </c>
    </row>
    <row r="8374" spans="1:9">
      <c r="A8374" t="s">
        <v>302</v>
      </c>
      <c r="B8374" t="s">
        <v>6379</v>
      </c>
      <c r="C8374" t="s">
        <v>6422</v>
      </c>
      <c r="D8374">
        <v>1</v>
      </c>
      <c r="E8374" t="s">
        <v>4149</v>
      </c>
      <c r="F8374">
        <v>1</v>
      </c>
      <c r="G8374">
        <v>1</v>
      </c>
      <c r="H8374" s="6" t="str">
        <f t="shared" si="260"/>
        <v>6LG1.1</v>
      </c>
      <c r="I8374" s="6" t="str">
        <f t="shared" si="261"/>
        <v>SG6_LX_OUT</v>
      </c>
    </row>
    <row r="8375" spans="1:9">
      <c r="A8375" t="s">
        <v>302</v>
      </c>
      <c r="B8375" t="s">
        <v>6379</v>
      </c>
      <c r="C8375" t="s">
        <v>6422</v>
      </c>
      <c r="D8375">
        <v>2</v>
      </c>
      <c r="E8375" t="s">
        <v>4151</v>
      </c>
      <c r="F8375">
        <v>2</v>
      </c>
      <c r="G8375">
        <v>2</v>
      </c>
      <c r="H8375" s="6" t="str">
        <f t="shared" si="260"/>
        <v>6LG1.2</v>
      </c>
      <c r="I8375" s="6" t="str">
        <f t="shared" si="261"/>
        <v>SG6_LX_OUT_VDD09</v>
      </c>
    </row>
    <row r="8376" spans="1:9">
      <c r="A8376" t="s">
        <v>302</v>
      </c>
      <c r="B8376" t="s">
        <v>6379</v>
      </c>
      <c r="C8376" t="s">
        <v>6423</v>
      </c>
      <c r="D8376">
        <v>1</v>
      </c>
      <c r="E8376" t="s">
        <v>413</v>
      </c>
      <c r="F8376">
        <v>1</v>
      </c>
      <c r="G8376">
        <v>1</v>
      </c>
      <c r="H8376" s="6" t="str">
        <f t="shared" si="260"/>
        <v>6LG2.1</v>
      </c>
      <c r="I8376" s="6" t="str">
        <f t="shared" si="261"/>
        <v>VDD33_ATX</v>
      </c>
    </row>
    <row r="8377" spans="1:9">
      <c r="A8377" t="s">
        <v>302</v>
      </c>
      <c r="B8377" t="s">
        <v>6379</v>
      </c>
      <c r="C8377" t="s">
        <v>6423</v>
      </c>
      <c r="D8377">
        <v>2</v>
      </c>
      <c r="E8377" t="s">
        <v>4121</v>
      </c>
      <c r="F8377">
        <v>2</v>
      </c>
      <c r="G8377">
        <v>2</v>
      </c>
      <c r="H8377" s="6" t="str">
        <f t="shared" si="260"/>
        <v>6LG2.2</v>
      </c>
      <c r="I8377" s="6" t="str">
        <f t="shared" si="261"/>
        <v>SG6_VDD33</v>
      </c>
    </row>
    <row r="8378" spans="1:9">
      <c r="A8378" t="s">
        <v>302</v>
      </c>
      <c r="B8378" t="s">
        <v>6379</v>
      </c>
      <c r="C8378" t="s">
        <v>6424</v>
      </c>
      <c r="D8378">
        <v>1</v>
      </c>
      <c r="E8378" t="s">
        <v>4151</v>
      </c>
      <c r="F8378">
        <v>1</v>
      </c>
      <c r="G8378">
        <v>1</v>
      </c>
      <c r="H8378" s="6" t="str">
        <f t="shared" si="260"/>
        <v>6LG3.1</v>
      </c>
      <c r="I8378" s="6" t="str">
        <f t="shared" si="261"/>
        <v>SG6_LX_OUT_VDD09</v>
      </c>
    </row>
    <row r="8379" spans="1:9">
      <c r="A8379" t="s">
        <v>302</v>
      </c>
      <c r="B8379" t="s">
        <v>6379</v>
      </c>
      <c r="C8379" t="s">
        <v>6424</v>
      </c>
      <c r="D8379">
        <v>2</v>
      </c>
      <c r="E8379" t="s">
        <v>4146</v>
      </c>
      <c r="F8379">
        <v>2</v>
      </c>
      <c r="G8379">
        <v>2</v>
      </c>
      <c r="H8379" s="6" t="str">
        <f t="shared" si="260"/>
        <v>6LG3.2</v>
      </c>
      <c r="I8379" s="6" t="str">
        <f t="shared" si="261"/>
        <v>SG6_DVDD09</v>
      </c>
    </row>
    <row r="8380" spans="1:9">
      <c r="A8380" t="s">
        <v>302</v>
      </c>
      <c r="B8380" t="s">
        <v>6379</v>
      </c>
      <c r="C8380" t="s">
        <v>6425</v>
      </c>
      <c r="D8380">
        <v>1</v>
      </c>
      <c r="E8380" t="s">
        <v>4152</v>
      </c>
      <c r="F8380">
        <v>1</v>
      </c>
      <c r="G8380">
        <v>1</v>
      </c>
      <c r="H8380" s="6" t="str">
        <f t="shared" si="260"/>
        <v>6LG4.1</v>
      </c>
      <c r="I8380" s="6" t="str">
        <f t="shared" si="261"/>
        <v>SG6_AVDD33_XTAL_1</v>
      </c>
    </row>
    <row r="8381" spans="1:9">
      <c r="A8381" t="s">
        <v>302</v>
      </c>
      <c r="B8381" t="s">
        <v>6379</v>
      </c>
      <c r="C8381" t="s">
        <v>6425</v>
      </c>
      <c r="D8381">
        <v>2</v>
      </c>
      <c r="E8381" t="s">
        <v>4143</v>
      </c>
      <c r="F8381">
        <v>2</v>
      </c>
      <c r="G8381">
        <v>2</v>
      </c>
      <c r="H8381" s="6" t="str">
        <f t="shared" si="260"/>
        <v>6LG4.2</v>
      </c>
      <c r="I8381" s="6" t="str">
        <f t="shared" si="261"/>
        <v>SG6_AVDD33_XTAL</v>
      </c>
    </row>
    <row r="8382" spans="1:9">
      <c r="A8382" t="s">
        <v>302</v>
      </c>
      <c r="B8382" t="s">
        <v>6379</v>
      </c>
      <c r="C8382" t="s">
        <v>6426</v>
      </c>
      <c r="D8382">
        <v>1</v>
      </c>
      <c r="E8382" t="s">
        <v>413</v>
      </c>
      <c r="F8382">
        <v>1</v>
      </c>
      <c r="G8382">
        <v>1</v>
      </c>
      <c r="H8382" s="6" t="str">
        <f t="shared" si="260"/>
        <v>6LG5.1</v>
      </c>
      <c r="I8382" s="6" t="str">
        <f t="shared" si="261"/>
        <v>VDD33_ATX</v>
      </c>
    </row>
    <row r="8383" spans="1:9">
      <c r="A8383" t="s">
        <v>302</v>
      </c>
      <c r="B8383" t="s">
        <v>6379</v>
      </c>
      <c r="C8383" t="s">
        <v>6426</v>
      </c>
      <c r="D8383">
        <v>2</v>
      </c>
      <c r="E8383" t="s">
        <v>4152</v>
      </c>
      <c r="F8383">
        <v>2</v>
      </c>
      <c r="G8383">
        <v>2</v>
      </c>
      <c r="H8383" s="6" t="str">
        <f t="shared" si="260"/>
        <v>6LG5.2</v>
      </c>
      <c r="I8383" s="6" t="str">
        <f t="shared" si="261"/>
        <v>SG6_AVDD33_XTAL_1</v>
      </c>
    </row>
    <row r="8384" spans="1:9">
      <c r="A8384" t="s">
        <v>302</v>
      </c>
      <c r="B8384" t="s">
        <v>6379</v>
      </c>
      <c r="C8384" t="s">
        <v>6427</v>
      </c>
      <c r="D8384">
        <v>1</v>
      </c>
      <c r="E8384" t="s">
        <v>4153</v>
      </c>
      <c r="F8384">
        <v>1</v>
      </c>
      <c r="G8384">
        <v>1</v>
      </c>
      <c r="H8384" s="6" t="str">
        <f t="shared" si="260"/>
        <v>6LG6.1</v>
      </c>
      <c r="I8384" s="6" t="str">
        <f t="shared" si="261"/>
        <v>SG6_AVDD33_TX_CEN_1</v>
      </c>
    </row>
    <row r="8385" spans="1:9">
      <c r="A8385" t="s">
        <v>302</v>
      </c>
      <c r="B8385" t="s">
        <v>6379</v>
      </c>
      <c r="C8385" t="s">
        <v>6427</v>
      </c>
      <c r="D8385">
        <v>2</v>
      </c>
      <c r="E8385" t="s">
        <v>4144</v>
      </c>
      <c r="F8385">
        <v>2</v>
      </c>
      <c r="G8385">
        <v>2</v>
      </c>
      <c r="H8385" s="6" t="str">
        <f t="shared" si="260"/>
        <v>6LG6.2</v>
      </c>
      <c r="I8385" s="6" t="str">
        <f t="shared" si="261"/>
        <v>SG6_AVDD33_TX_CEN</v>
      </c>
    </row>
    <row r="8386" spans="1:9">
      <c r="A8386" t="s">
        <v>302</v>
      </c>
      <c r="B8386" t="s">
        <v>6379</v>
      </c>
      <c r="C8386" t="s">
        <v>6428</v>
      </c>
      <c r="D8386">
        <v>1</v>
      </c>
      <c r="E8386" t="s">
        <v>413</v>
      </c>
      <c r="F8386">
        <v>1</v>
      </c>
      <c r="G8386">
        <v>1</v>
      </c>
      <c r="H8386" s="6" t="str">
        <f t="shared" ref="H8386:H8449" si="262">CONCATENATE(C8386,".",F8386)</f>
        <v>6LG7.1</v>
      </c>
      <c r="I8386" s="6" t="str">
        <f t="shared" ref="I8386:I8449" si="263">E8386</f>
        <v>VDD33_ATX</v>
      </c>
    </row>
    <row r="8387" spans="1:9">
      <c r="A8387" t="s">
        <v>302</v>
      </c>
      <c r="B8387" t="s">
        <v>6379</v>
      </c>
      <c r="C8387" t="s">
        <v>6428</v>
      </c>
      <c r="D8387">
        <v>2</v>
      </c>
      <c r="E8387" t="s">
        <v>4153</v>
      </c>
      <c r="F8387">
        <v>2</v>
      </c>
      <c r="G8387">
        <v>2</v>
      </c>
      <c r="H8387" s="6" t="str">
        <f t="shared" si="262"/>
        <v>6LG7.2</v>
      </c>
      <c r="I8387" s="6" t="str">
        <f t="shared" si="263"/>
        <v>SG6_AVDD33_TX_CEN_1</v>
      </c>
    </row>
    <row r="8388" spans="1:9">
      <c r="A8388" t="s">
        <v>302</v>
      </c>
      <c r="B8388" t="s">
        <v>6379</v>
      </c>
      <c r="C8388" t="s">
        <v>6429</v>
      </c>
      <c r="D8388">
        <v>1</v>
      </c>
      <c r="E8388" t="s">
        <v>4154</v>
      </c>
      <c r="F8388">
        <v>1</v>
      </c>
      <c r="G8388">
        <v>1</v>
      </c>
      <c r="H8388" s="6" t="str">
        <f t="shared" si="262"/>
        <v>6LG8.1</v>
      </c>
      <c r="I8388" s="6" t="str">
        <f t="shared" si="263"/>
        <v>SG6_AVDD33_SDS_1</v>
      </c>
    </row>
    <row r="8389" spans="1:9">
      <c r="A8389" t="s">
        <v>302</v>
      </c>
      <c r="B8389" t="s">
        <v>6379</v>
      </c>
      <c r="C8389" t="s">
        <v>6429</v>
      </c>
      <c r="D8389">
        <v>2</v>
      </c>
      <c r="E8389" t="s">
        <v>4145</v>
      </c>
      <c r="F8389">
        <v>2</v>
      </c>
      <c r="G8389">
        <v>2</v>
      </c>
      <c r="H8389" s="6" t="str">
        <f t="shared" si="262"/>
        <v>6LG8.2</v>
      </c>
      <c r="I8389" s="6" t="str">
        <f t="shared" si="263"/>
        <v>SG6_AVDD33_SDS</v>
      </c>
    </row>
    <row r="8390" spans="1:9">
      <c r="A8390" t="s">
        <v>302</v>
      </c>
      <c r="B8390" t="s">
        <v>6379</v>
      </c>
      <c r="C8390" t="s">
        <v>6430</v>
      </c>
      <c r="D8390">
        <v>1</v>
      </c>
      <c r="E8390" t="s">
        <v>413</v>
      </c>
      <c r="F8390">
        <v>1</v>
      </c>
      <c r="G8390">
        <v>1</v>
      </c>
      <c r="H8390" s="6" t="str">
        <f t="shared" si="262"/>
        <v>6LG9.1</v>
      </c>
      <c r="I8390" s="6" t="str">
        <f t="shared" si="263"/>
        <v>VDD33_ATX</v>
      </c>
    </row>
    <row r="8391" spans="1:9">
      <c r="A8391" t="s">
        <v>302</v>
      </c>
      <c r="B8391" t="s">
        <v>6379</v>
      </c>
      <c r="C8391" t="s">
        <v>6430</v>
      </c>
      <c r="D8391">
        <v>2</v>
      </c>
      <c r="E8391" t="s">
        <v>4154</v>
      </c>
      <c r="F8391">
        <v>2</v>
      </c>
      <c r="G8391">
        <v>2</v>
      </c>
      <c r="H8391" s="6" t="str">
        <f t="shared" si="262"/>
        <v>6LG9.2</v>
      </c>
      <c r="I8391" s="6" t="str">
        <f t="shared" si="263"/>
        <v>SG6_AVDD33_SDS_1</v>
      </c>
    </row>
    <row r="8392" spans="1:9">
      <c r="A8392" t="s">
        <v>302</v>
      </c>
      <c r="B8392" t="s">
        <v>6379</v>
      </c>
      <c r="C8392" t="s">
        <v>6431</v>
      </c>
      <c r="D8392">
        <v>1</v>
      </c>
      <c r="E8392" t="s">
        <v>4151</v>
      </c>
      <c r="F8392">
        <v>1</v>
      </c>
      <c r="G8392">
        <v>1</v>
      </c>
      <c r="H8392" s="6" t="str">
        <f t="shared" si="262"/>
        <v>6LG10.1</v>
      </c>
      <c r="I8392" s="6" t="str">
        <f t="shared" si="263"/>
        <v>SG6_LX_OUT_VDD09</v>
      </c>
    </row>
    <row r="8393" spans="1:9">
      <c r="A8393" t="s">
        <v>302</v>
      </c>
      <c r="B8393" t="s">
        <v>6379</v>
      </c>
      <c r="C8393" t="s">
        <v>6431</v>
      </c>
      <c r="D8393">
        <v>2</v>
      </c>
      <c r="E8393" t="s">
        <v>4142</v>
      </c>
      <c r="F8393">
        <v>2</v>
      </c>
      <c r="G8393">
        <v>2</v>
      </c>
      <c r="H8393" s="6" t="str">
        <f t="shared" si="262"/>
        <v>6LG10.2</v>
      </c>
      <c r="I8393" s="6" t="str">
        <f t="shared" si="263"/>
        <v>SG6_AVDD09_SDS</v>
      </c>
    </row>
    <row r="8394" spans="1:9">
      <c r="A8394" t="s">
        <v>302</v>
      </c>
      <c r="B8394" t="s">
        <v>6379</v>
      </c>
      <c r="C8394" t="s">
        <v>6432</v>
      </c>
      <c r="D8394">
        <v>1</v>
      </c>
      <c r="E8394" t="s">
        <v>4151</v>
      </c>
      <c r="F8394">
        <v>1</v>
      </c>
      <c r="G8394">
        <v>1</v>
      </c>
      <c r="H8394" s="6" t="str">
        <f t="shared" si="262"/>
        <v>6LG11.1</v>
      </c>
      <c r="I8394" s="6" t="str">
        <f t="shared" si="263"/>
        <v>SG6_LX_OUT_VDD09</v>
      </c>
    </row>
    <row r="8395" spans="1:9">
      <c r="A8395" t="s">
        <v>302</v>
      </c>
      <c r="B8395" t="s">
        <v>6379</v>
      </c>
      <c r="C8395" t="s">
        <v>6432</v>
      </c>
      <c r="D8395">
        <v>2</v>
      </c>
      <c r="E8395" t="s">
        <v>4141</v>
      </c>
      <c r="F8395">
        <v>2</v>
      </c>
      <c r="G8395">
        <v>2</v>
      </c>
      <c r="H8395" s="6" t="str">
        <f t="shared" si="262"/>
        <v>6LG11.2</v>
      </c>
      <c r="I8395" s="6" t="str">
        <f t="shared" si="263"/>
        <v>SG6_AVDD09</v>
      </c>
    </row>
    <row r="8396" spans="1:9">
      <c r="A8396" t="s">
        <v>302</v>
      </c>
      <c r="B8396" t="s">
        <v>6379</v>
      </c>
      <c r="C8396" t="s">
        <v>6433</v>
      </c>
      <c r="D8396">
        <v>1</v>
      </c>
      <c r="E8396" t="s">
        <v>413</v>
      </c>
      <c r="F8396">
        <v>1</v>
      </c>
      <c r="G8396">
        <v>1</v>
      </c>
      <c r="H8396" s="6" t="str">
        <f t="shared" si="262"/>
        <v>6LG12.1</v>
      </c>
      <c r="I8396" s="6" t="str">
        <f t="shared" si="263"/>
        <v>VDD33_ATX</v>
      </c>
    </row>
    <row r="8397" spans="1:9">
      <c r="A8397" t="s">
        <v>302</v>
      </c>
      <c r="B8397" t="s">
        <v>6379</v>
      </c>
      <c r="C8397" t="s">
        <v>6433</v>
      </c>
      <c r="D8397">
        <v>2</v>
      </c>
      <c r="E8397" t="s">
        <v>4147</v>
      </c>
      <c r="F8397">
        <v>2</v>
      </c>
      <c r="G8397">
        <v>2</v>
      </c>
      <c r="H8397" s="6" t="str">
        <f t="shared" si="262"/>
        <v>6LG12.2</v>
      </c>
      <c r="I8397" s="6" t="str">
        <f t="shared" si="263"/>
        <v>SG6_DVDD33</v>
      </c>
    </row>
    <row r="8398" spans="1:9">
      <c r="A8398" t="s">
        <v>302</v>
      </c>
      <c r="B8398" t="s">
        <v>6379</v>
      </c>
      <c r="C8398" t="s">
        <v>6434</v>
      </c>
      <c r="D8398">
        <v>1</v>
      </c>
      <c r="E8398" t="s">
        <v>413</v>
      </c>
      <c r="F8398">
        <v>1</v>
      </c>
      <c r="G8398">
        <v>1</v>
      </c>
      <c r="H8398" s="6" t="str">
        <f t="shared" si="262"/>
        <v>6LG14.1</v>
      </c>
      <c r="I8398" s="6" t="str">
        <f t="shared" si="263"/>
        <v>VDD33_ATX</v>
      </c>
    </row>
    <row r="8399" spans="1:9">
      <c r="A8399" t="s">
        <v>302</v>
      </c>
      <c r="B8399" t="s">
        <v>6379</v>
      </c>
      <c r="C8399" t="s">
        <v>6434</v>
      </c>
      <c r="D8399">
        <v>2</v>
      </c>
      <c r="E8399" t="s">
        <v>4150</v>
      </c>
      <c r="F8399">
        <v>2</v>
      </c>
      <c r="G8399">
        <v>2</v>
      </c>
      <c r="H8399" s="6" t="str">
        <f t="shared" si="262"/>
        <v>6LG14.2</v>
      </c>
      <c r="I8399" s="6" t="str">
        <f t="shared" si="263"/>
        <v>SG6_VBAT</v>
      </c>
    </row>
    <row r="8400" spans="1:9">
      <c r="A8400" t="s">
        <v>302</v>
      </c>
      <c r="B8400" t="s">
        <v>6379</v>
      </c>
      <c r="C8400" t="s">
        <v>6435</v>
      </c>
      <c r="D8400">
        <v>1</v>
      </c>
      <c r="E8400" t="s">
        <v>413</v>
      </c>
      <c r="F8400">
        <v>1</v>
      </c>
      <c r="G8400">
        <v>1</v>
      </c>
      <c r="H8400" s="6" t="str">
        <f t="shared" si="262"/>
        <v>6RG11.1</v>
      </c>
      <c r="I8400" s="6" t="str">
        <f t="shared" si="263"/>
        <v>VDD33_ATX</v>
      </c>
    </row>
    <row r="8401" spans="1:9">
      <c r="A8401" t="s">
        <v>302</v>
      </c>
      <c r="B8401" t="s">
        <v>6379</v>
      </c>
      <c r="C8401" t="s">
        <v>6435</v>
      </c>
      <c r="D8401">
        <v>2</v>
      </c>
      <c r="E8401" t="s">
        <v>174</v>
      </c>
      <c r="F8401">
        <v>2</v>
      </c>
      <c r="G8401">
        <v>2</v>
      </c>
      <c r="H8401" s="6" t="str">
        <f t="shared" si="262"/>
        <v>6RG11.2</v>
      </c>
      <c r="I8401" s="6" t="str">
        <f t="shared" si="263"/>
        <v>DGND</v>
      </c>
    </row>
    <row r="8402" spans="1:9">
      <c r="A8402" t="s">
        <v>302</v>
      </c>
      <c r="B8402" t="s">
        <v>6379</v>
      </c>
      <c r="C8402" t="s">
        <v>4141</v>
      </c>
      <c r="D8402" t="s">
        <v>181</v>
      </c>
      <c r="E8402" t="s">
        <v>4141</v>
      </c>
      <c r="F8402">
        <v>1</v>
      </c>
      <c r="G8402" t="s">
        <v>181</v>
      </c>
      <c r="H8402" s="6" t="str">
        <f t="shared" si="262"/>
        <v>SG6_AVDD09.1</v>
      </c>
      <c r="I8402" s="6" t="str">
        <f t="shared" si="263"/>
        <v>SG6_AVDD09</v>
      </c>
    </row>
    <row r="8403" spans="1:9">
      <c r="A8403" t="s">
        <v>302</v>
      </c>
      <c r="B8403" t="s">
        <v>6379</v>
      </c>
      <c r="C8403" t="s">
        <v>4142</v>
      </c>
      <c r="D8403" t="s">
        <v>181</v>
      </c>
      <c r="E8403" t="s">
        <v>4142</v>
      </c>
      <c r="F8403">
        <v>1</v>
      </c>
      <c r="G8403" t="s">
        <v>181</v>
      </c>
      <c r="H8403" s="6" t="str">
        <f t="shared" si="262"/>
        <v>SG6_AVDD09_SDS.1</v>
      </c>
      <c r="I8403" s="6" t="str">
        <f t="shared" si="263"/>
        <v>SG6_AVDD09_SDS</v>
      </c>
    </row>
    <row r="8404" spans="1:9">
      <c r="A8404" t="s">
        <v>302</v>
      </c>
      <c r="B8404" t="s">
        <v>6379</v>
      </c>
      <c r="C8404" t="s">
        <v>4145</v>
      </c>
      <c r="D8404" t="s">
        <v>181</v>
      </c>
      <c r="E8404" t="s">
        <v>4145</v>
      </c>
      <c r="F8404">
        <v>1</v>
      </c>
      <c r="G8404" t="s">
        <v>181</v>
      </c>
      <c r="H8404" s="6" t="str">
        <f t="shared" si="262"/>
        <v>SG6_AVDD33_SDS.1</v>
      </c>
      <c r="I8404" s="6" t="str">
        <f t="shared" si="263"/>
        <v>SG6_AVDD33_SDS</v>
      </c>
    </row>
    <row r="8405" spans="1:9">
      <c r="A8405" t="s">
        <v>302</v>
      </c>
      <c r="B8405" t="s">
        <v>6379</v>
      </c>
      <c r="C8405" t="s">
        <v>4144</v>
      </c>
      <c r="D8405" t="s">
        <v>181</v>
      </c>
      <c r="E8405" t="s">
        <v>4144</v>
      </c>
      <c r="F8405">
        <v>1</v>
      </c>
      <c r="G8405" t="s">
        <v>181</v>
      </c>
      <c r="H8405" s="6" t="str">
        <f t="shared" si="262"/>
        <v>SG6_AVDD33_TX_CEN.1</v>
      </c>
      <c r="I8405" s="6" t="str">
        <f t="shared" si="263"/>
        <v>SG6_AVDD33_TX_CEN</v>
      </c>
    </row>
    <row r="8406" spans="1:9">
      <c r="A8406" t="s">
        <v>302</v>
      </c>
      <c r="B8406" t="s">
        <v>6379</v>
      </c>
      <c r="C8406" t="s">
        <v>4143</v>
      </c>
      <c r="D8406" t="s">
        <v>181</v>
      </c>
      <c r="E8406" t="s">
        <v>4143</v>
      </c>
      <c r="F8406">
        <v>1</v>
      </c>
      <c r="G8406" t="s">
        <v>181</v>
      </c>
      <c r="H8406" s="6" t="str">
        <f t="shared" si="262"/>
        <v>SG6_AVDD33_XTAL.1</v>
      </c>
      <c r="I8406" s="6" t="str">
        <f t="shared" si="263"/>
        <v>SG6_AVDD33_XTAL</v>
      </c>
    </row>
    <row r="8407" spans="1:9">
      <c r="A8407" t="s">
        <v>302</v>
      </c>
      <c r="B8407" t="s">
        <v>6379</v>
      </c>
      <c r="C8407" t="s">
        <v>4146</v>
      </c>
      <c r="D8407" t="s">
        <v>181</v>
      </c>
      <c r="E8407" t="s">
        <v>4146</v>
      </c>
      <c r="F8407">
        <v>1</v>
      </c>
      <c r="G8407" t="s">
        <v>181</v>
      </c>
      <c r="H8407" s="6" t="str">
        <f t="shared" si="262"/>
        <v>SG6_DVDD09.1</v>
      </c>
      <c r="I8407" s="6" t="str">
        <f t="shared" si="263"/>
        <v>SG6_DVDD09</v>
      </c>
    </row>
    <row r="8408" spans="1:9">
      <c r="A8408" t="s">
        <v>302</v>
      </c>
      <c r="B8408" t="s">
        <v>6379</v>
      </c>
      <c r="C8408" t="s">
        <v>4147</v>
      </c>
      <c r="D8408" t="s">
        <v>181</v>
      </c>
      <c r="E8408" t="s">
        <v>4147</v>
      </c>
      <c r="F8408">
        <v>1</v>
      </c>
      <c r="G8408" t="s">
        <v>181</v>
      </c>
      <c r="H8408" s="6" t="str">
        <f t="shared" si="262"/>
        <v>SG6_DVDD33.1</v>
      </c>
      <c r="I8408" s="6" t="str">
        <f t="shared" si="263"/>
        <v>SG6_DVDD33</v>
      </c>
    </row>
    <row r="8409" spans="1:9">
      <c r="A8409" t="s">
        <v>302</v>
      </c>
      <c r="B8409" t="s">
        <v>6379</v>
      </c>
      <c r="C8409" t="s">
        <v>4150</v>
      </c>
      <c r="D8409" t="s">
        <v>181</v>
      </c>
      <c r="E8409" t="s">
        <v>4150</v>
      </c>
      <c r="F8409">
        <v>1</v>
      </c>
      <c r="G8409" t="s">
        <v>181</v>
      </c>
      <c r="H8409" s="6" t="str">
        <f t="shared" si="262"/>
        <v>SG6_VBAT.1</v>
      </c>
      <c r="I8409" s="6" t="str">
        <f t="shared" si="263"/>
        <v>SG6_VBAT</v>
      </c>
    </row>
    <row r="8410" spans="1:9">
      <c r="A8410" t="s">
        <v>302</v>
      </c>
      <c r="B8410" t="s">
        <v>6379</v>
      </c>
      <c r="C8410" t="s">
        <v>4121</v>
      </c>
      <c r="D8410" t="s">
        <v>181</v>
      </c>
      <c r="E8410" t="s">
        <v>4121</v>
      </c>
      <c r="F8410">
        <v>1</v>
      </c>
      <c r="G8410" t="s">
        <v>181</v>
      </c>
      <c r="H8410" s="6" t="str">
        <f t="shared" si="262"/>
        <v>SG6_VDD33.1</v>
      </c>
      <c r="I8410" s="6" t="str">
        <f t="shared" si="263"/>
        <v>SG6_VDD33</v>
      </c>
    </row>
    <row r="8411" spans="1:9">
      <c r="A8411" t="s">
        <v>302</v>
      </c>
      <c r="B8411" t="s">
        <v>6436</v>
      </c>
      <c r="C8411" t="s">
        <v>6437</v>
      </c>
      <c r="D8411">
        <v>1</v>
      </c>
      <c r="E8411" t="s">
        <v>3276</v>
      </c>
      <c r="F8411">
        <v>1</v>
      </c>
      <c r="G8411">
        <v>1</v>
      </c>
      <c r="H8411" s="6" t="str">
        <f t="shared" si="262"/>
        <v>7JK54.1</v>
      </c>
      <c r="I8411" s="6" t="str">
        <f t="shared" si="263"/>
        <v>SC2367_RLY_K054</v>
      </c>
    </row>
    <row r="8412" spans="1:9">
      <c r="A8412" t="s">
        <v>302</v>
      </c>
      <c r="B8412" t="s">
        <v>6436</v>
      </c>
      <c r="C8412" t="s">
        <v>6437</v>
      </c>
      <c r="D8412">
        <v>2</v>
      </c>
      <c r="E8412" t="s">
        <v>174</v>
      </c>
      <c r="F8412">
        <v>2</v>
      </c>
      <c r="G8412">
        <v>2</v>
      </c>
      <c r="H8412" s="6" t="str">
        <f t="shared" si="262"/>
        <v>7JK54.2</v>
      </c>
      <c r="I8412" s="6" t="str">
        <f t="shared" si="263"/>
        <v>DGND</v>
      </c>
    </row>
    <row r="8413" spans="1:9">
      <c r="A8413" t="s">
        <v>302</v>
      </c>
      <c r="B8413" t="s">
        <v>6436</v>
      </c>
      <c r="C8413" t="s">
        <v>6438</v>
      </c>
      <c r="D8413">
        <v>2</v>
      </c>
      <c r="F8413">
        <v>2</v>
      </c>
      <c r="G8413">
        <v>2</v>
      </c>
      <c r="H8413" s="6" t="str">
        <f t="shared" si="262"/>
        <v>7K54.2</v>
      </c>
      <c r="I8413" s="6">
        <f t="shared" si="263"/>
        <v>0</v>
      </c>
    </row>
    <row r="8414" spans="1:9">
      <c r="A8414" t="s">
        <v>302</v>
      </c>
      <c r="B8414" t="s">
        <v>6436</v>
      </c>
      <c r="C8414" t="s">
        <v>6438</v>
      </c>
      <c r="D8414">
        <v>3</v>
      </c>
      <c r="F8414">
        <v>3</v>
      </c>
      <c r="G8414">
        <v>3</v>
      </c>
      <c r="H8414" s="6" t="str">
        <f t="shared" si="262"/>
        <v>7K54.3</v>
      </c>
      <c r="I8414" s="6">
        <f t="shared" si="263"/>
        <v>0</v>
      </c>
    </row>
    <row r="8415" spans="1:9">
      <c r="A8415" t="s">
        <v>302</v>
      </c>
      <c r="B8415" t="s">
        <v>6436</v>
      </c>
      <c r="C8415" t="s">
        <v>6438</v>
      </c>
      <c r="D8415">
        <v>4</v>
      </c>
      <c r="F8415">
        <v>4</v>
      </c>
      <c r="G8415">
        <v>4</v>
      </c>
      <c r="H8415" s="6" t="str">
        <f t="shared" si="262"/>
        <v>7K54.4</v>
      </c>
      <c r="I8415" s="6">
        <f t="shared" si="263"/>
        <v>0</v>
      </c>
    </row>
    <row r="8416" spans="1:9">
      <c r="A8416" t="s">
        <v>302</v>
      </c>
      <c r="B8416" t="s">
        <v>6436</v>
      </c>
      <c r="C8416" t="s">
        <v>6438</v>
      </c>
      <c r="D8416">
        <v>5</v>
      </c>
      <c r="E8416" t="s">
        <v>4155</v>
      </c>
      <c r="F8416">
        <v>5</v>
      </c>
      <c r="G8416">
        <v>5</v>
      </c>
      <c r="H8416" s="6" t="str">
        <f t="shared" si="262"/>
        <v>7K54.5</v>
      </c>
      <c r="I8416" s="6" t="str">
        <f t="shared" si="263"/>
        <v>S7_WAKE_HSD050</v>
      </c>
    </row>
    <row r="8417" spans="1:9">
      <c r="A8417" t="s">
        <v>302</v>
      </c>
      <c r="B8417" t="s">
        <v>6436</v>
      </c>
      <c r="C8417" t="s">
        <v>6438</v>
      </c>
      <c r="D8417">
        <v>6</v>
      </c>
      <c r="E8417" t="s">
        <v>4156</v>
      </c>
      <c r="F8417">
        <v>6</v>
      </c>
      <c r="G8417">
        <v>6</v>
      </c>
      <c r="H8417" s="6" t="str">
        <f t="shared" si="262"/>
        <v>7K54.6</v>
      </c>
      <c r="I8417" s="6" t="str">
        <f t="shared" si="263"/>
        <v>S7_WAKE</v>
      </c>
    </row>
    <row r="8418" spans="1:9">
      <c r="A8418" t="s">
        <v>302</v>
      </c>
      <c r="B8418" t="s">
        <v>6436</v>
      </c>
      <c r="C8418" t="s">
        <v>6438</v>
      </c>
      <c r="D8418">
        <v>7</v>
      </c>
      <c r="E8418" t="s">
        <v>4157</v>
      </c>
      <c r="F8418">
        <v>7</v>
      </c>
      <c r="G8418">
        <v>7</v>
      </c>
      <c r="H8418" s="6" t="str">
        <f t="shared" si="262"/>
        <v>7K54.7</v>
      </c>
      <c r="I8418" s="6" t="str">
        <f t="shared" si="263"/>
        <v>S7_1WAKE</v>
      </c>
    </row>
    <row r="8419" spans="1:9">
      <c r="A8419" t="s">
        <v>302</v>
      </c>
      <c r="B8419" t="s">
        <v>6436</v>
      </c>
      <c r="C8419" t="s">
        <v>6438</v>
      </c>
      <c r="D8419" t="s">
        <v>175</v>
      </c>
      <c r="E8419" t="s">
        <v>429</v>
      </c>
      <c r="F8419">
        <v>1</v>
      </c>
      <c r="G8419" t="s">
        <v>175</v>
      </c>
      <c r="H8419" s="6" t="str">
        <f t="shared" si="262"/>
        <v>7K54.1</v>
      </c>
      <c r="I8419" s="6" t="str">
        <f t="shared" si="263"/>
        <v>VP12</v>
      </c>
    </row>
    <row r="8420" spans="1:9">
      <c r="A8420" t="s">
        <v>302</v>
      </c>
      <c r="B8420" t="s">
        <v>6436</v>
      </c>
      <c r="C8420" t="s">
        <v>6438</v>
      </c>
      <c r="D8420" t="s">
        <v>176</v>
      </c>
      <c r="E8420" t="s">
        <v>3276</v>
      </c>
      <c r="F8420">
        <v>8</v>
      </c>
      <c r="G8420" t="s">
        <v>176</v>
      </c>
      <c r="H8420" s="6" t="str">
        <f t="shared" si="262"/>
        <v>7K54.8</v>
      </c>
      <c r="I8420" s="6" t="str">
        <f t="shared" si="263"/>
        <v>SC2367_RLY_K054</v>
      </c>
    </row>
    <row r="8421" spans="1:9">
      <c r="A8421" t="s">
        <v>302</v>
      </c>
      <c r="B8421" t="s">
        <v>6436</v>
      </c>
      <c r="C8421" t="s">
        <v>6439</v>
      </c>
      <c r="D8421">
        <v>1</v>
      </c>
      <c r="E8421" t="s">
        <v>2435</v>
      </c>
      <c r="F8421">
        <v>1</v>
      </c>
      <c r="G8421">
        <v>1</v>
      </c>
      <c r="H8421" s="6" t="str">
        <f t="shared" si="262"/>
        <v>7R12.1</v>
      </c>
      <c r="I8421" s="6" t="str">
        <f t="shared" si="263"/>
        <v>S7_HSD003</v>
      </c>
    </row>
    <row r="8422" spans="1:9">
      <c r="A8422" t="s">
        <v>302</v>
      </c>
      <c r="B8422" t="s">
        <v>6436</v>
      </c>
      <c r="C8422" t="s">
        <v>6439</v>
      </c>
      <c r="D8422">
        <v>2</v>
      </c>
      <c r="E8422" t="s">
        <v>4158</v>
      </c>
      <c r="F8422">
        <v>2</v>
      </c>
      <c r="G8422">
        <v>2</v>
      </c>
      <c r="H8422" s="6" t="str">
        <f t="shared" si="262"/>
        <v>7R12.2</v>
      </c>
      <c r="I8422" s="6" t="str">
        <f t="shared" si="263"/>
        <v>S7_INH</v>
      </c>
    </row>
    <row r="8423" spans="1:9">
      <c r="A8423" t="s">
        <v>302</v>
      </c>
      <c r="B8423" t="s">
        <v>6436</v>
      </c>
      <c r="C8423" t="s">
        <v>6440</v>
      </c>
      <c r="D8423">
        <v>1</v>
      </c>
      <c r="E8423" t="s">
        <v>174</v>
      </c>
      <c r="F8423">
        <v>1</v>
      </c>
      <c r="G8423">
        <v>1</v>
      </c>
      <c r="H8423" s="6" t="str">
        <f t="shared" si="262"/>
        <v>7R13.1</v>
      </c>
      <c r="I8423" s="6" t="str">
        <f t="shared" si="263"/>
        <v>DGND</v>
      </c>
    </row>
    <row r="8424" spans="1:9">
      <c r="A8424" t="s">
        <v>302</v>
      </c>
      <c r="B8424" t="s">
        <v>6436</v>
      </c>
      <c r="C8424" t="s">
        <v>6440</v>
      </c>
      <c r="D8424">
        <v>2</v>
      </c>
      <c r="E8424" t="s">
        <v>4158</v>
      </c>
      <c r="F8424">
        <v>2</v>
      </c>
      <c r="G8424">
        <v>2</v>
      </c>
      <c r="H8424" s="6" t="str">
        <f t="shared" si="262"/>
        <v>7R13.2</v>
      </c>
      <c r="I8424" s="6" t="str">
        <f t="shared" si="263"/>
        <v>S7_INH</v>
      </c>
    </row>
    <row r="8425" spans="1:9">
      <c r="A8425" t="s">
        <v>302</v>
      </c>
      <c r="B8425" t="s">
        <v>6436</v>
      </c>
      <c r="C8425" t="s">
        <v>6441</v>
      </c>
      <c r="D8425">
        <v>1</v>
      </c>
      <c r="E8425" t="s">
        <v>174</v>
      </c>
      <c r="F8425">
        <v>1</v>
      </c>
      <c r="G8425">
        <v>1</v>
      </c>
      <c r="H8425" s="6" t="str">
        <f t="shared" si="262"/>
        <v>7R14.1</v>
      </c>
      <c r="I8425" s="6" t="str">
        <f t="shared" si="263"/>
        <v>DGND</v>
      </c>
    </row>
    <row r="8426" spans="1:9">
      <c r="A8426" t="s">
        <v>302</v>
      </c>
      <c r="B8426" t="s">
        <v>6436</v>
      </c>
      <c r="C8426" t="s">
        <v>6441</v>
      </c>
      <c r="D8426">
        <v>2</v>
      </c>
      <c r="E8426" t="s">
        <v>2733</v>
      </c>
      <c r="F8426">
        <v>2</v>
      </c>
      <c r="G8426">
        <v>2</v>
      </c>
      <c r="H8426" s="6" t="str">
        <f t="shared" si="262"/>
        <v>7R14.2</v>
      </c>
      <c r="I8426" s="6" t="str">
        <f t="shared" si="263"/>
        <v>S7_RSET</v>
      </c>
    </row>
    <row r="8427" spans="1:9">
      <c r="A8427" t="s">
        <v>302</v>
      </c>
      <c r="B8427" t="s">
        <v>6436</v>
      </c>
      <c r="C8427" t="s">
        <v>6442</v>
      </c>
      <c r="D8427">
        <v>1</v>
      </c>
      <c r="E8427" t="s">
        <v>174</v>
      </c>
      <c r="F8427">
        <v>1</v>
      </c>
      <c r="G8427">
        <v>1</v>
      </c>
      <c r="H8427" s="6" t="str">
        <f t="shared" si="262"/>
        <v>7R576.1</v>
      </c>
      <c r="I8427" s="6" t="str">
        <f t="shared" si="263"/>
        <v>DGND</v>
      </c>
    </row>
    <row r="8428" spans="1:9">
      <c r="A8428" t="s">
        <v>302</v>
      </c>
      <c r="B8428" t="s">
        <v>6436</v>
      </c>
      <c r="C8428" t="s">
        <v>6442</v>
      </c>
      <c r="D8428">
        <v>2</v>
      </c>
      <c r="E8428" t="s">
        <v>4157</v>
      </c>
      <c r="F8428">
        <v>2</v>
      </c>
      <c r="G8428">
        <v>2</v>
      </c>
      <c r="H8428" s="6" t="str">
        <f t="shared" si="262"/>
        <v>7R576.2</v>
      </c>
      <c r="I8428" s="6" t="str">
        <f t="shared" si="263"/>
        <v>S7_1WAKE</v>
      </c>
    </row>
    <row r="8429" spans="1:9">
      <c r="A8429" t="s">
        <v>302</v>
      </c>
      <c r="B8429" t="s">
        <v>6436</v>
      </c>
      <c r="C8429" t="s">
        <v>6443</v>
      </c>
      <c r="D8429" t="s">
        <v>181</v>
      </c>
      <c r="E8429" t="s">
        <v>174</v>
      </c>
      <c r="F8429">
        <v>1</v>
      </c>
      <c r="G8429" t="s">
        <v>181</v>
      </c>
      <c r="H8429" s="6" t="str">
        <f t="shared" si="262"/>
        <v>S7_DGND1.1</v>
      </c>
      <c r="I8429" s="6" t="str">
        <f t="shared" si="263"/>
        <v>DGND</v>
      </c>
    </row>
    <row r="8430" spans="1:9">
      <c r="A8430" t="s">
        <v>302</v>
      </c>
      <c r="B8430" t="s">
        <v>6436</v>
      </c>
      <c r="C8430" t="s">
        <v>6444</v>
      </c>
      <c r="D8430" t="s">
        <v>181</v>
      </c>
      <c r="E8430" t="s">
        <v>174</v>
      </c>
      <c r="F8430">
        <v>1</v>
      </c>
      <c r="G8430" t="s">
        <v>181</v>
      </c>
      <c r="H8430" s="6" t="str">
        <f t="shared" si="262"/>
        <v>S7_DGND2.1</v>
      </c>
      <c r="I8430" s="6" t="str">
        <f t="shared" si="263"/>
        <v>DGND</v>
      </c>
    </row>
    <row r="8431" spans="1:9">
      <c r="A8431" t="s">
        <v>302</v>
      </c>
      <c r="B8431" t="s">
        <v>6436</v>
      </c>
      <c r="C8431" t="s">
        <v>6445</v>
      </c>
      <c r="D8431" t="s">
        <v>181</v>
      </c>
      <c r="E8431" t="s">
        <v>174</v>
      </c>
      <c r="F8431">
        <v>1</v>
      </c>
      <c r="G8431" t="s">
        <v>181</v>
      </c>
      <c r="H8431" s="6" t="str">
        <f t="shared" si="262"/>
        <v>S7_DGND3.1</v>
      </c>
      <c r="I8431" s="6" t="str">
        <f t="shared" si="263"/>
        <v>DGND</v>
      </c>
    </row>
    <row r="8432" spans="1:9">
      <c r="A8432" t="s">
        <v>302</v>
      </c>
      <c r="B8432" t="s">
        <v>6436</v>
      </c>
      <c r="C8432" t="s">
        <v>6446</v>
      </c>
      <c r="D8432" t="s">
        <v>181</v>
      </c>
      <c r="E8432" t="s">
        <v>174</v>
      </c>
      <c r="F8432">
        <v>1</v>
      </c>
      <c r="G8432" t="s">
        <v>181</v>
      </c>
      <c r="H8432" s="6" t="str">
        <f t="shared" si="262"/>
        <v>S7_DGND4.1</v>
      </c>
      <c r="I8432" s="6" t="str">
        <f t="shared" si="263"/>
        <v>DGND</v>
      </c>
    </row>
    <row r="8433" spans="1:9">
      <c r="A8433" t="s">
        <v>302</v>
      </c>
      <c r="B8433" t="s">
        <v>6436</v>
      </c>
      <c r="C8433" t="s">
        <v>6447</v>
      </c>
      <c r="D8433">
        <v>1</v>
      </c>
      <c r="E8433" t="s">
        <v>4159</v>
      </c>
      <c r="F8433">
        <v>1</v>
      </c>
      <c r="G8433">
        <v>1</v>
      </c>
      <c r="H8433" s="6" t="str">
        <f t="shared" si="262"/>
        <v>S7_DISB.1</v>
      </c>
      <c r="I8433" s="6" t="str">
        <f t="shared" si="263"/>
        <v>S7_SCO_DSIB_HSD010</v>
      </c>
    </row>
    <row r="8434" spans="1:9">
      <c r="A8434" t="s">
        <v>302</v>
      </c>
      <c r="B8434" t="s">
        <v>6436</v>
      </c>
      <c r="C8434" t="s">
        <v>4158</v>
      </c>
      <c r="D8434" t="s">
        <v>181</v>
      </c>
      <c r="E8434" t="s">
        <v>4158</v>
      </c>
      <c r="F8434">
        <v>1</v>
      </c>
      <c r="G8434" t="s">
        <v>181</v>
      </c>
      <c r="H8434" s="6" t="str">
        <f t="shared" si="262"/>
        <v>S7_INH.1</v>
      </c>
      <c r="I8434" s="6" t="str">
        <f t="shared" si="263"/>
        <v>S7_INH</v>
      </c>
    </row>
    <row r="8435" spans="1:9">
      <c r="A8435" t="s">
        <v>302</v>
      </c>
      <c r="B8435" t="s">
        <v>6436</v>
      </c>
      <c r="C8435" t="s">
        <v>4160</v>
      </c>
      <c r="D8435" t="s">
        <v>181</v>
      </c>
      <c r="E8435" t="s">
        <v>4160</v>
      </c>
      <c r="F8435">
        <v>1</v>
      </c>
      <c r="G8435" t="s">
        <v>181</v>
      </c>
      <c r="H8435" s="6" t="str">
        <f t="shared" si="262"/>
        <v>S7_LX_OUT.1</v>
      </c>
      <c r="I8435" s="6" t="str">
        <f t="shared" si="263"/>
        <v>S7_LX_OUT</v>
      </c>
    </row>
    <row r="8436" spans="1:9">
      <c r="A8436" t="s">
        <v>302</v>
      </c>
      <c r="B8436" t="s">
        <v>6436</v>
      </c>
      <c r="C8436" t="s">
        <v>6448</v>
      </c>
      <c r="D8436">
        <v>1</v>
      </c>
      <c r="E8436" t="s">
        <v>4161</v>
      </c>
      <c r="F8436">
        <v>1</v>
      </c>
      <c r="G8436">
        <v>1</v>
      </c>
      <c r="H8436" s="6" t="str">
        <f t="shared" si="262"/>
        <v>S7_OFFLINE_0V9_12V.1</v>
      </c>
      <c r="I8436" s="6" t="str">
        <f t="shared" si="263"/>
        <v>S7_DVDD09_OFF_LINE</v>
      </c>
    </row>
    <row r="8437" spans="1:9">
      <c r="A8437" t="s">
        <v>302</v>
      </c>
      <c r="B8437" t="s">
        <v>6436</v>
      </c>
      <c r="C8437" t="s">
        <v>6448</v>
      </c>
      <c r="D8437">
        <v>2</v>
      </c>
      <c r="E8437" t="s">
        <v>4162</v>
      </c>
      <c r="F8437">
        <v>2</v>
      </c>
      <c r="G8437">
        <v>2</v>
      </c>
      <c r="H8437" s="6" t="str">
        <f t="shared" si="262"/>
        <v>S7_OFFLINE_0V9_12V.2</v>
      </c>
      <c r="I8437" s="6" t="str">
        <f t="shared" si="263"/>
        <v>S7_AVDD09_OFF_LINE</v>
      </c>
    </row>
    <row r="8438" spans="1:9">
      <c r="A8438" t="s">
        <v>302</v>
      </c>
      <c r="B8438" t="s">
        <v>6436</v>
      </c>
      <c r="C8438" t="s">
        <v>6448</v>
      </c>
      <c r="D8438">
        <v>3</v>
      </c>
      <c r="E8438" t="s">
        <v>4163</v>
      </c>
      <c r="F8438">
        <v>3</v>
      </c>
      <c r="G8438">
        <v>3</v>
      </c>
      <c r="H8438" s="6" t="str">
        <f t="shared" si="262"/>
        <v>S7_OFFLINE_0V9_12V.3</v>
      </c>
      <c r="I8438" s="6" t="str">
        <f t="shared" si="263"/>
        <v>S7_VBAT_12V_OFF_LINE</v>
      </c>
    </row>
    <row r="8439" spans="1:9">
      <c r="A8439" t="s">
        <v>302</v>
      </c>
      <c r="B8439" t="s">
        <v>6436</v>
      </c>
      <c r="C8439" t="s">
        <v>6449</v>
      </c>
      <c r="D8439">
        <v>1</v>
      </c>
      <c r="E8439" t="s">
        <v>174</v>
      </c>
      <c r="F8439">
        <v>1</v>
      </c>
      <c r="G8439">
        <v>1</v>
      </c>
      <c r="H8439" s="6" t="str">
        <f t="shared" si="262"/>
        <v>S7_OFFLINE_3V3.1</v>
      </c>
      <c r="I8439" s="6" t="str">
        <f t="shared" si="263"/>
        <v>DGND</v>
      </c>
    </row>
    <row r="8440" spans="1:9">
      <c r="A8440" t="s">
        <v>302</v>
      </c>
      <c r="B8440" t="s">
        <v>6436</v>
      </c>
      <c r="C8440" t="s">
        <v>6449</v>
      </c>
      <c r="D8440">
        <v>2</v>
      </c>
      <c r="E8440" t="s">
        <v>4164</v>
      </c>
      <c r="F8440">
        <v>2</v>
      </c>
      <c r="G8440">
        <v>2</v>
      </c>
      <c r="H8440" s="6" t="str">
        <f t="shared" si="262"/>
        <v>S7_OFFLINE_3V3.2</v>
      </c>
      <c r="I8440" s="6" t="str">
        <f t="shared" si="263"/>
        <v>S7_AVDD33_OFF_LINE</v>
      </c>
    </row>
    <row r="8441" spans="1:9">
      <c r="A8441" t="s">
        <v>302</v>
      </c>
      <c r="B8441" t="s">
        <v>6436</v>
      </c>
      <c r="C8441" t="s">
        <v>6449</v>
      </c>
      <c r="D8441">
        <v>3</v>
      </c>
      <c r="E8441" t="s">
        <v>4165</v>
      </c>
      <c r="F8441">
        <v>3</v>
      </c>
      <c r="G8441">
        <v>3</v>
      </c>
      <c r="H8441" s="6" t="str">
        <f t="shared" si="262"/>
        <v>S7_OFFLINE_3V3.3</v>
      </c>
      <c r="I8441" s="6" t="str">
        <f t="shared" si="263"/>
        <v>S7_DVDD33_OFF_LINE</v>
      </c>
    </row>
    <row r="8442" spans="1:9">
      <c r="A8442" t="s">
        <v>302</v>
      </c>
      <c r="B8442" t="s">
        <v>6436</v>
      </c>
      <c r="C8442" t="s">
        <v>6450</v>
      </c>
      <c r="D8442">
        <v>1</v>
      </c>
      <c r="E8442" t="s">
        <v>4166</v>
      </c>
      <c r="F8442">
        <v>1</v>
      </c>
      <c r="G8442">
        <v>1</v>
      </c>
      <c r="H8442" s="6" t="str">
        <f t="shared" si="262"/>
        <v>S7_OFFLINE_3V3_5V.1</v>
      </c>
      <c r="I8442" s="6" t="str">
        <f t="shared" si="263"/>
        <v>S7_VDD33_OFF_LINE</v>
      </c>
    </row>
    <row r="8443" spans="1:9">
      <c r="A8443" t="s">
        <v>302</v>
      </c>
      <c r="B8443" t="s">
        <v>6436</v>
      </c>
      <c r="C8443" t="s">
        <v>6450</v>
      </c>
      <c r="D8443">
        <v>2</v>
      </c>
      <c r="E8443" t="s">
        <v>2728</v>
      </c>
      <c r="F8443">
        <v>2</v>
      </c>
      <c r="G8443">
        <v>2</v>
      </c>
      <c r="H8443" s="6" t="str">
        <f t="shared" si="262"/>
        <v>S7_OFFLINE_3V3_5V.2</v>
      </c>
      <c r="I8443" s="6" t="str">
        <f t="shared" si="263"/>
        <v>S7_VDD33_1</v>
      </c>
    </row>
    <row r="8444" spans="1:9">
      <c r="A8444" t="s">
        <v>302</v>
      </c>
      <c r="B8444" t="s">
        <v>6436</v>
      </c>
      <c r="C8444" t="s">
        <v>6451</v>
      </c>
      <c r="D8444">
        <v>1</v>
      </c>
      <c r="E8444" t="s">
        <v>4167</v>
      </c>
      <c r="F8444">
        <v>1</v>
      </c>
      <c r="G8444">
        <v>1</v>
      </c>
      <c r="H8444" s="6" t="str">
        <f t="shared" si="262"/>
        <v>S7_PHYRSTB.1</v>
      </c>
      <c r="I8444" s="6" t="str">
        <f t="shared" si="263"/>
        <v>S7_HSD002</v>
      </c>
    </row>
    <row r="8445" spans="1:9">
      <c r="A8445" t="s">
        <v>302</v>
      </c>
      <c r="B8445" t="s">
        <v>6436</v>
      </c>
      <c r="C8445" t="s">
        <v>6452</v>
      </c>
      <c r="D8445" t="s">
        <v>181</v>
      </c>
      <c r="E8445" t="s">
        <v>2733</v>
      </c>
      <c r="F8445">
        <v>1</v>
      </c>
      <c r="G8445" t="s">
        <v>181</v>
      </c>
      <c r="H8445" s="6" t="str">
        <f t="shared" si="262"/>
        <v>S7_REST.1</v>
      </c>
      <c r="I8445" s="6" t="str">
        <f t="shared" si="263"/>
        <v>S7_RSET</v>
      </c>
    </row>
    <row r="8446" spans="1:9">
      <c r="A8446" t="s">
        <v>302</v>
      </c>
      <c r="B8446" t="s">
        <v>6436</v>
      </c>
      <c r="C8446" t="s">
        <v>6453</v>
      </c>
      <c r="D8446" t="s">
        <v>2213</v>
      </c>
      <c r="E8446" t="s">
        <v>4168</v>
      </c>
      <c r="F8446">
        <v>15</v>
      </c>
      <c r="G8446" t="s">
        <v>2213</v>
      </c>
      <c r="H8446" s="6" t="str">
        <f t="shared" si="262"/>
        <v>SITE7.15</v>
      </c>
      <c r="I8446" s="6" t="str">
        <f t="shared" si="263"/>
        <v>S7_AVDD09_DUT</v>
      </c>
    </row>
    <row r="8447" spans="1:9">
      <c r="A8447" t="s">
        <v>302</v>
      </c>
      <c r="B8447" t="s">
        <v>6436</v>
      </c>
      <c r="C8447" t="s">
        <v>6453</v>
      </c>
      <c r="D8447" t="s">
        <v>2220</v>
      </c>
      <c r="E8447" t="s">
        <v>4169</v>
      </c>
      <c r="F8447">
        <v>40</v>
      </c>
      <c r="G8447" t="s">
        <v>2220</v>
      </c>
      <c r="H8447" s="6" t="str">
        <f t="shared" si="262"/>
        <v>SITE7.40</v>
      </c>
      <c r="I8447" s="6" t="str">
        <f t="shared" si="263"/>
        <v>S7_AVDD09_SDS</v>
      </c>
    </row>
    <row r="8448" spans="1:9">
      <c r="A8448" t="s">
        <v>302</v>
      </c>
      <c r="B8448" t="s">
        <v>6436</v>
      </c>
      <c r="C8448" t="s">
        <v>6453</v>
      </c>
      <c r="D8448" t="s">
        <v>1551</v>
      </c>
      <c r="E8448" t="s">
        <v>4170</v>
      </c>
      <c r="F8448">
        <v>9</v>
      </c>
      <c r="G8448" t="s">
        <v>1551</v>
      </c>
      <c r="H8448" s="6" t="str">
        <f t="shared" si="262"/>
        <v>SITE7.9</v>
      </c>
      <c r="I8448" s="6" t="str">
        <f t="shared" si="263"/>
        <v>S7_AVDD33_XTAL</v>
      </c>
    </row>
    <row r="8449" spans="1:9">
      <c r="A8449" t="s">
        <v>302</v>
      </c>
      <c r="B8449" t="s">
        <v>6436</v>
      </c>
      <c r="C8449" t="s">
        <v>6453</v>
      </c>
      <c r="D8449" t="s">
        <v>1560</v>
      </c>
      <c r="E8449" t="s">
        <v>4171</v>
      </c>
      <c r="F8449">
        <v>17</v>
      </c>
      <c r="G8449" t="s">
        <v>1560</v>
      </c>
      <c r="H8449" s="6" t="str">
        <f t="shared" si="262"/>
        <v>SITE7.17</v>
      </c>
      <c r="I8449" s="6" t="str">
        <f t="shared" si="263"/>
        <v>S7_AVDD33_TX_CEN</v>
      </c>
    </row>
    <row r="8450" spans="1:9">
      <c r="A8450" t="s">
        <v>302</v>
      </c>
      <c r="B8450" t="s">
        <v>6436</v>
      </c>
      <c r="C8450" t="s">
        <v>6453</v>
      </c>
      <c r="D8450" t="s">
        <v>1563</v>
      </c>
      <c r="E8450" t="s">
        <v>4171</v>
      </c>
      <c r="F8450">
        <v>20</v>
      </c>
      <c r="G8450" t="s">
        <v>1563</v>
      </c>
      <c r="H8450" s="6" t="str">
        <f t="shared" ref="H8450:H8513" si="264">CONCATENATE(C8450,".",F8450)</f>
        <v>SITE7.20</v>
      </c>
      <c r="I8450" s="6" t="str">
        <f t="shared" ref="I8450:I8513" si="265">E8450</f>
        <v>S7_AVDD33_TX_CEN</v>
      </c>
    </row>
    <row r="8451" spans="1:9">
      <c r="A8451" t="s">
        <v>302</v>
      </c>
      <c r="B8451" t="s">
        <v>6436</v>
      </c>
      <c r="C8451" t="s">
        <v>6453</v>
      </c>
      <c r="D8451" t="s">
        <v>2223</v>
      </c>
      <c r="E8451" t="s">
        <v>4172</v>
      </c>
      <c r="F8451">
        <v>37</v>
      </c>
      <c r="G8451" t="s">
        <v>2223</v>
      </c>
      <c r="H8451" s="6" t="str">
        <f t="shared" si="264"/>
        <v>SITE7.37</v>
      </c>
      <c r="I8451" s="6" t="str">
        <f t="shared" si="265"/>
        <v>S7_AVDD33_SDS</v>
      </c>
    </row>
    <row r="8452" spans="1:9">
      <c r="A8452" t="s">
        <v>302</v>
      </c>
      <c r="B8452" t="s">
        <v>6436</v>
      </c>
      <c r="C8452" t="s">
        <v>6453</v>
      </c>
      <c r="D8452" t="s">
        <v>389</v>
      </c>
      <c r="E8452" t="s">
        <v>4159</v>
      </c>
      <c r="F8452">
        <v>44</v>
      </c>
      <c r="G8452" t="s">
        <v>389</v>
      </c>
      <c r="H8452" s="6" t="str">
        <f t="shared" si="264"/>
        <v>SITE7.44</v>
      </c>
      <c r="I8452" s="6" t="str">
        <f t="shared" si="265"/>
        <v>S7_SCO_DSIB_HSD010</v>
      </c>
    </row>
    <row r="8453" spans="1:9">
      <c r="A8453" t="s">
        <v>302</v>
      </c>
      <c r="B8453" t="s">
        <v>6436</v>
      </c>
      <c r="C8453" t="s">
        <v>6453</v>
      </c>
      <c r="D8453" t="s">
        <v>2224</v>
      </c>
      <c r="E8453" t="s">
        <v>4173</v>
      </c>
      <c r="F8453">
        <v>6</v>
      </c>
      <c r="G8453" t="s">
        <v>2224</v>
      </c>
      <c r="H8453" s="6" t="str">
        <f t="shared" si="264"/>
        <v>SITE7.6</v>
      </c>
      <c r="I8453" s="6" t="str">
        <f t="shared" si="265"/>
        <v>S7_DVDD09_DUT</v>
      </c>
    </row>
    <row r="8454" spans="1:9">
      <c r="A8454" t="s">
        <v>302</v>
      </c>
      <c r="B8454" t="s">
        <v>6436</v>
      </c>
      <c r="C8454" t="s">
        <v>6453</v>
      </c>
      <c r="D8454" t="s">
        <v>2536</v>
      </c>
      <c r="E8454" t="s">
        <v>4173</v>
      </c>
      <c r="F8454">
        <v>21</v>
      </c>
      <c r="G8454" t="s">
        <v>2536</v>
      </c>
      <c r="H8454" s="6" t="str">
        <f t="shared" si="264"/>
        <v>SITE7.21</v>
      </c>
      <c r="I8454" s="6" t="str">
        <f t="shared" si="265"/>
        <v>S7_DVDD09_DUT</v>
      </c>
    </row>
    <row r="8455" spans="1:9">
      <c r="A8455" t="s">
        <v>302</v>
      </c>
      <c r="B8455" t="s">
        <v>6436</v>
      </c>
      <c r="C8455" t="s">
        <v>6453</v>
      </c>
      <c r="D8455" t="s">
        <v>2532</v>
      </c>
      <c r="E8455" t="s">
        <v>4173</v>
      </c>
      <c r="F8455">
        <v>47</v>
      </c>
      <c r="G8455" t="s">
        <v>2532</v>
      </c>
      <c r="H8455" s="6" t="str">
        <f t="shared" si="264"/>
        <v>SITE7.47</v>
      </c>
      <c r="I8455" s="6" t="str">
        <f t="shared" si="265"/>
        <v>S7_DVDD09_DUT</v>
      </c>
    </row>
    <row r="8456" spans="1:9">
      <c r="A8456" t="s">
        <v>302</v>
      </c>
      <c r="B8456" t="s">
        <v>6436</v>
      </c>
      <c r="C8456" t="s">
        <v>6453</v>
      </c>
      <c r="D8456" t="s">
        <v>2225</v>
      </c>
      <c r="E8456" t="s">
        <v>4174</v>
      </c>
      <c r="F8456">
        <v>24</v>
      </c>
      <c r="G8456" t="s">
        <v>2225</v>
      </c>
      <c r="H8456" s="6" t="str">
        <f t="shared" si="264"/>
        <v>SITE7.24</v>
      </c>
      <c r="I8456" s="6" t="str">
        <f t="shared" si="265"/>
        <v>S7_DVDD33</v>
      </c>
    </row>
    <row r="8457" spans="1:9">
      <c r="A8457" t="s">
        <v>302</v>
      </c>
      <c r="B8457" t="s">
        <v>6436</v>
      </c>
      <c r="C8457" t="s">
        <v>6453</v>
      </c>
      <c r="D8457" t="s">
        <v>2216</v>
      </c>
      <c r="E8457" t="s">
        <v>4174</v>
      </c>
      <c r="F8457">
        <v>30</v>
      </c>
      <c r="G8457" t="s">
        <v>2216</v>
      </c>
      <c r="H8457" s="6" t="str">
        <f t="shared" si="264"/>
        <v>SITE7.30</v>
      </c>
      <c r="I8457" s="6" t="str">
        <f t="shared" si="265"/>
        <v>S7_DVDD33</v>
      </c>
    </row>
    <row r="8458" spans="1:9">
      <c r="A8458" t="s">
        <v>302</v>
      </c>
      <c r="B8458" t="s">
        <v>6436</v>
      </c>
      <c r="C8458" t="s">
        <v>6453</v>
      </c>
      <c r="D8458" t="s">
        <v>2558</v>
      </c>
      <c r="E8458" t="s">
        <v>174</v>
      </c>
      <c r="F8458" t="s">
        <v>182</v>
      </c>
      <c r="G8458" t="s">
        <v>2558</v>
      </c>
      <c r="H8458" s="6" t="str">
        <f t="shared" si="264"/>
        <v>SITE7.EP</v>
      </c>
      <c r="I8458" s="6" t="str">
        <f t="shared" si="265"/>
        <v>DGND</v>
      </c>
    </row>
    <row r="8459" spans="1:9">
      <c r="A8459" t="s">
        <v>302</v>
      </c>
      <c r="B8459" t="s">
        <v>6436</v>
      </c>
      <c r="C8459" t="s">
        <v>6453</v>
      </c>
      <c r="D8459" t="s">
        <v>183</v>
      </c>
      <c r="E8459" t="s">
        <v>174</v>
      </c>
      <c r="F8459" t="s">
        <v>183</v>
      </c>
      <c r="G8459" t="s">
        <v>183</v>
      </c>
      <c r="H8459" s="6" t="str">
        <f t="shared" si="264"/>
        <v>SITE7.G1</v>
      </c>
      <c r="I8459" s="6" t="str">
        <f t="shared" si="265"/>
        <v>DGND</v>
      </c>
    </row>
    <row r="8460" spans="1:9">
      <c r="A8460" t="s">
        <v>302</v>
      </c>
      <c r="B8460" t="s">
        <v>6436</v>
      </c>
      <c r="C8460" t="s">
        <v>6453</v>
      </c>
      <c r="D8460" t="s">
        <v>184</v>
      </c>
      <c r="E8460" t="s">
        <v>174</v>
      </c>
      <c r="F8460" t="s">
        <v>184</v>
      </c>
      <c r="G8460" t="s">
        <v>184</v>
      </c>
      <c r="H8460" s="6" t="str">
        <f t="shared" si="264"/>
        <v>SITE7.G2</v>
      </c>
      <c r="I8460" s="6" t="str">
        <f t="shared" si="265"/>
        <v>DGND</v>
      </c>
    </row>
    <row r="8461" spans="1:9">
      <c r="A8461" t="s">
        <v>302</v>
      </c>
      <c r="B8461" t="s">
        <v>6436</v>
      </c>
      <c r="C8461" t="s">
        <v>6453</v>
      </c>
      <c r="D8461" t="s">
        <v>185</v>
      </c>
      <c r="E8461" t="s">
        <v>174</v>
      </c>
      <c r="F8461" t="s">
        <v>185</v>
      </c>
      <c r="G8461" t="s">
        <v>185</v>
      </c>
      <c r="H8461" s="6" t="str">
        <f t="shared" si="264"/>
        <v>SITE7.G3</v>
      </c>
      <c r="I8461" s="6" t="str">
        <f t="shared" si="265"/>
        <v>DGND</v>
      </c>
    </row>
    <row r="8462" spans="1:9">
      <c r="A8462" t="s">
        <v>302</v>
      </c>
      <c r="B8462" t="s">
        <v>6436</v>
      </c>
      <c r="C8462" t="s">
        <v>6453</v>
      </c>
      <c r="D8462" t="s">
        <v>186</v>
      </c>
      <c r="E8462" t="s">
        <v>174</v>
      </c>
      <c r="F8462" t="s">
        <v>186</v>
      </c>
      <c r="G8462" t="s">
        <v>186</v>
      </c>
      <c r="H8462" s="6" t="str">
        <f t="shared" si="264"/>
        <v>SITE7.G4</v>
      </c>
      <c r="I8462" s="6" t="str">
        <f t="shared" si="265"/>
        <v>DGND</v>
      </c>
    </row>
    <row r="8463" spans="1:9">
      <c r="A8463" t="s">
        <v>302</v>
      </c>
      <c r="B8463" t="s">
        <v>6436</v>
      </c>
      <c r="C8463" t="s">
        <v>6453</v>
      </c>
      <c r="D8463" t="s">
        <v>187</v>
      </c>
      <c r="E8463" t="s">
        <v>174</v>
      </c>
      <c r="F8463" t="s">
        <v>187</v>
      </c>
      <c r="G8463" t="s">
        <v>187</v>
      </c>
      <c r="H8463" s="6" t="str">
        <f t="shared" si="264"/>
        <v>SITE7.G5</v>
      </c>
      <c r="I8463" s="6" t="str">
        <f t="shared" si="265"/>
        <v>DGND</v>
      </c>
    </row>
    <row r="8464" spans="1:9">
      <c r="A8464" t="s">
        <v>302</v>
      </c>
      <c r="B8464" t="s">
        <v>6436</v>
      </c>
      <c r="C8464" t="s">
        <v>6453</v>
      </c>
      <c r="D8464" t="s">
        <v>188</v>
      </c>
      <c r="E8464" t="s">
        <v>174</v>
      </c>
      <c r="F8464" t="s">
        <v>188</v>
      </c>
      <c r="G8464" t="s">
        <v>188</v>
      </c>
      <c r="H8464" s="6" t="str">
        <f t="shared" si="264"/>
        <v>SITE7.G6</v>
      </c>
      <c r="I8464" s="6" t="str">
        <f t="shared" si="265"/>
        <v>DGND</v>
      </c>
    </row>
    <row r="8465" spans="1:9">
      <c r="A8465" t="s">
        <v>302</v>
      </c>
      <c r="B8465" t="s">
        <v>6436</v>
      </c>
      <c r="C8465" t="s">
        <v>6453</v>
      </c>
      <c r="D8465" t="s">
        <v>189</v>
      </c>
      <c r="E8465" t="s">
        <v>174</v>
      </c>
      <c r="F8465" t="s">
        <v>189</v>
      </c>
      <c r="G8465" t="s">
        <v>189</v>
      </c>
      <c r="H8465" s="6" t="str">
        <f t="shared" si="264"/>
        <v>SITE7.G7</v>
      </c>
      <c r="I8465" s="6" t="str">
        <f t="shared" si="265"/>
        <v>DGND</v>
      </c>
    </row>
    <row r="8466" spans="1:9">
      <c r="A8466" t="s">
        <v>302</v>
      </c>
      <c r="B8466" t="s">
        <v>6436</v>
      </c>
      <c r="C8466" t="s">
        <v>6453</v>
      </c>
      <c r="D8466" t="s">
        <v>404</v>
      </c>
      <c r="E8466" t="s">
        <v>174</v>
      </c>
      <c r="F8466" t="s">
        <v>404</v>
      </c>
      <c r="G8466" t="s">
        <v>404</v>
      </c>
      <c r="H8466" s="6" t="str">
        <f t="shared" si="264"/>
        <v>SITE7.G8</v>
      </c>
      <c r="I8466" s="6" t="str">
        <f t="shared" si="265"/>
        <v>DGND</v>
      </c>
    </row>
    <row r="8467" spans="1:9">
      <c r="A8467" t="s">
        <v>302</v>
      </c>
      <c r="B8467" t="s">
        <v>6436</v>
      </c>
      <c r="C8467" t="s">
        <v>6453</v>
      </c>
      <c r="D8467" t="s">
        <v>401</v>
      </c>
      <c r="E8467" t="s">
        <v>174</v>
      </c>
      <c r="F8467" t="s">
        <v>401</v>
      </c>
      <c r="G8467" t="s">
        <v>401</v>
      </c>
      <c r="H8467" s="6" t="str">
        <f t="shared" si="264"/>
        <v>SITE7.G9</v>
      </c>
      <c r="I8467" s="6" t="str">
        <f t="shared" si="265"/>
        <v>DGND</v>
      </c>
    </row>
    <row r="8468" spans="1:9">
      <c r="A8468" t="s">
        <v>302</v>
      </c>
      <c r="B8468" t="s">
        <v>6436</v>
      </c>
      <c r="C8468" t="s">
        <v>6453</v>
      </c>
      <c r="D8468" t="s">
        <v>398</v>
      </c>
      <c r="E8468" t="s">
        <v>174</v>
      </c>
      <c r="F8468" t="s">
        <v>398</v>
      </c>
      <c r="G8468" t="s">
        <v>398</v>
      </c>
      <c r="H8468" s="6" t="str">
        <f t="shared" si="264"/>
        <v>SITE7.G10</v>
      </c>
      <c r="I8468" s="6" t="str">
        <f t="shared" si="265"/>
        <v>DGND</v>
      </c>
    </row>
    <row r="8469" spans="1:9">
      <c r="A8469" t="s">
        <v>302</v>
      </c>
      <c r="B8469" t="s">
        <v>6436</v>
      </c>
      <c r="C8469" t="s">
        <v>6453</v>
      </c>
      <c r="D8469" t="s">
        <v>399</v>
      </c>
      <c r="E8469" t="s">
        <v>174</v>
      </c>
      <c r="F8469" t="s">
        <v>399</v>
      </c>
      <c r="G8469" t="s">
        <v>399</v>
      </c>
      <c r="H8469" s="6" t="str">
        <f t="shared" si="264"/>
        <v>SITE7.G11</v>
      </c>
      <c r="I8469" s="6" t="str">
        <f t="shared" si="265"/>
        <v>DGND</v>
      </c>
    </row>
    <row r="8470" spans="1:9">
      <c r="A8470" t="s">
        <v>302</v>
      </c>
      <c r="B8470" t="s">
        <v>6436</v>
      </c>
      <c r="C8470" t="s">
        <v>6453</v>
      </c>
      <c r="D8470" t="s">
        <v>451</v>
      </c>
      <c r="E8470" t="s">
        <v>174</v>
      </c>
      <c r="F8470" t="s">
        <v>451</v>
      </c>
      <c r="G8470" t="s">
        <v>451</v>
      </c>
      <c r="H8470" s="6" t="str">
        <f t="shared" si="264"/>
        <v>SITE7.G12</v>
      </c>
      <c r="I8470" s="6" t="str">
        <f t="shared" si="265"/>
        <v>DGND</v>
      </c>
    </row>
    <row r="8471" spans="1:9">
      <c r="A8471" t="s">
        <v>302</v>
      </c>
      <c r="B8471" t="s">
        <v>6436</v>
      </c>
      <c r="C8471" t="s">
        <v>6453</v>
      </c>
      <c r="D8471" t="s">
        <v>400</v>
      </c>
      <c r="E8471" t="s">
        <v>174</v>
      </c>
      <c r="F8471" t="s">
        <v>400</v>
      </c>
      <c r="G8471" t="s">
        <v>400</v>
      </c>
      <c r="H8471" s="6" t="str">
        <f t="shared" si="264"/>
        <v>SITE7.G13</v>
      </c>
      <c r="I8471" s="6" t="str">
        <f t="shared" si="265"/>
        <v>DGND</v>
      </c>
    </row>
    <row r="8472" spans="1:9">
      <c r="A8472" t="s">
        <v>302</v>
      </c>
      <c r="B8472" t="s">
        <v>6436</v>
      </c>
      <c r="C8472" t="s">
        <v>6453</v>
      </c>
      <c r="D8472" t="s">
        <v>409</v>
      </c>
      <c r="E8472" t="s">
        <v>174</v>
      </c>
      <c r="F8472" t="s">
        <v>409</v>
      </c>
      <c r="G8472" t="s">
        <v>409</v>
      </c>
      <c r="H8472" s="6" t="str">
        <f t="shared" si="264"/>
        <v>SITE7.G14</v>
      </c>
      <c r="I8472" s="6" t="str">
        <f t="shared" si="265"/>
        <v>DGND</v>
      </c>
    </row>
    <row r="8473" spans="1:9">
      <c r="A8473" t="s">
        <v>302</v>
      </c>
      <c r="B8473" t="s">
        <v>6436</v>
      </c>
      <c r="C8473" t="s">
        <v>6453</v>
      </c>
      <c r="D8473" t="s">
        <v>1564</v>
      </c>
      <c r="E8473" t="s">
        <v>174</v>
      </c>
      <c r="F8473" t="s">
        <v>1564</v>
      </c>
      <c r="G8473" t="s">
        <v>1564</v>
      </c>
      <c r="H8473" s="6" t="str">
        <f t="shared" si="264"/>
        <v>SITE7.G15</v>
      </c>
      <c r="I8473" s="6" t="str">
        <f t="shared" si="265"/>
        <v>DGND</v>
      </c>
    </row>
    <row r="8474" spans="1:9">
      <c r="A8474" t="s">
        <v>302</v>
      </c>
      <c r="B8474" t="s">
        <v>6436</v>
      </c>
      <c r="C8474" t="s">
        <v>6453</v>
      </c>
      <c r="D8474" t="s">
        <v>403</v>
      </c>
      <c r="E8474" t="s">
        <v>174</v>
      </c>
      <c r="F8474" t="s">
        <v>403</v>
      </c>
      <c r="G8474" t="s">
        <v>403</v>
      </c>
      <c r="H8474" s="6" t="str">
        <f t="shared" si="264"/>
        <v>SITE7.G16</v>
      </c>
      <c r="I8474" s="6" t="str">
        <f t="shared" si="265"/>
        <v>DGND</v>
      </c>
    </row>
    <row r="8475" spans="1:9">
      <c r="A8475" t="s">
        <v>302</v>
      </c>
      <c r="B8475" t="s">
        <v>6436</v>
      </c>
      <c r="C8475" t="s">
        <v>6453</v>
      </c>
      <c r="D8475" t="s">
        <v>2226</v>
      </c>
      <c r="E8475" t="s">
        <v>174</v>
      </c>
      <c r="F8475" t="s">
        <v>2226</v>
      </c>
      <c r="G8475" t="s">
        <v>2226</v>
      </c>
      <c r="H8475" s="6" t="str">
        <f t="shared" si="264"/>
        <v>SITE7.G17</v>
      </c>
      <c r="I8475" s="6" t="str">
        <f t="shared" si="265"/>
        <v>DGND</v>
      </c>
    </row>
    <row r="8476" spans="1:9">
      <c r="A8476" t="s">
        <v>302</v>
      </c>
      <c r="B8476" t="s">
        <v>6436</v>
      </c>
      <c r="C8476" t="s">
        <v>6453</v>
      </c>
      <c r="D8476" t="s">
        <v>2227</v>
      </c>
      <c r="E8476" t="s">
        <v>174</v>
      </c>
      <c r="F8476" t="s">
        <v>2227</v>
      </c>
      <c r="G8476" t="s">
        <v>2227</v>
      </c>
      <c r="H8476" s="6" t="str">
        <f t="shared" si="264"/>
        <v>SITE7.G18</v>
      </c>
      <c r="I8476" s="6" t="str">
        <f t="shared" si="265"/>
        <v>DGND</v>
      </c>
    </row>
    <row r="8477" spans="1:9">
      <c r="A8477" t="s">
        <v>302</v>
      </c>
      <c r="B8477" t="s">
        <v>6436</v>
      </c>
      <c r="C8477" t="s">
        <v>6453</v>
      </c>
      <c r="D8477" t="s">
        <v>2228</v>
      </c>
      <c r="E8477" t="s">
        <v>174</v>
      </c>
      <c r="F8477" t="s">
        <v>2228</v>
      </c>
      <c r="G8477" t="s">
        <v>2228</v>
      </c>
      <c r="H8477" s="6" t="str">
        <f t="shared" si="264"/>
        <v>SITE7.G19</v>
      </c>
      <c r="I8477" s="6" t="str">
        <f t="shared" si="265"/>
        <v>DGND</v>
      </c>
    </row>
    <row r="8478" spans="1:9">
      <c r="A8478" t="s">
        <v>302</v>
      </c>
      <c r="B8478" t="s">
        <v>6436</v>
      </c>
      <c r="C8478" t="s">
        <v>6453</v>
      </c>
      <c r="D8478" t="s">
        <v>2229</v>
      </c>
      <c r="E8478" t="s">
        <v>174</v>
      </c>
      <c r="F8478" t="s">
        <v>2229</v>
      </c>
      <c r="G8478" t="s">
        <v>2229</v>
      </c>
      <c r="H8478" s="6" t="str">
        <f t="shared" si="264"/>
        <v>SITE7.G20</v>
      </c>
      <c r="I8478" s="6" t="str">
        <f t="shared" si="265"/>
        <v>DGND</v>
      </c>
    </row>
    <row r="8479" spans="1:9">
      <c r="A8479" t="s">
        <v>302</v>
      </c>
      <c r="B8479" t="s">
        <v>6436</v>
      </c>
      <c r="C8479" t="s">
        <v>6453</v>
      </c>
      <c r="D8479" t="s">
        <v>2230</v>
      </c>
      <c r="E8479" t="s">
        <v>174</v>
      </c>
      <c r="F8479" t="s">
        <v>2230</v>
      </c>
      <c r="G8479" t="s">
        <v>2230</v>
      </c>
      <c r="H8479" s="6" t="str">
        <f t="shared" si="264"/>
        <v>SITE7.G21</v>
      </c>
      <c r="I8479" s="6" t="str">
        <f t="shared" si="265"/>
        <v>DGND</v>
      </c>
    </row>
    <row r="8480" spans="1:9">
      <c r="A8480" t="s">
        <v>302</v>
      </c>
      <c r="B8480" t="s">
        <v>6436</v>
      </c>
      <c r="C8480" t="s">
        <v>6453</v>
      </c>
      <c r="D8480" t="s">
        <v>2231</v>
      </c>
      <c r="E8480" t="s">
        <v>174</v>
      </c>
      <c r="F8480" t="s">
        <v>2231</v>
      </c>
      <c r="G8480" t="s">
        <v>2231</v>
      </c>
      <c r="H8480" s="6" t="str">
        <f t="shared" si="264"/>
        <v>SITE7.G22</v>
      </c>
      <c r="I8480" s="6" t="str">
        <f t="shared" si="265"/>
        <v>DGND</v>
      </c>
    </row>
    <row r="8481" spans="1:9">
      <c r="A8481" t="s">
        <v>302</v>
      </c>
      <c r="B8481" t="s">
        <v>6436</v>
      </c>
      <c r="C8481" t="s">
        <v>6453</v>
      </c>
      <c r="D8481" t="s">
        <v>2232</v>
      </c>
      <c r="E8481" t="s">
        <v>174</v>
      </c>
      <c r="F8481" t="s">
        <v>2232</v>
      </c>
      <c r="G8481" t="s">
        <v>2232</v>
      </c>
      <c r="H8481" s="6" t="str">
        <f t="shared" si="264"/>
        <v>SITE7.G23</v>
      </c>
      <c r="I8481" s="6" t="str">
        <f t="shared" si="265"/>
        <v>DGND</v>
      </c>
    </row>
    <row r="8482" spans="1:9">
      <c r="A8482" t="s">
        <v>302</v>
      </c>
      <c r="B8482" t="s">
        <v>6436</v>
      </c>
      <c r="C8482" t="s">
        <v>6453</v>
      </c>
      <c r="D8482" t="s">
        <v>2233</v>
      </c>
      <c r="E8482" t="s">
        <v>174</v>
      </c>
      <c r="F8482" t="s">
        <v>2233</v>
      </c>
      <c r="G8482" t="s">
        <v>2233</v>
      </c>
      <c r="H8482" s="6" t="str">
        <f t="shared" si="264"/>
        <v>SITE7.G24</v>
      </c>
      <c r="I8482" s="6" t="str">
        <f t="shared" si="265"/>
        <v>DGND</v>
      </c>
    </row>
    <row r="8483" spans="1:9">
      <c r="A8483" t="s">
        <v>302</v>
      </c>
      <c r="B8483" t="s">
        <v>6436</v>
      </c>
      <c r="C8483" t="s">
        <v>6453</v>
      </c>
      <c r="D8483" t="s">
        <v>2234</v>
      </c>
      <c r="E8483" t="s">
        <v>174</v>
      </c>
      <c r="F8483" t="s">
        <v>2234</v>
      </c>
      <c r="G8483" t="s">
        <v>2234</v>
      </c>
      <c r="H8483" s="6" t="str">
        <f t="shared" si="264"/>
        <v>SITE7.G25</v>
      </c>
      <c r="I8483" s="6" t="str">
        <f t="shared" si="265"/>
        <v>DGND</v>
      </c>
    </row>
    <row r="8484" spans="1:9">
      <c r="A8484" t="s">
        <v>302</v>
      </c>
      <c r="B8484" t="s">
        <v>6436</v>
      </c>
      <c r="C8484" t="s">
        <v>6453</v>
      </c>
      <c r="D8484" t="s">
        <v>2235</v>
      </c>
      <c r="E8484" t="s">
        <v>174</v>
      </c>
      <c r="F8484" t="s">
        <v>2235</v>
      </c>
      <c r="G8484" t="s">
        <v>2235</v>
      </c>
      <c r="H8484" s="6" t="str">
        <f t="shared" si="264"/>
        <v>SITE7.G26</v>
      </c>
      <c r="I8484" s="6" t="str">
        <f t="shared" si="265"/>
        <v>DGND</v>
      </c>
    </row>
    <row r="8485" spans="1:9">
      <c r="A8485" t="s">
        <v>302</v>
      </c>
      <c r="B8485" t="s">
        <v>6436</v>
      </c>
      <c r="C8485" t="s">
        <v>6453</v>
      </c>
      <c r="D8485" t="s">
        <v>2236</v>
      </c>
      <c r="E8485" t="s">
        <v>174</v>
      </c>
      <c r="F8485" t="s">
        <v>2236</v>
      </c>
      <c r="G8485" t="s">
        <v>2236</v>
      </c>
      <c r="H8485" s="6" t="str">
        <f t="shared" si="264"/>
        <v>SITE7.G27</v>
      </c>
      <c r="I8485" s="6" t="str">
        <f t="shared" si="265"/>
        <v>DGND</v>
      </c>
    </row>
    <row r="8486" spans="1:9">
      <c r="A8486" t="s">
        <v>302</v>
      </c>
      <c r="B8486" t="s">
        <v>6436</v>
      </c>
      <c r="C8486" t="s">
        <v>6453</v>
      </c>
      <c r="D8486" t="s">
        <v>2237</v>
      </c>
      <c r="E8486" t="s">
        <v>174</v>
      </c>
      <c r="F8486" t="s">
        <v>2237</v>
      </c>
      <c r="G8486" t="s">
        <v>2237</v>
      </c>
      <c r="H8486" s="6" t="str">
        <f t="shared" si="264"/>
        <v>SITE7.G28</v>
      </c>
      <c r="I8486" s="6" t="str">
        <f t="shared" si="265"/>
        <v>DGND</v>
      </c>
    </row>
    <row r="8487" spans="1:9">
      <c r="A8487" t="s">
        <v>302</v>
      </c>
      <c r="B8487" t="s">
        <v>6436</v>
      </c>
      <c r="C8487" t="s">
        <v>6453</v>
      </c>
      <c r="D8487" t="s">
        <v>2238</v>
      </c>
      <c r="E8487" t="s">
        <v>174</v>
      </c>
      <c r="F8487" t="s">
        <v>2238</v>
      </c>
      <c r="G8487" t="s">
        <v>2238</v>
      </c>
      <c r="H8487" s="6" t="str">
        <f t="shared" si="264"/>
        <v>SITE7.G29</v>
      </c>
      <c r="I8487" s="6" t="str">
        <f t="shared" si="265"/>
        <v>DGND</v>
      </c>
    </row>
    <row r="8488" spans="1:9">
      <c r="A8488" t="s">
        <v>302</v>
      </c>
      <c r="B8488" t="s">
        <v>6436</v>
      </c>
      <c r="C8488" t="s">
        <v>6453</v>
      </c>
      <c r="D8488" t="s">
        <v>2239</v>
      </c>
      <c r="E8488" t="s">
        <v>174</v>
      </c>
      <c r="F8488" t="s">
        <v>2239</v>
      </c>
      <c r="G8488" t="s">
        <v>2239</v>
      </c>
      <c r="H8488" s="6" t="str">
        <f t="shared" si="264"/>
        <v>SITE7.G30</v>
      </c>
      <c r="I8488" s="6" t="str">
        <f t="shared" si="265"/>
        <v>DGND</v>
      </c>
    </row>
    <row r="8489" spans="1:9">
      <c r="A8489" t="s">
        <v>302</v>
      </c>
      <c r="B8489" t="s">
        <v>6436</v>
      </c>
      <c r="C8489" t="s">
        <v>6453</v>
      </c>
      <c r="D8489" t="s">
        <v>2240</v>
      </c>
      <c r="E8489" t="s">
        <v>174</v>
      </c>
      <c r="F8489" t="s">
        <v>2240</v>
      </c>
      <c r="G8489" t="s">
        <v>2240</v>
      </c>
      <c r="H8489" s="6" t="str">
        <f t="shared" si="264"/>
        <v>SITE7.G31</v>
      </c>
      <c r="I8489" s="6" t="str">
        <f t="shared" si="265"/>
        <v>DGND</v>
      </c>
    </row>
    <row r="8490" spans="1:9">
      <c r="A8490" t="s">
        <v>302</v>
      </c>
      <c r="B8490" t="s">
        <v>6436</v>
      </c>
      <c r="C8490" t="s">
        <v>6453</v>
      </c>
      <c r="D8490" t="s">
        <v>2241</v>
      </c>
      <c r="E8490" t="s">
        <v>174</v>
      </c>
      <c r="F8490" t="s">
        <v>2241</v>
      </c>
      <c r="G8490" t="s">
        <v>2241</v>
      </c>
      <c r="H8490" s="6" t="str">
        <f t="shared" si="264"/>
        <v>SITE7.G32</v>
      </c>
      <c r="I8490" s="6" t="str">
        <f t="shared" si="265"/>
        <v>DGND</v>
      </c>
    </row>
    <row r="8491" spans="1:9">
      <c r="A8491" t="s">
        <v>302</v>
      </c>
      <c r="B8491" t="s">
        <v>6436</v>
      </c>
      <c r="C8491" t="s">
        <v>6453</v>
      </c>
      <c r="D8491" t="s">
        <v>2242</v>
      </c>
      <c r="E8491" t="s">
        <v>174</v>
      </c>
      <c r="F8491" t="s">
        <v>2242</v>
      </c>
      <c r="G8491" t="s">
        <v>2242</v>
      </c>
      <c r="H8491" s="6" t="str">
        <f t="shared" si="264"/>
        <v>SITE7.G33</v>
      </c>
      <c r="I8491" s="6" t="str">
        <f t="shared" si="265"/>
        <v>DGND</v>
      </c>
    </row>
    <row r="8492" spans="1:9">
      <c r="A8492" t="s">
        <v>302</v>
      </c>
      <c r="B8492" t="s">
        <v>6436</v>
      </c>
      <c r="C8492" t="s">
        <v>6453</v>
      </c>
      <c r="D8492" t="s">
        <v>2243</v>
      </c>
      <c r="E8492" t="s">
        <v>174</v>
      </c>
      <c r="F8492" t="s">
        <v>2243</v>
      </c>
      <c r="G8492" t="s">
        <v>2243</v>
      </c>
      <c r="H8492" s="6" t="str">
        <f t="shared" si="264"/>
        <v>SITE7.G34</v>
      </c>
      <c r="I8492" s="6" t="str">
        <f t="shared" si="265"/>
        <v>DGND</v>
      </c>
    </row>
    <row r="8493" spans="1:9">
      <c r="A8493" t="s">
        <v>302</v>
      </c>
      <c r="B8493" t="s">
        <v>6436</v>
      </c>
      <c r="C8493" t="s">
        <v>6453</v>
      </c>
      <c r="D8493" t="s">
        <v>2244</v>
      </c>
      <c r="E8493" t="s">
        <v>174</v>
      </c>
      <c r="F8493" t="s">
        <v>2244</v>
      </c>
      <c r="G8493" t="s">
        <v>2244</v>
      </c>
      <c r="H8493" s="6" t="str">
        <f t="shared" si="264"/>
        <v>SITE7.G35</v>
      </c>
      <c r="I8493" s="6" t="str">
        <f t="shared" si="265"/>
        <v>DGND</v>
      </c>
    </row>
    <row r="8494" spans="1:9">
      <c r="A8494" t="s">
        <v>302</v>
      </c>
      <c r="B8494" t="s">
        <v>6436</v>
      </c>
      <c r="C8494" t="s">
        <v>6453</v>
      </c>
      <c r="D8494" t="s">
        <v>2245</v>
      </c>
      <c r="E8494" t="s">
        <v>174</v>
      </c>
      <c r="F8494" t="s">
        <v>2245</v>
      </c>
      <c r="G8494" t="s">
        <v>2245</v>
      </c>
      <c r="H8494" s="6" t="str">
        <f t="shared" si="264"/>
        <v>SITE7.G36</v>
      </c>
      <c r="I8494" s="6" t="str">
        <f t="shared" si="265"/>
        <v>DGND</v>
      </c>
    </row>
    <row r="8495" spans="1:9">
      <c r="A8495" t="s">
        <v>302</v>
      </c>
      <c r="B8495" t="s">
        <v>6436</v>
      </c>
      <c r="C8495" t="s">
        <v>6453</v>
      </c>
      <c r="D8495" t="s">
        <v>2246</v>
      </c>
      <c r="E8495" t="s">
        <v>174</v>
      </c>
      <c r="F8495" t="s">
        <v>2246</v>
      </c>
      <c r="G8495" t="s">
        <v>2246</v>
      </c>
      <c r="H8495" s="6" t="str">
        <f t="shared" si="264"/>
        <v>SITE7.G37</v>
      </c>
      <c r="I8495" s="6" t="str">
        <f t="shared" si="265"/>
        <v>DGND</v>
      </c>
    </row>
    <row r="8496" spans="1:9">
      <c r="A8496" t="s">
        <v>302</v>
      </c>
      <c r="B8496" t="s">
        <v>6436</v>
      </c>
      <c r="C8496" t="s">
        <v>6453</v>
      </c>
      <c r="D8496" t="s">
        <v>2247</v>
      </c>
      <c r="E8496" t="s">
        <v>174</v>
      </c>
      <c r="F8496" t="s">
        <v>2247</v>
      </c>
      <c r="G8496" t="s">
        <v>2247</v>
      </c>
      <c r="H8496" s="6" t="str">
        <f t="shared" si="264"/>
        <v>SITE7.G38</v>
      </c>
      <c r="I8496" s="6" t="str">
        <f t="shared" si="265"/>
        <v>DGND</v>
      </c>
    </row>
    <row r="8497" spans="1:9">
      <c r="A8497" t="s">
        <v>302</v>
      </c>
      <c r="B8497" t="s">
        <v>6436</v>
      </c>
      <c r="C8497" t="s">
        <v>6453</v>
      </c>
      <c r="D8497" t="s">
        <v>2248</v>
      </c>
      <c r="E8497" t="s">
        <v>174</v>
      </c>
      <c r="F8497" t="s">
        <v>2248</v>
      </c>
      <c r="G8497" t="s">
        <v>2248</v>
      </c>
      <c r="H8497" s="6" t="str">
        <f t="shared" si="264"/>
        <v>SITE7.G39</v>
      </c>
      <c r="I8497" s="6" t="str">
        <f t="shared" si="265"/>
        <v>DGND</v>
      </c>
    </row>
    <row r="8498" spans="1:9">
      <c r="A8498" t="s">
        <v>302</v>
      </c>
      <c r="B8498" t="s">
        <v>6436</v>
      </c>
      <c r="C8498" t="s">
        <v>6453</v>
      </c>
      <c r="D8498" t="s">
        <v>2249</v>
      </c>
      <c r="E8498" t="s">
        <v>174</v>
      </c>
      <c r="F8498" t="s">
        <v>2249</v>
      </c>
      <c r="G8498" t="s">
        <v>2249</v>
      </c>
      <c r="H8498" s="6" t="str">
        <f t="shared" si="264"/>
        <v>SITE7.G40</v>
      </c>
      <c r="I8498" s="6" t="str">
        <f t="shared" si="265"/>
        <v>DGND</v>
      </c>
    </row>
    <row r="8499" spans="1:9">
      <c r="A8499" t="s">
        <v>302</v>
      </c>
      <c r="B8499" t="s">
        <v>6436</v>
      </c>
      <c r="C8499" t="s">
        <v>6453</v>
      </c>
      <c r="D8499" t="s">
        <v>2250</v>
      </c>
      <c r="E8499" t="s">
        <v>174</v>
      </c>
      <c r="F8499" t="s">
        <v>2250</v>
      </c>
      <c r="G8499" t="s">
        <v>2250</v>
      </c>
      <c r="H8499" s="6" t="str">
        <f t="shared" si="264"/>
        <v>SITE7.G41</v>
      </c>
      <c r="I8499" s="6" t="str">
        <f t="shared" si="265"/>
        <v>DGND</v>
      </c>
    </row>
    <row r="8500" spans="1:9">
      <c r="A8500" t="s">
        <v>302</v>
      </c>
      <c r="B8500" t="s">
        <v>6436</v>
      </c>
      <c r="C8500" t="s">
        <v>6453</v>
      </c>
      <c r="D8500" t="s">
        <v>2251</v>
      </c>
      <c r="E8500" t="s">
        <v>174</v>
      </c>
      <c r="F8500" t="s">
        <v>2251</v>
      </c>
      <c r="G8500" t="s">
        <v>2251</v>
      </c>
      <c r="H8500" s="6" t="str">
        <f t="shared" si="264"/>
        <v>SITE7.G42</v>
      </c>
      <c r="I8500" s="6" t="str">
        <f t="shared" si="265"/>
        <v>DGND</v>
      </c>
    </row>
    <row r="8501" spans="1:9">
      <c r="A8501" t="s">
        <v>302</v>
      </c>
      <c r="B8501" t="s">
        <v>6436</v>
      </c>
      <c r="C8501" t="s">
        <v>6453</v>
      </c>
      <c r="D8501" t="s">
        <v>2252</v>
      </c>
      <c r="E8501" t="s">
        <v>174</v>
      </c>
      <c r="F8501" t="s">
        <v>2252</v>
      </c>
      <c r="G8501" t="s">
        <v>2252</v>
      </c>
      <c r="H8501" s="6" t="str">
        <f t="shared" si="264"/>
        <v>SITE7.G43</v>
      </c>
      <c r="I8501" s="6" t="str">
        <f t="shared" si="265"/>
        <v>DGND</v>
      </c>
    </row>
    <row r="8502" spans="1:9">
      <c r="A8502" t="s">
        <v>302</v>
      </c>
      <c r="B8502" t="s">
        <v>6436</v>
      </c>
      <c r="C8502" t="s">
        <v>6453</v>
      </c>
      <c r="D8502" t="s">
        <v>2253</v>
      </c>
      <c r="E8502" t="s">
        <v>174</v>
      </c>
      <c r="F8502" t="s">
        <v>2253</v>
      </c>
      <c r="G8502" t="s">
        <v>2253</v>
      </c>
      <c r="H8502" s="6" t="str">
        <f t="shared" si="264"/>
        <v>SITE7.G44</v>
      </c>
      <c r="I8502" s="6" t="str">
        <f t="shared" si="265"/>
        <v>DGND</v>
      </c>
    </row>
    <row r="8503" spans="1:9">
      <c r="A8503" t="s">
        <v>302</v>
      </c>
      <c r="B8503" t="s">
        <v>6436</v>
      </c>
      <c r="C8503" t="s">
        <v>6453</v>
      </c>
      <c r="D8503" t="s">
        <v>2254</v>
      </c>
      <c r="E8503" t="s">
        <v>174</v>
      </c>
      <c r="F8503" t="s">
        <v>2254</v>
      </c>
      <c r="G8503" t="s">
        <v>2254</v>
      </c>
      <c r="H8503" s="6" t="str">
        <f t="shared" si="264"/>
        <v>SITE7.G45</v>
      </c>
      <c r="I8503" s="6" t="str">
        <f t="shared" si="265"/>
        <v>DGND</v>
      </c>
    </row>
    <row r="8504" spans="1:9">
      <c r="A8504" t="s">
        <v>302</v>
      </c>
      <c r="B8504" t="s">
        <v>6436</v>
      </c>
      <c r="C8504" t="s">
        <v>6453</v>
      </c>
      <c r="D8504" t="s">
        <v>2255</v>
      </c>
      <c r="E8504" t="s">
        <v>174</v>
      </c>
      <c r="F8504" t="s">
        <v>2255</v>
      </c>
      <c r="G8504" t="s">
        <v>2255</v>
      </c>
      <c r="H8504" s="6" t="str">
        <f t="shared" si="264"/>
        <v>SITE7.G46</v>
      </c>
      <c r="I8504" s="6" t="str">
        <f t="shared" si="265"/>
        <v>DGND</v>
      </c>
    </row>
    <row r="8505" spans="1:9">
      <c r="A8505" t="s">
        <v>302</v>
      </c>
      <c r="B8505" t="s">
        <v>6436</v>
      </c>
      <c r="C8505" t="s">
        <v>6453</v>
      </c>
      <c r="D8505" t="s">
        <v>2256</v>
      </c>
      <c r="E8505" t="s">
        <v>174</v>
      </c>
      <c r="F8505" t="s">
        <v>2256</v>
      </c>
      <c r="G8505" t="s">
        <v>2256</v>
      </c>
      <c r="H8505" s="6" t="str">
        <f t="shared" si="264"/>
        <v>SITE7.G47</v>
      </c>
      <c r="I8505" s="6" t="str">
        <f t="shared" si="265"/>
        <v>DGND</v>
      </c>
    </row>
    <row r="8506" spans="1:9">
      <c r="A8506" t="s">
        <v>302</v>
      </c>
      <c r="B8506" t="s">
        <v>6436</v>
      </c>
      <c r="C8506" t="s">
        <v>6453</v>
      </c>
      <c r="D8506" t="s">
        <v>2257</v>
      </c>
      <c r="E8506" t="s">
        <v>174</v>
      </c>
      <c r="F8506" t="s">
        <v>2257</v>
      </c>
      <c r="G8506" t="s">
        <v>2257</v>
      </c>
      <c r="H8506" s="6" t="str">
        <f t="shared" si="264"/>
        <v>SITE7.G48</v>
      </c>
      <c r="I8506" s="6" t="str">
        <f t="shared" si="265"/>
        <v>DGND</v>
      </c>
    </row>
    <row r="8507" spans="1:9">
      <c r="A8507" t="s">
        <v>302</v>
      </c>
      <c r="B8507" t="s">
        <v>6436</v>
      </c>
      <c r="C8507" t="s">
        <v>6453</v>
      </c>
      <c r="D8507" t="s">
        <v>2258</v>
      </c>
      <c r="E8507" t="s">
        <v>174</v>
      </c>
      <c r="F8507" t="s">
        <v>2258</v>
      </c>
      <c r="G8507" t="s">
        <v>2258</v>
      </c>
      <c r="H8507" s="6" t="str">
        <f t="shared" si="264"/>
        <v>SITE7.G49</v>
      </c>
      <c r="I8507" s="6" t="str">
        <f t="shared" si="265"/>
        <v>DGND</v>
      </c>
    </row>
    <row r="8508" spans="1:9">
      <c r="A8508" t="s">
        <v>302</v>
      </c>
      <c r="B8508" t="s">
        <v>6436</v>
      </c>
      <c r="C8508" t="s">
        <v>6453</v>
      </c>
      <c r="D8508" t="s">
        <v>2259</v>
      </c>
      <c r="E8508" t="s">
        <v>174</v>
      </c>
      <c r="F8508" t="s">
        <v>2259</v>
      </c>
      <c r="G8508" t="s">
        <v>2259</v>
      </c>
      <c r="H8508" s="6" t="str">
        <f t="shared" si="264"/>
        <v>SITE7.G50</v>
      </c>
      <c r="I8508" s="6" t="str">
        <f t="shared" si="265"/>
        <v>DGND</v>
      </c>
    </row>
    <row r="8509" spans="1:9">
      <c r="A8509" t="s">
        <v>302</v>
      </c>
      <c r="B8509" t="s">
        <v>6436</v>
      </c>
      <c r="C8509" t="s">
        <v>6453</v>
      </c>
      <c r="D8509" t="s">
        <v>2260</v>
      </c>
      <c r="E8509" t="s">
        <v>174</v>
      </c>
      <c r="F8509" t="s">
        <v>2260</v>
      </c>
      <c r="G8509" t="s">
        <v>2260</v>
      </c>
      <c r="H8509" s="6" t="str">
        <f t="shared" si="264"/>
        <v>SITE7.G51</v>
      </c>
      <c r="I8509" s="6" t="str">
        <f t="shared" si="265"/>
        <v>DGND</v>
      </c>
    </row>
    <row r="8510" spans="1:9">
      <c r="A8510" t="s">
        <v>302</v>
      </c>
      <c r="B8510" t="s">
        <v>6436</v>
      </c>
      <c r="C8510" t="s">
        <v>6453</v>
      </c>
      <c r="D8510" t="s">
        <v>2261</v>
      </c>
      <c r="E8510" t="s">
        <v>174</v>
      </c>
      <c r="F8510" t="s">
        <v>2261</v>
      </c>
      <c r="G8510" t="s">
        <v>2261</v>
      </c>
      <c r="H8510" s="6" t="str">
        <f t="shared" si="264"/>
        <v>SITE7.G52</v>
      </c>
      <c r="I8510" s="6" t="str">
        <f t="shared" si="265"/>
        <v>DGND</v>
      </c>
    </row>
    <row r="8511" spans="1:9">
      <c r="A8511" t="s">
        <v>302</v>
      </c>
      <c r="B8511" t="s">
        <v>6436</v>
      </c>
      <c r="C8511" t="s">
        <v>6453</v>
      </c>
      <c r="D8511" t="s">
        <v>2262</v>
      </c>
      <c r="E8511" t="s">
        <v>174</v>
      </c>
      <c r="F8511" t="s">
        <v>2262</v>
      </c>
      <c r="G8511" t="s">
        <v>2262</v>
      </c>
      <c r="H8511" s="6" t="str">
        <f t="shared" si="264"/>
        <v>SITE7.G53</v>
      </c>
      <c r="I8511" s="6" t="str">
        <f t="shared" si="265"/>
        <v>DGND</v>
      </c>
    </row>
    <row r="8512" spans="1:9">
      <c r="A8512" t="s">
        <v>302</v>
      </c>
      <c r="B8512" t="s">
        <v>6436</v>
      </c>
      <c r="C8512" t="s">
        <v>6453</v>
      </c>
      <c r="D8512" t="s">
        <v>2263</v>
      </c>
      <c r="E8512" t="s">
        <v>174</v>
      </c>
      <c r="F8512" t="s">
        <v>2263</v>
      </c>
      <c r="G8512" t="s">
        <v>2263</v>
      </c>
      <c r="H8512" s="6" t="str">
        <f t="shared" si="264"/>
        <v>SITE7.G54</v>
      </c>
      <c r="I8512" s="6" t="str">
        <f t="shared" si="265"/>
        <v>DGND</v>
      </c>
    </row>
    <row r="8513" spans="1:9">
      <c r="A8513" t="s">
        <v>302</v>
      </c>
      <c r="B8513" t="s">
        <v>6436</v>
      </c>
      <c r="C8513" t="s">
        <v>6453</v>
      </c>
      <c r="D8513" t="s">
        <v>2264</v>
      </c>
      <c r="E8513" t="s">
        <v>174</v>
      </c>
      <c r="F8513" t="s">
        <v>2264</v>
      </c>
      <c r="G8513" t="s">
        <v>2264</v>
      </c>
      <c r="H8513" s="6" t="str">
        <f t="shared" si="264"/>
        <v>SITE7.G55</v>
      </c>
      <c r="I8513" s="6" t="str">
        <f t="shared" si="265"/>
        <v>DGND</v>
      </c>
    </row>
    <row r="8514" spans="1:9">
      <c r="A8514" t="s">
        <v>302</v>
      </c>
      <c r="B8514" t="s">
        <v>6436</v>
      </c>
      <c r="C8514" t="s">
        <v>6453</v>
      </c>
      <c r="D8514" t="s">
        <v>2265</v>
      </c>
      <c r="E8514" t="s">
        <v>174</v>
      </c>
      <c r="F8514" t="s">
        <v>2265</v>
      </c>
      <c r="G8514" t="s">
        <v>2265</v>
      </c>
      <c r="H8514" s="6" t="str">
        <f t="shared" ref="H8514:H8577" si="266">CONCATENATE(C8514,".",F8514)</f>
        <v>SITE7.G56</v>
      </c>
      <c r="I8514" s="6" t="str">
        <f t="shared" ref="I8514:I8577" si="267">E8514</f>
        <v>DGND</v>
      </c>
    </row>
    <row r="8515" spans="1:9">
      <c r="A8515" t="s">
        <v>302</v>
      </c>
      <c r="B8515" t="s">
        <v>6436</v>
      </c>
      <c r="C8515" t="s">
        <v>6453</v>
      </c>
      <c r="D8515" t="s">
        <v>190</v>
      </c>
      <c r="F8515" t="s">
        <v>190</v>
      </c>
      <c r="G8515" t="s">
        <v>190</v>
      </c>
      <c r="H8515" s="6" t="str">
        <f t="shared" si="266"/>
        <v>SITE7.GH1</v>
      </c>
      <c r="I8515" s="6">
        <f t="shared" si="267"/>
        <v>0</v>
      </c>
    </row>
    <row r="8516" spans="1:9">
      <c r="A8516" t="s">
        <v>302</v>
      </c>
      <c r="B8516" t="s">
        <v>6436</v>
      </c>
      <c r="C8516" t="s">
        <v>6453</v>
      </c>
      <c r="D8516" t="s">
        <v>191</v>
      </c>
      <c r="F8516" t="s">
        <v>191</v>
      </c>
      <c r="G8516" t="s">
        <v>191</v>
      </c>
      <c r="H8516" s="6" t="str">
        <f t="shared" si="266"/>
        <v>SITE7.GH2</v>
      </c>
      <c r="I8516" s="6">
        <f t="shared" si="267"/>
        <v>0</v>
      </c>
    </row>
    <row r="8517" spans="1:9">
      <c r="A8517" t="s">
        <v>302</v>
      </c>
      <c r="B8517" t="s">
        <v>6436</v>
      </c>
      <c r="C8517" t="s">
        <v>6453</v>
      </c>
      <c r="D8517" t="s">
        <v>192</v>
      </c>
      <c r="F8517" t="s">
        <v>192</v>
      </c>
      <c r="G8517" t="s">
        <v>192</v>
      </c>
      <c r="H8517" s="6" t="str">
        <f t="shared" si="266"/>
        <v>SITE7.GH3</v>
      </c>
      <c r="I8517" s="6">
        <f t="shared" si="267"/>
        <v>0</v>
      </c>
    </row>
    <row r="8518" spans="1:9">
      <c r="A8518" t="s">
        <v>302</v>
      </c>
      <c r="B8518" t="s">
        <v>6436</v>
      </c>
      <c r="C8518" t="s">
        <v>6453</v>
      </c>
      <c r="D8518" t="s">
        <v>193</v>
      </c>
      <c r="F8518" t="s">
        <v>193</v>
      </c>
      <c r="G8518" t="s">
        <v>193</v>
      </c>
      <c r="H8518" s="6" t="str">
        <f t="shared" si="266"/>
        <v>SITE7.GH4</v>
      </c>
      <c r="I8518" s="6">
        <f t="shared" si="267"/>
        <v>0</v>
      </c>
    </row>
    <row r="8519" spans="1:9">
      <c r="A8519" t="s">
        <v>302</v>
      </c>
      <c r="B8519" t="s">
        <v>6436</v>
      </c>
      <c r="C8519" t="s">
        <v>6453</v>
      </c>
      <c r="D8519" t="s">
        <v>179</v>
      </c>
      <c r="E8519" t="s">
        <v>174</v>
      </c>
      <c r="F8519">
        <v>48</v>
      </c>
      <c r="G8519" t="s">
        <v>179</v>
      </c>
      <c r="H8519" s="6" t="str">
        <f t="shared" si="266"/>
        <v>SITE7.48</v>
      </c>
      <c r="I8519" s="6" t="str">
        <f t="shared" si="267"/>
        <v>DGND</v>
      </c>
    </row>
    <row r="8520" spans="1:9">
      <c r="A8520" t="s">
        <v>302</v>
      </c>
      <c r="B8520" t="s">
        <v>6436</v>
      </c>
      <c r="C8520" t="s">
        <v>6453</v>
      </c>
      <c r="D8520" t="s">
        <v>2219</v>
      </c>
      <c r="E8520" t="s">
        <v>4175</v>
      </c>
      <c r="F8520">
        <v>41</v>
      </c>
      <c r="G8520" t="s">
        <v>2219</v>
      </c>
      <c r="H8520" s="6" t="str">
        <f t="shared" si="266"/>
        <v>SITE7.41</v>
      </c>
      <c r="I8520" s="6" t="str">
        <f t="shared" si="267"/>
        <v>S7_HSI-</v>
      </c>
    </row>
    <row r="8521" spans="1:9">
      <c r="A8521" t="s">
        <v>302</v>
      </c>
      <c r="B8521" t="s">
        <v>6436</v>
      </c>
      <c r="C8521" t="s">
        <v>6453</v>
      </c>
      <c r="D8521" t="s">
        <v>2218</v>
      </c>
      <c r="E8521" t="s">
        <v>4176</v>
      </c>
      <c r="F8521">
        <v>42</v>
      </c>
      <c r="G8521" t="s">
        <v>2218</v>
      </c>
      <c r="H8521" s="6" t="str">
        <f t="shared" si="266"/>
        <v>SITE7.42</v>
      </c>
      <c r="I8521" s="6" t="str">
        <f t="shared" si="267"/>
        <v>S7_HSI+</v>
      </c>
    </row>
    <row r="8522" spans="1:9">
      <c r="A8522" t="s">
        <v>302</v>
      </c>
      <c r="B8522" t="s">
        <v>6436</v>
      </c>
      <c r="C8522" t="s">
        <v>6453</v>
      </c>
      <c r="D8522" t="s">
        <v>2222</v>
      </c>
      <c r="E8522" t="s">
        <v>4177</v>
      </c>
      <c r="F8522">
        <v>38</v>
      </c>
      <c r="G8522" t="s">
        <v>2222</v>
      </c>
      <c r="H8522" s="6" t="str">
        <f t="shared" si="266"/>
        <v>SITE7.38</v>
      </c>
      <c r="I8522" s="6" t="str">
        <f t="shared" si="267"/>
        <v>S7_HSO-</v>
      </c>
    </row>
    <row r="8523" spans="1:9">
      <c r="A8523" t="s">
        <v>302</v>
      </c>
      <c r="B8523" t="s">
        <v>6436</v>
      </c>
      <c r="C8523" t="s">
        <v>6453</v>
      </c>
      <c r="D8523" t="s">
        <v>2221</v>
      </c>
      <c r="E8523" t="s">
        <v>4178</v>
      </c>
      <c r="F8523">
        <v>39</v>
      </c>
      <c r="G8523" t="s">
        <v>2221</v>
      </c>
      <c r="H8523" s="6" t="str">
        <f t="shared" si="266"/>
        <v>SITE7.39</v>
      </c>
      <c r="I8523" s="6" t="str">
        <f t="shared" si="267"/>
        <v>S7_HSO+</v>
      </c>
    </row>
    <row r="8524" spans="1:9">
      <c r="A8524" t="s">
        <v>302</v>
      </c>
      <c r="B8524" t="s">
        <v>6436</v>
      </c>
      <c r="C8524" t="s">
        <v>6453</v>
      </c>
      <c r="D8524" t="s">
        <v>371</v>
      </c>
      <c r="E8524" t="s">
        <v>4158</v>
      </c>
      <c r="F8524">
        <v>12</v>
      </c>
      <c r="G8524" t="s">
        <v>371</v>
      </c>
      <c r="H8524" s="6" t="str">
        <f t="shared" si="266"/>
        <v>SITE7.12</v>
      </c>
      <c r="I8524" s="6" t="str">
        <f t="shared" si="267"/>
        <v>S7_INH</v>
      </c>
    </row>
    <row r="8525" spans="1:9">
      <c r="A8525" t="s">
        <v>302</v>
      </c>
      <c r="B8525" t="s">
        <v>6436</v>
      </c>
      <c r="C8525" t="s">
        <v>6453</v>
      </c>
      <c r="D8525" t="s">
        <v>1549</v>
      </c>
      <c r="E8525" t="s">
        <v>4179</v>
      </c>
      <c r="F8525">
        <v>4</v>
      </c>
      <c r="G8525" t="s">
        <v>1549</v>
      </c>
      <c r="H8525" s="6" t="str">
        <f t="shared" si="266"/>
        <v>SITE7.4</v>
      </c>
      <c r="I8525" s="6" t="str">
        <f t="shared" si="267"/>
        <v>S7_HSD001</v>
      </c>
    </row>
    <row r="8526" spans="1:9">
      <c r="A8526" t="s">
        <v>302</v>
      </c>
      <c r="B8526" t="s">
        <v>6436</v>
      </c>
      <c r="C8526" t="s">
        <v>6453</v>
      </c>
      <c r="D8526" t="s">
        <v>2217</v>
      </c>
      <c r="E8526" t="s">
        <v>4180</v>
      </c>
      <c r="F8526">
        <v>43</v>
      </c>
      <c r="G8526" t="s">
        <v>2217</v>
      </c>
      <c r="H8526" s="6" t="str">
        <f t="shared" si="266"/>
        <v>SITE7.43</v>
      </c>
      <c r="I8526" s="6" t="str">
        <f t="shared" si="267"/>
        <v>S7_LED</v>
      </c>
    </row>
    <row r="8527" spans="1:9">
      <c r="A8527" t="s">
        <v>302</v>
      </c>
      <c r="B8527" t="s">
        <v>6436</v>
      </c>
      <c r="C8527" t="s">
        <v>6453</v>
      </c>
      <c r="D8527" t="s">
        <v>2525</v>
      </c>
      <c r="E8527" t="s">
        <v>4160</v>
      </c>
      <c r="F8527">
        <v>1</v>
      </c>
      <c r="G8527" t="s">
        <v>2525</v>
      </c>
      <c r="H8527" s="6" t="str">
        <f t="shared" si="266"/>
        <v>SITE7.1</v>
      </c>
      <c r="I8527" s="6" t="str">
        <f t="shared" si="267"/>
        <v>S7_LX_OUT</v>
      </c>
    </row>
    <row r="8528" spans="1:9">
      <c r="A8528" t="s">
        <v>302</v>
      </c>
      <c r="B8528" t="s">
        <v>6436</v>
      </c>
      <c r="C8528" t="s">
        <v>6453</v>
      </c>
      <c r="D8528" t="s">
        <v>1548</v>
      </c>
      <c r="E8528" t="s">
        <v>6876</v>
      </c>
      <c r="F8528">
        <v>46</v>
      </c>
      <c r="G8528" t="s">
        <v>1548</v>
      </c>
      <c r="H8528" s="6" t="str">
        <f t="shared" si="266"/>
        <v>SITE7.46</v>
      </c>
      <c r="I8528" s="6" t="str">
        <f t="shared" si="267"/>
        <v>S7_ASCO_MDC_HSD012</v>
      </c>
    </row>
    <row r="8529" spans="1:9">
      <c r="A8529" t="s">
        <v>302</v>
      </c>
      <c r="B8529" t="s">
        <v>6436</v>
      </c>
      <c r="C8529" t="s">
        <v>6453</v>
      </c>
      <c r="D8529" t="s">
        <v>1562</v>
      </c>
      <c r="E8529" t="s">
        <v>4182</v>
      </c>
      <c r="F8529">
        <v>19</v>
      </c>
      <c r="G8529" t="s">
        <v>1562</v>
      </c>
      <c r="H8529" s="6" t="str">
        <f t="shared" si="266"/>
        <v>SITE7.19</v>
      </c>
      <c r="I8529" s="6" t="str">
        <f t="shared" si="267"/>
        <v>S7_MDI-</v>
      </c>
    </row>
    <row r="8530" spans="1:9">
      <c r="A8530" t="s">
        <v>302</v>
      </c>
      <c r="B8530" t="s">
        <v>6436</v>
      </c>
      <c r="C8530" t="s">
        <v>6453</v>
      </c>
      <c r="D8530" t="s">
        <v>1553</v>
      </c>
      <c r="E8530" t="s">
        <v>6895</v>
      </c>
      <c r="F8530">
        <v>45</v>
      </c>
      <c r="G8530" t="s">
        <v>1553</v>
      </c>
      <c r="H8530" s="6" t="str">
        <f t="shared" si="266"/>
        <v>SITE7.45</v>
      </c>
      <c r="I8530" s="6" t="str">
        <f t="shared" si="267"/>
        <v>S7_ASCO_DS_MDIO_HSD001</v>
      </c>
    </row>
    <row r="8531" spans="1:9">
      <c r="A8531" t="s">
        <v>302</v>
      </c>
      <c r="B8531" t="s">
        <v>6436</v>
      </c>
      <c r="C8531" t="s">
        <v>6453</v>
      </c>
      <c r="D8531" t="s">
        <v>1561</v>
      </c>
      <c r="E8531" t="s">
        <v>4184</v>
      </c>
      <c r="F8531">
        <v>18</v>
      </c>
      <c r="G8531" t="s">
        <v>1561</v>
      </c>
      <c r="H8531" s="6" t="str">
        <f t="shared" si="266"/>
        <v>SITE7.18</v>
      </c>
      <c r="I8531" s="6" t="str">
        <f t="shared" si="267"/>
        <v>S7_MDI+</v>
      </c>
    </row>
    <row r="8532" spans="1:9">
      <c r="A8532" t="s">
        <v>302</v>
      </c>
      <c r="B8532" t="s">
        <v>6436</v>
      </c>
      <c r="C8532" t="s">
        <v>6453</v>
      </c>
      <c r="D8532" t="s">
        <v>550</v>
      </c>
      <c r="E8532" t="s">
        <v>4185</v>
      </c>
      <c r="F8532">
        <v>22</v>
      </c>
      <c r="G8532" t="s">
        <v>550</v>
      </c>
      <c r="H8532" s="6" t="str">
        <f t="shared" si="266"/>
        <v>SITE7.22</v>
      </c>
      <c r="I8532" s="6" t="str">
        <f t="shared" si="267"/>
        <v>S7_NC_HSD085</v>
      </c>
    </row>
    <row r="8533" spans="1:9">
      <c r="A8533" t="s">
        <v>302</v>
      </c>
      <c r="B8533" t="s">
        <v>6436</v>
      </c>
      <c r="C8533" t="s">
        <v>6453</v>
      </c>
      <c r="D8533" t="s">
        <v>194</v>
      </c>
      <c r="F8533" t="s">
        <v>194</v>
      </c>
      <c r="G8533" t="s">
        <v>194</v>
      </c>
      <c r="H8533" s="6" t="str">
        <f t="shared" si="266"/>
        <v>SITE7.NUT1</v>
      </c>
      <c r="I8533" s="6">
        <f t="shared" si="267"/>
        <v>0</v>
      </c>
    </row>
    <row r="8534" spans="1:9">
      <c r="A8534" t="s">
        <v>302</v>
      </c>
      <c r="B8534" t="s">
        <v>6436</v>
      </c>
      <c r="C8534" t="s">
        <v>6453</v>
      </c>
      <c r="D8534" t="s">
        <v>195</v>
      </c>
      <c r="F8534" t="s">
        <v>195</v>
      </c>
      <c r="G8534" t="s">
        <v>195</v>
      </c>
      <c r="H8534" s="6" t="str">
        <f t="shared" si="266"/>
        <v>SITE7.NUT2</v>
      </c>
      <c r="I8534" s="6">
        <f t="shared" si="267"/>
        <v>0</v>
      </c>
    </row>
    <row r="8535" spans="1:9">
      <c r="A8535" t="s">
        <v>302</v>
      </c>
      <c r="B8535" t="s">
        <v>6436</v>
      </c>
      <c r="C8535" t="s">
        <v>6453</v>
      </c>
      <c r="D8535" t="s">
        <v>196</v>
      </c>
      <c r="F8535" t="s">
        <v>196</v>
      </c>
      <c r="G8535" t="s">
        <v>196</v>
      </c>
      <c r="H8535" s="6" t="str">
        <f t="shared" si="266"/>
        <v>SITE7.NUT3</v>
      </c>
      <c r="I8535" s="6">
        <f t="shared" si="267"/>
        <v>0</v>
      </c>
    </row>
    <row r="8536" spans="1:9">
      <c r="A8536" t="s">
        <v>302</v>
      </c>
      <c r="B8536" t="s">
        <v>6436</v>
      </c>
      <c r="C8536" t="s">
        <v>6453</v>
      </c>
      <c r="D8536" t="s">
        <v>197</v>
      </c>
      <c r="F8536" t="s">
        <v>197</v>
      </c>
      <c r="G8536" t="s">
        <v>197</v>
      </c>
      <c r="H8536" s="6" t="str">
        <f t="shared" si="266"/>
        <v>SITE7.NUT4</v>
      </c>
      <c r="I8536" s="6">
        <f t="shared" si="267"/>
        <v>0</v>
      </c>
    </row>
    <row r="8537" spans="1:9">
      <c r="A8537" t="s">
        <v>302</v>
      </c>
      <c r="B8537" t="s">
        <v>6436</v>
      </c>
      <c r="C8537" t="s">
        <v>6453</v>
      </c>
      <c r="D8537" t="s">
        <v>1550</v>
      </c>
      <c r="E8537" t="s">
        <v>4167</v>
      </c>
      <c r="F8537">
        <v>5</v>
      </c>
      <c r="G8537" t="s">
        <v>1550</v>
      </c>
      <c r="H8537" s="6" t="str">
        <f t="shared" si="266"/>
        <v>SITE7.5</v>
      </c>
      <c r="I8537" s="6" t="str">
        <f t="shared" si="267"/>
        <v>S7_HSD002</v>
      </c>
    </row>
    <row r="8538" spans="1:9">
      <c r="A8538" t="s">
        <v>302</v>
      </c>
      <c r="B8538" t="s">
        <v>6436</v>
      </c>
      <c r="C8538" t="s">
        <v>6453</v>
      </c>
      <c r="D8538" t="s">
        <v>2535</v>
      </c>
      <c r="E8538" t="s">
        <v>2733</v>
      </c>
      <c r="F8538">
        <v>16</v>
      </c>
      <c r="G8538" t="s">
        <v>2535</v>
      </c>
      <c r="H8538" s="6" t="str">
        <f t="shared" si="266"/>
        <v>SITE7.16</v>
      </c>
      <c r="I8538" s="6" t="str">
        <f t="shared" si="267"/>
        <v>S7_RSET</v>
      </c>
    </row>
    <row r="8539" spans="1:9">
      <c r="A8539" t="s">
        <v>302</v>
      </c>
      <c r="B8539" t="s">
        <v>6436</v>
      </c>
      <c r="C8539" t="s">
        <v>6453</v>
      </c>
      <c r="D8539" t="s">
        <v>1552</v>
      </c>
      <c r="E8539" t="s">
        <v>4186</v>
      </c>
      <c r="F8539">
        <v>29</v>
      </c>
      <c r="G8539" t="s">
        <v>1552</v>
      </c>
      <c r="H8539" s="6" t="str">
        <f t="shared" si="266"/>
        <v>SITE7.29</v>
      </c>
      <c r="I8539" s="6" t="str">
        <f t="shared" si="267"/>
        <v>S7_RXC</v>
      </c>
    </row>
    <row r="8540" spans="1:9">
      <c r="A8540" t="s">
        <v>302</v>
      </c>
      <c r="B8540" t="s">
        <v>6436</v>
      </c>
      <c r="C8540" t="s">
        <v>6453</v>
      </c>
      <c r="D8540" t="s">
        <v>2528</v>
      </c>
      <c r="E8540" t="s">
        <v>4187</v>
      </c>
      <c r="F8540">
        <v>28</v>
      </c>
      <c r="G8540" t="s">
        <v>2528</v>
      </c>
      <c r="H8540" s="6" t="str">
        <f t="shared" si="266"/>
        <v>SITE7.28</v>
      </c>
      <c r="I8540" s="6" t="str">
        <f t="shared" si="267"/>
        <v>S7_RXD0</v>
      </c>
    </row>
    <row r="8541" spans="1:9">
      <c r="A8541" t="s">
        <v>302</v>
      </c>
      <c r="B8541" t="s">
        <v>6436</v>
      </c>
      <c r="C8541" t="s">
        <v>6453</v>
      </c>
      <c r="D8541" t="s">
        <v>2529</v>
      </c>
      <c r="E8541" t="s">
        <v>4188</v>
      </c>
      <c r="F8541">
        <v>27</v>
      </c>
      <c r="G8541" t="s">
        <v>2529</v>
      </c>
      <c r="H8541" s="6" t="str">
        <f t="shared" si="266"/>
        <v>SITE7.27</v>
      </c>
      <c r="I8541" s="6" t="str">
        <f t="shared" si="267"/>
        <v>S7_RXD1</v>
      </c>
    </row>
    <row r="8542" spans="1:9">
      <c r="A8542" t="s">
        <v>302</v>
      </c>
      <c r="B8542" t="s">
        <v>6436</v>
      </c>
      <c r="C8542" t="s">
        <v>6453</v>
      </c>
      <c r="D8542" t="s">
        <v>2530</v>
      </c>
      <c r="E8542" t="s">
        <v>4189</v>
      </c>
      <c r="F8542">
        <v>26</v>
      </c>
      <c r="G8542" t="s">
        <v>2530</v>
      </c>
      <c r="H8542" s="6" t="str">
        <f t="shared" si="266"/>
        <v>SITE7.26</v>
      </c>
      <c r="I8542" s="6" t="str">
        <f t="shared" si="267"/>
        <v>S7_RXD2</v>
      </c>
    </row>
    <row r="8543" spans="1:9">
      <c r="A8543" t="s">
        <v>302</v>
      </c>
      <c r="B8543" t="s">
        <v>6436</v>
      </c>
      <c r="C8543" t="s">
        <v>6453</v>
      </c>
      <c r="D8543" t="s">
        <v>2531</v>
      </c>
      <c r="E8543" t="s">
        <v>4190</v>
      </c>
      <c r="F8543">
        <v>25</v>
      </c>
      <c r="G8543" t="s">
        <v>2531</v>
      </c>
      <c r="H8543" s="6" t="str">
        <f t="shared" si="266"/>
        <v>SITE7.25</v>
      </c>
      <c r="I8543" s="6" t="str">
        <f t="shared" si="267"/>
        <v>S7_RXD3</v>
      </c>
    </row>
    <row r="8544" spans="1:9">
      <c r="A8544" t="s">
        <v>302</v>
      </c>
      <c r="B8544" t="s">
        <v>6436</v>
      </c>
      <c r="C8544" t="s">
        <v>6453</v>
      </c>
      <c r="D8544" t="s">
        <v>2537</v>
      </c>
      <c r="E8544" t="s">
        <v>4191</v>
      </c>
      <c r="F8544">
        <v>23</v>
      </c>
      <c r="G8544" t="s">
        <v>2537</v>
      </c>
      <c r="H8544" s="6" t="str">
        <f t="shared" si="266"/>
        <v>SITE7.23</v>
      </c>
      <c r="I8544" s="6" t="str">
        <f t="shared" si="267"/>
        <v>S7_RXDV</v>
      </c>
    </row>
    <row r="8545" spans="1:9">
      <c r="A8545" t="s">
        <v>302</v>
      </c>
      <c r="B8545" t="s">
        <v>6436</v>
      </c>
      <c r="C8545" t="s">
        <v>6453</v>
      </c>
      <c r="D8545" t="s">
        <v>2534</v>
      </c>
      <c r="E8545" t="s">
        <v>4192</v>
      </c>
      <c r="F8545">
        <v>14</v>
      </c>
      <c r="G8545" t="s">
        <v>2534</v>
      </c>
      <c r="H8545" s="6" t="str">
        <f t="shared" si="266"/>
        <v>SITE7.14</v>
      </c>
      <c r="I8545" s="6" t="str">
        <f t="shared" si="267"/>
        <v>S7_TEST_-</v>
      </c>
    </row>
    <row r="8546" spans="1:9">
      <c r="A8546" t="s">
        <v>302</v>
      </c>
      <c r="B8546" t="s">
        <v>6436</v>
      </c>
      <c r="C8546" t="s">
        <v>6453</v>
      </c>
      <c r="D8546" t="s">
        <v>2533</v>
      </c>
      <c r="E8546" t="s">
        <v>4193</v>
      </c>
      <c r="F8546">
        <v>13</v>
      </c>
      <c r="G8546" t="s">
        <v>2533</v>
      </c>
      <c r="H8546" s="6" t="str">
        <f t="shared" si="266"/>
        <v>SITE7.13</v>
      </c>
      <c r="I8546" s="6" t="str">
        <f t="shared" si="267"/>
        <v>S7_TEST_+</v>
      </c>
    </row>
    <row r="8547" spans="1:9">
      <c r="A8547" t="s">
        <v>302</v>
      </c>
      <c r="B8547" t="s">
        <v>6436</v>
      </c>
      <c r="C8547" t="s">
        <v>6453</v>
      </c>
      <c r="D8547" t="s">
        <v>1559</v>
      </c>
      <c r="E8547" t="s">
        <v>4194</v>
      </c>
      <c r="F8547">
        <v>31</v>
      </c>
      <c r="G8547" t="s">
        <v>1559</v>
      </c>
      <c r="H8547" s="6" t="str">
        <f t="shared" si="266"/>
        <v>SITE7.31</v>
      </c>
      <c r="I8547" s="6" t="str">
        <f t="shared" si="267"/>
        <v>S7_TXC</v>
      </c>
    </row>
    <row r="8548" spans="1:9">
      <c r="A8548" t="s">
        <v>302</v>
      </c>
      <c r="B8548" t="s">
        <v>6436</v>
      </c>
      <c r="C8548" t="s">
        <v>6453</v>
      </c>
      <c r="D8548" t="s">
        <v>1554</v>
      </c>
      <c r="E8548" t="s">
        <v>4195</v>
      </c>
      <c r="F8548">
        <v>36</v>
      </c>
      <c r="G8548" t="s">
        <v>1554</v>
      </c>
      <c r="H8548" s="6" t="str">
        <f t="shared" si="266"/>
        <v>SITE7.36</v>
      </c>
      <c r="I8548" s="6" t="str">
        <f t="shared" si="267"/>
        <v>S7_TXD0</v>
      </c>
    </row>
    <row r="8549" spans="1:9">
      <c r="A8549" t="s">
        <v>302</v>
      </c>
      <c r="B8549" t="s">
        <v>6436</v>
      </c>
      <c r="C8549" t="s">
        <v>6453</v>
      </c>
      <c r="D8549" t="s">
        <v>1555</v>
      </c>
      <c r="E8549" t="s">
        <v>4196</v>
      </c>
      <c r="F8549">
        <v>35</v>
      </c>
      <c r="G8549" t="s">
        <v>1555</v>
      </c>
      <c r="H8549" s="6" t="str">
        <f t="shared" si="266"/>
        <v>SITE7.35</v>
      </c>
      <c r="I8549" s="6" t="str">
        <f t="shared" si="267"/>
        <v>S7_TXD1</v>
      </c>
    </row>
    <row r="8550" spans="1:9">
      <c r="A8550" t="s">
        <v>302</v>
      </c>
      <c r="B8550" t="s">
        <v>6436</v>
      </c>
      <c r="C8550" t="s">
        <v>6453</v>
      </c>
      <c r="D8550" t="s">
        <v>1556</v>
      </c>
      <c r="E8550" t="s">
        <v>4197</v>
      </c>
      <c r="F8550">
        <v>34</v>
      </c>
      <c r="G8550" t="s">
        <v>1556</v>
      </c>
      <c r="H8550" s="6" t="str">
        <f t="shared" si="266"/>
        <v>SITE7.34</v>
      </c>
      <c r="I8550" s="6" t="str">
        <f t="shared" si="267"/>
        <v>S7_TXD2</v>
      </c>
    </row>
    <row r="8551" spans="1:9">
      <c r="A8551" t="s">
        <v>302</v>
      </c>
      <c r="B8551" t="s">
        <v>6436</v>
      </c>
      <c r="C8551" t="s">
        <v>6453</v>
      </c>
      <c r="D8551" t="s">
        <v>1557</v>
      </c>
      <c r="E8551" t="s">
        <v>4198</v>
      </c>
      <c r="F8551">
        <v>33</v>
      </c>
      <c r="G8551" t="s">
        <v>1557</v>
      </c>
      <c r="H8551" s="6" t="str">
        <f t="shared" si="266"/>
        <v>SITE7.33</v>
      </c>
      <c r="I8551" s="6" t="str">
        <f t="shared" si="267"/>
        <v>S7_TXD3</v>
      </c>
    </row>
    <row r="8552" spans="1:9">
      <c r="A8552" t="s">
        <v>302</v>
      </c>
      <c r="B8552" t="s">
        <v>6436</v>
      </c>
      <c r="C8552" t="s">
        <v>6453</v>
      </c>
      <c r="D8552" t="s">
        <v>1558</v>
      </c>
      <c r="E8552" t="s">
        <v>4199</v>
      </c>
      <c r="F8552">
        <v>32</v>
      </c>
      <c r="G8552" t="s">
        <v>1558</v>
      </c>
      <c r="H8552" s="6" t="str">
        <f t="shared" si="266"/>
        <v>SITE7.32</v>
      </c>
      <c r="I8552" s="6" t="str">
        <f t="shared" si="267"/>
        <v>S7_TXEN</v>
      </c>
    </row>
    <row r="8553" spans="1:9">
      <c r="A8553" t="s">
        <v>302</v>
      </c>
      <c r="B8553" t="s">
        <v>6436</v>
      </c>
      <c r="C8553" t="s">
        <v>6453</v>
      </c>
      <c r="D8553" t="s">
        <v>167</v>
      </c>
      <c r="E8553" t="s">
        <v>4200</v>
      </c>
      <c r="F8553">
        <v>11</v>
      </c>
      <c r="G8553" t="s">
        <v>167</v>
      </c>
      <c r="H8553" s="6" t="str">
        <f t="shared" si="266"/>
        <v>SITE7.11</v>
      </c>
      <c r="I8553" s="6" t="str">
        <f t="shared" si="267"/>
        <v>S7_VBAT</v>
      </c>
    </row>
    <row r="8554" spans="1:9">
      <c r="A8554" t="s">
        <v>302</v>
      </c>
      <c r="B8554" t="s">
        <v>6436</v>
      </c>
      <c r="C8554" t="s">
        <v>6453</v>
      </c>
      <c r="D8554" t="s">
        <v>2526</v>
      </c>
      <c r="E8554" t="s">
        <v>2728</v>
      </c>
      <c r="F8554">
        <v>2</v>
      </c>
      <c r="G8554" t="s">
        <v>2526</v>
      </c>
      <c r="H8554" s="6" t="str">
        <f t="shared" si="266"/>
        <v>SITE7.2</v>
      </c>
      <c r="I8554" s="6" t="str">
        <f t="shared" si="267"/>
        <v>S7_VDD33_1</v>
      </c>
    </row>
    <row r="8555" spans="1:9">
      <c r="A8555" t="s">
        <v>302</v>
      </c>
      <c r="B8555" t="s">
        <v>6436</v>
      </c>
      <c r="C8555" t="s">
        <v>6453</v>
      </c>
      <c r="D8555" t="s">
        <v>2527</v>
      </c>
      <c r="E8555" t="s">
        <v>2729</v>
      </c>
      <c r="F8555">
        <v>3</v>
      </c>
      <c r="G8555" t="s">
        <v>2527</v>
      </c>
      <c r="H8555" s="6" t="str">
        <f t="shared" si="266"/>
        <v>SITE7.3</v>
      </c>
      <c r="I8555" s="6" t="str">
        <f t="shared" si="267"/>
        <v>S7_VDD33_DUT</v>
      </c>
    </row>
    <row r="8556" spans="1:9">
      <c r="A8556" t="s">
        <v>302</v>
      </c>
      <c r="B8556" t="s">
        <v>6436</v>
      </c>
      <c r="C8556" t="s">
        <v>6453</v>
      </c>
      <c r="D8556" t="s">
        <v>372</v>
      </c>
      <c r="E8556" t="s">
        <v>4156</v>
      </c>
      <c r="F8556">
        <v>10</v>
      </c>
      <c r="G8556" t="s">
        <v>372</v>
      </c>
      <c r="H8556" s="6" t="str">
        <f t="shared" si="266"/>
        <v>SITE7.10</v>
      </c>
      <c r="I8556" s="6" t="str">
        <f t="shared" si="267"/>
        <v>S7_WAKE</v>
      </c>
    </row>
    <row r="8557" spans="1:9">
      <c r="A8557" t="s">
        <v>302</v>
      </c>
      <c r="B8557" t="s">
        <v>6436</v>
      </c>
      <c r="C8557" t="s">
        <v>6453</v>
      </c>
      <c r="D8557" t="s">
        <v>2215</v>
      </c>
      <c r="E8557" t="s">
        <v>4201</v>
      </c>
      <c r="F8557">
        <v>8</v>
      </c>
      <c r="G8557" t="s">
        <v>2215</v>
      </c>
      <c r="H8557" s="6" t="str">
        <f t="shared" si="266"/>
        <v>SITE7.8</v>
      </c>
      <c r="I8557" s="6" t="str">
        <f t="shared" si="267"/>
        <v>S7_XI</v>
      </c>
    </row>
    <row r="8558" spans="1:9">
      <c r="A8558" t="s">
        <v>302</v>
      </c>
      <c r="B8558" t="s">
        <v>6436</v>
      </c>
      <c r="C8558" t="s">
        <v>6453</v>
      </c>
      <c r="D8558" t="s">
        <v>2214</v>
      </c>
      <c r="E8558" t="s">
        <v>4202</v>
      </c>
      <c r="F8558">
        <v>7</v>
      </c>
      <c r="G8558" t="s">
        <v>2214</v>
      </c>
      <c r="H8558" s="6" t="str">
        <f t="shared" si="266"/>
        <v>SITE7.7</v>
      </c>
      <c r="I8558" s="6" t="str">
        <f t="shared" si="267"/>
        <v>S7_XO</v>
      </c>
    </row>
    <row r="8559" spans="1:9">
      <c r="A8559" t="s">
        <v>302</v>
      </c>
      <c r="B8559" t="s">
        <v>6454</v>
      </c>
      <c r="C8559" t="s">
        <v>6455</v>
      </c>
      <c r="D8559">
        <v>1</v>
      </c>
      <c r="E8559" t="s">
        <v>4161</v>
      </c>
      <c r="F8559">
        <v>1</v>
      </c>
      <c r="G8559">
        <v>1</v>
      </c>
      <c r="H8559" s="6" t="str">
        <f t="shared" si="266"/>
        <v>7C1.1</v>
      </c>
      <c r="I8559" s="6" t="str">
        <f t="shared" si="267"/>
        <v>S7_DVDD09_OFF_LINE</v>
      </c>
    </row>
    <row r="8560" spans="1:9">
      <c r="A8560" t="s">
        <v>302</v>
      </c>
      <c r="B8560" t="s">
        <v>6454</v>
      </c>
      <c r="C8560" t="s">
        <v>6455</v>
      </c>
      <c r="D8560">
        <v>2</v>
      </c>
      <c r="E8560" t="s">
        <v>174</v>
      </c>
      <c r="F8560">
        <v>2</v>
      </c>
      <c r="G8560">
        <v>2</v>
      </c>
      <c r="H8560" s="6" t="str">
        <f t="shared" si="266"/>
        <v>7C1.2</v>
      </c>
      <c r="I8560" s="6" t="str">
        <f t="shared" si="267"/>
        <v>DGND</v>
      </c>
    </row>
    <row r="8561" spans="1:9">
      <c r="A8561" t="s">
        <v>302</v>
      </c>
      <c r="B8561" t="s">
        <v>6454</v>
      </c>
      <c r="C8561" t="s">
        <v>6456</v>
      </c>
      <c r="D8561">
        <v>1</v>
      </c>
      <c r="E8561" t="s">
        <v>4161</v>
      </c>
      <c r="F8561">
        <v>1</v>
      </c>
      <c r="G8561">
        <v>1</v>
      </c>
      <c r="H8561" s="6" t="str">
        <f t="shared" si="266"/>
        <v>7C2.1</v>
      </c>
      <c r="I8561" s="6" t="str">
        <f t="shared" si="267"/>
        <v>S7_DVDD09_OFF_LINE</v>
      </c>
    </row>
    <row r="8562" spans="1:9">
      <c r="A8562" t="s">
        <v>302</v>
      </c>
      <c r="B8562" t="s">
        <v>6454</v>
      </c>
      <c r="C8562" t="s">
        <v>6456</v>
      </c>
      <c r="D8562">
        <v>2</v>
      </c>
      <c r="E8562" t="s">
        <v>174</v>
      </c>
      <c r="F8562">
        <v>2</v>
      </c>
      <c r="G8562">
        <v>2</v>
      </c>
      <c r="H8562" s="6" t="str">
        <f t="shared" si="266"/>
        <v>7C2.2</v>
      </c>
      <c r="I8562" s="6" t="str">
        <f t="shared" si="267"/>
        <v>DGND</v>
      </c>
    </row>
    <row r="8563" spans="1:9">
      <c r="A8563" t="s">
        <v>302</v>
      </c>
      <c r="B8563" t="s">
        <v>6454</v>
      </c>
      <c r="C8563" t="s">
        <v>6457</v>
      </c>
      <c r="D8563">
        <v>1</v>
      </c>
      <c r="E8563" t="s">
        <v>2729</v>
      </c>
      <c r="F8563">
        <v>1</v>
      </c>
      <c r="G8563">
        <v>1</v>
      </c>
      <c r="H8563" s="6" t="str">
        <f t="shared" si="266"/>
        <v>7C3.1</v>
      </c>
      <c r="I8563" s="6" t="str">
        <f t="shared" si="267"/>
        <v>S7_VDD33_DUT</v>
      </c>
    </row>
    <row r="8564" spans="1:9">
      <c r="A8564" t="s">
        <v>302</v>
      </c>
      <c r="B8564" t="s">
        <v>6454</v>
      </c>
      <c r="C8564" t="s">
        <v>6457</v>
      </c>
      <c r="D8564">
        <v>2</v>
      </c>
      <c r="E8564" t="s">
        <v>174</v>
      </c>
      <c r="F8564">
        <v>2</v>
      </c>
      <c r="G8564">
        <v>2</v>
      </c>
      <c r="H8564" s="6" t="str">
        <f t="shared" si="266"/>
        <v>7C3.2</v>
      </c>
      <c r="I8564" s="6" t="str">
        <f t="shared" si="267"/>
        <v>DGND</v>
      </c>
    </row>
    <row r="8565" spans="1:9">
      <c r="A8565" t="s">
        <v>302</v>
      </c>
      <c r="B8565" t="s">
        <v>6454</v>
      </c>
      <c r="C8565" t="s">
        <v>6458</v>
      </c>
      <c r="D8565">
        <v>1</v>
      </c>
      <c r="E8565" t="s">
        <v>2729</v>
      </c>
      <c r="F8565">
        <v>1</v>
      </c>
      <c r="G8565">
        <v>1</v>
      </c>
      <c r="H8565" s="6" t="str">
        <f t="shared" si="266"/>
        <v>7C4.1</v>
      </c>
      <c r="I8565" s="6" t="str">
        <f t="shared" si="267"/>
        <v>S7_VDD33_DUT</v>
      </c>
    </row>
    <row r="8566" spans="1:9">
      <c r="A8566" t="s">
        <v>302</v>
      </c>
      <c r="B8566" t="s">
        <v>6454</v>
      </c>
      <c r="C8566" t="s">
        <v>6458</v>
      </c>
      <c r="D8566">
        <v>2</v>
      </c>
      <c r="E8566" t="s">
        <v>174</v>
      </c>
      <c r="F8566">
        <v>2</v>
      </c>
      <c r="G8566">
        <v>2</v>
      </c>
      <c r="H8566" s="6" t="str">
        <f t="shared" si="266"/>
        <v>7C4.2</v>
      </c>
      <c r="I8566" s="6" t="str">
        <f t="shared" si="267"/>
        <v>DGND</v>
      </c>
    </row>
    <row r="8567" spans="1:9">
      <c r="A8567" t="s">
        <v>302</v>
      </c>
      <c r="B8567" t="s">
        <v>6454</v>
      </c>
      <c r="C8567" t="s">
        <v>6459</v>
      </c>
      <c r="D8567">
        <v>1</v>
      </c>
      <c r="E8567" t="s">
        <v>4166</v>
      </c>
      <c r="F8567">
        <v>1</v>
      </c>
      <c r="G8567">
        <v>1</v>
      </c>
      <c r="H8567" s="6" t="str">
        <f t="shared" si="266"/>
        <v>7C5.1</v>
      </c>
      <c r="I8567" s="6" t="str">
        <f t="shared" si="267"/>
        <v>S7_VDD33_OFF_LINE</v>
      </c>
    </row>
    <row r="8568" spans="1:9">
      <c r="A8568" t="s">
        <v>302</v>
      </c>
      <c r="B8568" t="s">
        <v>6454</v>
      </c>
      <c r="C8568" t="s">
        <v>6459</v>
      </c>
      <c r="D8568">
        <v>2</v>
      </c>
      <c r="E8568" t="s">
        <v>174</v>
      </c>
      <c r="F8568">
        <v>2</v>
      </c>
      <c r="G8568">
        <v>2</v>
      </c>
      <c r="H8568" s="6" t="str">
        <f t="shared" si="266"/>
        <v>7C5.2</v>
      </c>
      <c r="I8568" s="6" t="str">
        <f t="shared" si="267"/>
        <v>DGND</v>
      </c>
    </row>
    <row r="8569" spans="1:9">
      <c r="A8569" t="s">
        <v>302</v>
      </c>
      <c r="B8569" t="s">
        <v>6454</v>
      </c>
      <c r="C8569" t="s">
        <v>6460</v>
      </c>
      <c r="D8569">
        <v>1</v>
      </c>
      <c r="E8569" t="s">
        <v>4166</v>
      </c>
      <c r="F8569">
        <v>1</v>
      </c>
      <c r="G8569">
        <v>1</v>
      </c>
      <c r="H8569" s="6" t="str">
        <f t="shared" si="266"/>
        <v>7C6.1</v>
      </c>
      <c r="I8569" s="6" t="str">
        <f t="shared" si="267"/>
        <v>S7_VDD33_OFF_LINE</v>
      </c>
    </row>
    <row r="8570" spans="1:9">
      <c r="A8570" t="s">
        <v>302</v>
      </c>
      <c r="B8570" t="s">
        <v>6454</v>
      </c>
      <c r="C8570" t="s">
        <v>6460</v>
      </c>
      <c r="D8570">
        <v>2</v>
      </c>
      <c r="E8570" t="s">
        <v>174</v>
      </c>
      <c r="F8570">
        <v>2</v>
      </c>
      <c r="G8570">
        <v>2</v>
      </c>
      <c r="H8570" s="6" t="str">
        <f t="shared" si="266"/>
        <v>7C6.2</v>
      </c>
      <c r="I8570" s="6" t="str">
        <f t="shared" si="267"/>
        <v>DGND</v>
      </c>
    </row>
    <row r="8571" spans="1:9">
      <c r="A8571" t="s">
        <v>302</v>
      </c>
      <c r="B8571" t="s">
        <v>6454</v>
      </c>
      <c r="C8571" t="s">
        <v>6461</v>
      </c>
      <c r="D8571">
        <v>1</v>
      </c>
      <c r="E8571" t="s">
        <v>4203</v>
      </c>
      <c r="F8571">
        <v>1</v>
      </c>
      <c r="G8571">
        <v>1</v>
      </c>
      <c r="H8571" s="6" t="str">
        <f t="shared" si="266"/>
        <v>7C7.1</v>
      </c>
      <c r="I8571" s="6" t="str">
        <f t="shared" si="267"/>
        <v>S7_ADPS_02F</v>
      </c>
    </row>
    <row r="8572" spans="1:9">
      <c r="A8572" t="s">
        <v>302</v>
      </c>
      <c r="B8572" t="s">
        <v>6454</v>
      </c>
      <c r="C8572" t="s">
        <v>6461</v>
      </c>
      <c r="D8572">
        <v>2</v>
      </c>
      <c r="E8572" t="s">
        <v>174</v>
      </c>
      <c r="F8572">
        <v>2</v>
      </c>
      <c r="G8572">
        <v>2</v>
      </c>
      <c r="H8572" s="6" t="str">
        <f t="shared" si="266"/>
        <v>7C7.2</v>
      </c>
      <c r="I8572" s="6" t="str">
        <f t="shared" si="267"/>
        <v>DGND</v>
      </c>
    </row>
    <row r="8573" spans="1:9">
      <c r="A8573" t="s">
        <v>302</v>
      </c>
      <c r="B8573" t="s">
        <v>6454</v>
      </c>
      <c r="C8573" t="s">
        <v>6462</v>
      </c>
      <c r="D8573">
        <v>1</v>
      </c>
      <c r="E8573" t="s">
        <v>4203</v>
      </c>
      <c r="F8573">
        <v>1</v>
      </c>
      <c r="G8573">
        <v>1</v>
      </c>
      <c r="H8573" s="6" t="str">
        <f t="shared" si="266"/>
        <v>7C8.1</v>
      </c>
      <c r="I8573" s="6" t="str">
        <f t="shared" si="267"/>
        <v>S7_ADPS_02F</v>
      </c>
    </row>
    <row r="8574" spans="1:9">
      <c r="A8574" t="s">
        <v>302</v>
      </c>
      <c r="B8574" t="s">
        <v>6454</v>
      </c>
      <c r="C8574" t="s">
        <v>6462</v>
      </c>
      <c r="D8574">
        <v>2</v>
      </c>
      <c r="E8574" t="s">
        <v>174</v>
      </c>
      <c r="F8574">
        <v>2</v>
      </c>
      <c r="G8574">
        <v>2</v>
      </c>
      <c r="H8574" s="6" t="str">
        <f t="shared" si="266"/>
        <v>7C8.2</v>
      </c>
      <c r="I8574" s="6" t="str">
        <f t="shared" si="267"/>
        <v>DGND</v>
      </c>
    </row>
    <row r="8575" spans="1:9">
      <c r="A8575" t="s">
        <v>302</v>
      </c>
      <c r="B8575" t="s">
        <v>6454</v>
      </c>
      <c r="C8575" t="s">
        <v>6463</v>
      </c>
      <c r="D8575">
        <v>1</v>
      </c>
      <c r="E8575" t="s">
        <v>4173</v>
      </c>
      <c r="F8575">
        <v>1</v>
      </c>
      <c r="G8575">
        <v>1</v>
      </c>
      <c r="H8575" s="6" t="str">
        <f t="shared" si="266"/>
        <v>7C11.1</v>
      </c>
      <c r="I8575" s="6" t="str">
        <f t="shared" si="267"/>
        <v>S7_DVDD09_DUT</v>
      </c>
    </row>
    <row r="8576" spans="1:9">
      <c r="A8576" t="s">
        <v>302</v>
      </c>
      <c r="B8576" t="s">
        <v>6454</v>
      </c>
      <c r="C8576" t="s">
        <v>6463</v>
      </c>
      <c r="D8576">
        <v>2</v>
      </c>
      <c r="E8576" t="s">
        <v>174</v>
      </c>
      <c r="F8576">
        <v>2</v>
      </c>
      <c r="G8576">
        <v>2</v>
      </c>
      <c r="H8576" s="6" t="str">
        <f t="shared" si="266"/>
        <v>7C11.2</v>
      </c>
      <c r="I8576" s="6" t="str">
        <f t="shared" si="267"/>
        <v>DGND</v>
      </c>
    </row>
    <row r="8577" spans="1:9">
      <c r="A8577" t="s">
        <v>302</v>
      </c>
      <c r="B8577" t="s">
        <v>6454</v>
      </c>
      <c r="C8577" t="s">
        <v>6464</v>
      </c>
      <c r="D8577">
        <v>1</v>
      </c>
      <c r="E8577" t="s">
        <v>4161</v>
      </c>
      <c r="F8577">
        <v>1</v>
      </c>
      <c r="G8577">
        <v>1</v>
      </c>
      <c r="H8577" s="6" t="str">
        <f t="shared" si="266"/>
        <v>7C12.1</v>
      </c>
      <c r="I8577" s="6" t="str">
        <f t="shared" si="267"/>
        <v>S7_DVDD09_OFF_LINE</v>
      </c>
    </row>
    <row r="8578" spans="1:9">
      <c r="A8578" t="s">
        <v>302</v>
      </c>
      <c r="B8578" t="s">
        <v>6454</v>
      </c>
      <c r="C8578" t="s">
        <v>6464</v>
      </c>
      <c r="D8578">
        <v>2</v>
      </c>
      <c r="E8578" t="s">
        <v>174</v>
      </c>
      <c r="F8578">
        <v>2</v>
      </c>
      <c r="G8578">
        <v>2</v>
      </c>
      <c r="H8578" s="6" t="str">
        <f t="shared" ref="H8578:H8641" si="268">CONCATENATE(C8578,".",F8578)</f>
        <v>7C12.2</v>
      </c>
      <c r="I8578" s="6" t="str">
        <f t="shared" ref="I8578:I8641" si="269">E8578</f>
        <v>DGND</v>
      </c>
    </row>
    <row r="8579" spans="1:9">
      <c r="A8579" t="s">
        <v>302</v>
      </c>
      <c r="B8579" t="s">
        <v>6454</v>
      </c>
      <c r="C8579" t="s">
        <v>6465</v>
      </c>
      <c r="D8579">
        <v>1</v>
      </c>
      <c r="E8579" t="s">
        <v>4173</v>
      </c>
      <c r="F8579">
        <v>1</v>
      </c>
      <c r="G8579">
        <v>1</v>
      </c>
      <c r="H8579" s="6" t="str">
        <f t="shared" si="268"/>
        <v>7C13.1</v>
      </c>
      <c r="I8579" s="6" t="str">
        <f t="shared" si="269"/>
        <v>S7_DVDD09_DUT</v>
      </c>
    </row>
    <row r="8580" spans="1:9">
      <c r="A8580" t="s">
        <v>302</v>
      </c>
      <c r="B8580" t="s">
        <v>6454</v>
      </c>
      <c r="C8580" t="s">
        <v>6465</v>
      </c>
      <c r="D8580">
        <v>2</v>
      </c>
      <c r="E8580" t="s">
        <v>174</v>
      </c>
      <c r="F8580">
        <v>2</v>
      </c>
      <c r="G8580">
        <v>2</v>
      </c>
      <c r="H8580" s="6" t="str">
        <f t="shared" si="268"/>
        <v>7C13.2</v>
      </c>
      <c r="I8580" s="6" t="str">
        <f t="shared" si="269"/>
        <v>DGND</v>
      </c>
    </row>
    <row r="8581" spans="1:9">
      <c r="A8581" t="s">
        <v>302</v>
      </c>
      <c r="B8581" t="s">
        <v>6454</v>
      </c>
      <c r="C8581" t="s">
        <v>6466</v>
      </c>
      <c r="D8581">
        <v>1</v>
      </c>
      <c r="E8581" t="s">
        <v>4173</v>
      </c>
      <c r="F8581">
        <v>1</v>
      </c>
      <c r="G8581">
        <v>1</v>
      </c>
      <c r="H8581" s="6" t="str">
        <f t="shared" si="268"/>
        <v>7C14.1</v>
      </c>
      <c r="I8581" s="6" t="str">
        <f t="shared" si="269"/>
        <v>S7_DVDD09_DUT</v>
      </c>
    </row>
    <row r="8582" spans="1:9">
      <c r="A8582" t="s">
        <v>302</v>
      </c>
      <c r="B8582" t="s">
        <v>6454</v>
      </c>
      <c r="C8582" t="s">
        <v>6466</v>
      </c>
      <c r="D8582">
        <v>2</v>
      </c>
      <c r="E8582" t="s">
        <v>174</v>
      </c>
      <c r="F8582">
        <v>2</v>
      </c>
      <c r="G8582">
        <v>2</v>
      </c>
      <c r="H8582" s="6" t="str">
        <f t="shared" si="268"/>
        <v>7C14.2</v>
      </c>
      <c r="I8582" s="6" t="str">
        <f t="shared" si="269"/>
        <v>DGND</v>
      </c>
    </row>
    <row r="8583" spans="1:9">
      <c r="A8583" t="s">
        <v>302</v>
      </c>
      <c r="B8583" t="s">
        <v>6454</v>
      </c>
      <c r="C8583" t="s">
        <v>6467</v>
      </c>
      <c r="D8583">
        <v>1</v>
      </c>
      <c r="E8583" t="s">
        <v>4173</v>
      </c>
      <c r="F8583">
        <v>1</v>
      </c>
      <c r="G8583">
        <v>1</v>
      </c>
      <c r="H8583" s="6" t="str">
        <f t="shared" si="268"/>
        <v>7C15.1</v>
      </c>
      <c r="I8583" s="6" t="str">
        <f t="shared" si="269"/>
        <v>S7_DVDD09_DUT</v>
      </c>
    </row>
    <row r="8584" spans="1:9">
      <c r="A8584" t="s">
        <v>302</v>
      </c>
      <c r="B8584" t="s">
        <v>6454</v>
      </c>
      <c r="C8584" t="s">
        <v>6467</v>
      </c>
      <c r="D8584">
        <v>2</v>
      </c>
      <c r="E8584" t="s">
        <v>174</v>
      </c>
      <c r="F8584">
        <v>2</v>
      </c>
      <c r="G8584">
        <v>2</v>
      </c>
      <c r="H8584" s="6" t="str">
        <f t="shared" si="268"/>
        <v>7C15.2</v>
      </c>
      <c r="I8584" s="6" t="str">
        <f t="shared" si="269"/>
        <v>DGND</v>
      </c>
    </row>
    <row r="8585" spans="1:9">
      <c r="A8585" t="s">
        <v>302</v>
      </c>
      <c r="B8585" t="s">
        <v>6454</v>
      </c>
      <c r="C8585" t="s">
        <v>6468</v>
      </c>
      <c r="D8585">
        <v>1</v>
      </c>
      <c r="E8585" t="s">
        <v>4173</v>
      </c>
      <c r="F8585">
        <v>1</v>
      </c>
      <c r="G8585">
        <v>1</v>
      </c>
      <c r="H8585" s="6" t="str">
        <f t="shared" si="268"/>
        <v>7C16.1</v>
      </c>
      <c r="I8585" s="6" t="str">
        <f t="shared" si="269"/>
        <v>S7_DVDD09_DUT</v>
      </c>
    </row>
    <row r="8586" spans="1:9">
      <c r="A8586" t="s">
        <v>302</v>
      </c>
      <c r="B8586" t="s">
        <v>6454</v>
      </c>
      <c r="C8586" t="s">
        <v>6468</v>
      </c>
      <c r="D8586">
        <v>2</v>
      </c>
      <c r="E8586" t="s">
        <v>174</v>
      </c>
      <c r="F8586">
        <v>2</v>
      </c>
      <c r="G8586">
        <v>2</v>
      </c>
      <c r="H8586" s="6" t="str">
        <f t="shared" si="268"/>
        <v>7C16.2</v>
      </c>
      <c r="I8586" s="6" t="str">
        <f t="shared" si="269"/>
        <v>DGND</v>
      </c>
    </row>
    <row r="8587" spans="1:9">
      <c r="A8587" t="s">
        <v>302</v>
      </c>
      <c r="B8587" t="s">
        <v>6454</v>
      </c>
      <c r="C8587" t="s">
        <v>6469</v>
      </c>
      <c r="D8587">
        <v>1</v>
      </c>
      <c r="E8587" t="s">
        <v>2795</v>
      </c>
      <c r="F8587">
        <v>1</v>
      </c>
      <c r="G8587">
        <v>1</v>
      </c>
      <c r="H8587" s="6" t="str">
        <f t="shared" si="268"/>
        <v>7C17.1</v>
      </c>
      <c r="I8587" s="6" t="str">
        <f t="shared" si="269"/>
        <v>S7_DVDD09_F</v>
      </c>
    </row>
    <row r="8588" spans="1:9">
      <c r="A8588" t="s">
        <v>302</v>
      </c>
      <c r="B8588" t="s">
        <v>6454</v>
      </c>
      <c r="C8588" t="s">
        <v>6469</v>
      </c>
      <c r="D8588">
        <v>2</v>
      </c>
      <c r="E8588" t="s">
        <v>174</v>
      </c>
      <c r="F8588">
        <v>2</v>
      </c>
      <c r="G8588">
        <v>2</v>
      </c>
      <c r="H8588" s="6" t="str">
        <f t="shared" si="268"/>
        <v>7C17.2</v>
      </c>
      <c r="I8588" s="6" t="str">
        <f t="shared" si="269"/>
        <v>DGND</v>
      </c>
    </row>
    <row r="8589" spans="1:9">
      <c r="A8589" t="s">
        <v>302</v>
      </c>
      <c r="B8589" t="s">
        <v>6454</v>
      </c>
      <c r="C8589" t="s">
        <v>6470</v>
      </c>
      <c r="D8589">
        <v>1</v>
      </c>
      <c r="E8589" t="s">
        <v>2795</v>
      </c>
      <c r="F8589">
        <v>1</v>
      </c>
      <c r="G8589">
        <v>1</v>
      </c>
      <c r="H8589" s="6" t="str">
        <f t="shared" si="268"/>
        <v>7C18.1</v>
      </c>
      <c r="I8589" s="6" t="str">
        <f t="shared" si="269"/>
        <v>S7_DVDD09_F</v>
      </c>
    </row>
    <row r="8590" spans="1:9">
      <c r="A8590" t="s">
        <v>302</v>
      </c>
      <c r="B8590" t="s">
        <v>6454</v>
      </c>
      <c r="C8590" t="s">
        <v>6470</v>
      </c>
      <c r="D8590">
        <v>2</v>
      </c>
      <c r="E8590" t="s">
        <v>174</v>
      </c>
      <c r="F8590">
        <v>2</v>
      </c>
      <c r="G8590">
        <v>2</v>
      </c>
      <c r="H8590" s="6" t="str">
        <f t="shared" si="268"/>
        <v>7C18.2</v>
      </c>
      <c r="I8590" s="6" t="str">
        <f t="shared" si="269"/>
        <v>DGND</v>
      </c>
    </row>
    <row r="8591" spans="1:9">
      <c r="A8591" t="s">
        <v>302</v>
      </c>
      <c r="B8591" t="s">
        <v>6454</v>
      </c>
      <c r="C8591" t="s">
        <v>6471</v>
      </c>
      <c r="D8591">
        <v>1</v>
      </c>
      <c r="E8591" t="s">
        <v>2747</v>
      </c>
      <c r="F8591">
        <v>1</v>
      </c>
      <c r="G8591">
        <v>1</v>
      </c>
      <c r="H8591" s="6" t="str">
        <f t="shared" si="268"/>
        <v>7C19.1</v>
      </c>
      <c r="I8591" s="6" t="str">
        <f t="shared" si="269"/>
        <v>S7_AVDD09_F</v>
      </c>
    </row>
    <row r="8592" spans="1:9">
      <c r="A8592" t="s">
        <v>302</v>
      </c>
      <c r="B8592" t="s">
        <v>6454</v>
      </c>
      <c r="C8592" t="s">
        <v>6471</v>
      </c>
      <c r="D8592">
        <v>2</v>
      </c>
      <c r="E8592" t="s">
        <v>174</v>
      </c>
      <c r="F8592">
        <v>2</v>
      </c>
      <c r="G8592">
        <v>2</v>
      </c>
      <c r="H8592" s="6" t="str">
        <f t="shared" si="268"/>
        <v>7C19.2</v>
      </c>
      <c r="I8592" s="6" t="str">
        <f t="shared" si="269"/>
        <v>DGND</v>
      </c>
    </row>
    <row r="8593" spans="1:9">
      <c r="A8593" t="s">
        <v>302</v>
      </c>
      <c r="B8593" t="s">
        <v>6454</v>
      </c>
      <c r="C8593" t="s">
        <v>6472</v>
      </c>
      <c r="D8593">
        <v>1</v>
      </c>
      <c r="E8593" t="s">
        <v>2747</v>
      </c>
      <c r="F8593">
        <v>1</v>
      </c>
      <c r="G8593">
        <v>1</v>
      </c>
      <c r="H8593" s="6" t="str">
        <f t="shared" si="268"/>
        <v>7C20.1</v>
      </c>
      <c r="I8593" s="6" t="str">
        <f t="shared" si="269"/>
        <v>S7_AVDD09_F</v>
      </c>
    </row>
    <row r="8594" spans="1:9">
      <c r="A8594" t="s">
        <v>302</v>
      </c>
      <c r="B8594" t="s">
        <v>6454</v>
      </c>
      <c r="C8594" t="s">
        <v>6472</v>
      </c>
      <c r="D8594">
        <v>2</v>
      </c>
      <c r="E8594" t="s">
        <v>174</v>
      </c>
      <c r="F8594">
        <v>2</v>
      </c>
      <c r="G8594">
        <v>2</v>
      </c>
      <c r="H8594" s="6" t="str">
        <f t="shared" si="268"/>
        <v>7C20.2</v>
      </c>
      <c r="I8594" s="6" t="str">
        <f t="shared" si="269"/>
        <v>DGND</v>
      </c>
    </row>
    <row r="8595" spans="1:9">
      <c r="A8595" t="s">
        <v>302</v>
      </c>
      <c r="B8595" t="s">
        <v>6454</v>
      </c>
      <c r="C8595" t="s">
        <v>6473</v>
      </c>
      <c r="D8595">
        <v>1</v>
      </c>
      <c r="E8595" t="s">
        <v>4170</v>
      </c>
      <c r="F8595">
        <v>1</v>
      </c>
      <c r="G8595">
        <v>1</v>
      </c>
      <c r="H8595" s="6" t="str">
        <f t="shared" si="268"/>
        <v>7C21.1</v>
      </c>
      <c r="I8595" s="6" t="str">
        <f t="shared" si="269"/>
        <v>S7_AVDD33_XTAL</v>
      </c>
    </row>
    <row r="8596" spans="1:9">
      <c r="A8596" t="s">
        <v>302</v>
      </c>
      <c r="B8596" t="s">
        <v>6454</v>
      </c>
      <c r="C8596" t="s">
        <v>6473</v>
      </c>
      <c r="D8596">
        <v>2</v>
      </c>
      <c r="E8596" t="s">
        <v>174</v>
      </c>
      <c r="F8596">
        <v>2</v>
      </c>
      <c r="G8596">
        <v>2</v>
      </c>
      <c r="H8596" s="6" t="str">
        <f t="shared" si="268"/>
        <v>7C21.2</v>
      </c>
      <c r="I8596" s="6" t="str">
        <f t="shared" si="269"/>
        <v>DGND</v>
      </c>
    </row>
    <row r="8597" spans="1:9">
      <c r="A8597" t="s">
        <v>302</v>
      </c>
      <c r="B8597" t="s">
        <v>6454</v>
      </c>
      <c r="C8597" t="s">
        <v>6474</v>
      </c>
      <c r="D8597">
        <v>1</v>
      </c>
      <c r="E8597" t="s">
        <v>4204</v>
      </c>
      <c r="F8597">
        <v>1</v>
      </c>
      <c r="G8597">
        <v>1</v>
      </c>
      <c r="H8597" s="6" t="str">
        <f t="shared" si="268"/>
        <v>7C22.1</v>
      </c>
      <c r="I8597" s="6" t="str">
        <f t="shared" si="269"/>
        <v>S7_AVDD33_XTAL_1</v>
      </c>
    </row>
    <row r="8598" spans="1:9">
      <c r="A8598" t="s">
        <v>302</v>
      </c>
      <c r="B8598" t="s">
        <v>6454</v>
      </c>
      <c r="C8598" t="s">
        <v>6474</v>
      </c>
      <c r="D8598">
        <v>2</v>
      </c>
      <c r="E8598" t="s">
        <v>174</v>
      </c>
      <c r="F8598">
        <v>2</v>
      </c>
      <c r="G8598">
        <v>2</v>
      </c>
      <c r="H8598" s="6" t="str">
        <f t="shared" si="268"/>
        <v>7C22.2</v>
      </c>
      <c r="I8598" s="6" t="str">
        <f t="shared" si="269"/>
        <v>DGND</v>
      </c>
    </row>
    <row r="8599" spans="1:9">
      <c r="A8599" t="s">
        <v>302</v>
      </c>
      <c r="B8599" t="s">
        <v>6454</v>
      </c>
      <c r="C8599" t="s">
        <v>6475</v>
      </c>
      <c r="D8599">
        <v>1</v>
      </c>
      <c r="E8599" t="s">
        <v>4171</v>
      </c>
      <c r="F8599">
        <v>1</v>
      </c>
      <c r="G8599">
        <v>1</v>
      </c>
      <c r="H8599" s="6" t="str">
        <f t="shared" si="268"/>
        <v>7C23.1</v>
      </c>
      <c r="I8599" s="6" t="str">
        <f t="shared" si="269"/>
        <v>S7_AVDD33_TX_CEN</v>
      </c>
    </row>
    <row r="8600" spans="1:9">
      <c r="A8600" t="s">
        <v>302</v>
      </c>
      <c r="B8600" t="s">
        <v>6454</v>
      </c>
      <c r="C8600" t="s">
        <v>6475</v>
      </c>
      <c r="D8600">
        <v>2</v>
      </c>
      <c r="E8600" t="s">
        <v>174</v>
      </c>
      <c r="F8600">
        <v>2</v>
      </c>
      <c r="G8600">
        <v>2</v>
      </c>
      <c r="H8600" s="6" t="str">
        <f t="shared" si="268"/>
        <v>7C23.2</v>
      </c>
      <c r="I8600" s="6" t="str">
        <f t="shared" si="269"/>
        <v>DGND</v>
      </c>
    </row>
    <row r="8601" spans="1:9">
      <c r="A8601" t="s">
        <v>302</v>
      </c>
      <c r="B8601" t="s">
        <v>6454</v>
      </c>
      <c r="C8601" t="s">
        <v>6476</v>
      </c>
      <c r="D8601">
        <v>1</v>
      </c>
      <c r="E8601" t="s">
        <v>4171</v>
      </c>
      <c r="F8601">
        <v>1</v>
      </c>
      <c r="G8601">
        <v>1</v>
      </c>
      <c r="H8601" s="6" t="str">
        <f t="shared" si="268"/>
        <v>7C24.1</v>
      </c>
      <c r="I8601" s="6" t="str">
        <f t="shared" si="269"/>
        <v>S7_AVDD33_TX_CEN</v>
      </c>
    </row>
    <row r="8602" spans="1:9">
      <c r="A8602" t="s">
        <v>302</v>
      </c>
      <c r="B8602" t="s">
        <v>6454</v>
      </c>
      <c r="C8602" t="s">
        <v>6476</v>
      </c>
      <c r="D8602">
        <v>2</v>
      </c>
      <c r="E8602" t="s">
        <v>174</v>
      </c>
      <c r="F8602">
        <v>2</v>
      </c>
      <c r="G8602">
        <v>2</v>
      </c>
      <c r="H8602" s="6" t="str">
        <f t="shared" si="268"/>
        <v>7C24.2</v>
      </c>
      <c r="I8602" s="6" t="str">
        <f t="shared" si="269"/>
        <v>DGND</v>
      </c>
    </row>
    <row r="8603" spans="1:9">
      <c r="A8603" t="s">
        <v>302</v>
      </c>
      <c r="B8603" t="s">
        <v>6454</v>
      </c>
      <c r="C8603" t="s">
        <v>6477</v>
      </c>
      <c r="D8603">
        <v>1</v>
      </c>
      <c r="E8603" t="s">
        <v>4171</v>
      </c>
      <c r="F8603">
        <v>1</v>
      </c>
      <c r="G8603">
        <v>1</v>
      </c>
      <c r="H8603" s="6" t="str">
        <f t="shared" si="268"/>
        <v>7C25.1</v>
      </c>
      <c r="I8603" s="6" t="str">
        <f t="shared" si="269"/>
        <v>S7_AVDD33_TX_CEN</v>
      </c>
    </row>
    <row r="8604" spans="1:9">
      <c r="A8604" t="s">
        <v>302</v>
      </c>
      <c r="B8604" t="s">
        <v>6454</v>
      </c>
      <c r="C8604" t="s">
        <v>6477</v>
      </c>
      <c r="D8604">
        <v>2</v>
      </c>
      <c r="E8604" t="s">
        <v>174</v>
      </c>
      <c r="F8604">
        <v>2</v>
      </c>
      <c r="G8604">
        <v>2</v>
      </c>
      <c r="H8604" s="6" t="str">
        <f t="shared" si="268"/>
        <v>7C25.2</v>
      </c>
      <c r="I8604" s="6" t="str">
        <f t="shared" si="269"/>
        <v>DGND</v>
      </c>
    </row>
    <row r="8605" spans="1:9">
      <c r="A8605" t="s">
        <v>302</v>
      </c>
      <c r="B8605" t="s">
        <v>6454</v>
      </c>
      <c r="C8605" t="s">
        <v>6478</v>
      </c>
      <c r="D8605">
        <v>1</v>
      </c>
      <c r="E8605" t="s">
        <v>4171</v>
      </c>
      <c r="F8605">
        <v>1</v>
      </c>
      <c r="G8605">
        <v>1</v>
      </c>
      <c r="H8605" s="6" t="str">
        <f t="shared" si="268"/>
        <v>7C26.1</v>
      </c>
      <c r="I8605" s="6" t="str">
        <f t="shared" si="269"/>
        <v>S7_AVDD33_TX_CEN</v>
      </c>
    </row>
    <row r="8606" spans="1:9">
      <c r="A8606" t="s">
        <v>302</v>
      </c>
      <c r="B8606" t="s">
        <v>6454</v>
      </c>
      <c r="C8606" t="s">
        <v>6478</v>
      </c>
      <c r="D8606">
        <v>2</v>
      </c>
      <c r="E8606" t="s">
        <v>174</v>
      </c>
      <c r="F8606">
        <v>2</v>
      </c>
      <c r="G8606">
        <v>2</v>
      </c>
      <c r="H8606" s="6" t="str">
        <f t="shared" si="268"/>
        <v>7C26.2</v>
      </c>
      <c r="I8606" s="6" t="str">
        <f t="shared" si="269"/>
        <v>DGND</v>
      </c>
    </row>
    <row r="8607" spans="1:9">
      <c r="A8607" t="s">
        <v>302</v>
      </c>
      <c r="B8607" t="s">
        <v>6454</v>
      </c>
      <c r="C8607" t="s">
        <v>6479</v>
      </c>
      <c r="D8607">
        <v>1</v>
      </c>
      <c r="E8607" t="s">
        <v>4205</v>
      </c>
      <c r="F8607">
        <v>1</v>
      </c>
      <c r="G8607">
        <v>1</v>
      </c>
      <c r="H8607" s="6" t="str">
        <f t="shared" si="268"/>
        <v>7C27.1</v>
      </c>
      <c r="I8607" s="6" t="str">
        <f t="shared" si="269"/>
        <v>S7_AVDD33_TX_CEN_1</v>
      </c>
    </row>
    <row r="8608" spans="1:9">
      <c r="A8608" t="s">
        <v>302</v>
      </c>
      <c r="B8608" t="s">
        <v>6454</v>
      </c>
      <c r="C8608" t="s">
        <v>6479</v>
      </c>
      <c r="D8608">
        <v>2</v>
      </c>
      <c r="E8608" t="s">
        <v>174</v>
      </c>
      <c r="F8608">
        <v>2</v>
      </c>
      <c r="G8608">
        <v>2</v>
      </c>
      <c r="H8608" s="6" t="str">
        <f t="shared" si="268"/>
        <v>7C27.2</v>
      </c>
      <c r="I8608" s="6" t="str">
        <f t="shared" si="269"/>
        <v>DGND</v>
      </c>
    </row>
    <row r="8609" spans="1:9">
      <c r="A8609" t="s">
        <v>302</v>
      </c>
      <c r="B8609" t="s">
        <v>6454</v>
      </c>
      <c r="C8609" t="s">
        <v>6480</v>
      </c>
      <c r="D8609">
        <v>1</v>
      </c>
      <c r="E8609" t="s">
        <v>4172</v>
      </c>
      <c r="F8609">
        <v>1</v>
      </c>
      <c r="G8609">
        <v>1</v>
      </c>
      <c r="H8609" s="6" t="str">
        <f t="shared" si="268"/>
        <v>7C28.1</v>
      </c>
      <c r="I8609" s="6" t="str">
        <f t="shared" si="269"/>
        <v>S7_AVDD33_SDS</v>
      </c>
    </row>
    <row r="8610" spans="1:9">
      <c r="A8610" t="s">
        <v>302</v>
      </c>
      <c r="B8610" t="s">
        <v>6454</v>
      </c>
      <c r="C8610" t="s">
        <v>6480</v>
      </c>
      <c r="D8610">
        <v>2</v>
      </c>
      <c r="E8610" t="s">
        <v>174</v>
      </c>
      <c r="F8610">
        <v>2</v>
      </c>
      <c r="G8610">
        <v>2</v>
      </c>
      <c r="H8610" s="6" t="str">
        <f t="shared" si="268"/>
        <v>7C28.2</v>
      </c>
      <c r="I8610" s="6" t="str">
        <f t="shared" si="269"/>
        <v>DGND</v>
      </c>
    </row>
    <row r="8611" spans="1:9">
      <c r="A8611" t="s">
        <v>302</v>
      </c>
      <c r="B8611" t="s">
        <v>6454</v>
      </c>
      <c r="C8611" t="s">
        <v>6481</v>
      </c>
      <c r="D8611">
        <v>1</v>
      </c>
      <c r="E8611" t="s">
        <v>4206</v>
      </c>
      <c r="F8611">
        <v>1</v>
      </c>
      <c r="G8611">
        <v>1</v>
      </c>
      <c r="H8611" s="6" t="str">
        <f t="shared" si="268"/>
        <v>7C29.1</v>
      </c>
      <c r="I8611" s="6" t="str">
        <f t="shared" si="269"/>
        <v>S7_AVDD33_SDS_1</v>
      </c>
    </row>
    <row r="8612" spans="1:9">
      <c r="A8612" t="s">
        <v>302</v>
      </c>
      <c r="B8612" t="s">
        <v>6454</v>
      </c>
      <c r="C8612" t="s">
        <v>6481</v>
      </c>
      <c r="D8612">
        <v>2</v>
      </c>
      <c r="E8612" t="s">
        <v>174</v>
      </c>
      <c r="F8612">
        <v>2</v>
      </c>
      <c r="G8612">
        <v>2</v>
      </c>
      <c r="H8612" s="6" t="str">
        <f t="shared" si="268"/>
        <v>7C29.2</v>
      </c>
      <c r="I8612" s="6" t="str">
        <f t="shared" si="269"/>
        <v>DGND</v>
      </c>
    </row>
    <row r="8613" spans="1:9">
      <c r="A8613" t="s">
        <v>302</v>
      </c>
      <c r="B8613" t="s">
        <v>6454</v>
      </c>
      <c r="C8613" t="s">
        <v>6482</v>
      </c>
      <c r="D8613">
        <v>1</v>
      </c>
      <c r="E8613" t="s">
        <v>2777</v>
      </c>
      <c r="F8613">
        <v>1</v>
      </c>
      <c r="G8613">
        <v>1</v>
      </c>
      <c r="H8613" s="6" t="str">
        <f t="shared" si="268"/>
        <v>7C30.1</v>
      </c>
      <c r="I8613" s="6" t="str">
        <f t="shared" si="269"/>
        <v>S7_AVDD33_F</v>
      </c>
    </row>
    <row r="8614" spans="1:9">
      <c r="A8614" t="s">
        <v>302</v>
      </c>
      <c r="B8614" t="s">
        <v>6454</v>
      </c>
      <c r="C8614" t="s">
        <v>6482</v>
      </c>
      <c r="D8614">
        <v>2</v>
      </c>
      <c r="E8614" t="s">
        <v>174</v>
      </c>
      <c r="F8614">
        <v>2</v>
      </c>
      <c r="G8614">
        <v>2</v>
      </c>
      <c r="H8614" s="6" t="str">
        <f t="shared" si="268"/>
        <v>7C30.2</v>
      </c>
      <c r="I8614" s="6" t="str">
        <f t="shared" si="269"/>
        <v>DGND</v>
      </c>
    </row>
    <row r="8615" spans="1:9">
      <c r="A8615" t="s">
        <v>302</v>
      </c>
      <c r="B8615" t="s">
        <v>6454</v>
      </c>
      <c r="C8615" t="s">
        <v>6483</v>
      </c>
      <c r="D8615">
        <v>1</v>
      </c>
      <c r="E8615" t="s">
        <v>2777</v>
      </c>
      <c r="F8615">
        <v>1</v>
      </c>
      <c r="G8615">
        <v>1</v>
      </c>
      <c r="H8615" s="6" t="str">
        <f t="shared" si="268"/>
        <v>7C31.1</v>
      </c>
      <c r="I8615" s="6" t="str">
        <f t="shared" si="269"/>
        <v>S7_AVDD33_F</v>
      </c>
    </row>
    <row r="8616" spans="1:9">
      <c r="A8616" t="s">
        <v>302</v>
      </c>
      <c r="B8616" t="s">
        <v>6454</v>
      </c>
      <c r="C8616" t="s">
        <v>6483</v>
      </c>
      <c r="D8616">
        <v>2</v>
      </c>
      <c r="E8616" t="s">
        <v>174</v>
      </c>
      <c r="F8616">
        <v>2</v>
      </c>
      <c r="G8616">
        <v>2</v>
      </c>
      <c r="H8616" s="6" t="str">
        <f t="shared" si="268"/>
        <v>7C31.2</v>
      </c>
      <c r="I8616" s="6" t="str">
        <f t="shared" si="269"/>
        <v>DGND</v>
      </c>
    </row>
    <row r="8617" spans="1:9">
      <c r="A8617" t="s">
        <v>302</v>
      </c>
      <c r="B8617" t="s">
        <v>6454</v>
      </c>
      <c r="C8617" t="s">
        <v>6484</v>
      </c>
      <c r="D8617">
        <v>1</v>
      </c>
      <c r="E8617" t="s">
        <v>4169</v>
      </c>
      <c r="F8617">
        <v>1</v>
      </c>
      <c r="G8617">
        <v>1</v>
      </c>
      <c r="H8617" s="6" t="str">
        <f t="shared" si="268"/>
        <v>7C32.1</v>
      </c>
      <c r="I8617" s="6" t="str">
        <f t="shared" si="269"/>
        <v>S7_AVDD09_SDS</v>
      </c>
    </row>
    <row r="8618" spans="1:9">
      <c r="A8618" t="s">
        <v>302</v>
      </c>
      <c r="B8618" t="s">
        <v>6454</v>
      </c>
      <c r="C8618" t="s">
        <v>6484</v>
      </c>
      <c r="D8618">
        <v>2</v>
      </c>
      <c r="E8618" t="s">
        <v>174</v>
      </c>
      <c r="F8618">
        <v>2</v>
      </c>
      <c r="G8618">
        <v>2</v>
      </c>
      <c r="H8618" s="6" t="str">
        <f t="shared" si="268"/>
        <v>7C32.2</v>
      </c>
      <c r="I8618" s="6" t="str">
        <f t="shared" si="269"/>
        <v>DGND</v>
      </c>
    </row>
    <row r="8619" spans="1:9">
      <c r="A8619" t="s">
        <v>302</v>
      </c>
      <c r="B8619" t="s">
        <v>6454</v>
      </c>
      <c r="C8619" t="s">
        <v>6485</v>
      </c>
      <c r="D8619">
        <v>1</v>
      </c>
      <c r="E8619" t="s">
        <v>4168</v>
      </c>
      <c r="F8619">
        <v>1</v>
      </c>
      <c r="G8619">
        <v>1</v>
      </c>
      <c r="H8619" s="6" t="str">
        <f t="shared" si="268"/>
        <v>7C33.1</v>
      </c>
      <c r="I8619" s="6" t="str">
        <f t="shared" si="269"/>
        <v>S7_AVDD09_DUT</v>
      </c>
    </row>
    <row r="8620" spans="1:9">
      <c r="A8620" t="s">
        <v>302</v>
      </c>
      <c r="B8620" t="s">
        <v>6454</v>
      </c>
      <c r="C8620" t="s">
        <v>6485</v>
      </c>
      <c r="D8620">
        <v>2</v>
      </c>
      <c r="E8620" t="s">
        <v>174</v>
      </c>
      <c r="F8620">
        <v>2</v>
      </c>
      <c r="G8620">
        <v>2</v>
      </c>
      <c r="H8620" s="6" t="str">
        <f t="shared" si="268"/>
        <v>7C33.2</v>
      </c>
      <c r="I8620" s="6" t="str">
        <f t="shared" si="269"/>
        <v>DGND</v>
      </c>
    </row>
    <row r="8621" spans="1:9">
      <c r="A8621" t="s">
        <v>302</v>
      </c>
      <c r="B8621" t="s">
        <v>6454</v>
      </c>
      <c r="C8621" t="s">
        <v>6486</v>
      </c>
      <c r="D8621">
        <v>1</v>
      </c>
      <c r="E8621" t="s">
        <v>4168</v>
      </c>
      <c r="F8621">
        <v>1</v>
      </c>
      <c r="G8621">
        <v>1</v>
      </c>
      <c r="H8621" s="6" t="str">
        <f t="shared" si="268"/>
        <v>7C34.1</v>
      </c>
      <c r="I8621" s="6" t="str">
        <f t="shared" si="269"/>
        <v>S7_AVDD09_DUT</v>
      </c>
    </row>
    <row r="8622" spans="1:9">
      <c r="A8622" t="s">
        <v>302</v>
      </c>
      <c r="B8622" t="s">
        <v>6454</v>
      </c>
      <c r="C8622" t="s">
        <v>6486</v>
      </c>
      <c r="D8622">
        <v>2</v>
      </c>
      <c r="E8622" t="s">
        <v>174</v>
      </c>
      <c r="F8622">
        <v>2</v>
      </c>
      <c r="G8622">
        <v>2</v>
      </c>
      <c r="H8622" s="6" t="str">
        <f t="shared" si="268"/>
        <v>7C34.2</v>
      </c>
      <c r="I8622" s="6" t="str">
        <f t="shared" si="269"/>
        <v>DGND</v>
      </c>
    </row>
    <row r="8623" spans="1:9">
      <c r="A8623" t="s">
        <v>302</v>
      </c>
      <c r="B8623" t="s">
        <v>6454</v>
      </c>
      <c r="C8623" t="s">
        <v>6487</v>
      </c>
      <c r="D8623">
        <v>1</v>
      </c>
      <c r="E8623" t="s">
        <v>4162</v>
      </c>
      <c r="F8623">
        <v>1</v>
      </c>
      <c r="G8623">
        <v>1</v>
      </c>
      <c r="H8623" s="6" t="str">
        <f t="shared" si="268"/>
        <v>7C47.1</v>
      </c>
      <c r="I8623" s="6" t="str">
        <f t="shared" si="269"/>
        <v>S7_AVDD09_OFF_LINE</v>
      </c>
    </row>
    <row r="8624" spans="1:9">
      <c r="A8624" t="s">
        <v>302</v>
      </c>
      <c r="B8624" t="s">
        <v>6454</v>
      </c>
      <c r="C8624" t="s">
        <v>6487</v>
      </c>
      <c r="D8624">
        <v>2</v>
      </c>
      <c r="E8624" t="s">
        <v>174</v>
      </c>
      <c r="F8624">
        <v>2</v>
      </c>
      <c r="G8624">
        <v>2</v>
      </c>
      <c r="H8624" s="6" t="str">
        <f t="shared" si="268"/>
        <v>7C47.2</v>
      </c>
      <c r="I8624" s="6" t="str">
        <f t="shared" si="269"/>
        <v>DGND</v>
      </c>
    </row>
    <row r="8625" spans="1:9">
      <c r="A8625" t="s">
        <v>302</v>
      </c>
      <c r="B8625" t="s">
        <v>6454</v>
      </c>
      <c r="C8625" t="s">
        <v>6488</v>
      </c>
      <c r="D8625">
        <v>1</v>
      </c>
      <c r="E8625" t="s">
        <v>4162</v>
      </c>
      <c r="F8625">
        <v>1</v>
      </c>
      <c r="G8625">
        <v>1</v>
      </c>
      <c r="H8625" s="6" t="str">
        <f t="shared" si="268"/>
        <v>7C48.1</v>
      </c>
      <c r="I8625" s="6" t="str">
        <f t="shared" si="269"/>
        <v>S7_AVDD09_OFF_LINE</v>
      </c>
    </row>
    <row r="8626" spans="1:9">
      <c r="A8626" t="s">
        <v>302</v>
      </c>
      <c r="B8626" t="s">
        <v>6454</v>
      </c>
      <c r="C8626" t="s">
        <v>6488</v>
      </c>
      <c r="D8626">
        <v>2</v>
      </c>
      <c r="E8626" t="s">
        <v>174</v>
      </c>
      <c r="F8626">
        <v>2</v>
      </c>
      <c r="G8626">
        <v>2</v>
      </c>
      <c r="H8626" s="6" t="str">
        <f t="shared" si="268"/>
        <v>7C48.2</v>
      </c>
      <c r="I8626" s="6" t="str">
        <f t="shared" si="269"/>
        <v>DGND</v>
      </c>
    </row>
    <row r="8627" spans="1:9">
      <c r="A8627" t="s">
        <v>302</v>
      </c>
      <c r="B8627" t="s">
        <v>6454</v>
      </c>
      <c r="C8627" t="s">
        <v>6489</v>
      </c>
      <c r="D8627">
        <v>1</v>
      </c>
      <c r="E8627" t="s">
        <v>4162</v>
      </c>
      <c r="F8627">
        <v>1</v>
      </c>
      <c r="G8627">
        <v>1</v>
      </c>
      <c r="H8627" s="6" t="str">
        <f t="shared" si="268"/>
        <v>7C50.1</v>
      </c>
      <c r="I8627" s="6" t="str">
        <f t="shared" si="269"/>
        <v>S7_AVDD09_OFF_LINE</v>
      </c>
    </row>
    <row r="8628" spans="1:9">
      <c r="A8628" t="s">
        <v>302</v>
      </c>
      <c r="B8628" t="s">
        <v>6454</v>
      </c>
      <c r="C8628" t="s">
        <v>6489</v>
      </c>
      <c r="D8628">
        <v>2</v>
      </c>
      <c r="E8628" t="s">
        <v>174</v>
      </c>
      <c r="F8628">
        <v>2</v>
      </c>
      <c r="G8628">
        <v>2</v>
      </c>
      <c r="H8628" s="6" t="str">
        <f t="shared" si="268"/>
        <v>7C50.2</v>
      </c>
      <c r="I8628" s="6" t="str">
        <f t="shared" si="269"/>
        <v>DGND</v>
      </c>
    </row>
    <row r="8629" spans="1:9">
      <c r="A8629" t="s">
        <v>302</v>
      </c>
      <c r="B8629" t="s">
        <v>6454</v>
      </c>
      <c r="C8629" t="s">
        <v>6490</v>
      </c>
      <c r="D8629">
        <v>1</v>
      </c>
      <c r="E8629" t="s">
        <v>4162</v>
      </c>
      <c r="F8629">
        <v>1</v>
      </c>
      <c r="G8629">
        <v>1</v>
      </c>
      <c r="H8629" s="6" t="str">
        <f t="shared" si="268"/>
        <v>7C51.1</v>
      </c>
      <c r="I8629" s="6" t="str">
        <f t="shared" si="269"/>
        <v>S7_AVDD09_OFF_LINE</v>
      </c>
    </row>
    <row r="8630" spans="1:9">
      <c r="A8630" t="s">
        <v>302</v>
      </c>
      <c r="B8630" t="s">
        <v>6454</v>
      </c>
      <c r="C8630" t="s">
        <v>6490</v>
      </c>
      <c r="D8630">
        <v>2</v>
      </c>
      <c r="E8630" t="s">
        <v>174</v>
      </c>
      <c r="F8630">
        <v>2</v>
      </c>
      <c r="G8630">
        <v>2</v>
      </c>
      <c r="H8630" s="6" t="str">
        <f t="shared" si="268"/>
        <v>7C51.2</v>
      </c>
      <c r="I8630" s="6" t="str">
        <f t="shared" si="269"/>
        <v>DGND</v>
      </c>
    </row>
    <row r="8631" spans="1:9">
      <c r="A8631" t="s">
        <v>302</v>
      </c>
      <c r="B8631" t="s">
        <v>6454</v>
      </c>
      <c r="C8631" t="s">
        <v>6491</v>
      </c>
      <c r="D8631">
        <v>1</v>
      </c>
      <c r="E8631" t="s">
        <v>4164</v>
      </c>
      <c r="F8631">
        <v>1</v>
      </c>
      <c r="G8631">
        <v>1</v>
      </c>
      <c r="H8631" s="6" t="str">
        <f t="shared" si="268"/>
        <v>7C371.1</v>
      </c>
      <c r="I8631" s="6" t="str">
        <f t="shared" si="269"/>
        <v>S7_AVDD33_OFF_LINE</v>
      </c>
    </row>
    <row r="8632" spans="1:9">
      <c r="A8632" t="s">
        <v>302</v>
      </c>
      <c r="B8632" t="s">
        <v>6454</v>
      </c>
      <c r="C8632" t="s">
        <v>6491</v>
      </c>
      <c r="D8632">
        <v>2</v>
      </c>
      <c r="E8632" t="s">
        <v>174</v>
      </c>
      <c r="F8632">
        <v>2</v>
      </c>
      <c r="G8632">
        <v>2</v>
      </c>
      <c r="H8632" s="6" t="str">
        <f t="shared" si="268"/>
        <v>7C371.2</v>
      </c>
      <c r="I8632" s="6" t="str">
        <f t="shared" si="269"/>
        <v>DGND</v>
      </c>
    </row>
    <row r="8633" spans="1:9">
      <c r="A8633" t="s">
        <v>302</v>
      </c>
      <c r="B8633" t="s">
        <v>6454</v>
      </c>
      <c r="C8633" t="s">
        <v>6492</v>
      </c>
      <c r="D8633">
        <v>1</v>
      </c>
      <c r="E8633" t="s">
        <v>4164</v>
      </c>
      <c r="F8633">
        <v>1</v>
      </c>
      <c r="G8633">
        <v>1</v>
      </c>
      <c r="H8633" s="6" t="str">
        <f t="shared" si="268"/>
        <v>7C372.1</v>
      </c>
      <c r="I8633" s="6" t="str">
        <f t="shared" si="269"/>
        <v>S7_AVDD33_OFF_LINE</v>
      </c>
    </row>
    <row r="8634" spans="1:9">
      <c r="A8634" t="s">
        <v>302</v>
      </c>
      <c r="B8634" t="s">
        <v>6454</v>
      </c>
      <c r="C8634" t="s">
        <v>6492</v>
      </c>
      <c r="D8634">
        <v>2</v>
      </c>
      <c r="E8634" t="s">
        <v>174</v>
      </c>
      <c r="F8634">
        <v>2</v>
      </c>
      <c r="G8634">
        <v>2</v>
      </c>
      <c r="H8634" s="6" t="str">
        <f t="shared" si="268"/>
        <v>7C372.2</v>
      </c>
      <c r="I8634" s="6" t="str">
        <f t="shared" si="269"/>
        <v>DGND</v>
      </c>
    </row>
    <row r="8635" spans="1:9">
      <c r="A8635" t="s">
        <v>302</v>
      </c>
      <c r="B8635" t="s">
        <v>6454</v>
      </c>
      <c r="C8635" t="s">
        <v>6493</v>
      </c>
      <c r="D8635">
        <v>1</v>
      </c>
      <c r="E8635" t="s">
        <v>4205</v>
      </c>
      <c r="F8635">
        <v>1</v>
      </c>
      <c r="G8635">
        <v>1</v>
      </c>
      <c r="H8635" s="6" t="str">
        <f t="shared" si="268"/>
        <v>7C373.1</v>
      </c>
      <c r="I8635" s="6" t="str">
        <f t="shared" si="269"/>
        <v>S7_AVDD33_TX_CEN_1</v>
      </c>
    </row>
    <row r="8636" spans="1:9">
      <c r="A8636" t="s">
        <v>302</v>
      </c>
      <c r="B8636" t="s">
        <v>6454</v>
      </c>
      <c r="C8636" t="s">
        <v>6493</v>
      </c>
      <c r="D8636">
        <v>2</v>
      </c>
      <c r="E8636" t="s">
        <v>174</v>
      </c>
      <c r="F8636">
        <v>2</v>
      </c>
      <c r="G8636">
        <v>2</v>
      </c>
      <c r="H8636" s="6" t="str">
        <f t="shared" si="268"/>
        <v>7C373.2</v>
      </c>
      <c r="I8636" s="6" t="str">
        <f t="shared" si="269"/>
        <v>DGND</v>
      </c>
    </row>
    <row r="8637" spans="1:9">
      <c r="A8637" t="s">
        <v>302</v>
      </c>
      <c r="B8637" t="s">
        <v>6454</v>
      </c>
      <c r="C8637" t="s">
        <v>6494</v>
      </c>
      <c r="D8637">
        <v>1</v>
      </c>
      <c r="E8637" t="s">
        <v>4161</v>
      </c>
      <c r="F8637">
        <v>1</v>
      </c>
      <c r="G8637">
        <v>1</v>
      </c>
      <c r="H8637" s="6" t="str">
        <f t="shared" si="268"/>
        <v>7C374.1</v>
      </c>
      <c r="I8637" s="6" t="str">
        <f t="shared" si="269"/>
        <v>S7_DVDD09_OFF_LINE</v>
      </c>
    </row>
    <row r="8638" spans="1:9">
      <c r="A8638" t="s">
        <v>302</v>
      </c>
      <c r="B8638" t="s">
        <v>6454</v>
      </c>
      <c r="C8638" t="s">
        <v>6494</v>
      </c>
      <c r="D8638">
        <v>2</v>
      </c>
      <c r="E8638" t="s">
        <v>174</v>
      </c>
      <c r="F8638">
        <v>2</v>
      </c>
      <c r="G8638">
        <v>2</v>
      </c>
      <c r="H8638" s="6" t="str">
        <f t="shared" si="268"/>
        <v>7C374.2</v>
      </c>
      <c r="I8638" s="6" t="str">
        <f t="shared" si="269"/>
        <v>DGND</v>
      </c>
    </row>
    <row r="8639" spans="1:9">
      <c r="A8639" t="s">
        <v>302</v>
      </c>
      <c r="B8639" t="s">
        <v>6454</v>
      </c>
      <c r="C8639" t="s">
        <v>6495</v>
      </c>
      <c r="D8639">
        <v>1</v>
      </c>
      <c r="E8639" t="s">
        <v>4161</v>
      </c>
      <c r="F8639">
        <v>1</v>
      </c>
      <c r="G8639">
        <v>1</v>
      </c>
      <c r="H8639" s="6" t="str">
        <f t="shared" si="268"/>
        <v>7C375.1</v>
      </c>
      <c r="I8639" s="6" t="str">
        <f t="shared" si="269"/>
        <v>S7_DVDD09_OFF_LINE</v>
      </c>
    </row>
    <row r="8640" spans="1:9">
      <c r="A8640" t="s">
        <v>302</v>
      </c>
      <c r="B8640" t="s">
        <v>6454</v>
      </c>
      <c r="C8640" t="s">
        <v>6495</v>
      </c>
      <c r="D8640">
        <v>2</v>
      </c>
      <c r="E8640" t="s">
        <v>174</v>
      </c>
      <c r="F8640">
        <v>2</v>
      </c>
      <c r="G8640">
        <v>2</v>
      </c>
      <c r="H8640" s="6" t="str">
        <f t="shared" si="268"/>
        <v>7C375.2</v>
      </c>
      <c r="I8640" s="6" t="str">
        <f t="shared" si="269"/>
        <v>DGND</v>
      </c>
    </row>
    <row r="8641" spans="1:9">
      <c r="A8641" t="s">
        <v>302</v>
      </c>
      <c r="B8641" t="s">
        <v>6454</v>
      </c>
      <c r="C8641" t="s">
        <v>6496</v>
      </c>
      <c r="D8641">
        <v>1</v>
      </c>
      <c r="E8641" t="s">
        <v>4162</v>
      </c>
      <c r="F8641">
        <v>1</v>
      </c>
      <c r="G8641">
        <v>1</v>
      </c>
      <c r="H8641" s="6" t="str">
        <f t="shared" si="268"/>
        <v>7C376.1</v>
      </c>
      <c r="I8641" s="6" t="str">
        <f t="shared" si="269"/>
        <v>S7_AVDD09_OFF_LINE</v>
      </c>
    </row>
    <row r="8642" spans="1:9">
      <c r="A8642" t="s">
        <v>302</v>
      </c>
      <c r="B8642" t="s">
        <v>6454</v>
      </c>
      <c r="C8642" t="s">
        <v>6496</v>
      </c>
      <c r="D8642">
        <v>2</v>
      </c>
      <c r="E8642" t="s">
        <v>174</v>
      </c>
      <c r="F8642">
        <v>2</v>
      </c>
      <c r="G8642">
        <v>2</v>
      </c>
      <c r="H8642" s="6" t="str">
        <f t="shared" ref="H8642:H8705" si="270">CONCATENATE(C8642,".",F8642)</f>
        <v>7C376.2</v>
      </c>
      <c r="I8642" s="6" t="str">
        <f t="shared" ref="I8642:I8705" si="271">E8642</f>
        <v>DGND</v>
      </c>
    </row>
    <row r="8643" spans="1:9">
      <c r="A8643" t="s">
        <v>302</v>
      </c>
      <c r="B8643" t="s">
        <v>6454</v>
      </c>
      <c r="C8643" t="s">
        <v>6497</v>
      </c>
      <c r="D8643">
        <v>1</v>
      </c>
      <c r="E8643" t="s">
        <v>4162</v>
      </c>
      <c r="F8643">
        <v>1</v>
      </c>
      <c r="G8643">
        <v>1</v>
      </c>
      <c r="H8643" s="6" t="str">
        <f t="shared" si="270"/>
        <v>7C377.1</v>
      </c>
      <c r="I8643" s="6" t="str">
        <f t="shared" si="271"/>
        <v>S7_AVDD09_OFF_LINE</v>
      </c>
    </row>
    <row r="8644" spans="1:9">
      <c r="A8644" t="s">
        <v>302</v>
      </c>
      <c r="B8644" t="s">
        <v>6454</v>
      </c>
      <c r="C8644" t="s">
        <v>6497</v>
      </c>
      <c r="D8644">
        <v>2</v>
      </c>
      <c r="E8644" t="s">
        <v>174</v>
      </c>
      <c r="F8644">
        <v>2</v>
      </c>
      <c r="G8644">
        <v>2</v>
      </c>
      <c r="H8644" s="6" t="str">
        <f t="shared" si="270"/>
        <v>7C377.2</v>
      </c>
      <c r="I8644" s="6" t="str">
        <f t="shared" si="271"/>
        <v>DGND</v>
      </c>
    </row>
    <row r="8645" spans="1:9">
      <c r="A8645" t="s">
        <v>302</v>
      </c>
      <c r="B8645" t="s">
        <v>6454</v>
      </c>
      <c r="C8645" t="s">
        <v>6498</v>
      </c>
      <c r="D8645">
        <v>1</v>
      </c>
      <c r="E8645" t="s">
        <v>4162</v>
      </c>
      <c r="F8645">
        <v>1</v>
      </c>
      <c r="G8645">
        <v>1</v>
      </c>
      <c r="H8645" s="6" t="str">
        <f t="shared" si="270"/>
        <v>7C378.1</v>
      </c>
      <c r="I8645" s="6" t="str">
        <f t="shared" si="271"/>
        <v>S7_AVDD09_OFF_LINE</v>
      </c>
    </row>
    <row r="8646" spans="1:9">
      <c r="A8646" t="s">
        <v>302</v>
      </c>
      <c r="B8646" t="s">
        <v>6454</v>
      </c>
      <c r="C8646" t="s">
        <v>6498</v>
      </c>
      <c r="D8646">
        <v>2</v>
      </c>
      <c r="E8646" t="s">
        <v>174</v>
      </c>
      <c r="F8646">
        <v>2</v>
      </c>
      <c r="G8646">
        <v>2</v>
      </c>
      <c r="H8646" s="6" t="str">
        <f t="shared" si="270"/>
        <v>7C378.2</v>
      </c>
      <c r="I8646" s="6" t="str">
        <f t="shared" si="271"/>
        <v>DGND</v>
      </c>
    </row>
    <row r="8647" spans="1:9">
      <c r="A8647" t="s">
        <v>302</v>
      </c>
      <c r="B8647" t="s">
        <v>6454</v>
      </c>
      <c r="C8647" t="s">
        <v>6499</v>
      </c>
      <c r="D8647">
        <v>1</v>
      </c>
      <c r="E8647" t="s">
        <v>2383</v>
      </c>
      <c r="F8647">
        <v>1</v>
      </c>
      <c r="G8647">
        <v>1</v>
      </c>
      <c r="H8647" s="6" t="str">
        <f t="shared" si="270"/>
        <v>7JK1.1</v>
      </c>
      <c r="I8647" s="6" t="str">
        <f t="shared" si="271"/>
        <v>SC2367_RLY_K001</v>
      </c>
    </row>
    <row r="8648" spans="1:9">
      <c r="A8648" t="s">
        <v>302</v>
      </c>
      <c r="B8648" t="s">
        <v>6454</v>
      </c>
      <c r="C8648" t="s">
        <v>6499</v>
      </c>
      <c r="D8648">
        <v>2</v>
      </c>
      <c r="E8648" t="s">
        <v>174</v>
      </c>
      <c r="F8648">
        <v>2</v>
      </c>
      <c r="G8648">
        <v>2</v>
      </c>
      <c r="H8648" s="6" t="str">
        <f t="shared" si="270"/>
        <v>7JK1.2</v>
      </c>
      <c r="I8648" s="6" t="str">
        <f t="shared" si="271"/>
        <v>DGND</v>
      </c>
    </row>
    <row r="8649" spans="1:9">
      <c r="A8649" t="s">
        <v>302</v>
      </c>
      <c r="B8649" t="s">
        <v>6454</v>
      </c>
      <c r="C8649" t="s">
        <v>6500</v>
      </c>
      <c r="D8649">
        <v>1</v>
      </c>
      <c r="E8649" t="s">
        <v>2385</v>
      </c>
      <c r="F8649">
        <v>1</v>
      </c>
      <c r="G8649">
        <v>1</v>
      </c>
      <c r="H8649" s="6" t="str">
        <f t="shared" si="270"/>
        <v>7JK8.1</v>
      </c>
      <c r="I8649" s="6" t="str">
        <f t="shared" si="271"/>
        <v>SC2367_RLY_K008</v>
      </c>
    </row>
    <row r="8650" spans="1:9">
      <c r="A8650" t="s">
        <v>302</v>
      </c>
      <c r="B8650" t="s">
        <v>6454</v>
      </c>
      <c r="C8650" t="s">
        <v>6500</v>
      </c>
      <c r="D8650">
        <v>2</v>
      </c>
      <c r="E8650" t="s">
        <v>174</v>
      </c>
      <c r="F8650">
        <v>2</v>
      </c>
      <c r="G8650">
        <v>2</v>
      </c>
      <c r="H8650" s="6" t="str">
        <f t="shared" si="270"/>
        <v>7JK8.2</v>
      </c>
      <c r="I8650" s="6" t="str">
        <f t="shared" si="271"/>
        <v>DGND</v>
      </c>
    </row>
    <row r="8651" spans="1:9">
      <c r="A8651" t="s">
        <v>302</v>
      </c>
      <c r="B8651" t="s">
        <v>6454</v>
      </c>
      <c r="C8651" t="s">
        <v>6501</v>
      </c>
      <c r="D8651">
        <v>1</v>
      </c>
      <c r="E8651" t="s">
        <v>2386</v>
      </c>
      <c r="F8651">
        <v>1</v>
      </c>
      <c r="G8651">
        <v>1</v>
      </c>
      <c r="H8651" s="6" t="str">
        <f t="shared" si="270"/>
        <v>7JK9.1</v>
      </c>
      <c r="I8651" s="6" t="str">
        <f t="shared" si="271"/>
        <v>SC2367_RLY_K009</v>
      </c>
    </row>
    <row r="8652" spans="1:9">
      <c r="A8652" t="s">
        <v>302</v>
      </c>
      <c r="B8652" t="s">
        <v>6454</v>
      </c>
      <c r="C8652" t="s">
        <v>6501</v>
      </c>
      <c r="D8652">
        <v>2</v>
      </c>
      <c r="E8652" t="s">
        <v>174</v>
      </c>
      <c r="F8652">
        <v>2</v>
      </c>
      <c r="G8652">
        <v>2</v>
      </c>
      <c r="H8652" s="6" t="str">
        <f t="shared" si="270"/>
        <v>7JK9.2</v>
      </c>
      <c r="I8652" s="6" t="str">
        <f t="shared" si="271"/>
        <v>DGND</v>
      </c>
    </row>
    <row r="8653" spans="1:9">
      <c r="A8653" t="s">
        <v>302</v>
      </c>
      <c r="B8653" t="s">
        <v>6454</v>
      </c>
      <c r="C8653" t="s">
        <v>6502</v>
      </c>
      <c r="D8653">
        <v>1</v>
      </c>
      <c r="E8653" t="s">
        <v>3310</v>
      </c>
      <c r="F8653">
        <v>1</v>
      </c>
      <c r="G8653">
        <v>1</v>
      </c>
      <c r="H8653" s="6" t="str">
        <f t="shared" si="270"/>
        <v>7JK10.1</v>
      </c>
      <c r="I8653" s="6" t="str">
        <f t="shared" si="271"/>
        <v>SC2367_RLY_K010</v>
      </c>
    </row>
    <row r="8654" spans="1:9">
      <c r="A8654" t="s">
        <v>302</v>
      </c>
      <c r="B8654" t="s">
        <v>6454</v>
      </c>
      <c r="C8654" t="s">
        <v>6502</v>
      </c>
      <c r="D8654">
        <v>2</v>
      </c>
      <c r="E8654" t="s">
        <v>174</v>
      </c>
      <c r="F8654">
        <v>2</v>
      </c>
      <c r="G8654">
        <v>2</v>
      </c>
      <c r="H8654" s="6" t="str">
        <f t="shared" si="270"/>
        <v>7JK10.2</v>
      </c>
      <c r="I8654" s="6" t="str">
        <f t="shared" si="271"/>
        <v>DGND</v>
      </c>
    </row>
    <row r="8655" spans="1:9">
      <c r="A8655" t="s">
        <v>302</v>
      </c>
      <c r="B8655" t="s">
        <v>6454</v>
      </c>
      <c r="C8655" t="s">
        <v>6503</v>
      </c>
      <c r="D8655">
        <v>2</v>
      </c>
      <c r="E8655" t="s">
        <v>2777</v>
      </c>
      <c r="F8655">
        <v>2</v>
      </c>
      <c r="G8655">
        <v>2</v>
      </c>
      <c r="H8655" s="6" t="str">
        <f t="shared" si="270"/>
        <v>7K1.2</v>
      </c>
      <c r="I8655" s="6" t="str">
        <f t="shared" si="271"/>
        <v>S7_AVDD33_F</v>
      </c>
    </row>
    <row r="8656" spans="1:9">
      <c r="A8656" t="s">
        <v>302</v>
      </c>
      <c r="B8656" t="s">
        <v>6454</v>
      </c>
      <c r="C8656" t="s">
        <v>6503</v>
      </c>
      <c r="D8656">
        <v>3</v>
      </c>
      <c r="E8656" t="s">
        <v>4164</v>
      </c>
      <c r="F8656">
        <v>3</v>
      </c>
      <c r="G8656">
        <v>3</v>
      </c>
      <c r="H8656" s="6" t="str">
        <f t="shared" si="270"/>
        <v>7K1.3</v>
      </c>
      <c r="I8656" s="6" t="str">
        <f t="shared" si="271"/>
        <v>S7_AVDD33_OFF_LINE</v>
      </c>
    </row>
    <row r="8657" spans="1:9">
      <c r="A8657" t="s">
        <v>302</v>
      </c>
      <c r="B8657" t="s">
        <v>6454</v>
      </c>
      <c r="C8657" t="s">
        <v>6503</v>
      </c>
      <c r="D8657">
        <v>4</v>
      </c>
      <c r="E8657" t="s">
        <v>4207</v>
      </c>
      <c r="F8657">
        <v>4</v>
      </c>
      <c r="G8657">
        <v>4</v>
      </c>
      <c r="H8657" s="6" t="str">
        <f t="shared" si="270"/>
        <v>7K1.4</v>
      </c>
      <c r="I8657" s="6" t="str">
        <f t="shared" si="271"/>
        <v>S7_NEGV_AVDD33</v>
      </c>
    </row>
    <row r="8658" spans="1:9">
      <c r="A8658" t="s">
        <v>302</v>
      </c>
      <c r="B8658" t="s">
        <v>6454</v>
      </c>
      <c r="C8658" t="s">
        <v>6503</v>
      </c>
      <c r="D8658">
        <v>5</v>
      </c>
      <c r="E8658" t="s">
        <v>4208</v>
      </c>
      <c r="F8658">
        <v>5</v>
      </c>
      <c r="G8658">
        <v>5</v>
      </c>
      <c r="H8658" s="6" t="str">
        <f t="shared" si="270"/>
        <v>7K1.5</v>
      </c>
      <c r="I8658" s="6" t="str">
        <f t="shared" si="271"/>
        <v>S7_NEGV_VDD33</v>
      </c>
    </row>
    <row r="8659" spans="1:9">
      <c r="A8659" t="s">
        <v>302</v>
      </c>
      <c r="B8659" t="s">
        <v>6454</v>
      </c>
      <c r="C8659" t="s">
        <v>6503</v>
      </c>
      <c r="D8659">
        <v>6</v>
      </c>
      <c r="E8659" t="s">
        <v>4166</v>
      </c>
      <c r="F8659">
        <v>6</v>
      </c>
      <c r="G8659">
        <v>6</v>
      </c>
      <c r="H8659" s="6" t="str">
        <f t="shared" si="270"/>
        <v>7K1.6</v>
      </c>
      <c r="I8659" s="6" t="str">
        <f t="shared" si="271"/>
        <v>S7_VDD33_OFF_LINE</v>
      </c>
    </row>
    <row r="8660" spans="1:9">
      <c r="A8660" t="s">
        <v>302</v>
      </c>
      <c r="B8660" t="s">
        <v>6454</v>
      </c>
      <c r="C8660" t="s">
        <v>6503</v>
      </c>
      <c r="D8660">
        <v>7</v>
      </c>
      <c r="E8660" t="s">
        <v>4203</v>
      </c>
      <c r="F8660">
        <v>7</v>
      </c>
      <c r="G8660">
        <v>7</v>
      </c>
      <c r="H8660" s="6" t="str">
        <f t="shared" si="270"/>
        <v>7K1.7</v>
      </c>
      <c r="I8660" s="6" t="str">
        <f t="shared" si="271"/>
        <v>S7_ADPS_02F</v>
      </c>
    </row>
    <row r="8661" spans="1:9">
      <c r="A8661" t="s">
        <v>302</v>
      </c>
      <c r="B8661" t="s">
        <v>6454</v>
      </c>
      <c r="C8661" t="s">
        <v>6503</v>
      </c>
      <c r="D8661" t="s">
        <v>175</v>
      </c>
      <c r="E8661" t="s">
        <v>429</v>
      </c>
      <c r="F8661">
        <v>1</v>
      </c>
      <c r="G8661" t="s">
        <v>175</v>
      </c>
      <c r="H8661" s="6" t="str">
        <f t="shared" si="270"/>
        <v>7K1.1</v>
      </c>
      <c r="I8661" s="6" t="str">
        <f t="shared" si="271"/>
        <v>VP12</v>
      </c>
    </row>
    <row r="8662" spans="1:9">
      <c r="A8662" t="s">
        <v>302</v>
      </c>
      <c r="B8662" t="s">
        <v>6454</v>
      </c>
      <c r="C8662" t="s">
        <v>6503</v>
      </c>
      <c r="D8662" t="s">
        <v>176</v>
      </c>
      <c r="E8662" t="s">
        <v>2383</v>
      </c>
      <c r="F8662">
        <v>8</v>
      </c>
      <c r="G8662" t="s">
        <v>176</v>
      </c>
      <c r="H8662" s="6" t="str">
        <f t="shared" si="270"/>
        <v>7K1.8</v>
      </c>
      <c r="I8662" s="6" t="str">
        <f t="shared" si="271"/>
        <v>SC2367_RLY_K001</v>
      </c>
    </row>
    <row r="8663" spans="1:9">
      <c r="A8663" t="s">
        <v>302</v>
      </c>
      <c r="B8663" t="s">
        <v>6454</v>
      </c>
      <c r="C8663" t="s">
        <v>6504</v>
      </c>
      <c r="D8663">
        <v>2</v>
      </c>
      <c r="E8663" t="s">
        <v>4209</v>
      </c>
      <c r="F8663">
        <v>2</v>
      </c>
      <c r="G8663">
        <v>2</v>
      </c>
      <c r="H8663" s="6" t="str">
        <f t="shared" si="270"/>
        <v>7K8.2</v>
      </c>
      <c r="I8663" s="6" t="str">
        <f t="shared" si="271"/>
        <v>S7_DVDD09_2</v>
      </c>
    </row>
    <row r="8664" spans="1:9">
      <c r="A8664" t="s">
        <v>302</v>
      </c>
      <c r="B8664" t="s">
        <v>6454</v>
      </c>
      <c r="C8664" t="s">
        <v>6504</v>
      </c>
      <c r="D8664">
        <v>3</v>
      </c>
      <c r="E8664" t="s">
        <v>4161</v>
      </c>
      <c r="F8664">
        <v>3</v>
      </c>
      <c r="G8664">
        <v>3</v>
      </c>
      <c r="H8664" s="6" t="str">
        <f t="shared" si="270"/>
        <v>7K8.3</v>
      </c>
      <c r="I8664" s="6" t="str">
        <f t="shared" si="271"/>
        <v>S7_DVDD09_OFF_LINE</v>
      </c>
    </row>
    <row r="8665" spans="1:9">
      <c r="A8665" t="s">
        <v>302</v>
      </c>
      <c r="B8665" t="s">
        <v>6454</v>
      </c>
      <c r="C8665" t="s">
        <v>6504</v>
      </c>
      <c r="D8665">
        <v>4</v>
      </c>
      <c r="E8665" t="s">
        <v>4210</v>
      </c>
      <c r="F8665">
        <v>4</v>
      </c>
      <c r="G8665">
        <v>4</v>
      </c>
      <c r="H8665" s="6" t="str">
        <f t="shared" si="270"/>
        <v>7K8.4</v>
      </c>
      <c r="I8665" s="6" t="str">
        <f t="shared" si="271"/>
        <v>S7_1_LX_OUT</v>
      </c>
    </row>
    <row r="8666" spans="1:9">
      <c r="A8666" t="s">
        <v>302</v>
      </c>
      <c r="B8666" t="s">
        <v>6454</v>
      </c>
      <c r="C8666" t="s">
        <v>6504</v>
      </c>
      <c r="D8666">
        <v>5</v>
      </c>
      <c r="F8666">
        <v>5</v>
      </c>
      <c r="G8666">
        <v>5</v>
      </c>
      <c r="H8666" s="6" t="str">
        <f t="shared" si="270"/>
        <v>7K8.5</v>
      </c>
      <c r="I8666" s="6">
        <f t="shared" si="271"/>
        <v>0</v>
      </c>
    </row>
    <row r="8667" spans="1:9">
      <c r="A8667" t="s">
        <v>302</v>
      </c>
      <c r="B8667" t="s">
        <v>6454</v>
      </c>
      <c r="C8667" t="s">
        <v>6504</v>
      </c>
      <c r="D8667">
        <v>6</v>
      </c>
      <c r="F8667">
        <v>6</v>
      </c>
      <c r="G8667">
        <v>6</v>
      </c>
      <c r="H8667" s="6" t="str">
        <f t="shared" si="270"/>
        <v>7K8.6</v>
      </c>
      <c r="I8667" s="6">
        <f t="shared" si="271"/>
        <v>0</v>
      </c>
    </row>
    <row r="8668" spans="1:9">
      <c r="A8668" t="s">
        <v>302</v>
      </c>
      <c r="B8668" t="s">
        <v>6454</v>
      </c>
      <c r="C8668" t="s">
        <v>6504</v>
      </c>
      <c r="D8668">
        <v>7</v>
      </c>
      <c r="F8668">
        <v>7</v>
      </c>
      <c r="G8668">
        <v>7</v>
      </c>
      <c r="H8668" s="6" t="str">
        <f t="shared" si="270"/>
        <v>7K8.7</v>
      </c>
      <c r="I8668" s="6">
        <f t="shared" si="271"/>
        <v>0</v>
      </c>
    </row>
    <row r="8669" spans="1:9">
      <c r="A8669" t="s">
        <v>302</v>
      </c>
      <c r="B8669" t="s">
        <v>6454</v>
      </c>
      <c r="C8669" t="s">
        <v>6504</v>
      </c>
      <c r="D8669" t="s">
        <v>175</v>
      </c>
      <c r="E8669" t="s">
        <v>429</v>
      </c>
      <c r="F8669">
        <v>1</v>
      </c>
      <c r="G8669" t="s">
        <v>175</v>
      </c>
      <c r="H8669" s="6" t="str">
        <f t="shared" si="270"/>
        <v>7K8.1</v>
      </c>
      <c r="I8669" s="6" t="str">
        <f t="shared" si="271"/>
        <v>VP12</v>
      </c>
    </row>
    <row r="8670" spans="1:9">
      <c r="A8670" t="s">
        <v>302</v>
      </c>
      <c r="B8670" t="s">
        <v>6454</v>
      </c>
      <c r="C8670" t="s">
        <v>6504</v>
      </c>
      <c r="D8670" t="s">
        <v>176</v>
      </c>
      <c r="E8670" t="s">
        <v>2385</v>
      </c>
      <c r="F8670">
        <v>8</v>
      </c>
      <c r="G8670" t="s">
        <v>176</v>
      </c>
      <c r="H8670" s="6" t="str">
        <f t="shared" si="270"/>
        <v>7K8.8</v>
      </c>
      <c r="I8670" s="6" t="str">
        <f t="shared" si="271"/>
        <v>SC2367_RLY_K008</v>
      </c>
    </row>
    <row r="8671" spans="1:9">
      <c r="A8671" t="s">
        <v>302</v>
      </c>
      <c r="B8671" t="s">
        <v>6454</v>
      </c>
      <c r="C8671" t="s">
        <v>6505</v>
      </c>
      <c r="D8671">
        <v>2</v>
      </c>
      <c r="E8671" t="s">
        <v>4211</v>
      </c>
      <c r="F8671">
        <v>2</v>
      </c>
      <c r="G8671">
        <v>2</v>
      </c>
      <c r="H8671" s="6" t="str">
        <f t="shared" si="270"/>
        <v>7K9.2</v>
      </c>
      <c r="I8671" s="6" t="str">
        <f t="shared" si="271"/>
        <v>S7_AVDD09_2</v>
      </c>
    </row>
    <row r="8672" spans="1:9">
      <c r="A8672" t="s">
        <v>302</v>
      </c>
      <c r="B8672" t="s">
        <v>6454</v>
      </c>
      <c r="C8672" t="s">
        <v>6505</v>
      </c>
      <c r="D8672">
        <v>3</v>
      </c>
      <c r="E8672" t="s">
        <v>4162</v>
      </c>
      <c r="F8672">
        <v>3</v>
      </c>
      <c r="G8672">
        <v>3</v>
      </c>
      <c r="H8672" s="6" t="str">
        <f t="shared" si="270"/>
        <v>7K9.3</v>
      </c>
      <c r="I8672" s="6" t="str">
        <f t="shared" si="271"/>
        <v>S7_AVDD09_OFF_LINE</v>
      </c>
    </row>
    <row r="8673" spans="1:9">
      <c r="A8673" t="s">
        <v>302</v>
      </c>
      <c r="B8673" t="s">
        <v>6454</v>
      </c>
      <c r="C8673" t="s">
        <v>6505</v>
      </c>
      <c r="D8673">
        <v>4</v>
      </c>
      <c r="E8673" t="s">
        <v>4210</v>
      </c>
      <c r="F8673">
        <v>4</v>
      </c>
      <c r="G8673">
        <v>4</v>
      </c>
      <c r="H8673" s="6" t="str">
        <f t="shared" si="270"/>
        <v>7K9.4</v>
      </c>
      <c r="I8673" s="6" t="str">
        <f t="shared" si="271"/>
        <v>S7_1_LX_OUT</v>
      </c>
    </row>
    <row r="8674" spans="1:9">
      <c r="A8674" t="s">
        <v>302</v>
      </c>
      <c r="B8674" t="s">
        <v>6454</v>
      </c>
      <c r="C8674" t="s">
        <v>6505</v>
      </c>
      <c r="D8674">
        <v>5</v>
      </c>
      <c r="E8674" t="s">
        <v>4212</v>
      </c>
      <c r="F8674">
        <v>5</v>
      </c>
      <c r="G8674">
        <v>5</v>
      </c>
      <c r="H8674" s="6" t="str">
        <f t="shared" si="270"/>
        <v>7K9.5</v>
      </c>
      <c r="I8674" s="6" t="str">
        <f t="shared" si="271"/>
        <v>S7_AVDD09_CH</v>
      </c>
    </row>
    <row r="8675" spans="1:9">
      <c r="A8675" t="s">
        <v>302</v>
      </c>
      <c r="B8675" t="s">
        <v>6454</v>
      </c>
      <c r="C8675" t="s">
        <v>6505</v>
      </c>
      <c r="D8675">
        <v>6</v>
      </c>
      <c r="E8675" t="s">
        <v>4162</v>
      </c>
      <c r="F8675">
        <v>6</v>
      </c>
      <c r="G8675">
        <v>6</v>
      </c>
      <c r="H8675" s="6" t="str">
        <f t="shared" si="270"/>
        <v>7K9.6</v>
      </c>
      <c r="I8675" s="6" t="str">
        <f t="shared" si="271"/>
        <v>S7_AVDD09_OFF_LINE</v>
      </c>
    </row>
    <row r="8676" spans="1:9">
      <c r="A8676" t="s">
        <v>302</v>
      </c>
      <c r="B8676" t="s">
        <v>6454</v>
      </c>
      <c r="C8676" t="s">
        <v>6505</v>
      </c>
      <c r="D8676">
        <v>7</v>
      </c>
      <c r="F8676">
        <v>7</v>
      </c>
      <c r="G8676">
        <v>7</v>
      </c>
      <c r="H8676" s="6" t="str">
        <f t="shared" si="270"/>
        <v>7K9.7</v>
      </c>
      <c r="I8676" s="6">
        <f t="shared" si="271"/>
        <v>0</v>
      </c>
    </row>
    <row r="8677" spans="1:9">
      <c r="A8677" t="s">
        <v>302</v>
      </c>
      <c r="B8677" t="s">
        <v>6454</v>
      </c>
      <c r="C8677" t="s">
        <v>6505</v>
      </c>
      <c r="D8677" t="s">
        <v>175</v>
      </c>
      <c r="E8677" t="s">
        <v>429</v>
      </c>
      <c r="F8677">
        <v>1</v>
      </c>
      <c r="G8677" t="s">
        <v>175</v>
      </c>
      <c r="H8677" s="6" t="str">
        <f t="shared" si="270"/>
        <v>7K9.1</v>
      </c>
      <c r="I8677" s="6" t="str">
        <f t="shared" si="271"/>
        <v>VP12</v>
      </c>
    </row>
    <row r="8678" spans="1:9">
      <c r="A8678" t="s">
        <v>302</v>
      </c>
      <c r="B8678" t="s">
        <v>6454</v>
      </c>
      <c r="C8678" t="s">
        <v>6505</v>
      </c>
      <c r="D8678" t="s">
        <v>176</v>
      </c>
      <c r="E8678" t="s">
        <v>2386</v>
      </c>
      <c r="F8678">
        <v>8</v>
      </c>
      <c r="G8678" t="s">
        <v>176</v>
      </c>
      <c r="H8678" s="6" t="str">
        <f t="shared" si="270"/>
        <v>7K9.8</v>
      </c>
      <c r="I8678" s="6" t="str">
        <f t="shared" si="271"/>
        <v>SC2367_RLY_K009</v>
      </c>
    </row>
    <row r="8679" spans="1:9">
      <c r="A8679" t="s">
        <v>302</v>
      </c>
      <c r="B8679" t="s">
        <v>6454</v>
      </c>
      <c r="C8679" t="s">
        <v>6506</v>
      </c>
      <c r="D8679">
        <v>2</v>
      </c>
      <c r="E8679" t="s">
        <v>2795</v>
      </c>
      <c r="F8679">
        <v>2</v>
      </c>
      <c r="G8679">
        <v>2</v>
      </c>
      <c r="H8679" s="6" t="str">
        <f t="shared" si="270"/>
        <v>7K10.2</v>
      </c>
      <c r="I8679" s="6" t="str">
        <f t="shared" si="271"/>
        <v>S7_DVDD09_F</v>
      </c>
    </row>
    <row r="8680" spans="1:9">
      <c r="A8680" t="s">
        <v>302</v>
      </c>
      <c r="B8680" t="s">
        <v>6454</v>
      </c>
      <c r="C8680" t="s">
        <v>6506</v>
      </c>
      <c r="D8680">
        <v>3</v>
      </c>
      <c r="E8680" t="s">
        <v>4209</v>
      </c>
      <c r="F8680">
        <v>3</v>
      </c>
      <c r="G8680">
        <v>3</v>
      </c>
      <c r="H8680" s="6" t="str">
        <f t="shared" si="270"/>
        <v>7K10.3</v>
      </c>
      <c r="I8680" s="6" t="str">
        <f t="shared" si="271"/>
        <v>S7_DVDD09_2</v>
      </c>
    </row>
    <row r="8681" spans="1:9">
      <c r="A8681" t="s">
        <v>302</v>
      </c>
      <c r="B8681" t="s">
        <v>6454</v>
      </c>
      <c r="C8681" t="s">
        <v>6506</v>
      </c>
      <c r="D8681">
        <v>4</v>
      </c>
      <c r="E8681" t="s">
        <v>4213</v>
      </c>
      <c r="F8681">
        <v>4</v>
      </c>
      <c r="G8681">
        <v>4</v>
      </c>
      <c r="H8681" s="6" t="str">
        <f t="shared" si="270"/>
        <v>7K10.4</v>
      </c>
      <c r="I8681" s="6" t="str">
        <f t="shared" si="271"/>
        <v>S7_NEGV_DVDD09</v>
      </c>
    </row>
    <row r="8682" spans="1:9">
      <c r="A8682" t="s">
        <v>302</v>
      </c>
      <c r="B8682" t="s">
        <v>6454</v>
      </c>
      <c r="C8682" t="s">
        <v>6506</v>
      </c>
      <c r="D8682">
        <v>5</v>
      </c>
      <c r="E8682" t="s">
        <v>4214</v>
      </c>
      <c r="F8682">
        <v>5</v>
      </c>
      <c r="G8682">
        <v>5</v>
      </c>
      <c r="H8682" s="6" t="str">
        <f t="shared" si="270"/>
        <v>7K10.5</v>
      </c>
      <c r="I8682" s="6" t="str">
        <f t="shared" si="271"/>
        <v>S7_NEGV_AVDD09</v>
      </c>
    </row>
    <row r="8683" spans="1:9">
      <c r="A8683" t="s">
        <v>302</v>
      </c>
      <c r="B8683" t="s">
        <v>6454</v>
      </c>
      <c r="C8683" t="s">
        <v>6506</v>
      </c>
      <c r="D8683">
        <v>6</v>
      </c>
      <c r="E8683" t="s">
        <v>4211</v>
      </c>
      <c r="F8683">
        <v>6</v>
      </c>
      <c r="G8683">
        <v>6</v>
      </c>
      <c r="H8683" s="6" t="str">
        <f t="shared" si="270"/>
        <v>7K10.6</v>
      </c>
      <c r="I8683" s="6" t="str">
        <f t="shared" si="271"/>
        <v>S7_AVDD09_2</v>
      </c>
    </row>
    <row r="8684" spans="1:9">
      <c r="A8684" t="s">
        <v>302</v>
      </c>
      <c r="B8684" t="s">
        <v>6454</v>
      </c>
      <c r="C8684" t="s">
        <v>6506</v>
      </c>
      <c r="D8684">
        <v>7</v>
      </c>
      <c r="E8684" t="s">
        <v>2747</v>
      </c>
      <c r="F8684">
        <v>7</v>
      </c>
      <c r="G8684">
        <v>7</v>
      </c>
      <c r="H8684" s="6" t="str">
        <f t="shared" si="270"/>
        <v>7K10.7</v>
      </c>
      <c r="I8684" s="6" t="str">
        <f t="shared" si="271"/>
        <v>S7_AVDD09_F</v>
      </c>
    </row>
    <row r="8685" spans="1:9">
      <c r="A8685" t="s">
        <v>302</v>
      </c>
      <c r="B8685" t="s">
        <v>6454</v>
      </c>
      <c r="C8685" t="s">
        <v>6506</v>
      </c>
      <c r="D8685" t="s">
        <v>175</v>
      </c>
      <c r="E8685" t="s">
        <v>429</v>
      </c>
      <c r="F8685">
        <v>1</v>
      </c>
      <c r="G8685" t="s">
        <v>175</v>
      </c>
      <c r="H8685" s="6" t="str">
        <f t="shared" si="270"/>
        <v>7K10.1</v>
      </c>
      <c r="I8685" s="6" t="str">
        <f t="shared" si="271"/>
        <v>VP12</v>
      </c>
    </row>
    <row r="8686" spans="1:9">
      <c r="A8686" t="s">
        <v>302</v>
      </c>
      <c r="B8686" t="s">
        <v>6454</v>
      </c>
      <c r="C8686" t="s">
        <v>6506</v>
      </c>
      <c r="D8686" t="s">
        <v>176</v>
      </c>
      <c r="E8686" t="s">
        <v>3310</v>
      </c>
      <c r="F8686">
        <v>8</v>
      </c>
      <c r="G8686" t="s">
        <v>176</v>
      </c>
      <c r="H8686" s="6" t="str">
        <f t="shared" si="270"/>
        <v>7K10.8</v>
      </c>
      <c r="I8686" s="6" t="str">
        <f t="shared" si="271"/>
        <v>SC2367_RLY_K010</v>
      </c>
    </row>
    <row r="8687" spans="1:9">
      <c r="A8687" t="s">
        <v>302</v>
      </c>
      <c r="B8687" t="s">
        <v>6454</v>
      </c>
      <c r="C8687" t="s">
        <v>6507</v>
      </c>
      <c r="D8687">
        <v>1</v>
      </c>
      <c r="E8687" t="s">
        <v>4160</v>
      </c>
      <c r="F8687">
        <v>1</v>
      </c>
      <c r="G8687">
        <v>1</v>
      </c>
      <c r="H8687" s="6" t="str">
        <f t="shared" si="270"/>
        <v>7L1.1</v>
      </c>
      <c r="I8687" s="6" t="str">
        <f t="shared" si="271"/>
        <v>S7_LX_OUT</v>
      </c>
    </row>
    <row r="8688" spans="1:9">
      <c r="A8688" t="s">
        <v>302</v>
      </c>
      <c r="B8688" t="s">
        <v>6454</v>
      </c>
      <c r="C8688" t="s">
        <v>6507</v>
      </c>
      <c r="D8688">
        <v>2</v>
      </c>
      <c r="E8688" t="s">
        <v>4210</v>
      </c>
      <c r="F8688">
        <v>2</v>
      </c>
      <c r="G8688">
        <v>2</v>
      </c>
      <c r="H8688" s="6" t="str">
        <f t="shared" si="270"/>
        <v>7L1.2</v>
      </c>
      <c r="I8688" s="6" t="str">
        <f t="shared" si="271"/>
        <v>S7_1_LX_OUT</v>
      </c>
    </row>
    <row r="8689" spans="1:9">
      <c r="A8689" t="s">
        <v>302</v>
      </c>
      <c r="B8689" t="s">
        <v>6454</v>
      </c>
      <c r="C8689" t="s">
        <v>6508</v>
      </c>
      <c r="D8689">
        <v>1</v>
      </c>
      <c r="E8689" t="s">
        <v>4166</v>
      </c>
      <c r="F8689">
        <v>1</v>
      </c>
      <c r="G8689">
        <v>1</v>
      </c>
      <c r="H8689" s="6" t="str">
        <f t="shared" si="270"/>
        <v>7L2.1</v>
      </c>
      <c r="I8689" s="6" t="str">
        <f t="shared" si="271"/>
        <v>S7_VDD33_OFF_LINE</v>
      </c>
    </row>
    <row r="8690" spans="1:9">
      <c r="A8690" t="s">
        <v>302</v>
      </c>
      <c r="B8690" t="s">
        <v>6454</v>
      </c>
      <c r="C8690" t="s">
        <v>6508</v>
      </c>
      <c r="D8690">
        <v>2</v>
      </c>
      <c r="E8690" t="s">
        <v>2729</v>
      </c>
      <c r="F8690">
        <v>2</v>
      </c>
      <c r="G8690">
        <v>2</v>
      </c>
      <c r="H8690" s="6" t="str">
        <f t="shared" si="270"/>
        <v>7L2.2</v>
      </c>
      <c r="I8690" s="6" t="str">
        <f t="shared" si="271"/>
        <v>S7_VDD33_DUT</v>
      </c>
    </row>
    <row r="8691" spans="1:9">
      <c r="A8691" t="s">
        <v>302</v>
      </c>
      <c r="B8691" t="s">
        <v>6454</v>
      </c>
      <c r="C8691" t="s">
        <v>6509</v>
      </c>
      <c r="D8691">
        <v>1</v>
      </c>
      <c r="E8691" t="s">
        <v>4161</v>
      </c>
      <c r="F8691">
        <v>1</v>
      </c>
      <c r="G8691">
        <v>1</v>
      </c>
      <c r="H8691" s="6" t="str">
        <f t="shared" si="270"/>
        <v>7L3.1</v>
      </c>
      <c r="I8691" s="6" t="str">
        <f t="shared" si="271"/>
        <v>S7_DVDD09_OFF_LINE</v>
      </c>
    </row>
    <row r="8692" spans="1:9">
      <c r="A8692" t="s">
        <v>302</v>
      </c>
      <c r="B8692" t="s">
        <v>6454</v>
      </c>
      <c r="C8692" t="s">
        <v>6509</v>
      </c>
      <c r="D8692">
        <v>2</v>
      </c>
      <c r="E8692" t="s">
        <v>4173</v>
      </c>
      <c r="F8692">
        <v>2</v>
      </c>
      <c r="G8692">
        <v>2</v>
      </c>
      <c r="H8692" s="6" t="str">
        <f t="shared" si="270"/>
        <v>7L3.2</v>
      </c>
      <c r="I8692" s="6" t="str">
        <f t="shared" si="271"/>
        <v>S7_DVDD09_DUT</v>
      </c>
    </row>
    <row r="8693" spans="1:9">
      <c r="A8693" t="s">
        <v>302</v>
      </c>
      <c r="B8693" t="s">
        <v>6454</v>
      </c>
      <c r="C8693" t="s">
        <v>6510</v>
      </c>
      <c r="D8693">
        <v>1</v>
      </c>
      <c r="E8693" t="s">
        <v>4204</v>
      </c>
      <c r="F8693">
        <v>1</v>
      </c>
      <c r="G8693">
        <v>1</v>
      </c>
      <c r="H8693" s="6" t="str">
        <f t="shared" si="270"/>
        <v>7L4.1</v>
      </c>
      <c r="I8693" s="6" t="str">
        <f t="shared" si="271"/>
        <v>S7_AVDD33_XTAL_1</v>
      </c>
    </row>
    <row r="8694" spans="1:9">
      <c r="A8694" t="s">
        <v>302</v>
      </c>
      <c r="B8694" t="s">
        <v>6454</v>
      </c>
      <c r="C8694" t="s">
        <v>6510</v>
      </c>
      <c r="D8694">
        <v>2</v>
      </c>
      <c r="E8694" t="s">
        <v>4170</v>
      </c>
      <c r="F8694">
        <v>2</v>
      </c>
      <c r="G8694">
        <v>2</v>
      </c>
      <c r="H8694" s="6" t="str">
        <f t="shared" si="270"/>
        <v>7L4.2</v>
      </c>
      <c r="I8694" s="6" t="str">
        <f t="shared" si="271"/>
        <v>S7_AVDD33_XTAL</v>
      </c>
    </row>
    <row r="8695" spans="1:9">
      <c r="A8695" t="s">
        <v>302</v>
      </c>
      <c r="B8695" t="s">
        <v>6454</v>
      </c>
      <c r="C8695" t="s">
        <v>6511</v>
      </c>
      <c r="D8695">
        <v>1</v>
      </c>
      <c r="E8695" t="s">
        <v>4164</v>
      </c>
      <c r="F8695">
        <v>1</v>
      </c>
      <c r="G8695">
        <v>1</v>
      </c>
      <c r="H8695" s="6" t="str">
        <f t="shared" si="270"/>
        <v>7L5.1</v>
      </c>
      <c r="I8695" s="6" t="str">
        <f t="shared" si="271"/>
        <v>S7_AVDD33_OFF_LINE</v>
      </c>
    </row>
    <row r="8696" spans="1:9">
      <c r="A8696" t="s">
        <v>302</v>
      </c>
      <c r="B8696" t="s">
        <v>6454</v>
      </c>
      <c r="C8696" t="s">
        <v>6511</v>
      </c>
      <c r="D8696">
        <v>2</v>
      </c>
      <c r="E8696" t="s">
        <v>4204</v>
      </c>
      <c r="F8696">
        <v>2</v>
      </c>
      <c r="G8696">
        <v>2</v>
      </c>
      <c r="H8696" s="6" t="str">
        <f t="shared" si="270"/>
        <v>7L5.2</v>
      </c>
      <c r="I8696" s="6" t="str">
        <f t="shared" si="271"/>
        <v>S7_AVDD33_XTAL_1</v>
      </c>
    </row>
    <row r="8697" spans="1:9">
      <c r="A8697" t="s">
        <v>302</v>
      </c>
      <c r="B8697" t="s">
        <v>6454</v>
      </c>
      <c r="C8697" t="s">
        <v>6512</v>
      </c>
      <c r="D8697">
        <v>1</v>
      </c>
      <c r="E8697" t="s">
        <v>4205</v>
      </c>
      <c r="F8697">
        <v>1</v>
      </c>
      <c r="G8697">
        <v>1</v>
      </c>
      <c r="H8697" s="6" t="str">
        <f t="shared" si="270"/>
        <v>7L6.1</v>
      </c>
      <c r="I8697" s="6" t="str">
        <f t="shared" si="271"/>
        <v>S7_AVDD33_TX_CEN_1</v>
      </c>
    </row>
    <row r="8698" spans="1:9">
      <c r="A8698" t="s">
        <v>302</v>
      </c>
      <c r="B8698" t="s">
        <v>6454</v>
      </c>
      <c r="C8698" t="s">
        <v>6512</v>
      </c>
      <c r="D8698">
        <v>2</v>
      </c>
      <c r="E8698" t="s">
        <v>4171</v>
      </c>
      <c r="F8698">
        <v>2</v>
      </c>
      <c r="G8698">
        <v>2</v>
      </c>
      <c r="H8698" s="6" t="str">
        <f t="shared" si="270"/>
        <v>7L6.2</v>
      </c>
      <c r="I8698" s="6" t="str">
        <f t="shared" si="271"/>
        <v>S7_AVDD33_TX_CEN</v>
      </c>
    </row>
    <row r="8699" spans="1:9">
      <c r="A8699" t="s">
        <v>302</v>
      </c>
      <c r="B8699" t="s">
        <v>6454</v>
      </c>
      <c r="C8699" t="s">
        <v>6513</v>
      </c>
      <c r="D8699">
        <v>1</v>
      </c>
      <c r="E8699" t="s">
        <v>4164</v>
      </c>
      <c r="F8699">
        <v>1</v>
      </c>
      <c r="G8699">
        <v>1</v>
      </c>
      <c r="H8699" s="6" t="str">
        <f t="shared" si="270"/>
        <v>7L7.1</v>
      </c>
      <c r="I8699" s="6" t="str">
        <f t="shared" si="271"/>
        <v>S7_AVDD33_OFF_LINE</v>
      </c>
    </row>
    <row r="8700" spans="1:9">
      <c r="A8700" t="s">
        <v>302</v>
      </c>
      <c r="B8700" t="s">
        <v>6454</v>
      </c>
      <c r="C8700" t="s">
        <v>6513</v>
      </c>
      <c r="D8700">
        <v>2</v>
      </c>
      <c r="E8700" t="s">
        <v>4205</v>
      </c>
      <c r="F8700">
        <v>2</v>
      </c>
      <c r="G8700">
        <v>2</v>
      </c>
      <c r="H8700" s="6" t="str">
        <f t="shared" si="270"/>
        <v>7L7.2</v>
      </c>
      <c r="I8700" s="6" t="str">
        <f t="shared" si="271"/>
        <v>S7_AVDD33_TX_CEN_1</v>
      </c>
    </row>
    <row r="8701" spans="1:9">
      <c r="A8701" t="s">
        <v>302</v>
      </c>
      <c r="B8701" t="s">
        <v>6454</v>
      </c>
      <c r="C8701" t="s">
        <v>6514</v>
      </c>
      <c r="D8701">
        <v>1</v>
      </c>
      <c r="E8701" t="s">
        <v>4206</v>
      </c>
      <c r="F8701">
        <v>1</v>
      </c>
      <c r="G8701">
        <v>1</v>
      </c>
      <c r="H8701" s="6" t="str">
        <f t="shared" si="270"/>
        <v>7L8.1</v>
      </c>
      <c r="I8701" s="6" t="str">
        <f t="shared" si="271"/>
        <v>S7_AVDD33_SDS_1</v>
      </c>
    </row>
    <row r="8702" spans="1:9">
      <c r="A8702" t="s">
        <v>302</v>
      </c>
      <c r="B8702" t="s">
        <v>6454</v>
      </c>
      <c r="C8702" t="s">
        <v>6514</v>
      </c>
      <c r="D8702">
        <v>2</v>
      </c>
      <c r="E8702" t="s">
        <v>4172</v>
      </c>
      <c r="F8702">
        <v>2</v>
      </c>
      <c r="G8702">
        <v>2</v>
      </c>
      <c r="H8702" s="6" t="str">
        <f t="shared" si="270"/>
        <v>7L8.2</v>
      </c>
      <c r="I8702" s="6" t="str">
        <f t="shared" si="271"/>
        <v>S7_AVDD33_SDS</v>
      </c>
    </row>
    <row r="8703" spans="1:9">
      <c r="A8703" t="s">
        <v>302</v>
      </c>
      <c r="B8703" t="s">
        <v>6454</v>
      </c>
      <c r="C8703" t="s">
        <v>6515</v>
      </c>
      <c r="D8703">
        <v>1</v>
      </c>
      <c r="E8703" t="s">
        <v>4164</v>
      </c>
      <c r="F8703">
        <v>1</v>
      </c>
      <c r="G8703">
        <v>1</v>
      </c>
      <c r="H8703" s="6" t="str">
        <f t="shared" si="270"/>
        <v>7L9.1</v>
      </c>
      <c r="I8703" s="6" t="str">
        <f t="shared" si="271"/>
        <v>S7_AVDD33_OFF_LINE</v>
      </c>
    </row>
    <row r="8704" spans="1:9">
      <c r="A8704" t="s">
        <v>302</v>
      </c>
      <c r="B8704" t="s">
        <v>6454</v>
      </c>
      <c r="C8704" t="s">
        <v>6515</v>
      </c>
      <c r="D8704">
        <v>2</v>
      </c>
      <c r="E8704" t="s">
        <v>4206</v>
      </c>
      <c r="F8704">
        <v>2</v>
      </c>
      <c r="G8704">
        <v>2</v>
      </c>
      <c r="H8704" s="6" t="str">
        <f t="shared" si="270"/>
        <v>7L9.2</v>
      </c>
      <c r="I8704" s="6" t="str">
        <f t="shared" si="271"/>
        <v>S7_AVDD33_SDS_1</v>
      </c>
    </row>
    <row r="8705" spans="1:9">
      <c r="A8705" t="s">
        <v>302</v>
      </c>
      <c r="B8705" t="s">
        <v>6454</v>
      </c>
      <c r="C8705" t="s">
        <v>6516</v>
      </c>
      <c r="D8705">
        <v>1</v>
      </c>
      <c r="E8705" t="s">
        <v>4162</v>
      </c>
      <c r="F8705">
        <v>1</v>
      </c>
      <c r="G8705">
        <v>1</v>
      </c>
      <c r="H8705" s="6" t="str">
        <f t="shared" si="270"/>
        <v>7L10.1</v>
      </c>
      <c r="I8705" s="6" t="str">
        <f t="shared" si="271"/>
        <v>S7_AVDD09_OFF_LINE</v>
      </c>
    </row>
    <row r="8706" spans="1:9">
      <c r="A8706" t="s">
        <v>302</v>
      </c>
      <c r="B8706" t="s">
        <v>6454</v>
      </c>
      <c r="C8706" t="s">
        <v>6516</v>
      </c>
      <c r="D8706">
        <v>2</v>
      </c>
      <c r="E8706" t="s">
        <v>4169</v>
      </c>
      <c r="F8706">
        <v>2</v>
      </c>
      <c r="G8706">
        <v>2</v>
      </c>
      <c r="H8706" s="6" t="str">
        <f t="shared" ref="H8706:H8769" si="272">CONCATENATE(C8706,".",F8706)</f>
        <v>7L10.2</v>
      </c>
      <c r="I8706" s="6" t="str">
        <f t="shared" ref="I8706:I8769" si="273">E8706</f>
        <v>S7_AVDD09_SDS</v>
      </c>
    </row>
    <row r="8707" spans="1:9">
      <c r="A8707" t="s">
        <v>302</v>
      </c>
      <c r="B8707" t="s">
        <v>6454</v>
      </c>
      <c r="C8707" t="s">
        <v>6517</v>
      </c>
      <c r="D8707">
        <v>1</v>
      </c>
      <c r="E8707" t="s">
        <v>4162</v>
      </c>
      <c r="F8707">
        <v>1</v>
      </c>
      <c r="G8707">
        <v>1</v>
      </c>
      <c r="H8707" s="6" t="str">
        <f t="shared" si="272"/>
        <v>7L11.1</v>
      </c>
      <c r="I8707" s="6" t="str">
        <f t="shared" si="273"/>
        <v>S7_AVDD09_OFF_LINE</v>
      </c>
    </row>
    <row r="8708" spans="1:9">
      <c r="A8708" t="s">
        <v>302</v>
      </c>
      <c r="B8708" t="s">
        <v>6454</v>
      </c>
      <c r="C8708" t="s">
        <v>6517</v>
      </c>
      <c r="D8708">
        <v>2</v>
      </c>
      <c r="E8708" t="s">
        <v>4168</v>
      </c>
      <c r="F8708">
        <v>2</v>
      </c>
      <c r="G8708">
        <v>2</v>
      </c>
      <c r="H8708" s="6" t="str">
        <f t="shared" si="272"/>
        <v>7L11.2</v>
      </c>
      <c r="I8708" s="6" t="str">
        <f t="shared" si="273"/>
        <v>S7_AVDD09_DUT</v>
      </c>
    </row>
    <row r="8709" spans="1:9">
      <c r="A8709" t="s">
        <v>302</v>
      </c>
      <c r="B8709" t="s">
        <v>6454</v>
      </c>
      <c r="C8709" t="s">
        <v>6518</v>
      </c>
      <c r="D8709">
        <v>1</v>
      </c>
      <c r="E8709" t="s">
        <v>4215</v>
      </c>
      <c r="F8709">
        <v>1</v>
      </c>
      <c r="G8709">
        <v>1</v>
      </c>
      <c r="H8709" s="6" t="str">
        <f t="shared" si="272"/>
        <v>7R1.1</v>
      </c>
      <c r="I8709" s="6" t="str">
        <f t="shared" si="273"/>
        <v>S7_HSD081</v>
      </c>
    </row>
    <row r="8710" spans="1:9">
      <c r="A8710" t="s">
        <v>302</v>
      </c>
      <c r="B8710" t="s">
        <v>6454</v>
      </c>
      <c r="C8710" t="s">
        <v>6518</v>
      </c>
      <c r="D8710">
        <v>2</v>
      </c>
      <c r="E8710" t="s">
        <v>4208</v>
      </c>
      <c r="F8710">
        <v>2</v>
      </c>
      <c r="G8710">
        <v>2</v>
      </c>
      <c r="H8710" s="6" t="str">
        <f t="shared" si="272"/>
        <v>7R1.2</v>
      </c>
      <c r="I8710" s="6" t="str">
        <f t="shared" si="273"/>
        <v>S7_NEGV_VDD33</v>
      </c>
    </row>
    <row r="8711" spans="1:9">
      <c r="A8711" t="s">
        <v>302</v>
      </c>
      <c r="B8711" t="s">
        <v>6454</v>
      </c>
      <c r="C8711" t="s">
        <v>6519</v>
      </c>
      <c r="D8711">
        <v>1</v>
      </c>
      <c r="E8711" t="s">
        <v>4216</v>
      </c>
      <c r="F8711">
        <v>1</v>
      </c>
      <c r="G8711">
        <v>1</v>
      </c>
      <c r="H8711" s="6" t="str">
        <f t="shared" si="272"/>
        <v>7R2.1</v>
      </c>
      <c r="I8711" s="6" t="str">
        <f t="shared" si="273"/>
        <v>S7_HSD080</v>
      </c>
    </row>
    <row r="8712" spans="1:9">
      <c r="A8712" t="s">
        <v>302</v>
      </c>
      <c r="B8712" t="s">
        <v>6454</v>
      </c>
      <c r="C8712" t="s">
        <v>6519</v>
      </c>
      <c r="D8712">
        <v>2</v>
      </c>
      <c r="E8712" t="s">
        <v>4207</v>
      </c>
      <c r="F8712">
        <v>2</v>
      </c>
      <c r="G8712">
        <v>2</v>
      </c>
      <c r="H8712" s="6" t="str">
        <f t="shared" si="272"/>
        <v>7R2.2</v>
      </c>
      <c r="I8712" s="6" t="str">
        <f t="shared" si="273"/>
        <v>S7_NEGV_AVDD33</v>
      </c>
    </row>
    <row r="8713" spans="1:9">
      <c r="A8713" t="s">
        <v>302</v>
      </c>
      <c r="B8713" t="s">
        <v>6454</v>
      </c>
      <c r="C8713" t="s">
        <v>6520</v>
      </c>
      <c r="D8713">
        <v>1</v>
      </c>
      <c r="E8713" t="s">
        <v>4217</v>
      </c>
      <c r="F8713">
        <v>1</v>
      </c>
      <c r="G8713">
        <v>1</v>
      </c>
      <c r="H8713" s="6" t="str">
        <f t="shared" si="272"/>
        <v>7R5.1</v>
      </c>
      <c r="I8713" s="6" t="str">
        <f t="shared" si="273"/>
        <v>S7_HSD082</v>
      </c>
    </row>
    <row r="8714" spans="1:9">
      <c r="A8714" t="s">
        <v>302</v>
      </c>
      <c r="B8714" t="s">
        <v>6454</v>
      </c>
      <c r="C8714" t="s">
        <v>6520</v>
      </c>
      <c r="D8714">
        <v>2</v>
      </c>
      <c r="E8714" t="s">
        <v>4213</v>
      </c>
      <c r="F8714">
        <v>2</v>
      </c>
      <c r="G8714">
        <v>2</v>
      </c>
      <c r="H8714" s="6" t="str">
        <f t="shared" si="272"/>
        <v>7R5.2</v>
      </c>
      <c r="I8714" s="6" t="str">
        <f t="shared" si="273"/>
        <v>S7_NEGV_DVDD09</v>
      </c>
    </row>
    <row r="8715" spans="1:9">
      <c r="A8715" t="s">
        <v>302</v>
      </c>
      <c r="B8715" t="s">
        <v>6454</v>
      </c>
      <c r="C8715" t="s">
        <v>6521</v>
      </c>
      <c r="D8715">
        <v>1</v>
      </c>
      <c r="E8715" t="s">
        <v>4218</v>
      </c>
      <c r="F8715">
        <v>1</v>
      </c>
      <c r="G8715">
        <v>1</v>
      </c>
      <c r="H8715" s="6" t="str">
        <f t="shared" si="272"/>
        <v>7R6.1</v>
      </c>
      <c r="I8715" s="6" t="str">
        <f t="shared" si="273"/>
        <v>S7_HSD083</v>
      </c>
    </row>
    <row r="8716" spans="1:9">
      <c r="A8716" t="s">
        <v>302</v>
      </c>
      <c r="B8716" t="s">
        <v>6454</v>
      </c>
      <c r="C8716" t="s">
        <v>6521</v>
      </c>
      <c r="D8716">
        <v>2</v>
      </c>
      <c r="E8716" t="s">
        <v>4214</v>
      </c>
      <c r="F8716">
        <v>2</v>
      </c>
      <c r="G8716">
        <v>2</v>
      </c>
      <c r="H8716" s="6" t="str">
        <f t="shared" si="272"/>
        <v>7R6.2</v>
      </c>
      <c r="I8716" s="6" t="str">
        <f t="shared" si="273"/>
        <v>S7_NEGV_AVDD09</v>
      </c>
    </row>
    <row r="8717" spans="1:9">
      <c r="A8717" t="s">
        <v>302</v>
      </c>
      <c r="B8717" t="s">
        <v>6454</v>
      </c>
      <c r="C8717" t="s">
        <v>6522</v>
      </c>
      <c r="D8717">
        <v>1</v>
      </c>
      <c r="E8717" t="s">
        <v>4219</v>
      </c>
      <c r="F8717">
        <v>1</v>
      </c>
      <c r="G8717">
        <v>1</v>
      </c>
      <c r="H8717" s="6" t="str">
        <f t="shared" si="272"/>
        <v>7R7.1</v>
      </c>
      <c r="I8717" s="6" t="str">
        <f t="shared" si="273"/>
        <v>S7_HSD016</v>
      </c>
    </row>
    <row r="8718" spans="1:9">
      <c r="A8718" t="s">
        <v>302</v>
      </c>
      <c r="B8718" t="s">
        <v>6454</v>
      </c>
      <c r="C8718" t="s">
        <v>6522</v>
      </c>
      <c r="D8718">
        <v>2</v>
      </c>
      <c r="E8718" t="s">
        <v>4212</v>
      </c>
      <c r="F8718">
        <v>2</v>
      </c>
      <c r="G8718">
        <v>2</v>
      </c>
      <c r="H8718" s="6" t="str">
        <f t="shared" si="272"/>
        <v>7R7.2</v>
      </c>
      <c r="I8718" s="6" t="str">
        <f t="shared" si="273"/>
        <v>S7_AVDD09_CH</v>
      </c>
    </row>
    <row r="8719" spans="1:9">
      <c r="A8719" t="s">
        <v>302</v>
      </c>
      <c r="B8719" t="s">
        <v>6454</v>
      </c>
      <c r="C8719" t="s">
        <v>6523</v>
      </c>
      <c r="D8719">
        <v>1</v>
      </c>
      <c r="E8719" t="s">
        <v>4220</v>
      </c>
      <c r="F8719">
        <v>1</v>
      </c>
      <c r="G8719">
        <v>1</v>
      </c>
      <c r="H8719" s="6" t="str">
        <f t="shared" si="272"/>
        <v>7ST2.1</v>
      </c>
      <c r="I8719" s="6" t="str">
        <f t="shared" si="273"/>
        <v>S7_ADPS_02S</v>
      </c>
    </row>
    <row r="8720" spans="1:9">
      <c r="A8720" t="s">
        <v>302</v>
      </c>
      <c r="B8720" t="s">
        <v>6454</v>
      </c>
      <c r="C8720" t="s">
        <v>6523</v>
      </c>
      <c r="D8720">
        <v>2</v>
      </c>
      <c r="E8720" t="s">
        <v>2729</v>
      </c>
      <c r="F8720">
        <v>2</v>
      </c>
      <c r="G8720">
        <v>2</v>
      </c>
      <c r="H8720" s="6" t="str">
        <f t="shared" si="272"/>
        <v>7ST2.2</v>
      </c>
      <c r="I8720" s="6" t="str">
        <f t="shared" si="273"/>
        <v>S7_VDD33_DUT</v>
      </c>
    </row>
    <row r="8721" spans="1:9">
      <c r="A8721" t="s">
        <v>302</v>
      </c>
      <c r="B8721" t="s">
        <v>6454</v>
      </c>
      <c r="C8721" t="s">
        <v>6524</v>
      </c>
      <c r="D8721">
        <v>1</v>
      </c>
      <c r="E8721" t="s">
        <v>4221</v>
      </c>
      <c r="F8721">
        <v>1</v>
      </c>
      <c r="G8721">
        <v>1</v>
      </c>
      <c r="H8721" s="6" t="str">
        <f t="shared" si="272"/>
        <v>7ST5.1</v>
      </c>
      <c r="I8721" s="6" t="str">
        <f t="shared" si="273"/>
        <v>S7_ADPS_02GS</v>
      </c>
    </row>
    <row r="8722" spans="1:9">
      <c r="A8722" t="s">
        <v>302</v>
      </c>
      <c r="B8722" t="s">
        <v>6454</v>
      </c>
      <c r="C8722" t="s">
        <v>6524</v>
      </c>
      <c r="D8722">
        <v>2</v>
      </c>
      <c r="E8722" t="s">
        <v>174</v>
      </c>
      <c r="F8722">
        <v>2</v>
      </c>
      <c r="G8722">
        <v>2</v>
      </c>
      <c r="H8722" s="6" t="str">
        <f t="shared" si="272"/>
        <v>7ST5.2</v>
      </c>
      <c r="I8722" s="6" t="str">
        <f t="shared" si="273"/>
        <v>DGND</v>
      </c>
    </row>
    <row r="8723" spans="1:9">
      <c r="A8723" t="s">
        <v>302</v>
      </c>
      <c r="B8723" t="s">
        <v>6454</v>
      </c>
      <c r="C8723" t="s">
        <v>6525</v>
      </c>
      <c r="D8723">
        <v>1</v>
      </c>
      <c r="E8723" t="s">
        <v>2750</v>
      </c>
      <c r="F8723">
        <v>1</v>
      </c>
      <c r="G8723">
        <v>1</v>
      </c>
      <c r="H8723" s="6" t="str">
        <f t="shared" si="272"/>
        <v>7ST8.1</v>
      </c>
      <c r="I8723" s="6" t="str">
        <f t="shared" si="273"/>
        <v>S7_AVDD09_GS</v>
      </c>
    </row>
    <row r="8724" spans="1:9">
      <c r="A8724" t="s">
        <v>302</v>
      </c>
      <c r="B8724" t="s">
        <v>6454</v>
      </c>
      <c r="C8724" t="s">
        <v>6525</v>
      </c>
      <c r="D8724">
        <v>2</v>
      </c>
      <c r="E8724" t="s">
        <v>174</v>
      </c>
      <c r="F8724">
        <v>2</v>
      </c>
      <c r="G8724">
        <v>2</v>
      </c>
      <c r="H8724" s="6" t="str">
        <f t="shared" si="272"/>
        <v>7ST8.2</v>
      </c>
      <c r="I8724" s="6" t="str">
        <f t="shared" si="273"/>
        <v>DGND</v>
      </c>
    </row>
    <row r="8725" spans="1:9">
      <c r="A8725" t="s">
        <v>302</v>
      </c>
      <c r="B8725" t="s">
        <v>6454</v>
      </c>
      <c r="C8725" t="s">
        <v>6526</v>
      </c>
      <c r="D8725">
        <v>1</v>
      </c>
      <c r="E8725" t="s">
        <v>2780</v>
      </c>
      <c r="F8725">
        <v>1</v>
      </c>
      <c r="G8725">
        <v>1</v>
      </c>
      <c r="H8725" s="6" t="str">
        <f t="shared" si="272"/>
        <v>7ST9.1</v>
      </c>
      <c r="I8725" s="6" t="str">
        <f t="shared" si="273"/>
        <v>S7_AVDD33_GS</v>
      </c>
    </row>
    <row r="8726" spans="1:9">
      <c r="A8726" t="s">
        <v>302</v>
      </c>
      <c r="B8726" t="s">
        <v>6454</v>
      </c>
      <c r="C8726" t="s">
        <v>6526</v>
      </c>
      <c r="D8726">
        <v>2</v>
      </c>
      <c r="E8726" t="s">
        <v>174</v>
      </c>
      <c r="F8726">
        <v>2</v>
      </c>
      <c r="G8726">
        <v>2</v>
      </c>
      <c r="H8726" s="6" t="str">
        <f t="shared" si="272"/>
        <v>7ST9.2</v>
      </c>
      <c r="I8726" s="6" t="str">
        <f t="shared" si="273"/>
        <v>DGND</v>
      </c>
    </row>
    <row r="8727" spans="1:9">
      <c r="A8727" t="s">
        <v>302</v>
      </c>
      <c r="B8727" t="s">
        <v>6454</v>
      </c>
      <c r="C8727" t="s">
        <v>6527</v>
      </c>
      <c r="D8727">
        <v>1</v>
      </c>
      <c r="E8727" t="s">
        <v>2783</v>
      </c>
      <c r="F8727">
        <v>1</v>
      </c>
      <c r="G8727">
        <v>1</v>
      </c>
      <c r="H8727" s="6" t="str">
        <f t="shared" si="272"/>
        <v>7ST10.1</v>
      </c>
      <c r="I8727" s="6" t="str">
        <f t="shared" si="273"/>
        <v>S7_AVDD33_S</v>
      </c>
    </row>
    <row r="8728" spans="1:9">
      <c r="A8728" t="s">
        <v>302</v>
      </c>
      <c r="B8728" t="s">
        <v>6454</v>
      </c>
      <c r="C8728" t="s">
        <v>6527</v>
      </c>
      <c r="D8728">
        <v>2</v>
      </c>
      <c r="E8728" t="s">
        <v>4171</v>
      </c>
      <c r="F8728">
        <v>2</v>
      </c>
      <c r="G8728">
        <v>2</v>
      </c>
      <c r="H8728" s="6" t="str">
        <f t="shared" si="272"/>
        <v>7ST10.2</v>
      </c>
      <c r="I8728" s="6" t="str">
        <f t="shared" si="273"/>
        <v>S7_AVDD33_TX_CEN</v>
      </c>
    </row>
    <row r="8729" spans="1:9">
      <c r="A8729" t="s">
        <v>302</v>
      </c>
      <c r="B8729" t="s">
        <v>6454</v>
      </c>
      <c r="C8729" t="s">
        <v>6528</v>
      </c>
      <c r="D8729">
        <v>1</v>
      </c>
      <c r="E8729" t="s">
        <v>2753</v>
      </c>
      <c r="F8729">
        <v>1</v>
      </c>
      <c r="G8729">
        <v>1</v>
      </c>
      <c r="H8729" s="6" t="str">
        <f t="shared" si="272"/>
        <v>7ST11.1</v>
      </c>
      <c r="I8729" s="6" t="str">
        <f t="shared" si="273"/>
        <v>S7_AVDD09_S</v>
      </c>
    </row>
    <row r="8730" spans="1:9">
      <c r="A8730" t="s">
        <v>302</v>
      </c>
      <c r="B8730" t="s">
        <v>6454</v>
      </c>
      <c r="C8730" t="s">
        <v>6528</v>
      </c>
      <c r="D8730">
        <v>2</v>
      </c>
      <c r="E8730" t="s">
        <v>4168</v>
      </c>
      <c r="F8730">
        <v>2</v>
      </c>
      <c r="G8730">
        <v>2</v>
      </c>
      <c r="H8730" s="6" t="str">
        <f t="shared" si="272"/>
        <v>7ST11.2</v>
      </c>
      <c r="I8730" s="6" t="str">
        <f t="shared" si="273"/>
        <v>S7_AVDD09_DUT</v>
      </c>
    </row>
    <row r="8731" spans="1:9">
      <c r="A8731" t="s">
        <v>302</v>
      </c>
      <c r="B8731" t="s">
        <v>6454</v>
      </c>
      <c r="C8731" t="s">
        <v>6529</v>
      </c>
      <c r="D8731" t="s">
        <v>181</v>
      </c>
      <c r="E8731" t="s">
        <v>4168</v>
      </c>
      <c r="F8731">
        <v>1</v>
      </c>
      <c r="G8731" t="s">
        <v>181</v>
      </c>
      <c r="H8731" s="6" t="str">
        <f t="shared" si="272"/>
        <v>S7_AVDD09.1</v>
      </c>
      <c r="I8731" s="6" t="str">
        <f t="shared" si="273"/>
        <v>S7_AVDD09_DUT</v>
      </c>
    </row>
    <row r="8732" spans="1:9">
      <c r="A8732" t="s">
        <v>302</v>
      </c>
      <c r="B8732" t="s">
        <v>6454</v>
      </c>
      <c r="C8732" t="s">
        <v>4169</v>
      </c>
      <c r="D8732" t="s">
        <v>181</v>
      </c>
      <c r="E8732" t="s">
        <v>4169</v>
      </c>
      <c r="F8732">
        <v>1</v>
      </c>
      <c r="G8732" t="s">
        <v>181</v>
      </c>
      <c r="H8732" s="6" t="str">
        <f t="shared" si="272"/>
        <v>S7_AVDD09_SDS.1</v>
      </c>
      <c r="I8732" s="6" t="str">
        <f t="shared" si="273"/>
        <v>S7_AVDD09_SDS</v>
      </c>
    </row>
    <row r="8733" spans="1:9">
      <c r="A8733" t="s">
        <v>302</v>
      </c>
      <c r="B8733" t="s">
        <v>6454</v>
      </c>
      <c r="C8733" t="s">
        <v>4172</v>
      </c>
      <c r="D8733" t="s">
        <v>181</v>
      </c>
      <c r="E8733" t="s">
        <v>4172</v>
      </c>
      <c r="F8733">
        <v>1</v>
      </c>
      <c r="G8733" t="s">
        <v>181</v>
      </c>
      <c r="H8733" s="6" t="str">
        <f t="shared" si="272"/>
        <v>S7_AVDD33_SDS.1</v>
      </c>
      <c r="I8733" s="6" t="str">
        <f t="shared" si="273"/>
        <v>S7_AVDD33_SDS</v>
      </c>
    </row>
    <row r="8734" spans="1:9">
      <c r="A8734" t="s">
        <v>302</v>
      </c>
      <c r="B8734" t="s">
        <v>6454</v>
      </c>
      <c r="C8734" t="s">
        <v>4171</v>
      </c>
      <c r="D8734" t="s">
        <v>181</v>
      </c>
      <c r="E8734" t="s">
        <v>4171</v>
      </c>
      <c r="F8734">
        <v>1</v>
      </c>
      <c r="G8734" t="s">
        <v>181</v>
      </c>
      <c r="H8734" s="6" t="str">
        <f t="shared" si="272"/>
        <v>S7_AVDD33_TX_CEN.1</v>
      </c>
      <c r="I8734" s="6" t="str">
        <f t="shared" si="273"/>
        <v>S7_AVDD33_TX_CEN</v>
      </c>
    </row>
    <row r="8735" spans="1:9">
      <c r="A8735" t="s">
        <v>302</v>
      </c>
      <c r="B8735" t="s">
        <v>6454</v>
      </c>
      <c r="C8735" t="s">
        <v>4170</v>
      </c>
      <c r="D8735" t="s">
        <v>181</v>
      </c>
      <c r="E8735" t="s">
        <v>4170</v>
      </c>
      <c r="F8735">
        <v>1</v>
      </c>
      <c r="G8735" t="s">
        <v>181</v>
      </c>
      <c r="H8735" s="6" t="str">
        <f t="shared" si="272"/>
        <v>S7_AVDD33_XTAL.1</v>
      </c>
      <c r="I8735" s="6" t="str">
        <f t="shared" si="273"/>
        <v>S7_AVDD33_XTAL</v>
      </c>
    </row>
    <row r="8736" spans="1:9">
      <c r="A8736" t="s">
        <v>302</v>
      </c>
      <c r="B8736" t="s">
        <v>6454</v>
      </c>
      <c r="C8736" t="s">
        <v>6530</v>
      </c>
      <c r="D8736" t="s">
        <v>181</v>
      </c>
      <c r="E8736" t="s">
        <v>4173</v>
      </c>
      <c r="F8736">
        <v>1</v>
      </c>
      <c r="G8736" t="s">
        <v>181</v>
      </c>
      <c r="H8736" s="6" t="str">
        <f t="shared" si="272"/>
        <v>S7_DVDD09.1</v>
      </c>
      <c r="I8736" s="6" t="str">
        <f t="shared" si="273"/>
        <v>S7_DVDD09_DUT</v>
      </c>
    </row>
    <row r="8737" spans="1:9">
      <c r="A8737" t="s">
        <v>302</v>
      </c>
      <c r="B8737" t="s">
        <v>6454</v>
      </c>
      <c r="C8737" t="s">
        <v>6531</v>
      </c>
      <c r="D8737" t="s">
        <v>181</v>
      </c>
      <c r="E8737" t="s">
        <v>2729</v>
      </c>
      <c r="F8737">
        <v>1</v>
      </c>
      <c r="G8737" t="s">
        <v>181</v>
      </c>
      <c r="H8737" s="6" t="str">
        <f t="shared" si="272"/>
        <v>S7_VDD33.1</v>
      </c>
      <c r="I8737" s="6" t="str">
        <f t="shared" si="273"/>
        <v>S7_VDD33_DUT</v>
      </c>
    </row>
    <row r="8738" spans="1:9">
      <c r="A8738" t="s">
        <v>302</v>
      </c>
      <c r="B8738" t="s">
        <v>6532</v>
      </c>
      <c r="C8738" t="s">
        <v>6533</v>
      </c>
      <c r="D8738">
        <v>1</v>
      </c>
      <c r="E8738" t="s">
        <v>2438</v>
      </c>
      <c r="F8738">
        <v>1</v>
      </c>
      <c r="G8738">
        <v>1</v>
      </c>
      <c r="H8738" s="6" t="str">
        <f t="shared" si="272"/>
        <v>7C35.1</v>
      </c>
      <c r="I8738" s="6" t="str">
        <f t="shared" si="273"/>
        <v>S7_BPMU_HSD057</v>
      </c>
    </row>
    <row r="8739" spans="1:9">
      <c r="A8739" t="s">
        <v>302</v>
      </c>
      <c r="B8739" t="s">
        <v>6532</v>
      </c>
      <c r="C8739" t="s">
        <v>6533</v>
      </c>
      <c r="D8739">
        <v>2</v>
      </c>
      <c r="E8739" t="s">
        <v>174</v>
      </c>
      <c r="F8739">
        <v>2</v>
      </c>
      <c r="G8739">
        <v>2</v>
      </c>
      <c r="H8739" s="6" t="str">
        <f t="shared" si="272"/>
        <v>7C35.2</v>
      </c>
      <c r="I8739" s="6" t="str">
        <f t="shared" si="273"/>
        <v>DGND</v>
      </c>
    </row>
    <row r="8740" spans="1:9">
      <c r="A8740" t="s">
        <v>302</v>
      </c>
      <c r="B8740" t="s">
        <v>6532</v>
      </c>
      <c r="C8740" t="s">
        <v>6534</v>
      </c>
      <c r="D8740">
        <v>1</v>
      </c>
      <c r="E8740" t="s">
        <v>2438</v>
      </c>
      <c r="F8740">
        <v>1</v>
      </c>
      <c r="G8740">
        <v>1</v>
      </c>
      <c r="H8740" s="6" t="str">
        <f t="shared" si="272"/>
        <v>7C36.1</v>
      </c>
      <c r="I8740" s="6" t="str">
        <f t="shared" si="273"/>
        <v>S7_BPMU_HSD057</v>
      </c>
    </row>
    <row r="8741" spans="1:9">
      <c r="A8741" t="s">
        <v>302</v>
      </c>
      <c r="B8741" t="s">
        <v>6532</v>
      </c>
      <c r="C8741" t="s">
        <v>6534</v>
      </c>
      <c r="D8741">
        <v>2</v>
      </c>
      <c r="E8741" t="s">
        <v>174</v>
      </c>
      <c r="F8741">
        <v>2</v>
      </c>
      <c r="G8741">
        <v>2</v>
      </c>
      <c r="H8741" s="6" t="str">
        <f t="shared" si="272"/>
        <v>7C36.2</v>
      </c>
      <c r="I8741" s="6" t="str">
        <f t="shared" si="273"/>
        <v>DGND</v>
      </c>
    </row>
    <row r="8742" spans="1:9">
      <c r="A8742" t="s">
        <v>302</v>
      </c>
      <c r="B8742" t="s">
        <v>6532</v>
      </c>
      <c r="C8742" t="s">
        <v>6535</v>
      </c>
      <c r="D8742">
        <v>1</v>
      </c>
      <c r="E8742" t="s">
        <v>2787</v>
      </c>
      <c r="F8742">
        <v>1</v>
      </c>
      <c r="G8742">
        <v>1</v>
      </c>
      <c r="H8742" s="6" t="str">
        <f t="shared" si="272"/>
        <v>7C37.1</v>
      </c>
      <c r="I8742" s="6" t="str">
        <f t="shared" si="273"/>
        <v>S7_DVDD33_F</v>
      </c>
    </row>
    <row r="8743" spans="1:9">
      <c r="A8743" t="s">
        <v>302</v>
      </c>
      <c r="B8743" t="s">
        <v>6532</v>
      </c>
      <c r="C8743" t="s">
        <v>6535</v>
      </c>
      <c r="D8743">
        <v>2</v>
      </c>
      <c r="E8743" t="s">
        <v>174</v>
      </c>
      <c r="F8743">
        <v>2</v>
      </c>
      <c r="G8743">
        <v>2</v>
      </c>
      <c r="H8743" s="6" t="str">
        <f t="shared" si="272"/>
        <v>7C37.2</v>
      </c>
      <c r="I8743" s="6" t="str">
        <f t="shared" si="273"/>
        <v>DGND</v>
      </c>
    </row>
    <row r="8744" spans="1:9">
      <c r="A8744" t="s">
        <v>302</v>
      </c>
      <c r="B8744" t="s">
        <v>6532</v>
      </c>
      <c r="C8744" t="s">
        <v>6536</v>
      </c>
      <c r="D8744">
        <v>1</v>
      </c>
      <c r="E8744" t="s">
        <v>2787</v>
      </c>
      <c r="F8744">
        <v>1</v>
      </c>
      <c r="G8744">
        <v>1</v>
      </c>
      <c r="H8744" s="6" t="str">
        <f t="shared" si="272"/>
        <v>7C38.1</v>
      </c>
      <c r="I8744" s="6" t="str">
        <f t="shared" si="273"/>
        <v>S7_DVDD33_F</v>
      </c>
    </row>
    <row r="8745" spans="1:9">
      <c r="A8745" t="s">
        <v>302</v>
      </c>
      <c r="B8745" t="s">
        <v>6532</v>
      </c>
      <c r="C8745" t="s">
        <v>6536</v>
      </c>
      <c r="D8745">
        <v>2</v>
      </c>
      <c r="E8745" t="s">
        <v>174</v>
      </c>
      <c r="F8745">
        <v>2</v>
      </c>
      <c r="G8745">
        <v>2</v>
      </c>
      <c r="H8745" s="6" t="str">
        <f t="shared" si="272"/>
        <v>7C38.2</v>
      </c>
      <c r="I8745" s="6" t="str">
        <f t="shared" si="273"/>
        <v>DGND</v>
      </c>
    </row>
    <row r="8746" spans="1:9">
      <c r="A8746" t="s">
        <v>302</v>
      </c>
      <c r="B8746" t="s">
        <v>6532</v>
      </c>
      <c r="C8746" t="s">
        <v>6537</v>
      </c>
      <c r="D8746">
        <v>1</v>
      </c>
      <c r="E8746" t="s">
        <v>4163</v>
      </c>
      <c r="F8746">
        <v>1</v>
      </c>
      <c r="G8746">
        <v>1</v>
      </c>
      <c r="H8746" s="6" t="str">
        <f t="shared" si="272"/>
        <v>7C39.1</v>
      </c>
      <c r="I8746" s="6" t="str">
        <f t="shared" si="273"/>
        <v>S7_VBAT_12V_OFF_LINE</v>
      </c>
    </row>
    <row r="8747" spans="1:9">
      <c r="A8747" t="s">
        <v>302</v>
      </c>
      <c r="B8747" t="s">
        <v>6532</v>
      </c>
      <c r="C8747" t="s">
        <v>6537</v>
      </c>
      <c r="D8747">
        <v>2</v>
      </c>
      <c r="E8747" t="s">
        <v>174</v>
      </c>
      <c r="F8747">
        <v>2</v>
      </c>
      <c r="G8747">
        <v>2</v>
      </c>
      <c r="H8747" s="6" t="str">
        <f t="shared" si="272"/>
        <v>7C39.2</v>
      </c>
      <c r="I8747" s="6" t="str">
        <f t="shared" si="273"/>
        <v>DGND</v>
      </c>
    </row>
    <row r="8748" spans="1:9">
      <c r="A8748" t="s">
        <v>302</v>
      </c>
      <c r="B8748" t="s">
        <v>6532</v>
      </c>
      <c r="C8748" t="s">
        <v>6538</v>
      </c>
      <c r="D8748">
        <v>1</v>
      </c>
      <c r="E8748" t="s">
        <v>4163</v>
      </c>
      <c r="F8748">
        <v>1</v>
      </c>
      <c r="G8748">
        <v>1</v>
      </c>
      <c r="H8748" s="6" t="str">
        <f t="shared" si="272"/>
        <v>7C40.1</v>
      </c>
      <c r="I8748" s="6" t="str">
        <f t="shared" si="273"/>
        <v>S7_VBAT_12V_OFF_LINE</v>
      </c>
    </row>
    <row r="8749" spans="1:9">
      <c r="A8749" t="s">
        <v>302</v>
      </c>
      <c r="B8749" t="s">
        <v>6532</v>
      </c>
      <c r="C8749" t="s">
        <v>6538</v>
      </c>
      <c r="D8749">
        <v>2</v>
      </c>
      <c r="E8749" t="s">
        <v>174</v>
      </c>
      <c r="F8749">
        <v>2</v>
      </c>
      <c r="G8749">
        <v>2</v>
      </c>
      <c r="H8749" s="6" t="str">
        <f t="shared" si="272"/>
        <v>7C40.2</v>
      </c>
      <c r="I8749" s="6" t="str">
        <f t="shared" si="273"/>
        <v>DGND</v>
      </c>
    </row>
    <row r="8750" spans="1:9">
      <c r="A8750" t="s">
        <v>302</v>
      </c>
      <c r="B8750" t="s">
        <v>6532</v>
      </c>
      <c r="C8750" t="s">
        <v>6539</v>
      </c>
      <c r="D8750">
        <v>1</v>
      </c>
      <c r="E8750" t="s">
        <v>4174</v>
      </c>
      <c r="F8750">
        <v>1</v>
      </c>
      <c r="G8750">
        <v>1</v>
      </c>
      <c r="H8750" s="6" t="str">
        <f t="shared" si="272"/>
        <v>7C41.1</v>
      </c>
      <c r="I8750" s="6" t="str">
        <f t="shared" si="273"/>
        <v>S7_DVDD33</v>
      </c>
    </row>
    <row r="8751" spans="1:9">
      <c r="A8751" t="s">
        <v>302</v>
      </c>
      <c r="B8751" t="s">
        <v>6532</v>
      </c>
      <c r="C8751" t="s">
        <v>6539</v>
      </c>
      <c r="D8751">
        <v>2</v>
      </c>
      <c r="E8751" t="s">
        <v>174</v>
      </c>
      <c r="F8751">
        <v>2</v>
      </c>
      <c r="G8751">
        <v>2</v>
      </c>
      <c r="H8751" s="6" t="str">
        <f t="shared" si="272"/>
        <v>7C41.2</v>
      </c>
      <c r="I8751" s="6" t="str">
        <f t="shared" si="273"/>
        <v>DGND</v>
      </c>
    </row>
    <row r="8752" spans="1:9">
      <c r="A8752" t="s">
        <v>302</v>
      </c>
      <c r="B8752" t="s">
        <v>6532</v>
      </c>
      <c r="C8752" t="s">
        <v>6540</v>
      </c>
      <c r="D8752">
        <v>1</v>
      </c>
      <c r="E8752" t="s">
        <v>4174</v>
      </c>
      <c r="F8752">
        <v>1</v>
      </c>
      <c r="G8752">
        <v>1</v>
      </c>
      <c r="H8752" s="6" t="str">
        <f t="shared" si="272"/>
        <v>7C42.1</v>
      </c>
      <c r="I8752" s="6" t="str">
        <f t="shared" si="273"/>
        <v>S7_DVDD33</v>
      </c>
    </row>
    <row r="8753" spans="1:9">
      <c r="A8753" t="s">
        <v>302</v>
      </c>
      <c r="B8753" t="s">
        <v>6532</v>
      </c>
      <c r="C8753" t="s">
        <v>6540</v>
      </c>
      <c r="D8753">
        <v>2</v>
      </c>
      <c r="E8753" t="s">
        <v>174</v>
      </c>
      <c r="F8753">
        <v>2</v>
      </c>
      <c r="G8753">
        <v>2</v>
      </c>
      <c r="H8753" s="6" t="str">
        <f t="shared" si="272"/>
        <v>7C42.2</v>
      </c>
      <c r="I8753" s="6" t="str">
        <f t="shared" si="273"/>
        <v>DGND</v>
      </c>
    </row>
    <row r="8754" spans="1:9">
      <c r="A8754" t="s">
        <v>302</v>
      </c>
      <c r="B8754" t="s">
        <v>6532</v>
      </c>
      <c r="C8754" t="s">
        <v>6541</v>
      </c>
      <c r="D8754">
        <v>1</v>
      </c>
      <c r="E8754" t="s">
        <v>4174</v>
      </c>
      <c r="F8754">
        <v>1</v>
      </c>
      <c r="G8754">
        <v>1</v>
      </c>
      <c r="H8754" s="6" t="str">
        <f t="shared" si="272"/>
        <v>7C43.1</v>
      </c>
      <c r="I8754" s="6" t="str">
        <f t="shared" si="273"/>
        <v>S7_DVDD33</v>
      </c>
    </row>
    <row r="8755" spans="1:9">
      <c r="A8755" t="s">
        <v>302</v>
      </c>
      <c r="B8755" t="s">
        <v>6532</v>
      </c>
      <c r="C8755" t="s">
        <v>6541</v>
      </c>
      <c r="D8755">
        <v>2</v>
      </c>
      <c r="E8755" t="s">
        <v>174</v>
      </c>
      <c r="F8755">
        <v>2</v>
      </c>
      <c r="G8755">
        <v>2</v>
      </c>
      <c r="H8755" s="6" t="str">
        <f t="shared" si="272"/>
        <v>7C43.2</v>
      </c>
      <c r="I8755" s="6" t="str">
        <f t="shared" si="273"/>
        <v>DGND</v>
      </c>
    </row>
    <row r="8756" spans="1:9">
      <c r="A8756" t="s">
        <v>302</v>
      </c>
      <c r="B8756" t="s">
        <v>6532</v>
      </c>
      <c r="C8756" t="s">
        <v>6542</v>
      </c>
      <c r="D8756">
        <v>1</v>
      </c>
      <c r="E8756" t="s">
        <v>4174</v>
      </c>
      <c r="F8756">
        <v>1</v>
      </c>
      <c r="G8756">
        <v>1</v>
      </c>
      <c r="H8756" s="6" t="str">
        <f t="shared" si="272"/>
        <v>7C44.1</v>
      </c>
      <c r="I8756" s="6" t="str">
        <f t="shared" si="273"/>
        <v>S7_DVDD33</v>
      </c>
    </row>
    <row r="8757" spans="1:9">
      <c r="A8757" t="s">
        <v>302</v>
      </c>
      <c r="B8757" t="s">
        <v>6532</v>
      </c>
      <c r="C8757" t="s">
        <v>6542</v>
      </c>
      <c r="D8757">
        <v>2</v>
      </c>
      <c r="E8757" t="s">
        <v>174</v>
      </c>
      <c r="F8757">
        <v>2</v>
      </c>
      <c r="G8757">
        <v>2</v>
      </c>
      <c r="H8757" s="6" t="str">
        <f t="shared" si="272"/>
        <v>7C44.2</v>
      </c>
      <c r="I8757" s="6" t="str">
        <f t="shared" si="273"/>
        <v>DGND</v>
      </c>
    </row>
    <row r="8758" spans="1:9">
      <c r="A8758" t="s">
        <v>302</v>
      </c>
      <c r="B8758" t="s">
        <v>6532</v>
      </c>
      <c r="C8758" t="s">
        <v>6543</v>
      </c>
      <c r="D8758">
        <v>1</v>
      </c>
      <c r="E8758" t="s">
        <v>4165</v>
      </c>
      <c r="F8758">
        <v>1</v>
      </c>
      <c r="G8758">
        <v>1</v>
      </c>
      <c r="H8758" s="6" t="str">
        <f t="shared" si="272"/>
        <v>7C45.1</v>
      </c>
      <c r="I8758" s="6" t="str">
        <f t="shared" si="273"/>
        <v>S7_DVDD33_OFF_LINE</v>
      </c>
    </row>
    <row r="8759" spans="1:9">
      <c r="A8759" t="s">
        <v>302</v>
      </c>
      <c r="B8759" t="s">
        <v>6532</v>
      </c>
      <c r="C8759" t="s">
        <v>6543</v>
      </c>
      <c r="D8759">
        <v>2</v>
      </c>
      <c r="E8759" t="s">
        <v>174</v>
      </c>
      <c r="F8759">
        <v>2</v>
      </c>
      <c r="G8759">
        <v>2</v>
      </c>
      <c r="H8759" s="6" t="str">
        <f t="shared" si="272"/>
        <v>7C45.2</v>
      </c>
      <c r="I8759" s="6" t="str">
        <f t="shared" si="273"/>
        <v>DGND</v>
      </c>
    </row>
    <row r="8760" spans="1:9">
      <c r="A8760" t="s">
        <v>302</v>
      </c>
      <c r="B8760" t="s">
        <v>6532</v>
      </c>
      <c r="C8760" t="s">
        <v>6544</v>
      </c>
      <c r="D8760">
        <v>1</v>
      </c>
      <c r="E8760" t="s">
        <v>4200</v>
      </c>
      <c r="F8760">
        <v>1</v>
      </c>
      <c r="G8760">
        <v>1</v>
      </c>
      <c r="H8760" s="6" t="str">
        <f t="shared" si="272"/>
        <v>7C49.1</v>
      </c>
      <c r="I8760" s="6" t="str">
        <f t="shared" si="273"/>
        <v>S7_VBAT</v>
      </c>
    </row>
    <row r="8761" spans="1:9">
      <c r="A8761" t="s">
        <v>302</v>
      </c>
      <c r="B8761" t="s">
        <v>6532</v>
      </c>
      <c r="C8761" t="s">
        <v>6544</v>
      </c>
      <c r="D8761">
        <v>2</v>
      </c>
      <c r="E8761" t="s">
        <v>174</v>
      </c>
      <c r="F8761">
        <v>2</v>
      </c>
      <c r="G8761">
        <v>2</v>
      </c>
      <c r="H8761" s="6" t="str">
        <f t="shared" si="272"/>
        <v>7C49.2</v>
      </c>
      <c r="I8761" s="6" t="str">
        <f t="shared" si="273"/>
        <v>DGND</v>
      </c>
    </row>
    <row r="8762" spans="1:9">
      <c r="A8762" t="s">
        <v>302</v>
      </c>
      <c r="B8762" t="s">
        <v>6532</v>
      </c>
      <c r="C8762" t="s">
        <v>6545</v>
      </c>
      <c r="D8762">
        <v>1</v>
      </c>
      <c r="E8762" t="s">
        <v>3331</v>
      </c>
      <c r="F8762">
        <v>1</v>
      </c>
      <c r="G8762">
        <v>1</v>
      </c>
      <c r="H8762" s="6" t="str">
        <f t="shared" si="272"/>
        <v>7JK11.1</v>
      </c>
      <c r="I8762" s="6" t="str">
        <f t="shared" si="273"/>
        <v>SC2367_RLY_K011</v>
      </c>
    </row>
    <row r="8763" spans="1:9">
      <c r="A8763" t="s">
        <v>302</v>
      </c>
      <c r="B8763" t="s">
        <v>6532</v>
      </c>
      <c r="C8763" t="s">
        <v>6545</v>
      </c>
      <c r="D8763">
        <v>2</v>
      </c>
      <c r="E8763" t="s">
        <v>174</v>
      </c>
      <c r="F8763">
        <v>2</v>
      </c>
      <c r="G8763">
        <v>2</v>
      </c>
      <c r="H8763" s="6" t="str">
        <f t="shared" si="272"/>
        <v>7JK11.2</v>
      </c>
      <c r="I8763" s="6" t="str">
        <f t="shared" si="273"/>
        <v>DGND</v>
      </c>
    </row>
    <row r="8764" spans="1:9">
      <c r="A8764" t="s">
        <v>302</v>
      </c>
      <c r="B8764" t="s">
        <v>6532</v>
      </c>
      <c r="C8764" t="s">
        <v>6546</v>
      </c>
      <c r="D8764">
        <v>1</v>
      </c>
      <c r="E8764" t="s">
        <v>3332</v>
      </c>
      <c r="F8764">
        <v>1</v>
      </c>
      <c r="G8764">
        <v>1</v>
      </c>
      <c r="H8764" s="6" t="str">
        <f t="shared" si="272"/>
        <v>7JK12.1</v>
      </c>
      <c r="I8764" s="6" t="str">
        <f t="shared" si="273"/>
        <v>SC2367_RLY_K012</v>
      </c>
    </row>
    <row r="8765" spans="1:9">
      <c r="A8765" t="s">
        <v>302</v>
      </c>
      <c r="B8765" t="s">
        <v>6532</v>
      </c>
      <c r="C8765" t="s">
        <v>6546</v>
      </c>
      <c r="D8765">
        <v>2</v>
      </c>
      <c r="E8765" t="s">
        <v>174</v>
      </c>
      <c r="F8765">
        <v>2</v>
      </c>
      <c r="G8765">
        <v>2</v>
      </c>
      <c r="H8765" s="6" t="str">
        <f t="shared" si="272"/>
        <v>7JK12.2</v>
      </c>
      <c r="I8765" s="6" t="str">
        <f t="shared" si="273"/>
        <v>DGND</v>
      </c>
    </row>
    <row r="8766" spans="1:9">
      <c r="A8766" t="s">
        <v>302</v>
      </c>
      <c r="B8766" t="s">
        <v>6532</v>
      </c>
      <c r="C8766" t="s">
        <v>6547</v>
      </c>
      <c r="D8766" t="s">
        <v>2596</v>
      </c>
      <c r="E8766" t="s">
        <v>429</v>
      </c>
      <c r="F8766">
        <v>1</v>
      </c>
      <c r="G8766" t="s">
        <v>2596</v>
      </c>
      <c r="H8766" s="6" t="str">
        <f t="shared" si="272"/>
        <v>7K11.1</v>
      </c>
      <c r="I8766" s="6" t="str">
        <f t="shared" si="273"/>
        <v>VP12</v>
      </c>
    </row>
    <row r="8767" spans="1:9">
      <c r="A8767" t="s">
        <v>302</v>
      </c>
      <c r="B8767" t="s">
        <v>6532</v>
      </c>
      <c r="C8767" t="s">
        <v>6547</v>
      </c>
      <c r="D8767" t="s">
        <v>2597</v>
      </c>
      <c r="E8767" t="s">
        <v>4165</v>
      </c>
      <c r="F8767">
        <v>4</v>
      </c>
      <c r="G8767" t="s">
        <v>2597</v>
      </c>
      <c r="H8767" s="6" t="str">
        <f t="shared" si="272"/>
        <v>7K11.4</v>
      </c>
      <c r="I8767" s="6" t="str">
        <f t="shared" si="273"/>
        <v>S7_DVDD33_OFF_LINE</v>
      </c>
    </row>
    <row r="8768" spans="1:9">
      <c r="A8768" t="s">
        <v>302</v>
      </c>
      <c r="B8768" t="s">
        <v>6532</v>
      </c>
      <c r="C8768" t="s">
        <v>6547</v>
      </c>
      <c r="D8768" t="s">
        <v>2599</v>
      </c>
      <c r="E8768" t="s">
        <v>4222</v>
      </c>
      <c r="F8768">
        <v>9</v>
      </c>
      <c r="G8768" t="s">
        <v>2599</v>
      </c>
      <c r="H8768" s="6" t="str">
        <f t="shared" si="272"/>
        <v>7K11.9</v>
      </c>
      <c r="I8768" s="6" t="str">
        <f t="shared" si="273"/>
        <v>S7_VBAT_NV_LV</v>
      </c>
    </row>
    <row r="8769" spans="1:9">
      <c r="A8769" t="s">
        <v>302</v>
      </c>
      <c r="B8769" t="s">
        <v>6532</v>
      </c>
      <c r="C8769" t="s">
        <v>6547</v>
      </c>
      <c r="D8769" t="s">
        <v>2600</v>
      </c>
      <c r="E8769" t="s">
        <v>3331</v>
      </c>
      <c r="F8769">
        <v>12</v>
      </c>
      <c r="G8769" t="s">
        <v>2600</v>
      </c>
      <c r="H8769" s="6" t="str">
        <f t="shared" si="272"/>
        <v>7K11.12</v>
      </c>
      <c r="I8769" s="6" t="str">
        <f t="shared" si="273"/>
        <v>SC2367_RLY_K011</v>
      </c>
    </row>
    <row r="8770" spans="1:9">
      <c r="A8770" t="s">
        <v>302</v>
      </c>
      <c r="B8770" t="s">
        <v>6532</v>
      </c>
      <c r="C8770" t="s">
        <v>6547</v>
      </c>
      <c r="D8770" t="s">
        <v>2601</v>
      </c>
      <c r="E8770" t="s">
        <v>2787</v>
      </c>
      <c r="F8770">
        <v>3</v>
      </c>
      <c r="G8770" t="s">
        <v>2601</v>
      </c>
      <c r="H8770" s="6" t="str">
        <f t="shared" ref="H8770:H8833" si="274">CONCATENATE(C8770,".",F8770)</f>
        <v>7K11.3</v>
      </c>
      <c r="I8770" s="6" t="str">
        <f t="shared" ref="I8770:I8833" si="275">E8770</f>
        <v>S7_DVDD33_F</v>
      </c>
    </row>
    <row r="8771" spans="1:9">
      <c r="A8771" t="s">
        <v>302</v>
      </c>
      <c r="B8771" t="s">
        <v>6532</v>
      </c>
      <c r="C8771" t="s">
        <v>6547</v>
      </c>
      <c r="D8771" t="s">
        <v>2602</v>
      </c>
      <c r="E8771" t="s">
        <v>2438</v>
      </c>
      <c r="F8771">
        <v>10</v>
      </c>
      <c r="G8771" t="s">
        <v>2602</v>
      </c>
      <c r="H8771" s="6" t="str">
        <f t="shared" si="274"/>
        <v>7K11.10</v>
      </c>
      <c r="I8771" s="6" t="str">
        <f t="shared" si="275"/>
        <v>S7_BPMU_HSD057</v>
      </c>
    </row>
    <row r="8772" spans="1:9">
      <c r="A8772" t="s">
        <v>302</v>
      </c>
      <c r="B8772" t="s">
        <v>6532</v>
      </c>
      <c r="C8772" t="s">
        <v>6547</v>
      </c>
      <c r="D8772" t="s">
        <v>2604</v>
      </c>
      <c r="E8772" t="s">
        <v>4223</v>
      </c>
      <c r="F8772">
        <v>5</v>
      </c>
      <c r="G8772" t="s">
        <v>2604</v>
      </c>
      <c r="H8772" s="6" t="str">
        <f t="shared" si="274"/>
        <v>7K11.5</v>
      </c>
      <c r="I8772" s="6" t="str">
        <f t="shared" si="275"/>
        <v>S7_NEGV_DVDD33</v>
      </c>
    </row>
    <row r="8773" spans="1:9">
      <c r="A8773" t="s">
        <v>302</v>
      </c>
      <c r="B8773" t="s">
        <v>6532</v>
      </c>
      <c r="C8773" t="s">
        <v>6547</v>
      </c>
      <c r="D8773" t="s">
        <v>2606</v>
      </c>
      <c r="E8773" t="s">
        <v>4224</v>
      </c>
      <c r="F8773">
        <v>8</v>
      </c>
      <c r="G8773" t="s">
        <v>2606</v>
      </c>
      <c r="H8773" s="6" t="str">
        <f t="shared" si="274"/>
        <v>7K11.8</v>
      </c>
      <c r="I8773" s="6" t="str">
        <f t="shared" si="275"/>
        <v>S7_NEGV_VBAT</v>
      </c>
    </row>
    <row r="8774" spans="1:9">
      <c r="A8774" t="s">
        <v>302</v>
      </c>
      <c r="B8774" t="s">
        <v>6532</v>
      </c>
      <c r="C8774" t="s">
        <v>6548</v>
      </c>
      <c r="D8774" t="s">
        <v>2596</v>
      </c>
      <c r="E8774" t="s">
        <v>429</v>
      </c>
      <c r="F8774">
        <v>1</v>
      </c>
      <c r="G8774" t="s">
        <v>2596</v>
      </c>
      <c r="H8774" s="6" t="str">
        <f t="shared" si="274"/>
        <v>7K12.1</v>
      </c>
      <c r="I8774" s="6" t="str">
        <f t="shared" si="275"/>
        <v>VP12</v>
      </c>
    </row>
    <row r="8775" spans="1:9">
      <c r="A8775" t="s">
        <v>302</v>
      </c>
      <c r="B8775" t="s">
        <v>6532</v>
      </c>
      <c r="C8775" t="s">
        <v>6548</v>
      </c>
      <c r="D8775" t="s">
        <v>2597</v>
      </c>
      <c r="E8775" t="s">
        <v>4163</v>
      </c>
      <c r="F8775">
        <v>4</v>
      </c>
      <c r="G8775" t="s">
        <v>2597</v>
      </c>
      <c r="H8775" s="6" t="str">
        <f t="shared" si="274"/>
        <v>7K12.4</v>
      </c>
      <c r="I8775" s="6" t="str">
        <f t="shared" si="275"/>
        <v>S7_VBAT_12V_OFF_LINE</v>
      </c>
    </row>
    <row r="8776" spans="1:9">
      <c r="A8776" t="s">
        <v>302</v>
      </c>
      <c r="B8776" t="s">
        <v>6532</v>
      </c>
      <c r="C8776" t="s">
        <v>6548</v>
      </c>
      <c r="D8776" t="s">
        <v>2599</v>
      </c>
      <c r="E8776" t="s">
        <v>4163</v>
      </c>
      <c r="F8776">
        <v>9</v>
      </c>
      <c r="G8776" t="s">
        <v>2599</v>
      </c>
      <c r="H8776" s="6" t="str">
        <f t="shared" si="274"/>
        <v>7K12.9</v>
      </c>
      <c r="I8776" s="6" t="str">
        <f t="shared" si="275"/>
        <v>S7_VBAT_12V_OFF_LINE</v>
      </c>
    </row>
    <row r="8777" spans="1:9">
      <c r="A8777" t="s">
        <v>302</v>
      </c>
      <c r="B8777" t="s">
        <v>6532</v>
      </c>
      <c r="C8777" t="s">
        <v>6548</v>
      </c>
      <c r="D8777" t="s">
        <v>2600</v>
      </c>
      <c r="E8777" t="s">
        <v>3332</v>
      </c>
      <c r="F8777">
        <v>12</v>
      </c>
      <c r="G8777" t="s">
        <v>2600</v>
      </c>
      <c r="H8777" s="6" t="str">
        <f t="shared" si="274"/>
        <v>7K12.12</v>
      </c>
      <c r="I8777" s="6" t="str">
        <f t="shared" si="275"/>
        <v>SC2367_RLY_K012</v>
      </c>
    </row>
    <row r="8778" spans="1:9">
      <c r="A8778" t="s">
        <v>302</v>
      </c>
      <c r="B8778" t="s">
        <v>6532</v>
      </c>
      <c r="C8778" t="s">
        <v>6548</v>
      </c>
      <c r="D8778" t="s">
        <v>2601</v>
      </c>
      <c r="F8778">
        <v>3</v>
      </c>
      <c r="G8778" t="s">
        <v>2601</v>
      </c>
      <c r="H8778" s="6" t="str">
        <f t="shared" si="274"/>
        <v>7K12.3</v>
      </c>
      <c r="I8778" s="6">
        <f t="shared" si="275"/>
        <v>0</v>
      </c>
    </row>
    <row r="8779" spans="1:9">
      <c r="A8779" t="s">
        <v>302</v>
      </c>
      <c r="B8779" t="s">
        <v>6532</v>
      </c>
      <c r="C8779" t="s">
        <v>6548</v>
      </c>
      <c r="D8779" t="s">
        <v>2602</v>
      </c>
      <c r="E8779" t="s">
        <v>4222</v>
      </c>
      <c r="F8779">
        <v>10</v>
      </c>
      <c r="G8779" t="s">
        <v>2602</v>
      </c>
      <c r="H8779" s="6" t="str">
        <f t="shared" si="274"/>
        <v>7K12.10</v>
      </c>
      <c r="I8779" s="6" t="str">
        <f t="shared" si="275"/>
        <v>S7_VBAT_NV_LV</v>
      </c>
    </row>
    <row r="8780" spans="1:9">
      <c r="A8780" t="s">
        <v>302</v>
      </c>
      <c r="B8780" t="s">
        <v>6532</v>
      </c>
      <c r="C8780" t="s">
        <v>6548</v>
      </c>
      <c r="D8780" t="s">
        <v>2604</v>
      </c>
      <c r="E8780" t="s">
        <v>3070</v>
      </c>
      <c r="F8780">
        <v>5</v>
      </c>
      <c r="G8780" t="s">
        <v>2604</v>
      </c>
      <c r="H8780" s="6" t="str">
        <f t="shared" si="274"/>
        <v>7K12.5</v>
      </c>
      <c r="I8780" s="6" t="str">
        <f t="shared" si="275"/>
        <v>SC_VBAT_45V</v>
      </c>
    </row>
    <row r="8781" spans="1:9">
      <c r="A8781" t="s">
        <v>302</v>
      </c>
      <c r="B8781" t="s">
        <v>6532</v>
      </c>
      <c r="C8781" t="s">
        <v>6548</v>
      </c>
      <c r="D8781" t="s">
        <v>2606</v>
      </c>
      <c r="E8781" t="s">
        <v>3070</v>
      </c>
      <c r="F8781">
        <v>8</v>
      </c>
      <c r="G8781" t="s">
        <v>2606</v>
      </c>
      <c r="H8781" s="6" t="str">
        <f t="shared" si="274"/>
        <v>7K12.8</v>
      </c>
      <c r="I8781" s="6" t="str">
        <f t="shared" si="275"/>
        <v>SC_VBAT_45V</v>
      </c>
    </row>
    <row r="8782" spans="1:9">
      <c r="A8782" t="s">
        <v>302</v>
      </c>
      <c r="B8782" t="s">
        <v>6532</v>
      </c>
      <c r="C8782" t="s">
        <v>6549</v>
      </c>
      <c r="D8782">
        <v>1</v>
      </c>
      <c r="E8782" t="s">
        <v>4165</v>
      </c>
      <c r="F8782">
        <v>1</v>
      </c>
      <c r="G8782">
        <v>1</v>
      </c>
      <c r="H8782" s="6" t="str">
        <f t="shared" si="274"/>
        <v>7L12.1</v>
      </c>
      <c r="I8782" s="6" t="str">
        <f t="shared" si="275"/>
        <v>S7_DVDD33_OFF_LINE</v>
      </c>
    </row>
    <row r="8783" spans="1:9">
      <c r="A8783" t="s">
        <v>302</v>
      </c>
      <c r="B8783" t="s">
        <v>6532</v>
      </c>
      <c r="C8783" t="s">
        <v>6549</v>
      </c>
      <c r="D8783">
        <v>2</v>
      </c>
      <c r="E8783" t="s">
        <v>4174</v>
      </c>
      <c r="F8783">
        <v>2</v>
      </c>
      <c r="G8783">
        <v>2</v>
      </c>
      <c r="H8783" s="6" t="str">
        <f t="shared" si="274"/>
        <v>7L12.2</v>
      </c>
      <c r="I8783" s="6" t="str">
        <f t="shared" si="275"/>
        <v>S7_DVDD33</v>
      </c>
    </row>
    <row r="8784" spans="1:9">
      <c r="A8784" t="s">
        <v>302</v>
      </c>
      <c r="B8784" t="s">
        <v>6532</v>
      </c>
      <c r="C8784" t="s">
        <v>6550</v>
      </c>
      <c r="D8784">
        <v>1</v>
      </c>
      <c r="E8784" t="s">
        <v>4163</v>
      </c>
      <c r="F8784">
        <v>1</v>
      </c>
      <c r="G8784">
        <v>1</v>
      </c>
      <c r="H8784" s="6" t="str">
        <f t="shared" si="274"/>
        <v>7L14.1</v>
      </c>
      <c r="I8784" s="6" t="str">
        <f t="shared" si="275"/>
        <v>S7_VBAT_12V_OFF_LINE</v>
      </c>
    </row>
    <row r="8785" spans="1:9">
      <c r="A8785" t="s">
        <v>302</v>
      </c>
      <c r="B8785" t="s">
        <v>6532</v>
      </c>
      <c r="C8785" t="s">
        <v>6550</v>
      </c>
      <c r="D8785">
        <v>2</v>
      </c>
      <c r="E8785" t="s">
        <v>4200</v>
      </c>
      <c r="F8785">
        <v>2</v>
      </c>
      <c r="G8785">
        <v>2</v>
      </c>
      <c r="H8785" s="6" t="str">
        <f t="shared" si="274"/>
        <v>7L14.2</v>
      </c>
      <c r="I8785" s="6" t="str">
        <f t="shared" si="275"/>
        <v>S7_VBAT</v>
      </c>
    </row>
    <row r="8786" spans="1:9">
      <c r="A8786" t="s">
        <v>302</v>
      </c>
      <c r="B8786" t="s">
        <v>6532</v>
      </c>
      <c r="C8786" t="s">
        <v>6551</v>
      </c>
      <c r="D8786">
        <v>1</v>
      </c>
      <c r="E8786" t="s">
        <v>4225</v>
      </c>
      <c r="F8786">
        <v>1</v>
      </c>
      <c r="G8786">
        <v>1</v>
      </c>
      <c r="H8786" s="6" t="str">
        <f t="shared" si="274"/>
        <v>7R9.1</v>
      </c>
      <c r="I8786" s="6" t="str">
        <f t="shared" si="275"/>
        <v>S7_DVDD_HSD084</v>
      </c>
    </row>
    <row r="8787" spans="1:9">
      <c r="A8787" t="s">
        <v>302</v>
      </c>
      <c r="B8787" t="s">
        <v>6532</v>
      </c>
      <c r="C8787" t="s">
        <v>6551</v>
      </c>
      <c r="D8787">
        <v>2</v>
      </c>
      <c r="E8787" t="s">
        <v>4223</v>
      </c>
      <c r="F8787">
        <v>2</v>
      </c>
      <c r="G8787">
        <v>2</v>
      </c>
      <c r="H8787" s="6" t="str">
        <f t="shared" si="274"/>
        <v>7R9.2</v>
      </c>
      <c r="I8787" s="6" t="str">
        <f t="shared" si="275"/>
        <v>S7_NEGV_DVDD33</v>
      </c>
    </row>
    <row r="8788" spans="1:9">
      <c r="A8788" t="s">
        <v>302</v>
      </c>
      <c r="B8788" t="s">
        <v>6532</v>
      </c>
      <c r="C8788" t="s">
        <v>6552</v>
      </c>
      <c r="D8788">
        <v>1</v>
      </c>
      <c r="E8788" t="s">
        <v>4226</v>
      </c>
      <c r="F8788">
        <v>1</v>
      </c>
      <c r="G8788">
        <v>1</v>
      </c>
      <c r="H8788" s="6" t="str">
        <f t="shared" si="274"/>
        <v>7R10.1</v>
      </c>
      <c r="I8788" s="6" t="str">
        <f t="shared" si="275"/>
        <v>S7_VBAT_HSD089</v>
      </c>
    </row>
    <row r="8789" spans="1:9">
      <c r="A8789" t="s">
        <v>302</v>
      </c>
      <c r="B8789" t="s">
        <v>6532</v>
      </c>
      <c r="C8789" t="s">
        <v>6552</v>
      </c>
      <c r="D8789">
        <v>2</v>
      </c>
      <c r="E8789" t="s">
        <v>4224</v>
      </c>
      <c r="F8789">
        <v>2</v>
      </c>
      <c r="G8789">
        <v>2</v>
      </c>
      <c r="H8789" s="6" t="str">
        <f t="shared" si="274"/>
        <v>7R10.2</v>
      </c>
      <c r="I8789" s="6" t="str">
        <f t="shared" si="275"/>
        <v>S7_NEGV_VBAT</v>
      </c>
    </row>
    <row r="8790" spans="1:9">
      <c r="A8790" t="s">
        <v>302</v>
      </c>
      <c r="B8790" t="s">
        <v>6532</v>
      </c>
      <c r="C8790" t="s">
        <v>6553</v>
      </c>
      <c r="D8790">
        <v>1</v>
      </c>
      <c r="E8790" t="s">
        <v>4163</v>
      </c>
      <c r="F8790">
        <v>1</v>
      </c>
      <c r="G8790">
        <v>1</v>
      </c>
      <c r="H8790" s="6" t="str">
        <f t="shared" si="274"/>
        <v>7R11.1</v>
      </c>
      <c r="I8790" s="6" t="str">
        <f t="shared" si="275"/>
        <v>S7_VBAT_12V_OFF_LINE</v>
      </c>
    </row>
    <row r="8791" spans="1:9">
      <c r="A8791" t="s">
        <v>302</v>
      </c>
      <c r="B8791" t="s">
        <v>6532</v>
      </c>
      <c r="C8791" t="s">
        <v>6553</v>
      </c>
      <c r="D8791">
        <v>2</v>
      </c>
      <c r="E8791" t="s">
        <v>174</v>
      </c>
      <c r="F8791">
        <v>2</v>
      </c>
      <c r="G8791">
        <v>2</v>
      </c>
      <c r="H8791" s="6" t="str">
        <f t="shared" si="274"/>
        <v>7R11.2</v>
      </c>
      <c r="I8791" s="6" t="str">
        <f t="shared" si="275"/>
        <v>DGND</v>
      </c>
    </row>
    <row r="8792" spans="1:9">
      <c r="A8792" t="s">
        <v>302</v>
      </c>
      <c r="B8792" t="s">
        <v>6532</v>
      </c>
      <c r="C8792" t="s">
        <v>6554</v>
      </c>
      <c r="D8792">
        <v>1</v>
      </c>
      <c r="E8792" t="s">
        <v>2790</v>
      </c>
      <c r="F8792">
        <v>1</v>
      </c>
      <c r="G8792">
        <v>1</v>
      </c>
      <c r="H8792" s="6" t="str">
        <f t="shared" si="274"/>
        <v>7ST13.1</v>
      </c>
      <c r="I8792" s="6" t="str">
        <f t="shared" si="275"/>
        <v>S7_DVDD33_GS</v>
      </c>
    </row>
    <row r="8793" spans="1:9">
      <c r="A8793" t="s">
        <v>302</v>
      </c>
      <c r="B8793" t="s">
        <v>6532</v>
      </c>
      <c r="C8793" t="s">
        <v>6554</v>
      </c>
      <c r="D8793">
        <v>2</v>
      </c>
      <c r="E8793" t="s">
        <v>174</v>
      </c>
      <c r="F8793">
        <v>2</v>
      </c>
      <c r="G8793">
        <v>2</v>
      </c>
      <c r="H8793" s="6" t="str">
        <f t="shared" si="274"/>
        <v>7ST13.2</v>
      </c>
      <c r="I8793" s="6" t="str">
        <f t="shared" si="275"/>
        <v>DGND</v>
      </c>
    </row>
    <row r="8794" spans="1:9">
      <c r="A8794" t="s">
        <v>302</v>
      </c>
      <c r="B8794" t="s">
        <v>6532</v>
      </c>
      <c r="C8794" t="s">
        <v>6555</v>
      </c>
      <c r="D8794">
        <v>1</v>
      </c>
      <c r="E8794" t="s">
        <v>2793</v>
      </c>
      <c r="F8794">
        <v>1</v>
      </c>
      <c r="G8794">
        <v>1</v>
      </c>
      <c r="H8794" s="6" t="str">
        <f t="shared" si="274"/>
        <v>7ST14.1</v>
      </c>
      <c r="I8794" s="6" t="str">
        <f t="shared" si="275"/>
        <v>S7_DVDD33_S</v>
      </c>
    </row>
    <row r="8795" spans="1:9">
      <c r="A8795" t="s">
        <v>302</v>
      </c>
      <c r="B8795" t="s">
        <v>6532</v>
      </c>
      <c r="C8795" t="s">
        <v>6555</v>
      </c>
      <c r="D8795">
        <v>2</v>
      </c>
      <c r="E8795" t="s">
        <v>4174</v>
      </c>
      <c r="F8795">
        <v>2</v>
      </c>
      <c r="G8795">
        <v>2</v>
      </c>
      <c r="H8795" s="6" t="str">
        <f t="shared" si="274"/>
        <v>7ST14.2</v>
      </c>
      <c r="I8795" s="6" t="str">
        <f t="shared" si="275"/>
        <v>S7_DVDD33</v>
      </c>
    </row>
    <row r="8796" spans="1:9">
      <c r="A8796" t="s">
        <v>302</v>
      </c>
      <c r="B8796" t="s">
        <v>6532</v>
      </c>
      <c r="C8796" t="s">
        <v>4174</v>
      </c>
      <c r="D8796" t="s">
        <v>181</v>
      </c>
      <c r="E8796" t="s">
        <v>4174</v>
      </c>
      <c r="F8796">
        <v>1</v>
      </c>
      <c r="G8796" t="s">
        <v>181</v>
      </c>
      <c r="H8796" s="6" t="str">
        <f t="shared" si="274"/>
        <v>S7_DVDD33.1</v>
      </c>
      <c r="I8796" s="6" t="str">
        <f t="shared" si="275"/>
        <v>S7_DVDD33</v>
      </c>
    </row>
    <row r="8797" spans="1:9">
      <c r="A8797" t="s">
        <v>302</v>
      </c>
      <c r="B8797" t="s">
        <v>6532</v>
      </c>
      <c r="C8797" t="s">
        <v>4200</v>
      </c>
      <c r="D8797" t="s">
        <v>181</v>
      </c>
      <c r="E8797" t="s">
        <v>4200</v>
      </c>
      <c r="F8797">
        <v>1</v>
      </c>
      <c r="G8797" t="s">
        <v>181</v>
      </c>
      <c r="H8797" s="6" t="str">
        <f t="shared" si="274"/>
        <v>S7_VBAT.1</v>
      </c>
      <c r="I8797" s="6" t="str">
        <f t="shared" si="275"/>
        <v>S7_VBAT</v>
      </c>
    </row>
    <row r="8798" spans="1:9">
      <c r="A8798" t="s">
        <v>302</v>
      </c>
      <c r="B8798" t="s">
        <v>6556</v>
      </c>
      <c r="C8798" t="s">
        <v>6557</v>
      </c>
      <c r="D8798">
        <v>1</v>
      </c>
      <c r="E8798" t="s">
        <v>4227</v>
      </c>
      <c r="F8798">
        <v>1</v>
      </c>
      <c r="G8798">
        <v>1</v>
      </c>
      <c r="H8798" s="6" t="str">
        <f t="shared" si="274"/>
        <v>7C179.1</v>
      </c>
      <c r="I8798" s="6" t="str">
        <f t="shared" si="275"/>
        <v>SG7_1_MDI+</v>
      </c>
    </row>
    <row r="8799" spans="1:9">
      <c r="A8799" t="s">
        <v>302</v>
      </c>
      <c r="B8799" t="s">
        <v>6556</v>
      </c>
      <c r="C8799" t="s">
        <v>6557</v>
      </c>
      <c r="D8799">
        <v>2</v>
      </c>
      <c r="E8799" t="s">
        <v>4228</v>
      </c>
      <c r="F8799">
        <v>2</v>
      </c>
      <c r="G8799">
        <v>2</v>
      </c>
      <c r="H8799" s="6" t="str">
        <f t="shared" si="274"/>
        <v>7C179.2</v>
      </c>
      <c r="I8799" s="6" t="str">
        <f t="shared" si="275"/>
        <v>SG7_2_MDI+</v>
      </c>
    </row>
    <row r="8800" spans="1:9">
      <c r="A8800" t="s">
        <v>302</v>
      </c>
      <c r="B8800" t="s">
        <v>6556</v>
      </c>
      <c r="C8800" t="s">
        <v>6558</v>
      </c>
      <c r="D8800">
        <v>1</v>
      </c>
      <c r="E8800" t="s">
        <v>4229</v>
      </c>
      <c r="F8800">
        <v>1</v>
      </c>
      <c r="G8800">
        <v>1</v>
      </c>
      <c r="H8800" s="6" t="str">
        <f t="shared" si="274"/>
        <v>7C180.1</v>
      </c>
      <c r="I8800" s="6" t="str">
        <f t="shared" si="275"/>
        <v>SG7_1_MDI-</v>
      </c>
    </row>
    <row r="8801" spans="1:9">
      <c r="A8801" t="s">
        <v>302</v>
      </c>
      <c r="B8801" t="s">
        <v>6556</v>
      </c>
      <c r="C8801" t="s">
        <v>6558</v>
      </c>
      <c r="D8801">
        <v>2</v>
      </c>
      <c r="E8801" t="s">
        <v>4230</v>
      </c>
      <c r="F8801">
        <v>2</v>
      </c>
      <c r="G8801">
        <v>2</v>
      </c>
      <c r="H8801" s="6" t="str">
        <f t="shared" si="274"/>
        <v>7C180.2</v>
      </c>
      <c r="I8801" s="6" t="str">
        <f t="shared" si="275"/>
        <v>SG7_2_MDI-</v>
      </c>
    </row>
    <row r="8802" spans="1:9">
      <c r="A8802" t="s">
        <v>302</v>
      </c>
      <c r="B8802" t="s">
        <v>6556</v>
      </c>
      <c r="C8802" t="s">
        <v>6559</v>
      </c>
      <c r="D8802">
        <v>1</v>
      </c>
      <c r="E8802" t="s">
        <v>4231</v>
      </c>
      <c r="F8802">
        <v>1</v>
      </c>
      <c r="G8802">
        <v>1</v>
      </c>
      <c r="H8802" s="6" t="str">
        <f t="shared" si="274"/>
        <v>7C181.1</v>
      </c>
      <c r="I8802" s="6" t="str">
        <f t="shared" si="275"/>
        <v>SG7_2_MDI_RC</v>
      </c>
    </row>
    <row r="8803" spans="1:9">
      <c r="A8803" t="s">
        <v>302</v>
      </c>
      <c r="B8803" t="s">
        <v>6556</v>
      </c>
      <c r="C8803" t="s">
        <v>6559</v>
      </c>
      <c r="D8803">
        <v>2</v>
      </c>
      <c r="E8803" t="s">
        <v>174</v>
      </c>
      <c r="F8803">
        <v>2</v>
      </c>
      <c r="G8803">
        <v>2</v>
      </c>
      <c r="H8803" s="6" t="str">
        <f t="shared" si="274"/>
        <v>7C181.2</v>
      </c>
      <c r="I8803" s="6" t="str">
        <f t="shared" si="275"/>
        <v>DGND</v>
      </c>
    </row>
    <row r="8804" spans="1:9">
      <c r="A8804" t="s">
        <v>302</v>
      </c>
      <c r="B8804" t="s">
        <v>6556</v>
      </c>
      <c r="C8804" t="s">
        <v>6560</v>
      </c>
      <c r="D8804">
        <v>1</v>
      </c>
      <c r="E8804" t="s">
        <v>4232</v>
      </c>
      <c r="F8804">
        <v>1</v>
      </c>
      <c r="G8804">
        <v>1</v>
      </c>
      <c r="H8804" s="6" t="str">
        <f t="shared" si="274"/>
        <v>7C194.1</v>
      </c>
      <c r="I8804" s="6" t="str">
        <f t="shared" si="275"/>
        <v>S7_3_MDI_RC</v>
      </c>
    </row>
    <row r="8805" spans="1:9">
      <c r="A8805" t="s">
        <v>302</v>
      </c>
      <c r="B8805" t="s">
        <v>6556</v>
      </c>
      <c r="C8805" t="s">
        <v>6560</v>
      </c>
      <c r="D8805">
        <v>2</v>
      </c>
      <c r="E8805" t="s">
        <v>174</v>
      </c>
      <c r="F8805">
        <v>2</v>
      </c>
      <c r="G8805">
        <v>2</v>
      </c>
      <c r="H8805" s="6" t="str">
        <f t="shared" si="274"/>
        <v>7C194.2</v>
      </c>
      <c r="I8805" s="6" t="str">
        <f t="shared" si="275"/>
        <v>DGND</v>
      </c>
    </row>
    <row r="8806" spans="1:9">
      <c r="A8806" t="s">
        <v>302</v>
      </c>
      <c r="B8806" t="s">
        <v>6556</v>
      </c>
      <c r="C8806" t="s">
        <v>6561</v>
      </c>
      <c r="D8806">
        <v>1</v>
      </c>
      <c r="E8806" t="s">
        <v>4233</v>
      </c>
      <c r="F8806">
        <v>1</v>
      </c>
      <c r="G8806">
        <v>1</v>
      </c>
      <c r="H8806" s="6" t="str">
        <f t="shared" si="274"/>
        <v>7C195.1</v>
      </c>
      <c r="I8806" s="6" t="str">
        <f t="shared" si="275"/>
        <v>S7_2_MDI+</v>
      </c>
    </row>
    <row r="8807" spans="1:9">
      <c r="A8807" t="s">
        <v>302</v>
      </c>
      <c r="B8807" t="s">
        <v>6556</v>
      </c>
      <c r="C8807" t="s">
        <v>6561</v>
      </c>
      <c r="D8807">
        <v>2</v>
      </c>
      <c r="E8807" t="s">
        <v>4234</v>
      </c>
      <c r="F8807">
        <v>2</v>
      </c>
      <c r="G8807">
        <v>2</v>
      </c>
      <c r="H8807" s="6" t="str">
        <f t="shared" si="274"/>
        <v>7C195.2</v>
      </c>
      <c r="I8807" s="6" t="str">
        <f t="shared" si="275"/>
        <v>S7_3_MDI+</v>
      </c>
    </row>
    <row r="8808" spans="1:9">
      <c r="A8808" t="s">
        <v>302</v>
      </c>
      <c r="B8808" t="s">
        <v>6556</v>
      </c>
      <c r="C8808" t="s">
        <v>6562</v>
      </c>
      <c r="D8808">
        <v>1</v>
      </c>
      <c r="E8808" t="s">
        <v>4235</v>
      </c>
      <c r="F8808">
        <v>1</v>
      </c>
      <c r="G8808">
        <v>1</v>
      </c>
      <c r="H8808" s="6" t="str">
        <f t="shared" si="274"/>
        <v>7C196.1</v>
      </c>
      <c r="I8808" s="6" t="str">
        <f t="shared" si="275"/>
        <v>S7_2_MDI-</v>
      </c>
    </row>
    <row r="8809" spans="1:9">
      <c r="A8809" t="s">
        <v>302</v>
      </c>
      <c r="B8809" t="s">
        <v>6556</v>
      </c>
      <c r="C8809" t="s">
        <v>6562</v>
      </c>
      <c r="D8809">
        <v>2</v>
      </c>
      <c r="E8809" t="s">
        <v>4236</v>
      </c>
      <c r="F8809">
        <v>2</v>
      </c>
      <c r="G8809">
        <v>2</v>
      </c>
      <c r="H8809" s="6" t="str">
        <f t="shared" si="274"/>
        <v>7C196.2</v>
      </c>
      <c r="I8809" s="6" t="str">
        <f t="shared" si="275"/>
        <v>S7_3_MDI-</v>
      </c>
    </row>
    <row r="8810" spans="1:9">
      <c r="A8810" t="s">
        <v>302</v>
      </c>
      <c r="B8810" t="s">
        <v>6556</v>
      </c>
      <c r="C8810" t="s">
        <v>6563</v>
      </c>
      <c r="D8810">
        <v>1</v>
      </c>
      <c r="E8810" t="s">
        <v>4237</v>
      </c>
      <c r="F8810">
        <v>1</v>
      </c>
      <c r="G8810">
        <v>1</v>
      </c>
      <c r="H8810" s="6" t="str">
        <f t="shared" si="274"/>
        <v>7C363.1</v>
      </c>
      <c r="I8810" s="6" t="str">
        <f t="shared" si="275"/>
        <v>S7_1MDIC1_G1</v>
      </c>
    </row>
    <row r="8811" spans="1:9">
      <c r="A8811" t="s">
        <v>302</v>
      </c>
      <c r="B8811" t="s">
        <v>6556</v>
      </c>
      <c r="C8811" t="s">
        <v>6563</v>
      </c>
      <c r="D8811">
        <v>2</v>
      </c>
      <c r="E8811" t="s">
        <v>174</v>
      </c>
      <c r="F8811">
        <v>2</v>
      </c>
      <c r="G8811">
        <v>2</v>
      </c>
      <c r="H8811" s="6" t="str">
        <f t="shared" si="274"/>
        <v>7C363.2</v>
      </c>
      <c r="I8811" s="6" t="str">
        <f t="shared" si="275"/>
        <v>DGND</v>
      </c>
    </row>
    <row r="8812" spans="1:9">
      <c r="A8812" t="s">
        <v>302</v>
      </c>
      <c r="B8812" t="s">
        <v>6556</v>
      </c>
      <c r="C8812" t="s">
        <v>6564</v>
      </c>
      <c r="D8812">
        <v>1</v>
      </c>
      <c r="E8812" t="s">
        <v>4238</v>
      </c>
      <c r="F8812">
        <v>1</v>
      </c>
      <c r="G8812">
        <v>1</v>
      </c>
      <c r="H8812" s="6" t="str">
        <f t="shared" si="274"/>
        <v>7C364.1</v>
      </c>
      <c r="I8812" s="6" t="str">
        <f t="shared" si="275"/>
        <v>S7_1MDIC1_G2</v>
      </c>
    </row>
    <row r="8813" spans="1:9">
      <c r="A8813" t="s">
        <v>302</v>
      </c>
      <c r="B8813" t="s">
        <v>6556</v>
      </c>
      <c r="C8813" t="s">
        <v>6564</v>
      </c>
      <c r="D8813">
        <v>2</v>
      </c>
      <c r="E8813" t="s">
        <v>174</v>
      </c>
      <c r="F8813">
        <v>2</v>
      </c>
      <c r="G8813">
        <v>2</v>
      </c>
      <c r="H8813" s="6" t="str">
        <f t="shared" si="274"/>
        <v>7C364.2</v>
      </c>
      <c r="I8813" s="6" t="str">
        <f t="shared" si="275"/>
        <v>DGND</v>
      </c>
    </row>
    <row r="8814" spans="1:9">
      <c r="A8814" t="s">
        <v>302</v>
      </c>
      <c r="B8814" t="s">
        <v>6556</v>
      </c>
      <c r="C8814" t="s">
        <v>6565</v>
      </c>
      <c r="D8814">
        <v>1</v>
      </c>
      <c r="E8814" t="s">
        <v>4239</v>
      </c>
      <c r="F8814">
        <v>1</v>
      </c>
      <c r="G8814">
        <v>1</v>
      </c>
      <c r="H8814" s="6" t="str">
        <f t="shared" si="274"/>
        <v>7C369.1</v>
      </c>
      <c r="I8814" s="6" t="str">
        <f t="shared" si="275"/>
        <v>SG7_1MDIC1_G2</v>
      </c>
    </row>
    <row r="8815" spans="1:9">
      <c r="A8815" t="s">
        <v>302</v>
      </c>
      <c r="B8815" t="s">
        <v>6556</v>
      </c>
      <c r="C8815" t="s">
        <v>6565</v>
      </c>
      <c r="D8815">
        <v>2</v>
      </c>
      <c r="E8815" t="s">
        <v>174</v>
      </c>
      <c r="F8815">
        <v>2</v>
      </c>
      <c r="G8815">
        <v>2</v>
      </c>
      <c r="H8815" s="6" t="str">
        <f t="shared" si="274"/>
        <v>7C369.2</v>
      </c>
      <c r="I8815" s="6" t="str">
        <f t="shared" si="275"/>
        <v>DGND</v>
      </c>
    </row>
    <row r="8816" spans="1:9">
      <c r="A8816" t="s">
        <v>302</v>
      </c>
      <c r="B8816" t="s">
        <v>6556</v>
      </c>
      <c r="C8816" t="s">
        <v>6566</v>
      </c>
      <c r="D8816">
        <v>1</v>
      </c>
      <c r="E8816" t="s">
        <v>4240</v>
      </c>
      <c r="F8816">
        <v>1</v>
      </c>
      <c r="G8816">
        <v>1</v>
      </c>
      <c r="H8816" s="6" t="str">
        <f t="shared" si="274"/>
        <v>7C370.1</v>
      </c>
      <c r="I8816" s="6" t="str">
        <f t="shared" si="275"/>
        <v>SG7_1MDIC1_G1</v>
      </c>
    </row>
    <row r="8817" spans="1:9">
      <c r="A8817" t="s">
        <v>302</v>
      </c>
      <c r="B8817" t="s">
        <v>6556</v>
      </c>
      <c r="C8817" t="s">
        <v>6566</v>
      </c>
      <c r="D8817">
        <v>2</v>
      </c>
      <c r="E8817" t="s">
        <v>174</v>
      </c>
      <c r="F8817">
        <v>2</v>
      </c>
      <c r="G8817">
        <v>2</v>
      </c>
      <c r="H8817" s="6" t="str">
        <f t="shared" si="274"/>
        <v>7C370.2</v>
      </c>
      <c r="I8817" s="6" t="str">
        <f t="shared" si="275"/>
        <v>DGND</v>
      </c>
    </row>
    <row r="8818" spans="1:9">
      <c r="A8818" t="s">
        <v>302</v>
      </c>
      <c r="B8818" t="s">
        <v>6556</v>
      </c>
      <c r="C8818" t="s">
        <v>6567</v>
      </c>
      <c r="D8818">
        <v>1</v>
      </c>
      <c r="E8818" t="s">
        <v>4241</v>
      </c>
      <c r="F8818">
        <v>1</v>
      </c>
      <c r="G8818">
        <v>1</v>
      </c>
      <c r="H8818" s="6" t="str">
        <f t="shared" si="274"/>
        <v>7CD1.1</v>
      </c>
      <c r="I8818" s="6" t="str">
        <f t="shared" si="275"/>
        <v>S7_7_MDI+</v>
      </c>
    </row>
    <row r="8819" spans="1:9">
      <c r="A8819" t="s">
        <v>302</v>
      </c>
      <c r="B8819" t="s">
        <v>6556</v>
      </c>
      <c r="C8819" t="s">
        <v>6567</v>
      </c>
      <c r="D8819">
        <v>2</v>
      </c>
      <c r="E8819" t="s">
        <v>4242</v>
      </c>
      <c r="F8819">
        <v>2</v>
      </c>
      <c r="G8819">
        <v>2</v>
      </c>
      <c r="H8819" s="6" t="str">
        <f t="shared" si="274"/>
        <v>7CD1.2</v>
      </c>
      <c r="I8819" s="6" t="str">
        <f t="shared" si="275"/>
        <v>S7_8_MDI+</v>
      </c>
    </row>
    <row r="8820" spans="1:9">
      <c r="A8820" t="s">
        <v>302</v>
      </c>
      <c r="B8820" t="s">
        <v>6556</v>
      </c>
      <c r="C8820" t="s">
        <v>6568</v>
      </c>
      <c r="D8820">
        <v>1</v>
      </c>
      <c r="E8820" t="s">
        <v>4243</v>
      </c>
      <c r="F8820">
        <v>1</v>
      </c>
      <c r="G8820">
        <v>1</v>
      </c>
      <c r="H8820" s="6" t="str">
        <f t="shared" si="274"/>
        <v>7CD2.1</v>
      </c>
      <c r="I8820" s="6" t="str">
        <f t="shared" si="275"/>
        <v>S7_7_MDI-</v>
      </c>
    </row>
    <row r="8821" spans="1:9">
      <c r="A8821" t="s">
        <v>302</v>
      </c>
      <c r="B8821" t="s">
        <v>6556</v>
      </c>
      <c r="C8821" t="s">
        <v>6568</v>
      </c>
      <c r="D8821">
        <v>2</v>
      </c>
      <c r="E8821" t="s">
        <v>4244</v>
      </c>
      <c r="F8821">
        <v>2</v>
      </c>
      <c r="G8821">
        <v>2</v>
      </c>
      <c r="H8821" s="6" t="str">
        <f t="shared" si="274"/>
        <v>7CD2.2</v>
      </c>
      <c r="I8821" s="6" t="str">
        <f t="shared" si="275"/>
        <v>S7_8_MDI-</v>
      </c>
    </row>
    <row r="8822" spans="1:9">
      <c r="A8822" t="s">
        <v>302</v>
      </c>
      <c r="B8822" t="s">
        <v>6556</v>
      </c>
      <c r="C8822" t="s">
        <v>6569</v>
      </c>
      <c r="D8822">
        <v>1</v>
      </c>
      <c r="E8822" t="s">
        <v>4245</v>
      </c>
      <c r="F8822">
        <v>1</v>
      </c>
      <c r="G8822">
        <v>1</v>
      </c>
      <c r="H8822" s="6" t="str">
        <f t="shared" si="274"/>
        <v>7CD3.1</v>
      </c>
      <c r="I8822" s="6" t="str">
        <f t="shared" si="275"/>
        <v>SD7_MDI_RC</v>
      </c>
    </row>
    <row r="8823" spans="1:9">
      <c r="A8823" t="s">
        <v>302</v>
      </c>
      <c r="B8823" t="s">
        <v>6556</v>
      </c>
      <c r="C8823" t="s">
        <v>6569</v>
      </c>
      <c r="D8823">
        <v>2</v>
      </c>
      <c r="E8823" t="s">
        <v>174</v>
      </c>
      <c r="F8823">
        <v>2</v>
      </c>
      <c r="G8823">
        <v>2</v>
      </c>
      <c r="H8823" s="6" t="str">
        <f t="shared" si="274"/>
        <v>7CD3.2</v>
      </c>
      <c r="I8823" s="6" t="str">
        <f t="shared" si="275"/>
        <v>DGND</v>
      </c>
    </row>
    <row r="8824" spans="1:9">
      <c r="A8824" t="s">
        <v>302</v>
      </c>
      <c r="B8824" t="s">
        <v>6556</v>
      </c>
      <c r="C8824" t="s">
        <v>6570</v>
      </c>
      <c r="D8824" t="s">
        <v>194</v>
      </c>
      <c r="F8824" t="s">
        <v>194</v>
      </c>
      <c r="G8824" t="s">
        <v>194</v>
      </c>
      <c r="H8824" s="6" t="str">
        <f t="shared" si="274"/>
        <v>7COVER1.NUT1</v>
      </c>
      <c r="I8824" s="6">
        <f t="shared" si="275"/>
        <v>0</v>
      </c>
    </row>
    <row r="8825" spans="1:9">
      <c r="A8825" t="s">
        <v>302</v>
      </c>
      <c r="B8825" t="s">
        <v>6556</v>
      </c>
      <c r="C8825" t="s">
        <v>6570</v>
      </c>
      <c r="D8825" t="s">
        <v>195</v>
      </c>
      <c r="F8825" t="s">
        <v>195</v>
      </c>
      <c r="G8825" t="s">
        <v>195</v>
      </c>
      <c r="H8825" s="6" t="str">
        <f t="shared" si="274"/>
        <v>7COVER1.NUT2</v>
      </c>
      <c r="I8825" s="6">
        <f t="shared" si="275"/>
        <v>0</v>
      </c>
    </row>
    <row r="8826" spans="1:9">
      <c r="A8826" t="s">
        <v>302</v>
      </c>
      <c r="B8826" t="s">
        <v>6556</v>
      </c>
      <c r="C8826" t="s">
        <v>6571</v>
      </c>
      <c r="D8826">
        <v>1</v>
      </c>
      <c r="E8826" t="s">
        <v>4246</v>
      </c>
      <c r="F8826">
        <v>1</v>
      </c>
      <c r="G8826">
        <v>1</v>
      </c>
      <c r="H8826" s="6" t="str">
        <f t="shared" si="274"/>
        <v>7JK4.1</v>
      </c>
      <c r="I8826" s="6" t="str">
        <f t="shared" si="275"/>
        <v>S7_K4</v>
      </c>
    </row>
    <row r="8827" spans="1:9">
      <c r="A8827" t="s">
        <v>302</v>
      </c>
      <c r="B8827" t="s">
        <v>6556</v>
      </c>
      <c r="C8827" t="s">
        <v>6571</v>
      </c>
      <c r="D8827">
        <v>2</v>
      </c>
      <c r="E8827" t="s">
        <v>174</v>
      </c>
      <c r="F8827">
        <v>2</v>
      </c>
      <c r="G8827">
        <v>2</v>
      </c>
      <c r="H8827" s="6" t="str">
        <f t="shared" si="274"/>
        <v>7JK4.2</v>
      </c>
      <c r="I8827" s="6" t="str">
        <f t="shared" si="275"/>
        <v>DGND</v>
      </c>
    </row>
    <row r="8828" spans="1:9">
      <c r="A8828" t="s">
        <v>302</v>
      </c>
      <c r="B8828" t="s">
        <v>6556</v>
      </c>
      <c r="C8828" t="s">
        <v>6572</v>
      </c>
      <c r="D8828">
        <v>1</v>
      </c>
      <c r="E8828" t="s">
        <v>4247</v>
      </c>
      <c r="F8828">
        <v>1</v>
      </c>
      <c r="G8828">
        <v>1</v>
      </c>
      <c r="H8828" s="6" t="str">
        <f t="shared" si="274"/>
        <v>7JK13.1</v>
      </c>
      <c r="I8828" s="6" t="str">
        <f t="shared" si="275"/>
        <v>S7_K13</v>
      </c>
    </row>
    <row r="8829" spans="1:9">
      <c r="A8829" t="s">
        <v>302</v>
      </c>
      <c r="B8829" t="s">
        <v>6556</v>
      </c>
      <c r="C8829" t="s">
        <v>6572</v>
      </c>
      <c r="D8829">
        <v>2</v>
      </c>
      <c r="E8829" t="s">
        <v>174</v>
      </c>
      <c r="F8829">
        <v>2</v>
      </c>
      <c r="G8829">
        <v>2</v>
      </c>
      <c r="H8829" s="6" t="str">
        <f t="shared" si="274"/>
        <v>7JK13.2</v>
      </c>
      <c r="I8829" s="6" t="str">
        <f t="shared" si="275"/>
        <v>DGND</v>
      </c>
    </row>
    <row r="8830" spans="1:9">
      <c r="A8830" t="s">
        <v>302</v>
      </c>
      <c r="B8830" t="s">
        <v>6556</v>
      </c>
      <c r="C8830" t="s">
        <v>6573</v>
      </c>
      <c r="D8830">
        <v>1</v>
      </c>
      <c r="E8830" t="s">
        <v>4248</v>
      </c>
      <c r="F8830">
        <v>1</v>
      </c>
      <c r="G8830">
        <v>1</v>
      </c>
      <c r="H8830" s="6" t="str">
        <f t="shared" si="274"/>
        <v>7JK14.1</v>
      </c>
      <c r="I8830" s="6" t="str">
        <f t="shared" si="275"/>
        <v>S7_K14</v>
      </c>
    </row>
    <row r="8831" spans="1:9">
      <c r="A8831" t="s">
        <v>302</v>
      </c>
      <c r="B8831" t="s">
        <v>6556</v>
      </c>
      <c r="C8831" t="s">
        <v>6573</v>
      </c>
      <c r="D8831">
        <v>2</v>
      </c>
      <c r="E8831" t="s">
        <v>174</v>
      </c>
      <c r="F8831">
        <v>2</v>
      </c>
      <c r="G8831">
        <v>2</v>
      </c>
      <c r="H8831" s="6" t="str">
        <f t="shared" si="274"/>
        <v>7JK14.2</v>
      </c>
      <c r="I8831" s="6" t="str">
        <f t="shared" si="275"/>
        <v>DGND</v>
      </c>
    </row>
    <row r="8832" spans="1:9">
      <c r="A8832" t="s">
        <v>302</v>
      </c>
      <c r="B8832" t="s">
        <v>6556</v>
      </c>
      <c r="C8832" t="s">
        <v>6574</v>
      </c>
      <c r="D8832">
        <v>1</v>
      </c>
      <c r="E8832" t="s">
        <v>4249</v>
      </c>
      <c r="F8832">
        <v>1</v>
      </c>
      <c r="G8832">
        <v>1</v>
      </c>
      <c r="H8832" s="6" t="str">
        <f t="shared" si="274"/>
        <v>7JK15.1</v>
      </c>
      <c r="I8832" s="6" t="str">
        <f t="shared" si="275"/>
        <v>S7_K15</v>
      </c>
    </row>
    <row r="8833" spans="1:9">
      <c r="A8833" t="s">
        <v>302</v>
      </c>
      <c r="B8833" t="s">
        <v>6556</v>
      </c>
      <c r="C8833" t="s">
        <v>6574</v>
      </c>
      <c r="D8833">
        <v>2</v>
      </c>
      <c r="E8833" t="s">
        <v>174</v>
      </c>
      <c r="F8833">
        <v>2</v>
      </c>
      <c r="G8833">
        <v>2</v>
      </c>
      <c r="H8833" s="6" t="str">
        <f t="shared" si="274"/>
        <v>7JK15.2</v>
      </c>
      <c r="I8833" s="6" t="str">
        <f t="shared" si="275"/>
        <v>DGND</v>
      </c>
    </row>
    <row r="8834" spans="1:9">
      <c r="A8834" t="s">
        <v>302</v>
      </c>
      <c r="B8834" t="s">
        <v>6556</v>
      </c>
      <c r="C8834" t="s">
        <v>6575</v>
      </c>
      <c r="D8834">
        <v>1</v>
      </c>
      <c r="E8834" t="s">
        <v>4250</v>
      </c>
      <c r="F8834">
        <v>1</v>
      </c>
      <c r="G8834">
        <v>1</v>
      </c>
      <c r="H8834" s="6" t="str">
        <f t="shared" ref="H8834:H8897" si="276">CONCATENATE(C8834,".",F8834)</f>
        <v>7JK17.1</v>
      </c>
      <c r="I8834" s="6" t="str">
        <f t="shared" ref="I8834:I8897" si="277">E8834</f>
        <v>S7_K17</v>
      </c>
    </row>
    <row r="8835" spans="1:9">
      <c r="A8835" t="s">
        <v>302</v>
      </c>
      <c r="B8835" t="s">
        <v>6556</v>
      </c>
      <c r="C8835" t="s">
        <v>6575</v>
      </c>
      <c r="D8835">
        <v>2</v>
      </c>
      <c r="E8835" t="s">
        <v>174</v>
      </c>
      <c r="F8835">
        <v>2</v>
      </c>
      <c r="G8835">
        <v>2</v>
      </c>
      <c r="H8835" s="6" t="str">
        <f t="shared" si="276"/>
        <v>7JK17.2</v>
      </c>
      <c r="I8835" s="6" t="str">
        <f t="shared" si="277"/>
        <v>DGND</v>
      </c>
    </row>
    <row r="8836" spans="1:9">
      <c r="A8836" t="s">
        <v>302</v>
      </c>
      <c r="B8836" t="s">
        <v>6556</v>
      </c>
      <c r="C8836" t="s">
        <v>6576</v>
      </c>
      <c r="D8836">
        <v>1</v>
      </c>
      <c r="E8836" t="s">
        <v>4251</v>
      </c>
      <c r="F8836">
        <v>1</v>
      </c>
      <c r="G8836">
        <v>1</v>
      </c>
      <c r="H8836" s="6" t="str">
        <f t="shared" si="276"/>
        <v>7JK18.1</v>
      </c>
      <c r="I8836" s="6" t="str">
        <f t="shared" si="277"/>
        <v>S7_K18</v>
      </c>
    </row>
    <row r="8837" spans="1:9">
      <c r="A8837" t="s">
        <v>302</v>
      </c>
      <c r="B8837" t="s">
        <v>6556</v>
      </c>
      <c r="C8837" t="s">
        <v>6576</v>
      </c>
      <c r="D8837">
        <v>2</v>
      </c>
      <c r="E8837" t="s">
        <v>174</v>
      </c>
      <c r="F8837">
        <v>2</v>
      </c>
      <c r="G8837">
        <v>2</v>
      </c>
      <c r="H8837" s="6" t="str">
        <f t="shared" si="276"/>
        <v>7JK18.2</v>
      </c>
      <c r="I8837" s="6" t="str">
        <f t="shared" si="277"/>
        <v>DGND</v>
      </c>
    </row>
    <row r="8838" spans="1:9">
      <c r="A8838" t="s">
        <v>302</v>
      </c>
      <c r="B8838" t="s">
        <v>6556</v>
      </c>
      <c r="C8838" t="s">
        <v>6577</v>
      </c>
      <c r="D8838">
        <v>1</v>
      </c>
      <c r="E8838" t="s">
        <v>4252</v>
      </c>
      <c r="F8838">
        <v>1</v>
      </c>
      <c r="G8838">
        <v>1</v>
      </c>
      <c r="H8838" s="6" t="str">
        <f t="shared" si="276"/>
        <v>7JK35.1</v>
      </c>
      <c r="I8838" s="6" t="str">
        <f t="shared" si="277"/>
        <v>S7_K35</v>
      </c>
    </row>
    <row r="8839" spans="1:9">
      <c r="A8839" t="s">
        <v>302</v>
      </c>
      <c r="B8839" t="s">
        <v>6556</v>
      </c>
      <c r="C8839" t="s">
        <v>6577</v>
      </c>
      <c r="D8839">
        <v>2</v>
      </c>
      <c r="E8839" t="s">
        <v>174</v>
      </c>
      <c r="F8839">
        <v>2</v>
      </c>
      <c r="G8839">
        <v>2</v>
      </c>
      <c r="H8839" s="6" t="str">
        <f t="shared" si="276"/>
        <v>7JK35.2</v>
      </c>
      <c r="I8839" s="6" t="str">
        <f t="shared" si="277"/>
        <v>DGND</v>
      </c>
    </row>
    <row r="8840" spans="1:9">
      <c r="A8840" t="s">
        <v>302</v>
      </c>
      <c r="B8840" t="s">
        <v>6556</v>
      </c>
      <c r="C8840" t="s">
        <v>6578</v>
      </c>
      <c r="D8840">
        <v>2</v>
      </c>
      <c r="E8840" t="s">
        <v>4184</v>
      </c>
      <c r="F8840">
        <v>2</v>
      </c>
      <c r="G8840">
        <v>2</v>
      </c>
      <c r="H8840" s="6" t="str">
        <f t="shared" si="276"/>
        <v>7K4.2</v>
      </c>
      <c r="I8840" s="6" t="str">
        <f t="shared" si="277"/>
        <v>S7_MDI+</v>
      </c>
    </row>
    <row r="8841" spans="1:9">
      <c r="A8841" t="s">
        <v>302</v>
      </c>
      <c r="B8841" t="s">
        <v>6556</v>
      </c>
      <c r="C8841" t="s">
        <v>6578</v>
      </c>
      <c r="D8841">
        <v>3</v>
      </c>
      <c r="E8841" t="s">
        <v>4241</v>
      </c>
      <c r="F8841">
        <v>3</v>
      </c>
      <c r="G8841">
        <v>3</v>
      </c>
      <c r="H8841" s="6" t="str">
        <f t="shared" si="276"/>
        <v>7K4.3</v>
      </c>
      <c r="I8841" s="6" t="str">
        <f t="shared" si="277"/>
        <v>S7_7_MDI+</v>
      </c>
    </row>
    <row r="8842" spans="1:9">
      <c r="A8842" t="s">
        <v>302</v>
      </c>
      <c r="B8842" t="s">
        <v>6556</v>
      </c>
      <c r="C8842" t="s">
        <v>6578</v>
      </c>
      <c r="D8842">
        <v>4</v>
      </c>
      <c r="E8842" t="s">
        <v>4253</v>
      </c>
      <c r="F8842">
        <v>4</v>
      </c>
      <c r="G8842">
        <v>4</v>
      </c>
      <c r="H8842" s="6" t="str">
        <f t="shared" si="276"/>
        <v>7K4.4</v>
      </c>
      <c r="I8842" s="6" t="str">
        <f t="shared" si="277"/>
        <v>S7_0_MDI+</v>
      </c>
    </row>
    <row r="8843" spans="1:9">
      <c r="A8843" t="s">
        <v>302</v>
      </c>
      <c r="B8843" t="s">
        <v>6556</v>
      </c>
      <c r="C8843" t="s">
        <v>6578</v>
      </c>
      <c r="D8843">
        <v>6</v>
      </c>
      <c r="E8843" t="s">
        <v>4254</v>
      </c>
      <c r="F8843">
        <v>6</v>
      </c>
      <c r="G8843">
        <v>6</v>
      </c>
      <c r="H8843" s="6" t="str">
        <f t="shared" si="276"/>
        <v>7K4.6</v>
      </c>
      <c r="I8843" s="6" t="str">
        <f t="shared" si="277"/>
        <v>S7_0_MDI-</v>
      </c>
    </row>
    <row r="8844" spans="1:9">
      <c r="A8844" t="s">
        <v>302</v>
      </c>
      <c r="B8844" t="s">
        <v>6556</v>
      </c>
      <c r="C8844" t="s">
        <v>6578</v>
      </c>
      <c r="D8844">
        <v>7</v>
      </c>
      <c r="E8844" t="s">
        <v>4243</v>
      </c>
      <c r="F8844">
        <v>7</v>
      </c>
      <c r="G8844">
        <v>7</v>
      </c>
      <c r="H8844" s="6" t="str">
        <f t="shared" si="276"/>
        <v>7K4.7</v>
      </c>
      <c r="I8844" s="6" t="str">
        <f t="shared" si="277"/>
        <v>S7_7_MDI-</v>
      </c>
    </row>
    <row r="8845" spans="1:9">
      <c r="A8845" t="s">
        <v>302</v>
      </c>
      <c r="B8845" t="s">
        <v>6556</v>
      </c>
      <c r="C8845" t="s">
        <v>6578</v>
      </c>
      <c r="D8845">
        <v>8</v>
      </c>
      <c r="E8845" t="s">
        <v>4182</v>
      </c>
      <c r="F8845">
        <v>8</v>
      </c>
      <c r="G8845">
        <v>8</v>
      </c>
      <c r="H8845" s="6" t="str">
        <f t="shared" si="276"/>
        <v>7K4.8</v>
      </c>
      <c r="I8845" s="6" t="str">
        <f t="shared" si="277"/>
        <v>S7_MDI-</v>
      </c>
    </row>
    <row r="8846" spans="1:9">
      <c r="A8846" t="s">
        <v>302</v>
      </c>
      <c r="B8846" t="s">
        <v>6556</v>
      </c>
      <c r="C8846" t="s">
        <v>6578</v>
      </c>
      <c r="D8846" t="s">
        <v>175</v>
      </c>
      <c r="E8846" t="s">
        <v>429</v>
      </c>
      <c r="F8846">
        <v>1</v>
      </c>
      <c r="G8846" t="s">
        <v>175</v>
      </c>
      <c r="H8846" s="6" t="str">
        <f t="shared" si="276"/>
        <v>7K4.1</v>
      </c>
      <c r="I8846" s="6" t="str">
        <f t="shared" si="277"/>
        <v>VP12</v>
      </c>
    </row>
    <row r="8847" spans="1:9">
      <c r="A8847" t="s">
        <v>302</v>
      </c>
      <c r="B8847" t="s">
        <v>6556</v>
      </c>
      <c r="C8847" t="s">
        <v>6578</v>
      </c>
      <c r="D8847" t="s">
        <v>176</v>
      </c>
      <c r="E8847" t="s">
        <v>4246</v>
      </c>
      <c r="F8847">
        <v>9</v>
      </c>
      <c r="G8847" t="s">
        <v>176</v>
      </c>
      <c r="H8847" s="6" t="str">
        <f t="shared" si="276"/>
        <v>7K4.9</v>
      </c>
      <c r="I8847" s="6" t="str">
        <f t="shared" si="277"/>
        <v>S7_K4</v>
      </c>
    </row>
    <row r="8848" spans="1:9">
      <c r="A8848" t="s">
        <v>302</v>
      </c>
      <c r="B8848" t="s">
        <v>6556</v>
      </c>
      <c r="C8848" t="s">
        <v>6579</v>
      </c>
      <c r="D8848">
        <v>2</v>
      </c>
      <c r="E8848" t="s">
        <v>4253</v>
      </c>
      <c r="F8848">
        <v>2</v>
      </c>
      <c r="G8848">
        <v>2</v>
      </c>
      <c r="H8848" s="6" t="str">
        <f t="shared" si="276"/>
        <v>7K13.2</v>
      </c>
      <c r="I8848" s="6" t="str">
        <f t="shared" si="277"/>
        <v>S7_0_MDI+</v>
      </c>
    </row>
    <row r="8849" spans="1:9">
      <c r="A8849" t="s">
        <v>302</v>
      </c>
      <c r="B8849" t="s">
        <v>6556</v>
      </c>
      <c r="C8849" t="s">
        <v>6579</v>
      </c>
      <c r="D8849">
        <v>3</v>
      </c>
      <c r="E8849" t="s">
        <v>4255</v>
      </c>
      <c r="F8849">
        <v>3</v>
      </c>
      <c r="G8849">
        <v>3</v>
      </c>
      <c r="H8849" s="6" t="str">
        <f t="shared" si="276"/>
        <v>7K13.3</v>
      </c>
      <c r="I8849" s="6" t="str">
        <f t="shared" si="277"/>
        <v>S7_5_MDI+</v>
      </c>
    </row>
    <row r="8850" spans="1:9">
      <c r="A8850" t="s">
        <v>302</v>
      </c>
      <c r="B8850" t="s">
        <v>6556</v>
      </c>
      <c r="C8850" t="s">
        <v>6579</v>
      </c>
      <c r="D8850">
        <v>4</v>
      </c>
      <c r="E8850" t="s">
        <v>4256</v>
      </c>
      <c r="F8850">
        <v>4</v>
      </c>
      <c r="G8850">
        <v>4</v>
      </c>
      <c r="H8850" s="6" t="str">
        <f t="shared" si="276"/>
        <v>7K13.4</v>
      </c>
      <c r="I8850" s="6" t="str">
        <f t="shared" si="277"/>
        <v>S7_1_MDI+</v>
      </c>
    </row>
    <row r="8851" spans="1:9">
      <c r="A8851" t="s">
        <v>302</v>
      </c>
      <c r="B8851" t="s">
        <v>6556</v>
      </c>
      <c r="C8851" t="s">
        <v>6579</v>
      </c>
      <c r="D8851">
        <v>6</v>
      </c>
      <c r="E8851" t="s">
        <v>4257</v>
      </c>
      <c r="F8851">
        <v>6</v>
      </c>
      <c r="G8851">
        <v>6</v>
      </c>
      <c r="H8851" s="6" t="str">
        <f t="shared" si="276"/>
        <v>7K13.6</v>
      </c>
      <c r="I8851" s="6" t="str">
        <f t="shared" si="277"/>
        <v>S7_1_MDI-</v>
      </c>
    </row>
    <row r="8852" spans="1:9">
      <c r="A8852" t="s">
        <v>302</v>
      </c>
      <c r="B8852" t="s">
        <v>6556</v>
      </c>
      <c r="C8852" t="s">
        <v>6579</v>
      </c>
      <c r="D8852">
        <v>7</v>
      </c>
      <c r="E8852" t="s">
        <v>4258</v>
      </c>
      <c r="F8852">
        <v>7</v>
      </c>
      <c r="G8852">
        <v>7</v>
      </c>
      <c r="H8852" s="6" t="str">
        <f t="shared" si="276"/>
        <v>7K13.7</v>
      </c>
      <c r="I8852" s="6" t="str">
        <f t="shared" si="277"/>
        <v>S7_5_MDI-</v>
      </c>
    </row>
    <row r="8853" spans="1:9">
      <c r="A8853" t="s">
        <v>302</v>
      </c>
      <c r="B8853" t="s">
        <v>6556</v>
      </c>
      <c r="C8853" t="s">
        <v>6579</v>
      </c>
      <c r="D8853">
        <v>8</v>
      </c>
      <c r="E8853" t="s">
        <v>4254</v>
      </c>
      <c r="F8853">
        <v>8</v>
      </c>
      <c r="G8853">
        <v>8</v>
      </c>
      <c r="H8853" s="6" t="str">
        <f t="shared" si="276"/>
        <v>7K13.8</v>
      </c>
      <c r="I8853" s="6" t="str">
        <f t="shared" si="277"/>
        <v>S7_0_MDI-</v>
      </c>
    </row>
    <row r="8854" spans="1:9">
      <c r="A8854" t="s">
        <v>302</v>
      </c>
      <c r="B8854" t="s">
        <v>6556</v>
      </c>
      <c r="C8854" t="s">
        <v>6579</v>
      </c>
      <c r="D8854" t="s">
        <v>175</v>
      </c>
      <c r="E8854" t="s">
        <v>429</v>
      </c>
      <c r="F8854">
        <v>1</v>
      </c>
      <c r="G8854" t="s">
        <v>175</v>
      </c>
      <c r="H8854" s="6" t="str">
        <f t="shared" si="276"/>
        <v>7K13.1</v>
      </c>
      <c r="I8854" s="6" t="str">
        <f t="shared" si="277"/>
        <v>VP12</v>
      </c>
    </row>
    <row r="8855" spans="1:9">
      <c r="A8855" t="s">
        <v>302</v>
      </c>
      <c r="B8855" t="s">
        <v>6556</v>
      </c>
      <c r="C8855" t="s">
        <v>6579</v>
      </c>
      <c r="D8855" t="s">
        <v>176</v>
      </c>
      <c r="E8855" t="s">
        <v>4247</v>
      </c>
      <c r="F8855">
        <v>9</v>
      </c>
      <c r="G8855" t="s">
        <v>176</v>
      </c>
      <c r="H8855" s="6" t="str">
        <f t="shared" si="276"/>
        <v>7K13.9</v>
      </c>
      <c r="I8855" s="6" t="str">
        <f t="shared" si="277"/>
        <v>S7_K13</v>
      </c>
    </row>
    <row r="8856" spans="1:9">
      <c r="A8856" t="s">
        <v>302</v>
      </c>
      <c r="B8856" t="s">
        <v>6556</v>
      </c>
      <c r="C8856" t="s">
        <v>6580</v>
      </c>
      <c r="D8856">
        <v>2</v>
      </c>
      <c r="E8856" t="s">
        <v>4255</v>
      </c>
      <c r="F8856">
        <v>2</v>
      </c>
      <c r="G8856">
        <v>2</v>
      </c>
      <c r="H8856" s="6" t="str">
        <f t="shared" si="276"/>
        <v>7K14.2</v>
      </c>
      <c r="I8856" s="6" t="str">
        <f t="shared" si="277"/>
        <v>S7_5_MDI+</v>
      </c>
    </row>
    <row r="8857" spans="1:9">
      <c r="A8857" t="s">
        <v>302</v>
      </c>
      <c r="B8857" t="s">
        <v>6556</v>
      </c>
      <c r="C8857" t="s">
        <v>6580</v>
      </c>
      <c r="D8857">
        <v>3</v>
      </c>
      <c r="E8857" t="s">
        <v>4259</v>
      </c>
      <c r="F8857">
        <v>3</v>
      </c>
      <c r="G8857">
        <v>3</v>
      </c>
      <c r="H8857" s="6" t="str">
        <f t="shared" si="276"/>
        <v>7K14.3</v>
      </c>
      <c r="I8857" s="6" t="str">
        <f t="shared" si="277"/>
        <v>S7_6_MDI+</v>
      </c>
    </row>
    <row r="8858" spans="1:9">
      <c r="A8858" t="s">
        <v>302</v>
      </c>
      <c r="B8858" t="s">
        <v>6556</v>
      </c>
      <c r="C8858" t="s">
        <v>6580</v>
      </c>
      <c r="D8858">
        <v>4</v>
      </c>
      <c r="F8858">
        <v>4</v>
      </c>
      <c r="G8858">
        <v>4</v>
      </c>
      <c r="H8858" s="6" t="str">
        <f t="shared" si="276"/>
        <v>7K14.4</v>
      </c>
      <c r="I8858" s="6">
        <f t="shared" si="277"/>
        <v>0</v>
      </c>
    </row>
    <row r="8859" spans="1:9">
      <c r="A8859" t="s">
        <v>302</v>
      </c>
      <c r="B8859" t="s">
        <v>6556</v>
      </c>
      <c r="C8859" t="s">
        <v>6580</v>
      </c>
      <c r="D8859">
        <v>6</v>
      </c>
      <c r="F8859">
        <v>6</v>
      </c>
      <c r="G8859">
        <v>6</v>
      </c>
      <c r="H8859" s="6" t="str">
        <f t="shared" si="276"/>
        <v>7K14.6</v>
      </c>
      <c r="I8859" s="6">
        <f t="shared" si="277"/>
        <v>0</v>
      </c>
    </row>
    <row r="8860" spans="1:9">
      <c r="A8860" t="s">
        <v>302</v>
      </c>
      <c r="B8860" t="s">
        <v>6556</v>
      </c>
      <c r="C8860" t="s">
        <v>6580</v>
      </c>
      <c r="D8860">
        <v>7</v>
      </c>
      <c r="E8860" t="s">
        <v>4260</v>
      </c>
      <c r="F8860">
        <v>7</v>
      </c>
      <c r="G8860">
        <v>7</v>
      </c>
      <c r="H8860" s="6" t="str">
        <f t="shared" si="276"/>
        <v>7K14.7</v>
      </c>
      <c r="I8860" s="6" t="str">
        <f t="shared" si="277"/>
        <v>S7_6_MDI-</v>
      </c>
    </row>
    <row r="8861" spans="1:9">
      <c r="A8861" t="s">
        <v>302</v>
      </c>
      <c r="B8861" t="s">
        <v>6556</v>
      </c>
      <c r="C8861" t="s">
        <v>6580</v>
      </c>
      <c r="D8861">
        <v>8</v>
      </c>
      <c r="E8861" t="s">
        <v>4258</v>
      </c>
      <c r="F8861">
        <v>8</v>
      </c>
      <c r="G8861">
        <v>8</v>
      </c>
      <c r="H8861" s="6" t="str">
        <f t="shared" si="276"/>
        <v>7K14.8</v>
      </c>
      <c r="I8861" s="6" t="str">
        <f t="shared" si="277"/>
        <v>S7_5_MDI-</v>
      </c>
    </row>
    <row r="8862" spans="1:9">
      <c r="A8862" t="s">
        <v>302</v>
      </c>
      <c r="B8862" t="s">
        <v>6556</v>
      </c>
      <c r="C8862" t="s">
        <v>6580</v>
      </c>
      <c r="D8862" t="s">
        <v>175</v>
      </c>
      <c r="E8862" t="s">
        <v>429</v>
      </c>
      <c r="F8862">
        <v>1</v>
      </c>
      <c r="G8862" t="s">
        <v>175</v>
      </c>
      <c r="H8862" s="6" t="str">
        <f t="shared" si="276"/>
        <v>7K14.1</v>
      </c>
      <c r="I8862" s="6" t="str">
        <f t="shared" si="277"/>
        <v>VP12</v>
      </c>
    </row>
    <row r="8863" spans="1:9">
      <c r="A8863" t="s">
        <v>302</v>
      </c>
      <c r="B8863" t="s">
        <v>6556</v>
      </c>
      <c r="C8863" t="s">
        <v>6580</v>
      </c>
      <c r="D8863" t="s">
        <v>176</v>
      </c>
      <c r="E8863" t="s">
        <v>4248</v>
      </c>
      <c r="F8863">
        <v>9</v>
      </c>
      <c r="G8863" t="s">
        <v>176</v>
      </c>
      <c r="H8863" s="6" t="str">
        <f t="shared" si="276"/>
        <v>7K14.9</v>
      </c>
      <c r="I8863" s="6" t="str">
        <f t="shared" si="277"/>
        <v>S7_K14</v>
      </c>
    </row>
    <row r="8864" spans="1:9">
      <c r="A8864" t="s">
        <v>302</v>
      </c>
      <c r="B8864" t="s">
        <v>6556</v>
      </c>
      <c r="C8864" t="s">
        <v>6581</v>
      </c>
      <c r="D8864">
        <v>2</v>
      </c>
      <c r="E8864" t="s">
        <v>4259</v>
      </c>
      <c r="F8864">
        <v>2</v>
      </c>
      <c r="G8864">
        <v>2</v>
      </c>
      <c r="H8864" s="6" t="str">
        <f t="shared" si="276"/>
        <v>7K15.2</v>
      </c>
      <c r="I8864" s="6" t="str">
        <f t="shared" si="277"/>
        <v>S7_6_MDI+</v>
      </c>
    </row>
    <row r="8865" spans="1:9">
      <c r="A8865" t="s">
        <v>302</v>
      </c>
      <c r="B8865" t="s">
        <v>6556</v>
      </c>
      <c r="C8865" t="s">
        <v>6581</v>
      </c>
      <c r="D8865">
        <v>3</v>
      </c>
      <c r="E8865" t="s">
        <v>6877</v>
      </c>
      <c r="F8865">
        <v>3</v>
      </c>
      <c r="G8865">
        <v>3</v>
      </c>
      <c r="H8865" s="6" t="str">
        <f t="shared" si="276"/>
        <v>7K15.3</v>
      </c>
      <c r="I8865" s="6" t="str">
        <f t="shared" si="277"/>
        <v>S7_BR_HSD027+</v>
      </c>
    </row>
    <row r="8866" spans="1:9">
      <c r="A8866" t="s">
        <v>302</v>
      </c>
      <c r="B8866" t="s">
        <v>6556</v>
      </c>
      <c r="C8866" t="s">
        <v>6581</v>
      </c>
      <c r="D8866">
        <v>4</v>
      </c>
      <c r="E8866" t="s">
        <v>6878</v>
      </c>
      <c r="F8866">
        <v>4</v>
      </c>
      <c r="G8866">
        <v>4</v>
      </c>
      <c r="H8866" s="6" t="str">
        <f t="shared" si="276"/>
        <v>7K15.4</v>
      </c>
      <c r="I8866" s="6" t="str">
        <f t="shared" si="277"/>
        <v>S7_BR_HSD026+</v>
      </c>
    </row>
    <row r="8867" spans="1:9">
      <c r="A8867" t="s">
        <v>302</v>
      </c>
      <c r="B8867" t="s">
        <v>6556</v>
      </c>
      <c r="C8867" t="s">
        <v>6581</v>
      </c>
      <c r="D8867">
        <v>6</v>
      </c>
      <c r="E8867" t="s">
        <v>6879</v>
      </c>
      <c r="F8867">
        <v>6</v>
      </c>
      <c r="G8867">
        <v>6</v>
      </c>
      <c r="H8867" s="6" t="str">
        <f t="shared" si="276"/>
        <v>7K15.6</v>
      </c>
      <c r="I8867" s="6" t="str">
        <f t="shared" si="277"/>
        <v>S7_BR_HSD026-</v>
      </c>
    </row>
    <row r="8868" spans="1:9">
      <c r="A8868" t="s">
        <v>302</v>
      </c>
      <c r="B8868" t="s">
        <v>6556</v>
      </c>
      <c r="C8868" t="s">
        <v>6581</v>
      </c>
      <c r="D8868">
        <v>7</v>
      </c>
      <c r="E8868" t="s">
        <v>6880</v>
      </c>
      <c r="F8868">
        <v>7</v>
      </c>
      <c r="G8868">
        <v>7</v>
      </c>
      <c r="H8868" s="6" t="str">
        <f t="shared" si="276"/>
        <v>7K15.7</v>
      </c>
      <c r="I8868" s="6" t="str">
        <f t="shared" si="277"/>
        <v>S7_BR_HSD027-</v>
      </c>
    </row>
    <row r="8869" spans="1:9">
      <c r="A8869" t="s">
        <v>302</v>
      </c>
      <c r="B8869" t="s">
        <v>6556</v>
      </c>
      <c r="C8869" t="s">
        <v>6581</v>
      </c>
      <c r="D8869">
        <v>8</v>
      </c>
      <c r="E8869" t="s">
        <v>4260</v>
      </c>
      <c r="F8869">
        <v>8</v>
      </c>
      <c r="G8869">
        <v>8</v>
      </c>
      <c r="H8869" s="6" t="str">
        <f t="shared" si="276"/>
        <v>7K15.8</v>
      </c>
      <c r="I8869" s="6" t="str">
        <f t="shared" si="277"/>
        <v>S7_6_MDI-</v>
      </c>
    </row>
    <row r="8870" spans="1:9">
      <c r="A8870" t="s">
        <v>302</v>
      </c>
      <c r="B8870" t="s">
        <v>6556</v>
      </c>
      <c r="C8870" t="s">
        <v>6581</v>
      </c>
      <c r="D8870" t="s">
        <v>175</v>
      </c>
      <c r="E8870" t="s">
        <v>429</v>
      </c>
      <c r="F8870">
        <v>1</v>
      </c>
      <c r="G8870" t="s">
        <v>175</v>
      </c>
      <c r="H8870" s="6" t="str">
        <f t="shared" si="276"/>
        <v>7K15.1</v>
      </c>
      <c r="I8870" s="6" t="str">
        <f t="shared" si="277"/>
        <v>VP12</v>
      </c>
    </row>
    <row r="8871" spans="1:9">
      <c r="A8871" t="s">
        <v>302</v>
      </c>
      <c r="B8871" t="s">
        <v>6556</v>
      </c>
      <c r="C8871" t="s">
        <v>6581</v>
      </c>
      <c r="D8871" t="s">
        <v>176</v>
      </c>
      <c r="E8871" t="s">
        <v>4249</v>
      </c>
      <c r="F8871">
        <v>9</v>
      </c>
      <c r="G8871" t="s">
        <v>176</v>
      </c>
      <c r="H8871" s="6" t="str">
        <f t="shared" si="276"/>
        <v>7K15.9</v>
      </c>
      <c r="I8871" s="6" t="str">
        <f t="shared" si="277"/>
        <v>S7_K15</v>
      </c>
    </row>
    <row r="8872" spans="1:9">
      <c r="A8872" t="s">
        <v>302</v>
      </c>
      <c r="B8872" t="s">
        <v>6556</v>
      </c>
      <c r="C8872" t="s">
        <v>6582</v>
      </c>
      <c r="D8872">
        <v>2</v>
      </c>
      <c r="E8872" t="s">
        <v>4261</v>
      </c>
      <c r="F8872">
        <v>2</v>
      </c>
      <c r="G8872">
        <v>2</v>
      </c>
      <c r="H8872" s="6" t="str">
        <f t="shared" si="276"/>
        <v>7K17.2</v>
      </c>
      <c r="I8872" s="6" t="str">
        <f t="shared" si="277"/>
        <v>S7_4_MDI+</v>
      </c>
    </row>
    <row r="8873" spans="1:9">
      <c r="A8873" t="s">
        <v>302</v>
      </c>
      <c r="B8873" t="s">
        <v>6556</v>
      </c>
      <c r="C8873" t="s">
        <v>6582</v>
      </c>
      <c r="D8873">
        <v>3</v>
      </c>
      <c r="E8873" t="s">
        <v>4262</v>
      </c>
      <c r="F8873">
        <v>3</v>
      </c>
      <c r="G8873">
        <v>3</v>
      </c>
      <c r="H8873" s="6" t="str">
        <f t="shared" si="276"/>
        <v>7K17.3</v>
      </c>
      <c r="I8873" s="6" t="str">
        <f t="shared" si="277"/>
        <v>S7_AC_MDI+</v>
      </c>
    </row>
    <row r="8874" spans="1:9">
      <c r="A8874" t="s">
        <v>302</v>
      </c>
      <c r="B8874" t="s">
        <v>6556</v>
      </c>
      <c r="C8874" t="s">
        <v>6582</v>
      </c>
      <c r="D8874">
        <v>4</v>
      </c>
      <c r="E8874" t="s">
        <v>4263</v>
      </c>
      <c r="F8874">
        <v>4</v>
      </c>
      <c r="G8874">
        <v>4</v>
      </c>
      <c r="H8874" s="6" t="str">
        <f t="shared" si="276"/>
        <v>7K17.4</v>
      </c>
      <c r="I8874" s="6" t="str">
        <f t="shared" si="277"/>
        <v>S7_SG_LB_MDI+</v>
      </c>
    </row>
    <row r="8875" spans="1:9">
      <c r="A8875" t="s">
        <v>302</v>
      </c>
      <c r="B8875" t="s">
        <v>6556</v>
      </c>
      <c r="C8875" t="s">
        <v>6582</v>
      </c>
      <c r="D8875">
        <v>6</v>
      </c>
      <c r="E8875" t="s">
        <v>4264</v>
      </c>
      <c r="F8875">
        <v>6</v>
      </c>
      <c r="G8875">
        <v>6</v>
      </c>
      <c r="H8875" s="6" t="str">
        <f t="shared" si="276"/>
        <v>7K17.6</v>
      </c>
      <c r="I8875" s="6" t="str">
        <f t="shared" si="277"/>
        <v>S7_SG_LB_MDI-</v>
      </c>
    </row>
    <row r="8876" spans="1:9">
      <c r="A8876" t="s">
        <v>302</v>
      </c>
      <c r="B8876" t="s">
        <v>6556</v>
      </c>
      <c r="C8876" t="s">
        <v>6582</v>
      </c>
      <c r="D8876">
        <v>7</v>
      </c>
      <c r="E8876" t="s">
        <v>4265</v>
      </c>
      <c r="F8876">
        <v>7</v>
      </c>
      <c r="G8876">
        <v>7</v>
      </c>
      <c r="H8876" s="6" t="str">
        <f t="shared" si="276"/>
        <v>7K17.7</v>
      </c>
      <c r="I8876" s="6" t="str">
        <f t="shared" si="277"/>
        <v>S7_AC_MDI-</v>
      </c>
    </row>
    <row r="8877" spans="1:9">
      <c r="A8877" t="s">
        <v>302</v>
      </c>
      <c r="B8877" t="s">
        <v>6556</v>
      </c>
      <c r="C8877" t="s">
        <v>6582</v>
      </c>
      <c r="D8877">
        <v>8</v>
      </c>
      <c r="E8877" t="s">
        <v>4266</v>
      </c>
      <c r="F8877">
        <v>8</v>
      </c>
      <c r="G8877">
        <v>8</v>
      </c>
      <c r="H8877" s="6" t="str">
        <f t="shared" si="276"/>
        <v>7K17.8</v>
      </c>
      <c r="I8877" s="6" t="str">
        <f t="shared" si="277"/>
        <v>S7_4_MDI-</v>
      </c>
    </row>
    <row r="8878" spans="1:9">
      <c r="A8878" t="s">
        <v>302</v>
      </c>
      <c r="B8878" t="s">
        <v>6556</v>
      </c>
      <c r="C8878" t="s">
        <v>6582</v>
      </c>
      <c r="D8878" t="s">
        <v>175</v>
      </c>
      <c r="E8878" t="s">
        <v>429</v>
      </c>
      <c r="F8878">
        <v>1</v>
      </c>
      <c r="G8878" t="s">
        <v>175</v>
      </c>
      <c r="H8878" s="6" t="str">
        <f t="shared" si="276"/>
        <v>7K17.1</v>
      </c>
      <c r="I8878" s="6" t="str">
        <f t="shared" si="277"/>
        <v>VP12</v>
      </c>
    </row>
    <row r="8879" spans="1:9">
      <c r="A8879" t="s">
        <v>302</v>
      </c>
      <c r="B8879" t="s">
        <v>6556</v>
      </c>
      <c r="C8879" t="s">
        <v>6582</v>
      </c>
      <c r="D8879" t="s">
        <v>176</v>
      </c>
      <c r="E8879" t="s">
        <v>4250</v>
      </c>
      <c r="F8879">
        <v>9</v>
      </c>
      <c r="G8879" t="s">
        <v>176</v>
      </c>
      <c r="H8879" s="6" t="str">
        <f t="shared" si="276"/>
        <v>7K17.9</v>
      </c>
      <c r="I8879" s="6" t="str">
        <f t="shared" si="277"/>
        <v>S7_K17</v>
      </c>
    </row>
    <row r="8880" spans="1:9">
      <c r="A8880" t="s">
        <v>302</v>
      </c>
      <c r="B8880" t="s">
        <v>6556</v>
      </c>
      <c r="C8880" t="s">
        <v>6583</v>
      </c>
      <c r="D8880">
        <v>2</v>
      </c>
      <c r="E8880" t="s">
        <v>4228</v>
      </c>
      <c r="F8880">
        <v>2</v>
      </c>
      <c r="G8880">
        <v>2</v>
      </c>
      <c r="H8880" s="6" t="str">
        <f t="shared" si="276"/>
        <v>7K18.2</v>
      </c>
      <c r="I8880" s="6" t="str">
        <f t="shared" si="277"/>
        <v>SG7_2_MDI+</v>
      </c>
    </row>
    <row r="8881" spans="1:9">
      <c r="A8881" t="s">
        <v>302</v>
      </c>
      <c r="B8881" t="s">
        <v>6556</v>
      </c>
      <c r="C8881" t="s">
        <v>6583</v>
      </c>
      <c r="D8881">
        <v>3</v>
      </c>
      <c r="E8881" t="s">
        <v>4267</v>
      </c>
      <c r="F8881">
        <v>3</v>
      </c>
      <c r="G8881">
        <v>3</v>
      </c>
      <c r="H8881" s="6" t="str">
        <f t="shared" si="276"/>
        <v>7K18.3</v>
      </c>
      <c r="I8881" s="6" t="str">
        <f t="shared" si="277"/>
        <v>SG7_AC_MDI+</v>
      </c>
    </row>
    <row r="8882" spans="1:9">
      <c r="A8882" t="s">
        <v>302</v>
      </c>
      <c r="B8882" t="s">
        <v>6556</v>
      </c>
      <c r="C8882" t="s">
        <v>6583</v>
      </c>
      <c r="D8882">
        <v>4</v>
      </c>
      <c r="E8882" t="s">
        <v>4263</v>
      </c>
      <c r="F8882">
        <v>4</v>
      </c>
      <c r="G8882">
        <v>4</v>
      </c>
      <c r="H8882" s="6" t="str">
        <f t="shared" si="276"/>
        <v>7K18.4</v>
      </c>
      <c r="I8882" s="6" t="str">
        <f t="shared" si="277"/>
        <v>S7_SG_LB_MDI+</v>
      </c>
    </row>
    <row r="8883" spans="1:9">
      <c r="A8883" t="s">
        <v>302</v>
      </c>
      <c r="B8883" t="s">
        <v>6556</v>
      </c>
      <c r="C8883" t="s">
        <v>6583</v>
      </c>
      <c r="D8883">
        <v>6</v>
      </c>
      <c r="E8883" t="s">
        <v>4264</v>
      </c>
      <c r="F8883">
        <v>6</v>
      </c>
      <c r="G8883">
        <v>6</v>
      </c>
      <c r="H8883" s="6" t="str">
        <f t="shared" si="276"/>
        <v>7K18.6</v>
      </c>
      <c r="I8883" s="6" t="str">
        <f t="shared" si="277"/>
        <v>S7_SG_LB_MDI-</v>
      </c>
    </row>
    <row r="8884" spans="1:9">
      <c r="A8884" t="s">
        <v>302</v>
      </c>
      <c r="B8884" t="s">
        <v>6556</v>
      </c>
      <c r="C8884" t="s">
        <v>6583</v>
      </c>
      <c r="D8884">
        <v>7</v>
      </c>
      <c r="E8884" t="s">
        <v>4268</v>
      </c>
      <c r="F8884">
        <v>7</v>
      </c>
      <c r="G8884">
        <v>7</v>
      </c>
      <c r="H8884" s="6" t="str">
        <f t="shared" si="276"/>
        <v>7K18.7</v>
      </c>
      <c r="I8884" s="6" t="str">
        <f t="shared" si="277"/>
        <v>SG7_AC_MDI-</v>
      </c>
    </row>
    <row r="8885" spans="1:9">
      <c r="A8885" t="s">
        <v>302</v>
      </c>
      <c r="B8885" t="s">
        <v>6556</v>
      </c>
      <c r="C8885" t="s">
        <v>6583</v>
      </c>
      <c r="D8885">
        <v>8</v>
      </c>
      <c r="E8885" t="s">
        <v>4230</v>
      </c>
      <c r="F8885">
        <v>8</v>
      </c>
      <c r="G8885">
        <v>8</v>
      </c>
      <c r="H8885" s="6" t="str">
        <f t="shared" si="276"/>
        <v>7K18.8</v>
      </c>
      <c r="I8885" s="6" t="str">
        <f t="shared" si="277"/>
        <v>SG7_2_MDI-</v>
      </c>
    </row>
    <row r="8886" spans="1:9">
      <c r="A8886" t="s">
        <v>302</v>
      </c>
      <c r="B8886" t="s">
        <v>6556</v>
      </c>
      <c r="C8886" t="s">
        <v>6583</v>
      </c>
      <c r="D8886" t="s">
        <v>175</v>
      </c>
      <c r="E8886" t="s">
        <v>429</v>
      </c>
      <c r="F8886">
        <v>1</v>
      </c>
      <c r="G8886" t="s">
        <v>175</v>
      </c>
      <c r="H8886" s="6" t="str">
        <f t="shared" si="276"/>
        <v>7K18.1</v>
      </c>
      <c r="I8886" s="6" t="str">
        <f t="shared" si="277"/>
        <v>VP12</v>
      </c>
    </row>
    <row r="8887" spans="1:9">
      <c r="A8887" t="s">
        <v>302</v>
      </c>
      <c r="B8887" t="s">
        <v>6556</v>
      </c>
      <c r="C8887" t="s">
        <v>6583</v>
      </c>
      <c r="D8887" t="s">
        <v>176</v>
      </c>
      <c r="E8887" t="s">
        <v>4251</v>
      </c>
      <c r="F8887">
        <v>9</v>
      </c>
      <c r="G8887" t="s">
        <v>176</v>
      </c>
      <c r="H8887" s="6" t="str">
        <f t="shared" si="276"/>
        <v>7K18.9</v>
      </c>
      <c r="I8887" s="6" t="str">
        <f t="shared" si="277"/>
        <v>S7_K18</v>
      </c>
    </row>
    <row r="8888" spans="1:9">
      <c r="A8888" t="s">
        <v>302</v>
      </c>
      <c r="B8888" t="s">
        <v>6556</v>
      </c>
      <c r="C8888" t="s">
        <v>6584</v>
      </c>
      <c r="D8888">
        <v>2</v>
      </c>
      <c r="E8888" t="s">
        <v>4234</v>
      </c>
      <c r="F8888">
        <v>2</v>
      </c>
      <c r="G8888">
        <v>2</v>
      </c>
      <c r="H8888" s="6" t="str">
        <f t="shared" si="276"/>
        <v>7K35.2</v>
      </c>
      <c r="I8888" s="6" t="str">
        <f t="shared" si="277"/>
        <v>S7_3_MDI+</v>
      </c>
    </row>
    <row r="8889" spans="1:9">
      <c r="A8889" t="s">
        <v>302</v>
      </c>
      <c r="B8889" t="s">
        <v>6556</v>
      </c>
      <c r="C8889" t="s">
        <v>6584</v>
      </c>
      <c r="D8889">
        <v>3</v>
      </c>
      <c r="E8889" t="s">
        <v>4261</v>
      </c>
      <c r="F8889">
        <v>3</v>
      </c>
      <c r="G8889">
        <v>3</v>
      </c>
      <c r="H8889" s="6" t="str">
        <f t="shared" si="276"/>
        <v>7K35.3</v>
      </c>
      <c r="I8889" s="6" t="str">
        <f t="shared" si="277"/>
        <v>S7_4_MDI+</v>
      </c>
    </row>
    <row r="8890" spans="1:9">
      <c r="A8890" t="s">
        <v>302</v>
      </c>
      <c r="B8890" t="s">
        <v>6556</v>
      </c>
      <c r="C8890" t="s">
        <v>6584</v>
      </c>
      <c r="D8890">
        <v>4</v>
      </c>
      <c r="E8890" t="s">
        <v>4269</v>
      </c>
      <c r="F8890">
        <v>4</v>
      </c>
      <c r="G8890">
        <v>4</v>
      </c>
      <c r="H8890" s="6" t="str">
        <f t="shared" si="276"/>
        <v>7K35.4</v>
      </c>
      <c r="I8890" s="6" t="str">
        <f t="shared" si="277"/>
        <v>S7_BR_HSD086+</v>
      </c>
    </row>
    <row r="8891" spans="1:9">
      <c r="A8891" t="s">
        <v>302</v>
      </c>
      <c r="B8891" t="s">
        <v>6556</v>
      </c>
      <c r="C8891" t="s">
        <v>6584</v>
      </c>
      <c r="D8891">
        <v>6</v>
      </c>
      <c r="E8891" t="s">
        <v>4270</v>
      </c>
      <c r="F8891">
        <v>6</v>
      </c>
      <c r="G8891">
        <v>6</v>
      </c>
      <c r="H8891" s="6" t="str">
        <f t="shared" si="276"/>
        <v>7K35.6</v>
      </c>
      <c r="I8891" s="6" t="str">
        <f t="shared" si="277"/>
        <v>S7_BR_HSD086-</v>
      </c>
    </row>
    <row r="8892" spans="1:9">
      <c r="A8892" t="s">
        <v>302</v>
      </c>
      <c r="B8892" t="s">
        <v>6556</v>
      </c>
      <c r="C8892" t="s">
        <v>6584</v>
      </c>
      <c r="D8892">
        <v>7</v>
      </c>
      <c r="E8892" t="s">
        <v>4266</v>
      </c>
      <c r="F8892">
        <v>7</v>
      </c>
      <c r="G8892">
        <v>7</v>
      </c>
      <c r="H8892" s="6" t="str">
        <f t="shared" si="276"/>
        <v>7K35.7</v>
      </c>
      <c r="I8892" s="6" t="str">
        <f t="shared" si="277"/>
        <v>S7_4_MDI-</v>
      </c>
    </row>
    <row r="8893" spans="1:9">
      <c r="A8893" t="s">
        <v>302</v>
      </c>
      <c r="B8893" t="s">
        <v>6556</v>
      </c>
      <c r="C8893" t="s">
        <v>6584</v>
      </c>
      <c r="D8893">
        <v>8</v>
      </c>
      <c r="E8893" t="s">
        <v>4236</v>
      </c>
      <c r="F8893">
        <v>8</v>
      </c>
      <c r="G8893">
        <v>8</v>
      </c>
      <c r="H8893" s="6" t="str">
        <f t="shared" si="276"/>
        <v>7K35.8</v>
      </c>
      <c r="I8893" s="6" t="str">
        <f t="shared" si="277"/>
        <v>S7_3_MDI-</v>
      </c>
    </row>
    <row r="8894" spans="1:9">
      <c r="A8894" t="s">
        <v>302</v>
      </c>
      <c r="B8894" t="s">
        <v>6556</v>
      </c>
      <c r="C8894" t="s">
        <v>6584</v>
      </c>
      <c r="D8894" t="s">
        <v>175</v>
      </c>
      <c r="E8894" t="s">
        <v>429</v>
      </c>
      <c r="F8894">
        <v>1</v>
      </c>
      <c r="G8894" t="s">
        <v>175</v>
      </c>
      <c r="H8894" s="6" t="str">
        <f t="shared" si="276"/>
        <v>7K35.1</v>
      </c>
      <c r="I8894" s="6" t="str">
        <f t="shared" si="277"/>
        <v>VP12</v>
      </c>
    </row>
    <row r="8895" spans="1:9">
      <c r="A8895" t="s">
        <v>302</v>
      </c>
      <c r="B8895" t="s">
        <v>6556</v>
      </c>
      <c r="C8895" t="s">
        <v>6584</v>
      </c>
      <c r="D8895" t="s">
        <v>176</v>
      </c>
      <c r="E8895" t="s">
        <v>4252</v>
      </c>
      <c r="F8895">
        <v>9</v>
      </c>
      <c r="G8895" t="s">
        <v>176</v>
      </c>
      <c r="H8895" s="6" t="str">
        <f t="shared" si="276"/>
        <v>7K35.9</v>
      </c>
      <c r="I8895" s="6" t="str">
        <f t="shared" si="277"/>
        <v>S7_K35</v>
      </c>
    </row>
    <row r="8896" spans="1:9">
      <c r="A8896" t="s">
        <v>302</v>
      </c>
      <c r="B8896" t="s">
        <v>6556</v>
      </c>
      <c r="C8896" t="s">
        <v>6585</v>
      </c>
      <c r="D8896">
        <v>1</v>
      </c>
      <c r="E8896" t="s">
        <v>4267</v>
      </c>
      <c r="F8896">
        <v>1</v>
      </c>
      <c r="G8896">
        <v>1</v>
      </c>
      <c r="H8896" s="6" t="str">
        <f t="shared" si="276"/>
        <v>7MDCG1.1</v>
      </c>
      <c r="I8896" s="6" t="str">
        <f t="shared" si="277"/>
        <v>SG7_AC_MDI+</v>
      </c>
    </row>
    <row r="8897" spans="1:9">
      <c r="A8897" t="s">
        <v>302</v>
      </c>
      <c r="B8897" t="s">
        <v>6556</v>
      </c>
      <c r="C8897" t="s">
        <v>6585</v>
      </c>
      <c r="D8897">
        <v>2</v>
      </c>
      <c r="E8897" t="s">
        <v>4268</v>
      </c>
      <c r="F8897">
        <v>2</v>
      </c>
      <c r="G8897">
        <v>2</v>
      </c>
      <c r="H8897" s="6" t="str">
        <f t="shared" si="276"/>
        <v>7MDCG1.2</v>
      </c>
      <c r="I8897" s="6" t="str">
        <f t="shared" si="277"/>
        <v>SG7_AC_MDI-</v>
      </c>
    </row>
    <row r="8898" spans="1:9">
      <c r="A8898" t="s">
        <v>302</v>
      </c>
      <c r="B8898" t="s">
        <v>6556</v>
      </c>
      <c r="C8898" t="s">
        <v>6585</v>
      </c>
      <c r="D8898" t="s">
        <v>183</v>
      </c>
      <c r="E8898" t="s">
        <v>4271</v>
      </c>
      <c r="F8898" t="s">
        <v>183</v>
      </c>
      <c r="G8898" t="s">
        <v>183</v>
      </c>
      <c r="H8898" s="6" t="str">
        <f t="shared" ref="H8898:H8961" si="278">CONCATENATE(C8898,".",F8898)</f>
        <v>7MDCG1.G1</v>
      </c>
      <c r="I8898" s="6" t="str">
        <f t="shared" ref="I8898:I8961" si="279">E8898</f>
        <v>SG7_MDIC1_G1</v>
      </c>
    </row>
    <row r="8899" spans="1:9">
      <c r="A8899" t="s">
        <v>302</v>
      </c>
      <c r="B8899" t="s">
        <v>6556</v>
      </c>
      <c r="C8899" t="s">
        <v>6585</v>
      </c>
      <c r="D8899" t="s">
        <v>184</v>
      </c>
      <c r="E8899" t="s">
        <v>4271</v>
      </c>
      <c r="F8899" t="s">
        <v>184</v>
      </c>
      <c r="G8899" t="s">
        <v>184</v>
      </c>
      <c r="H8899" s="6" t="str">
        <f t="shared" si="278"/>
        <v>7MDCG1.G2</v>
      </c>
      <c r="I8899" s="6" t="str">
        <f t="shared" si="279"/>
        <v>SG7_MDIC1_G1</v>
      </c>
    </row>
    <row r="8900" spans="1:9">
      <c r="A8900" t="s">
        <v>302</v>
      </c>
      <c r="B8900" t="s">
        <v>6556</v>
      </c>
      <c r="C8900" t="s">
        <v>6585</v>
      </c>
      <c r="D8900" t="s">
        <v>185</v>
      </c>
      <c r="E8900" t="s">
        <v>4271</v>
      </c>
      <c r="F8900" t="s">
        <v>185</v>
      </c>
      <c r="G8900" t="s">
        <v>185</v>
      </c>
      <c r="H8900" s="6" t="str">
        <f t="shared" si="278"/>
        <v>7MDCG1.G3</v>
      </c>
      <c r="I8900" s="6" t="str">
        <f t="shared" si="279"/>
        <v>SG7_MDIC1_G1</v>
      </c>
    </row>
    <row r="8901" spans="1:9">
      <c r="A8901" t="s">
        <v>302</v>
      </c>
      <c r="B8901" t="s">
        <v>6556</v>
      </c>
      <c r="C8901" t="s">
        <v>6585</v>
      </c>
      <c r="D8901" t="s">
        <v>186</v>
      </c>
      <c r="E8901" t="s">
        <v>4272</v>
      </c>
      <c r="F8901" t="s">
        <v>186</v>
      </c>
      <c r="G8901" t="s">
        <v>186</v>
      </c>
      <c r="H8901" s="6" t="str">
        <f t="shared" si="278"/>
        <v>7MDCG1.G4</v>
      </c>
      <c r="I8901" s="6" t="str">
        <f t="shared" si="279"/>
        <v>SG7_MDIC1_G2</v>
      </c>
    </row>
    <row r="8902" spans="1:9">
      <c r="A8902" t="s">
        <v>302</v>
      </c>
      <c r="B8902" t="s">
        <v>6556</v>
      </c>
      <c r="C8902" t="s">
        <v>6585</v>
      </c>
      <c r="D8902" t="s">
        <v>187</v>
      </c>
      <c r="E8902" t="s">
        <v>4272</v>
      </c>
      <c r="F8902" t="s">
        <v>187</v>
      </c>
      <c r="G8902" t="s">
        <v>187</v>
      </c>
      <c r="H8902" s="6" t="str">
        <f t="shared" si="278"/>
        <v>7MDCG1.G5</v>
      </c>
      <c r="I8902" s="6" t="str">
        <f t="shared" si="279"/>
        <v>SG7_MDIC1_G2</v>
      </c>
    </row>
    <row r="8903" spans="1:9">
      <c r="A8903" t="s">
        <v>302</v>
      </c>
      <c r="B8903" t="s">
        <v>6556</v>
      </c>
      <c r="C8903" t="s">
        <v>6585</v>
      </c>
      <c r="D8903" t="s">
        <v>188</v>
      </c>
      <c r="E8903" t="s">
        <v>4272</v>
      </c>
      <c r="F8903" t="s">
        <v>188</v>
      </c>
      <c r="G8903" t="s">
        <v>188</v>
      </c>
      <c r="H8903" s="6" t="str">
        <f t="shared" si="278"/>
        <v>7MDCG1.G6</v>
      </c>
      <c r="I8903" s="6" t="str">
        <f t="shared" si="279"/>
        <v>SG7_MDIC1_G2</v>
      </c>
    </row>
    <row r="8904" spans="1:9">
      <c r="A8904" t="s">
        <v>302</v>
      </c>
      <c r="B8904" t="s">
        <v>6556</v>
      </c>
      <c r="C8904" t="s">
        <v>6585</v>
      </c>
      <c r="D8904" t="s">
        <v>190</v>
      </c>
      <c r="F8904" t="s">
        <v>190</v>
      </c>
      <c r="G8904" t="s">
        <v>190</v>
      </c>
      <c r="H8904" s="6" t="str">
        <f t="shared" si="278"/>
        <v>7MDCG1.GH1</v>
      </c>
      <c r="I8904" s="6">
        <f t="shared" si="279"/>
        <v>0</v>
      </c>
    </row>
    <row r="8905" spans="1:9">
      <c r="A8905" t="s">
        <v>302</v>
      </c>
      <c r="B8905" t="s">
        <v>6556</v>
      </c>
      <c r="C8905" t="s">
        <v>6585</v>
      </c>
      <c r="D8905" t="s">
        <v>191</v>
      </c>
      <c r="F8905" t="s">
        <v>191</v>
      </c>
      <c r="G8905" t="s">
        <v>191</v>
      </c>
      <c r="H8905" s="6" t="str">
        <f t="shared" si="278"/>
        <v>7MDCG1.GH2</v>
      </c>
      <c r="I8905" s="6">
        <f t="shared" si="279"/>
        <v>0</v>
      </c>
    </row>
    <row r="8906" spans="1:9">
      <c r="A8906" t="s">
        <v>302</v>
      </c>
      <c r="B8906" t="s">
        <v>6556</v>
      </c>
      <c r="C8906" t="s">
        <v>6586</v>
      </c>
      <c r="D8906">
        <v>1</v>
      </c>
      <c r="E8906" t="s">
        <v>4262</v>
      </c>
      <c r="F8906">
        <v>1</v>
      </c>
      <c r="G8906">
        <v>1</v>
      </c>
      <c r="H8906" s="6" t="str">
        <f t="shared" si="278"/>
        <v>7MDIC1.1</v>
      </c>
      <c r="I8906" s="6" t="str">
        <f t="shared" si="279"/>
        <v>S7_AC_MDI+</v>
      </c>
    </row>
    <row r="8907" spans="1:9">
      <c r="A8907" t="s">
        <v>302</v>
      </c>
      <c r="B8907" t="s">
        <v>6556</v>
      </c>
      <c r="C8907" t="s">
        <v>6586</v>
      </c>
      <c r="D8907">
        <v>2</v>
      </c>
      <c r="E8907" t="s">
        <v>4265</v>
      </c>
      <c r="F8907">
        <v>2</v>
      </c>
      <c r="G8907">
        <v>2</v>
      </c>
      <c r="H8907" s="6" t="str">
        <f t="shared" si="278"/>
        <v>7MDIC1.2</v>
      </c>
      <c r="I8907" s="6" t="str">
        <f t="shared" si="279"/>
        <v>S7_AC_MDI-</v>
      </c>
    </row>
    <row r="8908" spans="1:9">
      <c r="A8908" t="s">
        <v>302</v>
      </c>
      <c r="B8908" t="s">
        <v>6556</v>
      </c>
      <c r="C8908" t="s">
        <v>6586</v>
      </c>
      <c r="D8908" t="s">
        <v>183</v>
      </c>
      <c r="E8908" t="s">
        <v>4273</v>
      </c>
      <c r="F8908" t="s">
        <v>183</v>
      </c>
      <c r="G8908" t="s">
        <v>183</v>
      </c>
      <c r="H8908" s="6" t="str">
        <f t="shared" si="278"/>
        <v>7MDIC1.G1</v>
      </c>
      <c r="I8908" s="6" t="str">
        <f t="shared" si="279"/>
        <v>S7_MDIC1_G1</v>
      </c>
    </row>
    <row r="8909" spans="1:9">
      <c r="A8909" t="s">
        <v>302</v>
      </c>
      <c r="B8909" t="s">
        <v>6556</v>
      </c>
      <c r="C8909" t="s">
        <v>6586</v>
      </c>
      <c r="D8909" t="s">
        <v>184</v>
      </c>
      <c r="E8909" t="s">
        <v>4273</v>
      </c>
      <c r="F8909" t="s">
        <v>184</v>
      </c>
      <c r="G8909" t="s">
        <v>184</v>
      </c>
      <c r="H8909" s="6" t="str">
        <f t="shared" si="278"/>
        <v>7MDIC1.G2</v>
      </c>
      <c r="I8909" s="6" t="str">
        <f t="shared" si="279"/>
        <v>S7_MDIC1_G1</v>
      </c>
    </row>
    <row r="8910" spans="1:9">
      <c r="A8910" t="s">
        <v>302</v>
      </c>
      <c r="B8910" t="s">
        <v>6556</v>
      </c>
      <c r="C8910" t="s">
        <v>6586</v>
      </c>
      <c r="D8910" t="s">
        <v>185</v>
      </c>
      <c r="E8910" t="s">
        <v>4273</v>
      </c>
      <c r="F8910" t="s">
        <v>185</v>
      </c>
      <c r="G8910" t="s">
        <v>185</v>
      </c>
      <c r="H8910" s="6" t="str">
        <f t="shared" si="278"/>
        <v>7MDIC1.G3</v>
      </c>
      <c r="I8910" s="6" t="str">
        <f t="shared" si="279"/>
        <v>S7_MDIC1_G1</v>
      </c>
    </row>
    <row r="8911" spans="1:9">
      <c r="A8911" t="s">
        <v>302</v>
      </c>
      <c r="B8911" t="s">
        <v>6556</v>
      </c>
      <c r="C8911" t="s">
        <v>6586</v>
      </c>
      <c r="D8911" t="s">
        <v>186</v>
      </c>
      <c r="E8911" t="s">
        <v>4274</v>
      </c>
      <c r="F8911" t="s">
        <v>186</v>
      </c>
      <c r="G8911" t="s">
        <v>186</v>
      </c>
      <c r="H8911" s="6" t="str">
        <f t="shared" si="278"/>
        <v>7MDIC1.G4</v>
      </c>
      <c r="I8911" s="6" t="str">
        <f t="shared" si="279"/>
        <v>S7_MDIC1_G2</v>
      </c>
    </row>
    <row r="8912" spans="1:9">
      <c r="A8912" t="s">
        <v>302</v>
      </c>
      <c r="B8912" t="s">
        <v>6556</v>
      </c>
      <c r="C8912" t="s">
        <v>6586</v>
      </c>
      <c r="D8912" t="s">
        <v>187</v>
      </c>
      <c r="E8912" t="s">
        <v>4274</v>
      </c>
      <c r="F8912" t="s">
        <v>187</v>
      </c>
      <c r="G8912" t="s">
        <v>187</v>
      </c>
      <c r="H8912" s="6" t="str">
        <f t="shared" si="278"/>
        <v>7MDIC1.G5</v>
      </c>
      <c r="I8912" s="6" t="str">
        <f t="shared" si="279"/>
        <v>S7_MDIC1_G2</v>
      </c>
    </row>
    <row r="8913" spans="1:9">
      <c r="A8913" t="s">
        <v>302</v>
      </c>
      <c r="B8913" t="s">
        <v>6556</v>
      </c>
      <c r="C8913" t="s">
        <v>6586</v>
      </c>
      <c r="D8913" t="s">
        <v>188</v>
      </c>
      <c r="E8913" t="s">
        <v>4274</v>
      </c>
      <c r="F8913" t="s">
        <v>188</v>
      </c>
      <c r="G8913" t="s">
        <v>188</v>
      </c>
      <c r="H8913" s="6" t="str">
        <f t="shared" si="278"/>
        <v>7MDIC1.G6</v>
      </c>
      <c r="I8913" s="6" t="str">
        <f t="shared" si="279"/>
        <v>S7_MDIC1_G2</v>
      </c>
    </row>
    <row r="8914" spans="1:9">
      <c r="A8914" t="s">
        <v>302</v>
      </c>
      <c r="B8914" t="s">
        <v>6556</v>
      </c>
      <c r="C8914" t="s">
        <v>6586</v>
      </c>
      <c r="D8914" t="s">
        <v>190</v>
      </c>
      <c r="F8914" t="s">
        <v>190</v>
      </c>
      <c r="G8914" t="s">
        <v>190</v>
      </c>
      <c r="H8914" s="6" t="str">
        <f t="shared" si="278"/>
        <v>7MDIC1.GH1</v>
      </c>
      <c r="I8914" s="6">
        <f t="shared" si="279"/>
        <v>0</v>
      </c>
    </row>
    <row r="8915" spans="1:9">
      <c r="A8915" t="s">
        <v>302</v>
      </c>
      <c r="B8915" t="s">
        <v>6556</v>
      </c>
      <c r="C8915" t="s">
        <v>6586</v>
      </c>
      <c r="D8915" t="s">
        <v>191</v>
      </c>
      <c r="F8915" t="s">
        <v>191</v>
      </c>
      <c r="G8915" t="s">
        <v>191</v>
      </c>
      <c r="H8915" s="6" t="str">
        <f t="shared" si="278"/>
        <v>7MDIC1.GH2</v>
      </c>
      <c r="I8915" s="6">
        <f t="shared" si="279"/>
        <v>0</v>
      </c>
    </row>
    <row r="8916" spans="1:9">
      <c r="A8916" t="s">
        <v>302</v>
      </c>
      <c r="B8916" t="s">
        <v>6556</v>
      </c>
      <c r="C8916" t="s">
        <v>6587</v>
      </c>
      <c r="D8916" t="s">
        <v>178</v>
      </c>
      <c r="E8916" t="s">
        <v>4275</v>
      </c>
      <c r="F8916">
        <v>1</v>
      </c>
      <c r="G8916" t="s">
        <v>178</v>
      </c>
      <c r="H8916" s="6" t="str">
        <f t="shared" si="278"/>
        <v>7Q4.1</v>
      </c>
      <c r="I8916" s="6" t="str">
        <f t="shared" si="279"/>
        <v>S7_QB_K4</v>
      </c>
    </row>
    <row r="8917" spans="1:9">
      <c r="A8917" t="s">
        <v>302</v>
      </c>
      <c r="B8917" t="s">
        <v>6556</v>
      </c>
      <c r="C8917" t="s">
        <v>6587</v>
      </c>
      <c r="D8917" t="s">
        <v>246</v>
      </c>
      <c r="E8917" t="s">
        <v>4246</v>
      </c>
      <c r="F8917">
        <v>3</v>
      </c>
      <c r="G8917" t="s">
        <v>246</v>
      </c>
      <c r="H8917" s="6" t="str">
        <f t="shared" si="278"/>
        <v>7Q4.3</v>
      </c>
      <c r="I8917" s="6" t="str">
        <f t="shared" si="279"/>
        <v>S7_K4</v>
      </c>
    </row>
    <row r="8918" spans="1:9">
      <c r="A8918" t="s">
        <v>302</v>
      </c>
      <c r="B8918" t="s">
        <v>6556</v>
      </c>
      <c r="C8918" t="s">
        <v>6587</v>
      </c>
      <c r="D8918" t="s">
        <v>247</v>
      </c>
      <c r="E8918" t="s">
        <v>174</v>
      </c>
      <c r="F8918">
        <v>2</v>
      </c>
      <c r="G8918" t="s">
        <v>247</v>
      </c>
      <c r="H8918" s="6" t="str">
        <f t="shared" si="278"/>
        <v>7Q4.2</v>
      </c>
      <c r="I8918" s="6" t="str">
        <f t="shared" si="279"/>
        <v>DGND</v>
      </c>
    </row>
    <row r="8919" spans="1:9">
      <c r="A8919" t="s">
        <v>302</v>
      </c>
      <c r="B8919" t="s">
        <v>6556</v>
      </c>
      <c r="C8919" t="s">
        <v>6588</v>
      </c>
      <c r="D8919" t="s">
        <v>178</v>
      </c>
      <c r="E8919" t="s">
        <v>4276</v>
      </c>
      <c r="F8919">
        <v>1</v>
      </c>
      <c r="G8919" t="s">
        <v>178</v>
      </c>
      <c r="H8919" s="6" t="str">
        <f t="shared" si="278"/>
        <v>7Q13.1</v>
      </c>
      <c r="I8919" s="6" t="str">
        <f t="shared" si="279"/>
        <v>S7_QB_K13</v>
      </c>
    </row>
    <row r="8920" spans="1:9">
      <c r="A8920" t="s">
        <v>302</v>
      </c>
      <c r="B8920" t="s">
        <v>6556</v>
      </c>
      <c r="C8920" t="s">
        <v>6588</v>
      </c>
      <c r="D8920" t="s">
        <v>246</v>
      </c>
      <c r="E8920" t="s">
        <v>4247</v>
      </c>
      <c r="F8920">
        <v>3</v>
      </c>
      <c r="G8920" t="s">
        <v>246</v>
      </c>
      <c r="H8920" s="6" t="str">
        <f t="shared" si="278"/>
        <v>7Q13.3</v>
      </c>
      <c r="I8920" s="6" t="str">
        <f t="shared" si="279"/>
        <v>S7_K13</v>
      </c>
    </row>
    <row r="8921" spans="1:9">
      <c r="A8921" t="s">
        <v>302</v>
      </c>
      <c r="B8921" t="s">
        <v>6556</v>
      </c>
      <c r="C8921" t="s">
        <v>6588</v>
      </c>
      <c r="D8921" t="s">
        <v>247</v>
      </c>
      <c r="E8921" t="s">
        <v>174</v>
      </c>
      <c r="F8921">
        <v>2</v>
      </c>
      <c r="G8921" t="s">
        <v>247</v>
      </c>
      <c r="H8921" s="6" t="str">
        <f t="shared" si="278"/>
        <v>7Q13.2</v>
      </c>
      <c r="I8921" s="6" t="str">
        <f t="shared" si="279"/>
        <v>DGND</v>
      </c>
    </row>
    <row r="8922" spans="1:9">
      <c r="A8922" t="s">
        <v>302</v>
      </c>
      <c r="B8922" t="s">
        <v>6556</v>
      </c>
      <c r="C8922" t="s">
        <v>6589</v>
      </c>
      <c r="D8922" t="s">
        <v>178</v>
      </c>
      <c r="E8922" t="s">
        <v>4277</v>
      </c>
      <c r="F8922">
        <v>1</v>
      </c>
      <c r="G8922" t="s">
        <v>178</v>
      </c>
      <c r="H8922" s="6" t="str">
        <f t="shared" si="278"/>
        <v>7Q14.1</v>
      </c>
      <c r="I8922" s="6" t="str">
        <f t="shared" si="279"/>
        <v>S7_QB_K14</v>
      </c>
    </row>
    <row r="8923" spans="1:9">
      <c r="A8923" t="s">
        <v>302</v>
      </c>
      <c r="B8923" t="s">
        <v>6556</v>
      </c>
      <c r="C8923" t="s">
        <v>6589</v>
      </c>
      <c r="D8923" t="s">
        <v>246</v>
      </c>
      <c r="E8923" t="s">
        <v>4248</v>
      </c>
      <c r="F8923">
        <v>3</v>
      </c>
      <c r="G8923" t="s">
        <v>246</v>
      </c>
      <c r="H8923" s="6" t="str">
        <f t="shared" si="278"/>
        <v>7Q14.3</v>
      </c>
      <c r="I8923" s="6" t="str">
        <f t="shared" si="279"/>
        <v>S7_K14</v>
      </c>
    </row>
    <row r="8924" spans="1:9">
      <c r="A8924" t="s">
        <v>302</v>
      </c>
      <c r="B8924" t="s">
        <v>6556</v>
      </c>
      <c r="C8924" t="s">
        <v>6589</v>
      </c>
      <c r="D8924" t="s">
        <v>247</v>
      </c>
      <c r="E8924" t="s">
        <v>174</v>
      </c>
      <c r="F8924">
        <v>2</v>
      </c>
      <c r="G8924" t="s">
        <v>247</v>
      </c>
      <c r="H8924" s="6" t="str">
        <f t="shared" si="278"/>
        <v>7Q14.2</v>
      </c>
      <c r="I8924" s="6" t="str">
        <f t="shared" si="279"/>
        <v>DGND</v>
      </c>
    </row>
    <row r="8925" spans="1:9">
      <c r="A8925" t="s">
        <v>302</v>
      </c>
      <c r="B8925" t="s">
        <v>6556</v>
      </c>
      <c r="C8925" t="s">
        <v>6590</v>
      </c>
      <c r="D8925" t="s">
        <v>178</v>
      </c>
      <c r="E8925" t="s">
        <v>4278</v>
      </c>
      <c r="F8925">
        <v>1</v>
      </c>
      <c r="G8925" t="s">
        <v>178</v>
      </c>
      <c r="H8925" s="6" t="str">
        <f t="shared" si="278"/>
        <v>7Q15.1</v>
      </c>
      <c r="I8925" s="6" t="str">
        <f t="shared" si="279"/>
        <v>S7_QB_K15</v>
      </c>
    </row>
    <row r="8926" spans="1:9">
      <c r="A8926" t="s">
        <v>302</v>
      </c>
      <c r="B8926" t="s">
        <v>6556</v>
      </c>
      <c r="C8926" t="s">
        <v>6590</v>
      </c>
      <c r="D8926" t="s">
        <v>246</v>
      </c>
      <c r="E8926" t="s">
        <v>4249</v>
      </c>
      <c r="F8926">
        <v>3</v>
      </c>
      <c r="G8926" t="s">
        <v>246</v>
      </c>
      <c r="H8926" s="6" t="str">
        <f t="shared" si="278"/>
        <v>7Q15.3</v>
      </c>
      <c r="I8926" s="6" t="str">
        <f t="shared" si="279"/>
        <v>S7_K15</v>
      </c>
    </row>
    <row r="8927" spans="1:9">
      <c r="A8927" t="s">
        <v>302</v>
      </c>
      <c r="B8927" t="s">
        <v>6556</v>
      </c>
      <c r="C8927" t="s">
        <v>6590</v>
      </c>
      <c r="D8927" t="s">
        <v>247</v>
      </c>
      <c r="E8927" t="s">
        <v>174</v>
      </c>
      <c r="F8927">
        <v>2</v>
      </c>
      <c r="G8927" t="s">
        <v>247</v>
      </c>
      <c r="H8927" s="6" t="str">
        <f t="shared" si="278"/>
        <v>7Q15.2</v>
      </c>
      <c r="I8927" s="6" t="str">
        <f t="shared" si="279"/>
        <v>DGND</v>
      </c>
    </row>
    <row r="8928" spans="1:9">
      <c r="A8928" t="s">
        <v>302</v>
      </c>
      <c r="B8928" t="s">
        <v>6556</v>
      </c>
      <c r="C8928" t="s">
        <v>6591</v>
      </c>
      <c r="D8928" t="s">
        <v>178</v>
      </c>
      <c r="E8928" t="s">
        <v>4279</v>
      </c>
      <c r="F8928">
        <v>1</v>
      </c>
      <c r="G8928" t="s">
        <v>178</v>
      </c>
      <c r="H8928" s="6" t="str">
        <f t="shared" si="278"/>
        <v>7Q17.1</v>
      </c>
      <c r="I8928" s="6" t="str">
        <f t="shared" si="279"/>
        <v>S7_QB_K17</v>
      </c>
    </row>
    <row r="8929" spans="1:9">
      <c r="A8929" t="s">
        <v>302</v>
      </c>
      <c r="B8929" t="s">
        <v>6556</v>
      </c>
      <c r="C8929" t="s">
        <v>6591</v>
      </c>
      <c r="D8929" t="s">
        <v>246</v>
      </c>
      <c r="E8929" t="s">
        <v>4250</v>
      </c>
      <c r="F8929">
        <v>3</v>
      </c>
      <c r="G8929" t="s">
        <v>246</v>
      </c>
      <c r="H8929" s="6" t="str">
        <f t="shared" si="278"/>
        <v>7Q17.3</v>
      </c>
      <c r="I8929" s="6" t="str">
        <f t="shared" si="279"/>
        <v>S7_K17</v>
      </c>
    </row>
    <row r="8930" spans="1:9">
      <c r="A8930" t="s">
        <v>302</v>
      </c>
      <c r="B8930" t="s">
        <v>6556</v>
      </c>
      <c r="C8930" t="s">
        <v>6591</v>
      </c>
      <c r="D8930" t="s">
        <v>247</v>
      </c>
      <c r="E8930" t="s">
        <v>174</v>
      </c>
      <c r="F8930">
        <v>2</v>
      </c>
      <c r="G8930" t="s">
        <v>247</v>
      </c>
      <c r="H8930" s="6" t="str">
        <f t="shared" si="278"/>
        <v>7Q17.2</v>
      </c>
      <c r="I8930" s="6" t="str">
        <f t="shared" si="279"/>
        <v>DGND</v>
      </c>
    </row>
    <row r="8931" spans="1:9">
      <c r="A8931" t="s">
        <v>302</v>
      </c>
      <c r="B8931" t="s">
        <v>6556</v>
      </c>
      <c r="C8931" t="s">
        <v>6592</v>
      </c>
      <c r="D8931" t="s">
        <v>178</v>
      </c>
      <c r="E8931" t="s">
        <v>4280</v>
      </c>
      <c r="F8931">
        <v>1</v>
      </c>
      <c r="G8931" t="s">
        <v>178</v>
      </c>
      <c r="H8931" s="6" t="str">
        <f t="shared" si="278"/>
        <v>7Q18.1</v>
      </c>
      <c r="I8931" s="6" t="str">
        <f t="shared" si="279"/>
        <v>S7_QB_K18</v>
      </c>
    </row>
    <row r="8932" spans="1:9">
      <c r="A8932" t="s">
        <v>302</v>
      </c>
      <c r="B8932" t="s">
        <v>6556</v>
      </c>
      <c r="C8932" t="s">
        <v>6592</v>
      </c>
      <c r="D8932" t="s">
        <v>246</v>
      </c>
      <c r="E8932" t="s">
        <v>4251</v>
      </c>
      <c r="F8932">
        <v>3</v>
      </c>
      <c r="G8932" t="s">
        <v>246</v>
      </c>
      <c r="H8932" s="6" t="str">
        <f t="shared" si="278"/>
        <v>7Q18.3</v>
      </c>
      <c r="I8932" s="6" t="str">
        <f t="shared" si="279"/>
        <v>S7_K18</v>
      </c>
    </row>
    <row r="8933" spans="1:9">
      <c r="A8933" t="s">
        <v>302</v>
      </c>
      <c r="B8933" t="s">
        <v>6556</v>
      </c>
      <c r="C8933" t="s">
        <v>6592</v>
      </c>
      <c r="D8933" t="s">
        <v>247</v>
      </c>
      <c r="E8933" t="s">
        <v>174</v>
      </c>
      <c r="F8933">
        <v>2</v>
      </c>
      <c r="G8933" t="s">
        <v>247</v>
      </c>
      <c r="H8933" s="6" t="str">
        <f t="shared" si="278"/>
        <v>7Q18.2</v>
      </c>
      <c r="I8933" s="6" t="str">
        <f t="shared" si="279"/>
        <v>DGND</v>
      </c>
    </row>
    <row r="8934" spans="1:9">
      <c r="A8934" t="s">
        <v>302</v>
      </c>
      <c r="B8934" t="s">
        <v>6556</v>
      </c>
      <c r="C8934" t="s">
        <v>6593</v>
      </c>
      <c r="D8934" t="s">
        <v>178</v>
      </c>
      <c r="E8934" t="s">
        <v>4281</v>
      </c>
      <c r="F8934">
        <v>1</v>
      </c>
      <c r="G8934" t="s">
        <v>178</v>
      </c>
      <c r="H8934" s="6" t="str">
        <f t="shared" si="278"/>
        <v>7Q35.1</v>
      </c>
      <c r="I8934" s="6" t="str">
        <f t="shared" si="279"/>
        <v>S7_QB_K35</v>
      </c>
    </row>
    <row r="8935" spans="1:9">
      <c r="A8935" t="s">
        <v>302</v>
      </c>
      <c r="B8935" t="s">
        <v>6556</v>
      </c>
      <c r="C8935" t="s">
        <v>6593</v>
      </c>
      <c r="D8935" t="s">
        <v>246</v>
      </c>
      <c r="E8935" t="s">
        <v>4252</v>
      </c>
      <c r="F8935">
        <v>3</v>
      </c>
      <c r="G8935" t="s">
        <v>246</v>
      </c>
      <c r="H8935" s="6" t="str">
        <f t="shared" si="278"/>
        <v>7Q35.3</v>
      </c>
      <c r="I8935" s="6" t="str">
        <f t="shared" si="279"/>
        <v>S7_K35</v>
      </c>
    </row>
    <row r="8936" spans="1:9">
      <c r="A8936" t="s">
        <v>302</v>
      </c>
      <c r="B8936" t="s">
        <v>6556</v>
      </c>
      <c r="C8936" t="s">
        <v>6593</v>
      </c>
      <c r="D8936" t="s">
        <v>247</v>
      </c>
      <c r="E8936" t="s">
        <v>174</v>
      </c>
      <c r="F8936">
        <v>2</v>
      </c>
      <c r="G8936" t="s">
        <v>247</v>
      </c>
      <c r="H8936" s="6" t="str">
        <f t="shared" si="278"/>
        <v>7Q35.2</v>
      </c>
      <c r="I8936" s="6" t="str">
        <f t="shared" si="279"/>
        <v>DGND</v>
      </c>
    </row>
    <row r="8937" spans="1:9">
      <c r="A8937" t="s">
        <v>302</v>
      </c>
      <c r="B8937" t="s">
        <v>6556</v>
      </c>
      <c r="C8937" t="s">
        <v>6594</v>
      </c>
      <c r="D8937">
        <v>1</v>
      </c>
      <c r="E8937" t="s">
        <v>4228</v>
      </c>
      <c r="F8937">
        <v>1</v>
      </c>
      <c r="G8937">
        <v>1</v>
      </c>
      <c r="H8937" s="6" t="str">
        <f t="shared" si="278"/>
        <v>7R139.1</v>
      </c>
      <c r="I8937" s="6" t="str">
        <f t="shared" si="279"/>
        <v>SG7_2_MDI+</v>
      </c>
    </row>
    <row r="8938" spans="1:9">
      <c r="A8938" t="s">
        <v>302</v>
      </c>
      <c r="B8938" t="s">
        <v>6556</v>
      </c>
      <c r="C8938" t="s">
        <v>6594</v>
      </c>
      <c r="D8938">
        <v>2</v>
      </c>
      <c r="E8938" t="s">
        <v>4231</v>
      </c>
      <c r="F8938">
        <v>2</v>
      </c>
      <c r="G8938">
        <v>2</v>
      </c>
      <c r="H8938" s="6" t="str">
        <f t="shared" si="278"/>
        <v>7R139.2</v>
      </c>
      <c r="I8938" s="6" t="str">
        <f t="shared" si="279"/>
        <v>SG7_2_MDI_RC</v>
      </c>
    </row>
    <row r="8939" spans="1:9">
      <c r="A8939" t="s">
        <v>302</v>
      </c>
      <c r="B8939" t="s">
        <v>6556</v>
      </c>
      <c r="C8939" t="s">
        <v>6595</v>
      </c>
      <c r="D8939">
        <v>1</v>
      </c>
      <c r="E8939" t="s">
        <v>4230</v>
      </c>
      <c r="F8939">
        <v>1</v>
      </c>
      <c r="G8939">
        <v>1</v>
      </c>
      <c r="H8939" s="6" t="str">
        <f t="shared" si="278"/>
        <v>7R140.1</v>
      </c>
      <c r="I8939" s="6" t="str">
        <f t="shared" si="279"/>
        <v>SG7_2_MDI-</v>
      </c>
    </row>
    <row r="8940" spans="1:9">
      <c r="A8940" t="s">
        <v>302</v>
      </c>
      <c r="B8940" t="s">
        <v>6556</v>
      </c>
      <c r="C8940" t="s">
        <v>6595</v>
      </c>
      <c r="D8940">
        <v>2</v>
      </c>
      <c r="E8940" t="s">
        <v>4231</v>
      </c>
      <c r="F8940">
        <v>2</v>
      </c>
      <c r="G8940">
        <v>2</v>
      </c>
      <c r="H8940" s="6" t="str">
        <f t="shared" si="278"/>
        <v>7R140.2</v>
      </c>
      <c r="I8940" s="6" t="str">
        <f t="shared" si="279"/>
        <v>SG7_2_MDI_RC</v>
      </c>
    </row>
    <row r="8941" spans="1:9">
      <c r="A8941" t="s">
        <v>302</v>
      </c>
      <c r="B8941" t="s">
        <v>6556</v>
      </c>
      <c r="C8941" t="s">
        <v>6596</v>
      </c>
      <c r="D8941">
        <v>1</v>
      </c>
      <c r="E8941" t="s">
        <v>4261</v>
      </c>
      <c r="F8941">
        <v>1</v>
      </c>
      <c r="G8941">
        <v>1</v>
      </c>
      <c r="H8941" s="6" t="str">
        <f t="shared" si="278"/>
        <v>7R149.1</v>
      </c>
      <c r="I8941" s="6" t="str">
        <f t="shared" si="279"/>
        <v>S7_4_MDI+</v>
      </c>
    </row>
    <row r="8942" spans="1:9">
      <c r="A8942" t="s">
        <v>302</v>
      </c>
      <c r="B8942" t="s">
        <v>6556</v>
      </c>
      <c r="C8942" t="s">
        <v>6596</v>
      </c>
      <c r="D8942">
        <v>2</v>
      </c>
      <c r="E8942" t="s">
        <v>4232</v>
      </c>
      <c r="F8942">
        <v>2</v>
      </c>
      <c r="G8942">
        <v>2</v>
      </c>
      <c r="H8942" s="6" t="str">
        <f t="shared" si="278"/>
        <v>7R149.2</v>
      </c>
      <c r="I8942" s="6" t="str">
        <f t="shared" si="279"/>
        <v>S7_3_MDI_RC</v>
      </c>
    </row>
    <row r="8943" spans="1:9">
      <c r="A8943" t="s">
        <v>302</v>
      </c>
      <c r="B8943" t="s">
        <v>6556</v>
      </c>
      <c r="C8943" t="s">
        <v>6597</v>
      </c>
      <c r="D8943">
        <v>1</v>
      </c>
      <c r="E8943" t="s">
        <v>4266</v>
      </c>
      <c r="F8943">
        <v>1</v>
      </c>
      <c r="G8943">
        <v>1</v>
      </c>
      <c r="H8943" s="6" t="str">
        <f t="shared" si="278"/>
        <v>7R150.1</v>
      </c>
      <c r="I8943" s="6" t="str">
        <f t="shared" si="279"/>
        <v>S7_4_MDI-</v>
      </c>
    </row>
    <row r="8944" spans="1:9">
      <c r="A8944" t="s">
        <v>302</v>
      </c>
      <c r="B8944" t="s">
        <v>6556</v>
      </c>
      <c r="C8944" t="s">
        <v>6597</v>
      </c>
      <c r="D8944">
        <v>2</v>
      </c>
      <c r="E8944" t="s">
        <v>4232</v>
      </c>
      <c r="F8944">
        <v>2</v>
      </c>
      <c r="G8944">
        <v>2</v>
      </c>
      <c r="H8944" s="6" t="str">
        <f t="shared" si="278"/>
        <v>7R150.2</v>
      </c>
      <c r="I8944" s="6" t="str">
        <f t="shared" si="279"/>
        <v>S7_3_MDI_RC</v>
      </c>
    </row>
    <row r="8945" spans="1:9">
      <c r="A8945" t="s">
        <v>302</v>
      </c>
      <c r="B8945" t="s">
        <v>6556</v>
      </c>
      <c r="C8945" t="s">
        <v>6598</v>
      </c>
      <c r="D8945">
        <v>1</v>
      </c>
      <c r="E8945" t="s">
        <v>6877</v>
      </c>
      <c r="F8945">
        <v>1</v>
      </c>
      <c r="G8945">
        <v>1</v>
      </c>
      <c r="H8945" s="6" t="str">
        <f t="shared" si="278"/>
        <v>7R152.1</v>
      </c>
      <c r="I8945" s="6" t="str">
        <f t="shared" si="279"/>
        <v>S7_BR_HSD027+</v>
      </c>
    </row>
    <row r="8946" spans="1:9">
      <c r="A8946" t="s">
        <v>302</v>
      </c>
      <c r="B8946" t="s">
        <v>6556</v>
      </c>
      <c r="C8946" t="s">
        <v>6598</v>
      </c>
      <c r="D8946">
        <v>2</v>
      </c>
      <c r="E8946" t="s">
        <v>6880</v>
      </c>
      <c r="F8946">
        <v>2</v>
      </c>
      <c r="G8946">
        <v>2</v>
      </c>
      <c r="H8946" s="6" t="str">
        <f t="shared" si="278"/>
        <v>7R152.2</v>
      </c>
      <c r="I8946" s="6" t="str">
        <f t="shared" si="279"/>
        <v>S7_BR_HSD027-</v>
      </c>
    </row>
    <row r="8947" spans="1:9">
      <c r="A8947" t="s">
        <v>302</v>
      </c>
      <c r="B8947" t="s">
        <v>6556</v>
      </c>
      <c r="C8947" t="s">
        <v>6599</v>
      </c>
      <c r="D8947">
        <v>1</v>
      </c>
      <c r="E8947" t="s">
        <v>3090</v>
      </c>
      <c r="F8947">
        <v>1</v>
      </c>
      <c r="G8947">
        <v>1</v>
      </c>
      <c r="H8947" s="6" t="str">
        <f t="shared" si="278"/>
        <v>7R320.1</v>
      </c>
      <c r="I8947" s="6" t="str">
        <f t="shared" si="279"/>
        <v>SD7_DSPCHIP_MDI+</v>
      </c>
    </row>
    <row r="8948" spans="1:9">
      <c r="A8948" t="s">
        <v>302</v>
      </c>
      <c r="B8948" t="s">
        <v>6556</v>
      </c>
      <c r="C8948" t="s">
        <v>6599</v>
      </c>
      <c r="D8948">
        <v>2</v>
      </c>
      <c r="E8948" t="s">
        <v>3092</v>
      </c>
      <c r="F8948">
        <v>2</v>
      </c>
      <c r="G8948">
        <v>2</v>
      </c>
      <c r="H8948" s="6" t="str">
        <f t="shared" si="278"/>
        <v>7R320.2</v>
      </c>
      <c r="I8948" s="6" t="str">
        <f t="shared" si="279"/>
        <v>SD7_DSPCHIP_MDI-</v>
      </c>
    </row>
    <row r="8949" spans="1:9">
      <c r="A8949" t="s">
        <v>302</v>
      </c>
      <c r="B8949" t="s">
        <v>6556</v>
      </c>
      <c r="C8949" t="s">
        <v>6600</v>
      </c>
      <c r="D8949">
        <v>1</v>
      </c>
      <c r="E8949" t="s">
        <v>4231</v>
      </c>
      <c r="F8949">
        <v>1</v>
      </c>
      <c r="G8949">
        <v>1</v>
      </c>
      <c r="H8949" s="6" t="str">
        <f t="shared" si="278"/>
        <v>7R569.1</v>
      </c>
      <c r="I8949" s="6" t="str">
        <f t="shared" si="279"/>
        <v>SG7_2_MDI_RC</v>
      </c>
    </row>
    <row r="8950" spans="1:9">
      <c r="A8950" t="s">
        <v>302</v>
      </c>
      <c r="B8950" t="s">
        <v>6556</v>
      </c>
      <c r="C8950" t="s">
        <v>6600</v>
      </c>
      <c r="D8950">
        <v>2</v>
      </c>
      <c r="E8950" t="s">
        <v>174</v>
      </c>
      <c r="F8950">
        <v>2</v>
      </c>
      <c r="G8950">
        <v>2</v>
      </c>
      <c r="H8950" s="6" t="str">
        <f t="shared" si="278"/>
        <v>7R569.2</v>
      </c>
      <c r="I8950" s="6" t="str">
        <f t="shared" si="279"/>
        <v>DGND</v>
      </c>
    </row>
    <row r="8951" spans="1:9">
      <c r="A8951" t="s">
        <v>302</v>
      </c>
      <c r="B8951" t="s">
        <v>6556</v>
      </c>
      <c r="C8951" t="s">
        <v>6601</v>
      </c>
      <c r="D8951">
        <v>1</v>
      </c>
      <c r="E8951" t="s">
        <v>4237</v>
      </c>
      <c r="F8951">
        <v>1</v>
      </c>
      <c r="G8951">
        <v>1</v>
      </c>
      <c r="H8951" s="6" t="str">
        <f t="shared" si="278"/>
        <v>7R570.1</v>
      </c>
      <c r="I8951" s="6" t="str">
        <f t="shared" si="279"/>
        <v>S7_1MDIC1_G1</v>
      </c>
    </row>
    <row r="8952" spans="1:9">
      <c r="A8952" t="s">
        <v>302</v>
      </c>
      <c r="B8952" t="s">
        <v>6556</v>
      </c>
      <c r="C8952" t="s">
        <v>6601</v>
      </c>
      <c r="D8952">
        <v>2</v>
      </c>
      <c r="E8952" t="s">
        <v>4273</v>
      </c>
      <c r="F8952">
        <v>2</v>
      </c>
      <c r="G8952">
        <v>2</v>
      </c>
      <c r="H8952" s="6" t="str">
        <f t="shared" si="278"/>
        <v>7R570.2</v>
      </c>
      <c r="I8952" s="6" t="str">
        <f t="shared" si="279"/>
        <v>S7_MDIC1_G1</v>
      </c>
    </row>
    <row r="8953" spans="1:9">
      <c r="A8953" t="s">
        <v>302</v>
      </c>
      <c r="B8953" t="s">
        <v>6556</v>
      </c>
      <c r="C8953" t="s">
        <v>6602</v>
      </c>
      <c r="D8953">
        <v>1</v>
      </c>
      <c r="E8953" t="s">
        <v>4274</v>
      </c>
      <c r="F8953">
        <v>1</v>
      </c>
      <c r="G8953">
        <v>1</v>
      </c>
      <c r="H8953" s="6" t="str">
        <f t="shared" si="278"/>
        <v>7R571.1</v>
      </c>
      <c r="I8953" s="6" t="str">
        <f t="shared" si="279"/>
        <v>S7_MDIC1_G2</v>
      </c>
    </row>
    <row r="8954" spans="1:9">
      <c r="A8954" t="s">
        <v>302</v>
      </c>
      <c r="B8954" t="s">
        <v>6556</v>
      </c>
      <c r="C8954" t="s">
        <v>6602</v>
      </c>
      <c r="D8954">
        <v>2</v>
      </c>
      <c r="E8954" t="s">
        <v>4238</v>
      </c>
      <c r="F8954">
        <v>2</v>
      </c>
      <c r="G8954">
        <v>2</v>
      </c>
      <c r="H8954" s="6" t="str">
        <f t="shared" si="278"/>
        <v>7R571.2</v>
      </c>
      <c r="I8954" s="6" t="str">
        <f t="shared" si="279"/>
        <v>S7_1MDIC1_G2</v>
      </c>
    </row>
    <row r="8955" spans="1:9">
      <c r="A8955" t="s">
        <v>302</v>
      </c>
      <c r="B8955" t="s">
        <v>6556</v>
      </c>
      <c r="C8955" t="s">
        <v>6603</v>
      </c>
      <c r="D8955">
        <v>1</v>
      </c>
      <c r="E8955" t="s">
        <v>4232</v>
      </c>
      <c r="F8955">
        <v>1</v>
      </c>
      <c r="G8955">
        <v>1</v>
      </c>
      <c r="H8955" s="6" t="str">
        <f t="shared" si="278"/>
        <v>7R574.1</v>
      </c>
      <c r="I8955" s="6" t="str">
        <f t="shared" si="279"/>
        <v>S7_3_MDI_RC</v>
      </c>
    </row>
    <row r="8956" spans="1:9">
      <c r="A8956" t="s">
        <v>302</v>
      </c>
      <c r="B8956" t="s">
        <v>6556</v>
      </c>
      <c r="C8956" t="s">
        <v>6603</v>
      </c>
      <c r="D8956">
        <v>2</v>
      </c>
      <c r="E8956" t="s">
        <v>174</v>
      </c>
      <c r="F8956">
        <v>2</v>
      </c>
      <c r="G8956">
        <v>2</v>
      </c>
      <c r="H8956" s="6" t="str">
        <f t="shared" si="278"/>
        <v>7R574.2</v>
      </c>
      <c r="I8956" s="6" t="str">
        <f t="shared" si="279"/>
        <v>DGND</v>
      </c>
    </row>
    <row r="8957" spans="1:9">
      <c r="A8957" t="s">
        <v>302</v>
      </c>
      <c r="B8957" t="s">
        <v>6556</v>
      </c>
      <c r="C8957" t="s">
        <v>6604</v>
      </c>
      <c r="D8957">
        <v>1</v>
      </c>
      <c r="E8957" t="s">
        <v>4272</v>
      </c>
      <c r="F8957">
        <v>1</v>
      </c>
      <c r="G8957">
        <v>1</v>
      </c>
      <c r="H8957" s="6" t="str">
        <f t="shared" si="278"/>
        <v>7R583.1</v>
      </c>
      <c r="I8957" s="6" t="str">
        <f t="shared" si="279"/>
        <v>SG7_MDIC1_G2</v>
      </c>
    </row>
    <row r="8958" spans="1:9">
      <c r="A8958" t="s">
        <v>302</v>
      </c>
      <c r="B8958" t="s">
        <v>6556</v>
      </c>
      <c r="C8958" t="s">
        <v>6604</v>
      </c>
      <c r="D8958">
        <v>2</v>
      </c>
      <c r="E8958" t="s">
        <v>4239</v>
      </c>
      <c r="F8958">
        <v>2</v>
      </c>
      <c r="G8958">
        <v>2</v>
      </c>
      <c r="H8958" s="6" t="str">
        <f t="shared" si="278"/>
        <v>7R583.2</v>
      </c>
      <c r="I8958" s="6" t="str">
        <f t="shared" si="279"/>
        <v>SG7_1MDIC1_G2</v>
      </c>
    </row>
    <row r="8959" spans="1:9">
      <c r="A8959" t="s">
        <v>302</v>
      </c>
      <c r="B8959" t="s">
        <v>6556</v>
      </c>
      <c r="C8959" t="s">
        <v>6605</v>
      </c>
      <c r="D8959">
        <v>1</v>
      </c>
      <c r="E8959" t="s">
        <v>4240</v>
      </c>
      <c r="F8959">
        <v>1</v>
      </c>
      <c r="G8959">
        <v>1</v>
      </c>
      <c r="H8959" s="6" t="str">
        <f t="shared" si="278"/>
        <v>7R584.1</v>
      </c>
      <c r="I8959" s="6" t="str">
        <f t="shared" si="279"/>
        <v>SG7_1MDIC1_G1</v>
      </c>
    </row>
    <row r="8960" spans="1:9">
      <c r="A8960" t="s">
        <v>302</v>
      </c>
      <c r="B8960" t="s">
        <v>6556</v>
      </c>
      <c r="C8960" t="s">
        <v>6605</v>
      </c>
      <c r="D8960">
        <v>2</v>
      </c>
      <c r="E8960" t="s">
        <v>4271</v>
      </c>
      <c r="F8960">
        <v>2</v>
      </c>
      <c r="G8960">
        <v>2</v>
      </c>
      <c r="H8960" s="6" t="str">
        <f t="shared" si="278"/>
        <v>7R584.2</v>
      </c>
      <c r="I8960" s="6" t="str">
        <f t="shared" si="279"/>
        <v>SG7_MDIC1_G1</v>
      </c>
    </row>
    <row r="8961" spans="1:9">
      <c r="A8961" t="s">
        <v>302</v>
      </c>
      <c r="B8961" t="s">
        <v>6556</v>
      </c>
      <c r="C8961" t="s">
        <v>6606</v>
      </c>
      <c r="D8961">
        <v>1</v>
      </c>
      <c r="E8961" t="s">
        <v>3090</v>
      </c>
      <c r="F8961">
        <v>1</v>
      </c>
      <c r="G8961">
        <v>1</v>
      </c>
      <c r="H8961" s="6" t="str">
        <f t="shared" si="278"/>
        <v>7RD1.1</v>
      </c>
      <c r="I8961" s="6" t="str">
        <f t="shared" si="279"/>
        <v>SD7_DSPCHIP_MDI+</v>
      </c>
    </row>
    <row r="8962" spans="1:9">
      <c r="A8962" t="s">
        <v>302</v>
      </c>
      <c r="B8962" t="s">
        <v>6556</v>
      </c>
      <c r="C8962" t="s">
        <v>6606</v>
      </c>
      <c r="D8962">
        <v>2</v>
      </c>
      <c r="E8962" t="s">
        <v>4245</v>
      </c>
      <c r="F8962">
        <v>2</v>
      </c>
      <c r="G8962">
        <v>2</v>
      </c>
      <c r="H8962" s="6" t="str">
        <f t="shared" ref="H8962:H9025" si="280">CONCATENATE(C8962,".",F8962)</f>
        <v>7RD1.2</v>
      </c>
      <c r="I8962" s="6" t="str">
        <f t="shared" ref="I8962:I9025" si="281">E8962</f>
        <v>SD7_MDI_RC</v>
      </c>
    </row>
    <row r="8963" spans="1:9">
      <c r="A8963" t="s">
        <v>302</v>
      </c>
      <c r="B8963" t="s">
        <v>6556</v>
      </c>
      <c r="C8963" t="s">
        <v>6607</v>
      </c>
      <c r="D8963">
        <v>1</v>
      </c>
      <c r="E8963" t="s">
        <v>4245</v>
      </c>
      <c r="F8963">
        <v>1</v>
      </c>
      <c r="G8963">
        <v>1</v>
      </c>
      <c r="H8963" s="6" t="str">
        <f t="shared" si="280"/>
        <v>7RD2.1</v>
      </c>
      <c r="I8963" s="6" t="str">
        <f t="shared" si="281"/>
        <v>SD7_MDI_RC</v>
      </c>
    </row>
    <row r="8964" spans="1:9">
      <c r="A8964" t="s">
        <v>302</v>
      </c>
      <c r="B8964" t="s">
        <v>6556</v>
      </c>
      <c r="C8964" t="s">
        <v>6607</v>
      </c>
      <c r="D8964">
        <v>2</v>
      </c>
      <c r="E8964" t="s">
        <v>174</v>
      </c>
      <c r="F8964">
        <v>2</v>
      </c>
      <c r="G8964">
        <v>2</v>
      </c>
      <c r="H8964" s="6" t="str">
        <f t="shared" si="280"/>
        <v>7RD2.2</v>
      </c>
      <c r="I8964" s="6" t="str">
        <f t="shared" si="281"/>
        <v>DGND</v>
      </c>
    </row>
    <row r="8965" spans="1:9">
      <c r="A8965" t="s">
        <v>302</v>
      </c>
      <c r="B8965" t="s">
        <v>6556</v>
      </c>
      <c r="C8965" t="s">
        <v>6608</v>
      </c>
      <c r="D8965">
        <v>1</v>
      </c>
      <c r="E8965" t="s">
        <v>3092</v>
      </c>
      <c r="F8965">
        <v>1</v>
      </c>
      <c r="G8965">
        <v>1</v>
      </c>
      <c r="H8965" s="6" t="str">
        <f t="shared" si="280"/>
        <v>7RD3.1</v>
      </c>
      <c r="I8965" s="6" t="str">
        <f t="shared" si="281"/>
        <v>SD7_DSPCHIP_MDI-</v>
      </c>
    </row>
    <row r="8966" spans="1:9">
      <c r="A8966" t="s">
        <v>302</v>
      </c>
      <c r="B8966" t="s">
        <v>6556</v>
      </c>
      <c r="C8966" t="s">
        <v>6608</v>
      </c>
      <c r="D8966">
        <v>2</v>
      </c>
      <c r="E8966" t="s">
        <v>4245</v>
      </c>
      <c r="F8966">
        <v>2</v>
      </c>
      <c r="G8966">
        <v>2</v>
      </c>
      <c r="H8966" s="6" t="str">
        <f t="shared" si="280"/>
        <v>7RD3.2</v>
      </c>
      <c r="I8966" s="6" t="str">
        <f t="shared" si="281"/>
        <v>SD7_MDI_RC</v>
      </c>
    </row>
    <row r="8967" spans="1:9">
      <c r="A8967" t="s">
        <v>302</v>
      </c>
      <c r="B8967" t="s">
        <v>6556</v>
      </c>
      <c r="C8967" t="s">
        <v>6609</v>
      </c>
      <c r="D8967">
        <v>1</v>
      </c>
      <c r="E8967" t="s">
        <v>4275</v>
      </c>
      <c r="F8967">
        <v>1</v>
      </c>
      <c r="G8967">
        <v>1</v>
      </c>
      <c r="H8967" s="6" t="str">
        <f t="shared" si="280"/>
        <v>7RQ4.1</v>
      </c>
      <c r="I8967" s="6" t="str">
        <f t="shared" si="281"/>
        <v>S7_QB_K4</v>
      </c>
    </row>
    <row r="8968" spans="1:9">
      <c r="A8968" t="s">
        <v>302</v>
      </c>
      <c r="B8968" t="s">
        <v>6556</v>
      </c>
      <c r="C8968" t="s">
        <v>6609</v>
      </c>
      <c r="D8968">
        <v>2</v>
      </c>
      <c r="E8968" t="s">
        <v>6814</v>
      </c>
      <c r="F8968">
        <v>2</v>
      </c>
      <c r="G8968">
        <v>2</v>
      </c>
      <c r="H8968" s="6" t="str">
        <f t="shared" si="280"/>
        <v>7RQ4.2</v>
      </c>
      <c r="I8968" s="6" t="str">
        <f t="shared" si="281"/>
        <v>SC2367_HSD_K004</v>
      </c>
    </row>
    <row r="8969" spans="1:9">
      <c r="A8969" t="s">
        <v>302</v>
      </c>
      <c r="B8969" t="s">
        <v>6556</v>
      </c>
      <c r="C8969" t="s">
        <v>6610</v>
      </c>
      <c r="D8969">
        <v>1</v>
      </c>
      <c r="E8969" t="s">
        <v>4276</v>
      </c>
      <c r="F8969">
        <v>1</v>
      </c>
      <c r="G8969">
        <v>1</v>
      </c>
      <c r="H8969" s="6" t="str">
        <f t="shared" si="280"/>
        <v>7RQ13.1</v>
      </c>
      <c r="I8969" s="6" t="str">
        <f t="shared" si="281"/>
        <v>S7_QB_K13</v>
      </c>
    </row>
    <row r="8970" spans="1:9">
      <c r="A8970" t="s">
        <v>302</v>
      </c>
      <c r="B8970" t="s">
        <v>6556</v>
      </c>
      <c r="C8970" t="s">
        <v>6610</v>
      </c>
      <c r="D8970">
        <v>2</v>
      </c>
      <c r="E8970" t="s">
        <v>6815</v>
      </c>
      <c r="F8970">
        <v>2</v>
      </c>
      <c r="G8970">
        <v>2</v>
      </c>
      <c r="H8970" s="6" t="str">
        <f t="shared" si="280"/>
        <v>7RQ13.2</v>
      </c>
      <c r="I8970" s="6" t="str">
        <f t="shared" si="281"/>
        <v>SC2367_HSD_K013</v>
      </c>
    </row>
    <row r="8971" spans="1:9">
      <c r="A8971" t="s">
        <v>302</v>
      </c>
      <c r="B8971" t="s">
        <v>6556</v>
      </c>
      <c r="C8971" t="s">
        <v>6611</v>
      </c>
      <c r="D8971">
        <v>1</v>
      </c>
      <c r="E8971" t="s">
        <v>4277</v>
      </c>
      <c r="F8971">
        <v>1</v>
      </c>
      <c r="G8971">
        <v>1</v>
      </c>
      <c r="H8971" s="6" t="str">
        <f t="shared" si="280"/>
        <v>7RQ14.1</v>
      </c>
      <c r="I8971" s="6" t="str">
        <f t="shared" si="281"/>
        <v>S7_QB_K14</v>
      </c>
    </row>
    <row r="8972" spans="1:9">
      <c r="A8972" t="s">
        <v>302</v>
      </c>
      <c r="B8972" t="s">
        <v>6556</v>
      </c>
      <c r="C8972" t="s">
        <v>6611</v>
      </c>
      <c r="D8972">
        <v>2</v>
      </c>
      <c r="E8972" t="s">
        <v>6816</v>
      </c>
      <c r="F8972">
        <v>2</v>
      </c>
      <c r="G8972">
        <v>2</v>
      </c>
      <c r="H8972" s="6" t="str">
        <f t="shared" si="280"/>
        <v>7RQ14.2</v>
      </c>
      <c r="I8972" s="6" t="str">
        <f t="shared" si="281"/>
        <v>SC2367_HSD_K014</v>
      </c>
    </row>
    <row r="8973" spans="1:9">
      <c r="A8973" t="s">
        <v>302</v>
      </c>
      <c r="B8973" t="s">
        <v>6556</v>
      </c>
      <c r="C8973" t="s">
        <v>6612</v>
      </c>
      <c r="D8973">
        <v>1</v>
      </c>
      <c r="E8973" t="s">
        <v>4278</v>
      </c>
      <c r="F8973">
        <v>1</v>
      </c>
      <c r="G8973">
        <v>1</v>
      </c>
      <c r="H8973" s="6" t="str">
        <f t="shared" si="280"/>
        <v>7RQ15.1</v>
      </c>
      <c r="I8973" s="6" t="str">
        <f t="shared" si="281"/>
        <v>S7_QB_K15</v>
      </c>
    </row>
    <row r="8974" spans="1:9">
      <c r="A8974" t="s">
        <v>302</v>
      </c>
      <c r="B8974" t="s">
        <v>6556</v>
      </c>
      <c r="C8974" t="s">
        <v>6612</v>
      </c>
      <c r="D8974">
        <v>2</v>
      </c>
      <c r="E8974" t="s">
        <v>6817</v>
      </c>
      <c r="F8974">
        <v>2</v>
      </c>
      <c r="G8974">
        <v>2</v>
      </c>
      <c r="H8974" s="6" t="str">
        <f t="shared" si="280"/>
        <v>7RQ15.2</v>
      </c>
      <c r="I8974" s="6" t="str">
        <f t="shared" si="281"/>
        <v>SC2367_HSD_K015</v>
      </c>
    </row>
    <row r="8975" spans="1:9">
      <c r="A8975" t="s">
        <v>302</v>
      </c>
      <c r="B8975" t="s">
        <v>6556</v>
      </c>
      <c r="C8975" t="s">
        <v>6613</v>
      </c>
      <c r="D8975">
        <v>1</v>
      </c>
      <c r="E8975" t="s">
        <v>4279</v>
      </c>
      <c r="F8975">
        <v>1</v>
      </c>
      <c r="G8975">
        <v>1</v>
      </c>
      <c r="H8975" s="6" t="str">
        <f t="shared" si="280"/>
        <v>7RQ17.1</v>
      </c>
      <c r="I8975" s="6" t="str">
        <f t="shared" si="281"/>
        <v>S7_QB_K17</v>
      </c>
    </row>
    <row r="8976" spans="1:9">
      <c r="A8976" t="s">
        <v>302</v>
      </c>
      <c r="B8976" t="s">
        <v>6556</v>
      </c>
      <c r="C8976" t="s">
        <v>6613</v>
      </c>
      <c r="D8976">
        <v>2</v>
      </c>
      <c r="E8976" t="s">
        <v>6818</v>
      </c>
      <c r="F8976">
        <v>2</v>
      </c>
      <c r="G8976">
        <v>2</v>
      </c>
      <c r="H8976" s="6" t="str">
        <f t="shared" si="280"/>
        <v>7RQ17.2</v>
      </c>
      <c r="I8976" s="6" t="str">
        <f t="shared" si="281"/>
        <v>SC2367_HSD_K017</v>
      </c>
    </row>
    <row r="8977" spans="1:9">
      <c r="A8977" t="s">
        <v>302</v>
      </c>
      <c r="B8977" t="s">
        <v>6556</v>
      </c>
      <c r="C8977" t="s">
        <v>6614</v>
      </c>
      <c r="D8977">
        <v>1</v>
      </c>
      <c r="E8977" t="s">
        <v>4280</v>
      </c>
      <c r="F8977">
        <v>1</v>
      </c>
      <c r="G8977">
        <v>1</v>
      </c>
      <c r="H8977" s="6" t="str">
        <f t="shared" si="280"/>
        <v>7RQ18.1</v>
      </c>
      <c r="I8977" s="6" t="str">
        <f t="shared" si="281"/>
        <v>S7_QB_K18</v>
      </c>
    </row>
    <row r="8978" spans="1:9">
      <c r="A8978" t="s">
        <v>302</v>
      </c>
      <c r="B8978" t="s">
        <v>6556</v>
      </c>
      <c r="C8978" t="s">
        <v>6614</v>
      </c>
      <c r="D8978">
        <v>2</v>
      </c>
      <c r="E8978" t="s">
        <v>6819</v>
      </c>
      <c r="F8978">
        <v>2</v>
      </c>
      <c r="G8978">
        <v>2</v>
      </c>
      <c r="H8978" s="6" t="str">
        <f t="shared" si="280"/>
        <v>7RQ18.2</v>
      </c>
      <c r="I8978" s="6" t="str">
        <f t="shared" si="281"/>
        <v>SC2367_HSD_K018</v>
      </c>
    </row>
    <row r="8979" spans="1:9">
      <c r="A8979" t="s">
        <v>302</v>
      </c>
      <c r="B8979" t="s">
        <v>6556</v>
      </c>
      <c r="C8979" t="s">
        <v>6615</v>
      </c>
      <c r="D8979">
        <v>1</v>
      </c>
      <c r="E8979" t="s">
        <v>4281</v>
      </c>
      <c r="F8979">
        <v>1</v>
      </c>
      <c r="G8979">
        <v>1</v>
      </c>
      <c r="H8979" s="6" t="str">
        <f t="shared" si="280"/>
        <v>7RQ35.1</v>
      </c>
      <c r="I8979" s="6" t="str">
        <f t="shared" si="281"/>
        <v>S7_QB_K35</v>
      </c>
    </row>
    <row r="8980" spans="1:9">
      <c r="A8980" t="s">
        <v>302</v>
      </c>
      <c r="B8980" t="s">
        <v>6556</v>
      </c>
      <c r="C8980" t="s">
        <v>6615</v>
      </c>
      <c r="D8980">
        <v>2</v>
      </c>
      <c r="E8980" t="s">
        <v>6820</v>
      </c>
      <c r="F8980">
        <v>2</v>
      </c>
      <c r="G8980">
        <v>2</v>
      </c>
      <c r="H8980" s="6" t="str">
        <f t="shared" si="280"/>
        <v>7RQ35.2</v>
      </c>
      <c r="I8980" s="6" t="str">
        <f t="shared" si="281"/>
        <v>SC2367_HSD_K035</v>
      </c>
    </row>
    <row r="8981" spans="1:9">
      <c r="A8981" t="s">
        <v>302</v>
      </c>
      <c r="B8981" t="s">
        <v>6556</v>
      </c>
      <c r="C8981" t="s">
        <v>6616</v>
      </c>
      <c r="D8981">
        <v>1</v>
      </c>
      <c r="E8981" t="s">
        <v>4235</v>
      </c>
      <c r="F8981">
        <v>1</v>
      </c>
      <c r="G8981">
        <v>1</v>
      </c>
      <c r="H8981" s="6" t="str">
        <f t="shared" si="280"/>
        <v>7T9.1</v>
      </c>
      <c r="I8981" s="6" t="str">
        <f t="shared" si="281"/>
        <v>S7_2_MDI-</v>
      </c>
    </row>
    <row r="8982" spans="1:9">
      <c r="A8982" t="s">
        <v>302</v>
      </c>
      <c r="B8982" t="s">
        <v>6556</v>
      </c>
      <c r="C8982" t="s">
        <v>6616</v>
      </c>
      <c r="D8982">
        <v>2</v>
      </c>
      <c r="E8982" t="s">
        <v>4233</v>
      </c>
      <c r="F8982">
        <v>2</v>
      </c>
      <c r="G8982">
        <v>2</v>
      </c>
      <c r="H8982" s="6" t="str">
        <f t="shared" si="280"/>
        <v>7T9.2</v>
      </c>
      <c r="I8982" s="6" t="str">
        <f t="shared" si="281"/>
        <v>S7_2_MDI+</v>
      </c>
    </row>
    <row r="8983" spans="1:9">
      <c r="A8983" t="s">
        <v>302</v>
      </c>
      <c r="B8983" t="s">
        <v>6556</v>
      </c>
      <c r="C8983" t="s">
        <v>6616</v>
      </c>
      <c r="D8983">
        <v>3</v>
      </c>
      <c r="E8983" t="s">
        <v>4256</v>
      </c>
      <c r="F8983">
        <v>3</v>
      </c>
      <c r="G8983">
        <v>3</v>
      </c>
      <c r="H8983" s="6" t="str">
        <f t="shared" si="280"/>
        <v>7T9.3</v>
      </c>
      <c r="I8983" s="6" t="str">
        <f t="shared" si="281"/>
        <v>S7_1_MDI+</v>
      </c>
    </row>
    <row r="8984" spans="1:9">
      <c r="A8984" t="s">
        <v>302</v>
      </c>
      <c r="B8984" t="s">
        <v>6556</v>
      </c>
      <c r="C8984" t="s">
        <v>6616</v>
      </c>
      <c r="D8984">
        <v>4</v>
      </c>
      <c r="E8984" t="s">
        <v>4257</v>
      </c>
      <c r="F8984">
        <v>4</v>
      </c>
      <c r="G8984">
        <v>4</v>
      </c>
      <c r="H8984" s="6" t="str">
        <f t="shared" si="280"/>
        <v>7T9.4</v>
      </c>
      <c r="I8984" s="6" t="str">
        <f t="shared" si="281"/>
        <v>S7_1_MDI-</v>
      </c>
    </row>
    <row r="8985" spans="1:9">
      <c r="A8985" t="s">
        <v>302</v>
      </c>
      <c r="B8985" t="s">
        <v>6556</v>
      </c>
      <c r="C8985" t="s">
        <v>6617</v>
      </c>
      <c r="D8985">
        <v>1</v>
      </c>
      <c r="E8985" t="s">
        <v>4229</v>
      </c>
      <c r="F8985">
        <v>1</v>
      </c>
      <c r="G8985">
        <v>1</v>
      </c>
      <c r="H8985" s="6" t="str">
        <f t="shared" si="280"/>
        <v>7T11.1</v>
      </c>
      <c r="I8985" s="6" t="str">
        <f t="shared" si="281"/>
        <v>SG7_1_MDI-</v>
      </c>
    </row>
    <row r="8986" spans="1:9">
      <c r="A8986" t="s">
        <v>302</v>
      </c>
      <c r="B8986" t="s">
        <v>6556</v>
      </c>
      <c r="C8986" t="s">
        <v>6617</v>
      </c>
      <c r="D8986">
        <v>2</v>
      </c>
      <c r="E8986" t="s">
        <v>4227</v>
      </c>
      <c r="F8986">
        <v>2</v>
      </c>
      <c r="G8986">
        <v>2</v>
      </c>
      <c r="H8986" s="6" t="str">
        <f t="shared" si="280"/>
        <v>7T11.2</v>
      </c>
      <c r="I8986" s="6" t="str">
        <f t="shared" si="281"/>
        <v>SG7_1_MDI+</v>
      </c>
    </row>
    <row r="8987" spans="1:9">
      <c r="A8987" t="s">
        <v>302</v>
      </c>
      <c r="B8987" t="s">
        <v>6556</v>
      </c>
      <c r="C8987" t="s">
        <v>6617</v>
      </c>
      <c r="D8987">
        <v>3</v>
      </c>
      <c r="E8987" t="s">
        <v>4282</v>
      </c>
      <c r="F8987">
        <v>3</v>
      </c>
      <c r="G8987">
        <v>3</v>
      </c>
      <c r="H8987" s="6" t="str">
        <f t="shared" si="280"/>
        <v>7T11.3</v>
      </c>
      <c r="I8987" s="6" t="str">
        <f t="shared" si="281"/>
        <v>SG7_MDI+</v>
      </c>
    </row>
    <row r="8988" spans="1:9">
      <c r="A8988" t="s">
        <v>302</v>
      </c>
      <c r="B8988" t="s">
        <v>6556</v>
      </c>
      <c r="C8988" t="s">
        <v>6617</v>
      </c>
      <c r="D8988">
        <v>4</v>
      </c>
      <c r="E8988" t="s">
        <v>4283</v>
      </c>
      <c r="F8988">
        <v>4</v>
      </c>
      <c r="G8988">
        <v>4</v>
      </c>
      <c r="H8988" s="6" t="str">
        <f t="shared" si="280"/>
        <v>7T11.4</v>
      </c>
      <c r="I8988" s="6" t="str">
        <f t="shared" si="281"/>
        <v>SG7_MDI-</v>
      </c>
    </row>
    <row r="8989" spans="1:9">
      <c r="A8989" t="s">
        <v>302</v>
      </c>
      <c r="B8989" t="s">
        <v>6556</v>
      </c>
      <c r="C8989" t="s">
        <v>6618</v>
      </c>
      <c r="D8989">
        <v>1</v>
      </c>
      <c r="E8989" t="s">
        <v>3092</v>
      </c>
      <c r="F8989">
        <v>1</v>
      </c>
      <c r="G8989">
        <v>1</v>
      </c>
      <c r="H8989" s="6" t="str">
        <f t="shared" si="280"/>
        <v>7TD1.1</v>
      </c>
      <c r="I8989" s="6" t="str">
        <f t="shared" si="281"/>
        <v>SD7_DSPCHIP_MDI-</v>
      </c>
    </row>
    <row r="8990" spans="1:9">
      <c r="A8990" t="s">
        <v>302</v>
      </c>
      <c r="B8990" t="s">
        <v>6556</v>
      </c>
      <c r="C8990" t="s">
        <v>6618</v>
      </c>
      <c r="D8990">
        <v>2</v>
      </c>
      <c r="E8990" t="s">
        <v>3090</v>
      </c>
      <c r="F8990">
        <v>2</v>
      </c>
      <c r="G8990">
        <v>2</v>
      </c>
      <c r="H8990" s="6" t="str">
        <f t="shared" si="280"/>
        <v>7TD1.2</v>
      </c>
      <c r="I8990" s="6" t="str">
        <f t="shared" si="281"/>
        <v>SD7_DSPCHIP_MDI+</v>
      </c>
    </row>
    <row r="8991" spans="1:9">
      <c r="A8991" t="s">
        <v>302</v>
      </c>
      <c r="B8991" t="s">
        <v>6556</v>
      </c>
      <c r="C8991" t="s">
        <v>6618</v>
      </c>
      <c r="D8991">
        <v>3</v>
      </c>
      <c r="E8991" t="s">
        <v>4242</v>
      </c>
      <c r="F8991">
        <v>3</v>
      </c>
      <c r="G8991">
        <v>3</v>
      </c>
      <c r="H8991" s="6" t="str">
        <f t="shared" si="280"/>
        <v>7TD1.3</v>
      </c>
      <c r="I8991" s="6" t="str">
        <f t="shared" si="281"/>
        <v>S7_8_MDI+</v>
      </c>
    </row>
    <row r="8992" spans="1:9">
      <c r="A8992" t="s">
        <v>302</v>
      </c>
      <c r="B8992" t="s">
        <v>6556</v>
      </c>
      <c r="C8992" t="s">
        <v>6618</v>
      </c>
      <c r="D8992">
        <v>4</v>
      </c>
      <c r="E8992" t="s">
        <v>4244</v>
      </c>
      <c r="F8992">
        <v>4</v>
      </c>
      <c r="G8992">
        <v>4</v>
      </c>
      <c r="H8992" s="6" t="str">
        <f t="shared" si="280"/>
        <v>7TD1.4</v>
      </c>
      <c r="I8992" s="6" t="str">
        <f t="shared" si="281"/>
        <v>S7_8_MDI-</v>
      </c>
    </row>
    <row r="8993" spans="1:9">
      <c r="A8993" t="s">
        <v>302</v>
      </c>
      <c r="B8993" t="s">
        <v>6556</v>
      </c>
      <c r="C8993" t="s">
        <v>6619</v>
      </c>
      <c r="D8993">
        <v>1</v>
      </c>
      <c r="E8993" t="s">
        <v>4261</v>
      </c>
      <c r="F8993">
        <v>1</v>
      </c>
      <c r="G8993">
        <v>1</v>
      </c>
      <c r="H8993" s="6" t="str">
        <f t="shared" si="280"/>
        <v>S7_MDI.1</v>
      </c>
      <c r="I8993" s="6" t="str">
        <f t="shared" si="281"/>
        <v>S7_4_MDI+</v>
      </c>
    </row>
    <row r="8994" spans="1:9">
      <c r="A8994" t="s">
        <v>302</v>
      </c>
      <c r="B8994" t="s">
        <v>6556</v>
      </c>
      <c r="C8994" t="s">
        <v>6619</v>
      </c>
      <c r="D8994">
        <v>2</v>
      </c>
      <c r="E8994" t="s">
        <v>4266</v>
      </c>
      <c r="F8994">
        <v>2</v>
      </c>
      <c r="G8994">
        <v>2</v>
      </c>
      <c r="H8994" s="6" t="str">
        <f t="shared" si="280"/>
        <v>S7_MDI.2</v>
      </c>
      <c r="I8994" s="6" t="str">
        <f t="shared" si="281"/>
        <v>S7_4_MDI-</v>
      </c>
    </row>
    <row r="8995" spans="1:9">
      <c r="A8995" t="s">
        <v>302</v>
      </c>
      <c r="B8995" t="s">
        <v>6620</v>
      </c>
      <c r="C8995" t="s">
        <v>6621</v>
      </c>
      <c r="D8995">
        <v>1</v>
      </c>
      <c r="E8995" t="s">
        <v>174</v>
      </c>
      <c r="F8995">
        <v>1</v>
      </c>
      <c r="G8995">
        <v>1</v>
      </c>
      <c r="H8995" s="6" t="str">
        <f t="shared" si="280"/>
        <v>7C9.1</v>
      </c>
      <c r="I8995" s="6" t="str">
        <f t="shared" si="281"/>
        <v>DGND</v>
      </c>
    </row>
    <row r="8996" spans="1:9">
      <c r="A8996" t="s">
        <v>302</v>
      </c>
      <c r="B8996" t="s">
        <v>6620</v>
      </c>
      <c r="C8996" t="s">
        <v>6621</v>
      </c>
      <c r="D8996">
        <v>2</v>
      </c>
      <c r="E8996" t="s">
        <v>4284</v>
      </c>
      <c r="F8996">
        <v>2</v>
      </c>
      <c r="G8996">
        <v>2</v>
      </c>
      <c r="H8996" s="6" t="str">
        <f t="shared" si="280"/>
        <v>7C9.2</v>
      </c>
      <c r="I8996" s="6" t="str">
        <f t="shared" si="281"/>
        <v>S7_3_XO</v>
      </c>
    </row>
    <row r="8997" spans="1:9">
      <c r="A8997" t="s">
        <v>302</v>
      </c>
      <c r="B8997" t="s">
        <v>6620</v>
      </c>
      <c r="C8997" t="s">
        <v>6622</v>
      </c>
      <c r="D8997">
        <v>1</v>
      </c>
      <c r="E8997" t="s">
        <v>174</v>
      </c>
      <c r="F8997">
        <v>1</v>
      </c>
      <c r="G8997">
        <v>1</v>
      </c>
      <c r="H8997" s="6" t="str">
        <f t="shared" si="280"/>
        <v>7C10.1</v>
      </c>
      <c r="I8997" s="6" t="str">
        <f t="shared" si="281"/>
        <v>DGND</v>
      </c>
    </row>
    <row r="8998" spans="1:9">
      <c r="A8998" t="s">
        <v>302</v>
      </c>
      <c r="B8998" t="s">
        <v>6620</v>
      </c>
      <c r="C8998" t="s">
        <v>6622</v>
      </c>
      <c r="D8998">
        <v>2</v>
      </c>
      <c r="E8998" t="s">
        <v>4285</v>
      </c>
      <c r="F8998">
        <v>2</v>
      </c>
      <c r="G8998">
        <v>2</v>
      </c>
      <c r="H8998" s="6" t="str">
        <f t="shared" si="280"/>
        <v>7C10.2</v>
      </c>
      <c r="I8998" s="6" t="str">
        <f t="shared" si="281"/>
        <v>S7_2_XI</v>
      </c>
    </row>
    <row r="8999" spans="1:9">
      <c r="A8999" t="s">
        <v>302</v>
      </c>
      <c r="B8999" t="s">
        <v>6620</v>
      </c>
      <c r="C8999" t="s">
        <v>6623</v>
      </c>
      <c r="D8999">
        <v>1</v>
      </c>
      <c r="E8999" t="s">
        <v>4286</v>
      </c>
      <c r="F8999">
        <v>1</v>
      </c>
      <c r="G8999">
        <v>1</v>
      </c>
      <c r="H8999" s="6" t="str">
        <f t="shared" si="280"/>
        <v>7C333.1</v>
      </c>
      <c r="I8999" s="6" t="str">
        <f t="shared" si="281"/>
        <v>SG7_C_HSI+</v>
      </c>
    </row>
    <row r="9000" spans="1:9">
      <c r="A9000" t="s">
        <v>302</v>
      </c>
      <c r="B9000" t="s">
        <v>6620</v>
      </c>
      <c r="C9000" t="s">
        <v>6623</v>
      </c>
      <c r="D9000">
        <v>2</v>
      </c>
      <c r="E9000" t="s">
        <v>4287</v>
      </c>
      <c r="F9000">
        <v>2</v>
      </c>
      <c r="G9000">
        <v>2</v>
      </c>
      <c r="H9000" s="6" t="str">
        <f t="shared" si="280"/>
        <v>7C333.2</v>
      </c>
      <c r="I9000" s="6" t="str">
        <f t="shared" si="281"/>
        <v>SG7_HSI+</v>
      </c>
    </row>
    <row r="9001" spans="1:9">
      <c r="A9001" t="s">
        <v>302</v>
      </c>
      <c r="B9001" t="s">
        <v>6620</v>
      </c>
      <c r="C9001" t="s">
        <v>6624</v>
      </c>
      <c r="D9001">
        <v>1</v>
      </c>
      <c r="E9001" t="s">
        <v>4288</v>
      </c>
      <c r="F9001">
        <v>1</v>
      </c>
      <c r="G9001">
        <v>1</v>
      </c>
      <c r="H9001" s="6" t="str">
        <f t="shared" si="280"/>
        <v>7C334.1</v>
      </c>
      <c r="I9001" s="6" t="str">
        <f t="shared" si="281"/>
        <v>SG7_C_HSI-</v>
      </c>
    </row>
    <row r="9002" spans="1:9">
      <c r="A9002" t="s">
        <v>302</v>
      </c>
      <c r="B9002" t="s">
        <v>6620</v>
      </c>
      <c r="C9002" t="s">
        <v>6624</v>
      </c>
      <c r="D9002">
        <v>2</v>
      </c>
      <c r="E9002" t="s">
        <v>4289</v>
      </c>
      <c r="F9002">
        <v>2</v>
      </c>
      <c r="G9002">
        <v>2</v>
      </c>
      <c r="H9002" s="6" t="str">
        <f t="shared" si="280"/>
        <v>7C334.2</v>
      </c>
      <c r="I9002" s="6" t="str">
        <f t="shared" si="281"/>
        <v>SG7_HSI-</v>
      </c>
    </row>
    <row r="9003" spans="1:9">
      <c r="A9003" t="s">
        <v>302</v>
      </c>
      <c r="B9003" t="s">
        <v>6620</v>
      </c>
      <c r="C9003" t="s">
        <v>6625</v>
      </c>
      <c r="D9003">
        <v>1</v>
      </c>
      <c r="E9003" t="s">
        <v>4290</v>
      </c>
      <c r="F9003">
        <v>1</v>
      </c>
      <c r="G9003">
        <v>1</v>
      </c>
      <c r="H9003" s="6" t="str">
        <f t="shared" si="280"/>
        <v>7C335.1</v>
      </c>
      <c r="I9003" s="6" t="str">
        <f t="shared" si="281"/>
        <v>SG7_HSO+</v>
      </c>
    </row>
    <row r="9004" spans="1:9">
      <c r="A9004" t="s">
        <v>302</v>
      </c>
      <c r="B9004" t="s">
        <v>6620</v>
      </c>
      <c r="C9004" t="s">
        <v>6625</v>
      </c>
      <c r="D9004">
        <v>2</v>
      </c>
      <c r="E9004" t="s">
        <v>4291</v>
      </c>
      <c r="F9004">
        <v>2</v>
      </c>
      <c r="G9004">
        <v>2</v>
      </c>
      <c r="H9004" s="6" t="str">
        <f t="shared" si="280"/>
        <v>7C335.2</v>
      </c>
      <c r="I9004" s="6" t="str">
        <f t="shared" si="281"/>
        <v>SG7_C_HSO+</v>
      </c>
    </row>
    <row r="9005" spans="1:9">
      <c r="A9005" t="s">
        <v>302</v>
      </c>
      <c r="B9005" t="s">
        <v>6620</v>
      </c>
      <c r="C9005" t="s">
        <v>6626</v>
      </c>
      <c r="D9005">
        <v>1</v>
      </c>
      <c r="E9005" t="s">
        <v>4292</v>
      </c>
      <c r="F9005">
        <v>1</v>
      </c>
      <c r="G9005">
        <v>1</v>
      </c>
      <c r="H9005" s="6" t="str">
        <f t="shared" si="280"/>
        <v>7C336.1</v>
      </c>
      <c r="I9005" s="6" t="str">
        <f t="shared" si="281"/>
        <v>SG7_HSO-</v>
      </c>
    </row>
    <row r="9006" spans="1:9">
      <c r="A9006" t="s">
        <v>302</v>
      </c>
      <c r="B9006" t="s">
        <v>6620</v>
      </c>
      <c r="C9006" t="s">
        <v>6626</v>
      </c>
      <c r="D9006">
        <v>2</v>
      </c>
      <c r="E9006" t="s">
        <v>4293</v>
      </c>
      <c r="F9006">
        <v>2</v>
      </c>
      <c r="G9006">
        <v>2</v>
      </c>
      <c r="H9006" s="6" t="str">
        <f t="shared" si="280"/>
        <v>7C336.2</v>
      </c>
      <c r="I9006" s="6" t="str">
        <f t="shared" si="281"/>
        <v>SG7_C_HSO-</v>
      </c>
    </row>
    <row r="9007" spans="1:9">
      <c r="A9007" t="s">
        <v>302</v>
      </c>
      <c r="B9007" t="s">
        <v>6620</v>
      </c>
      <c r="C9007" t="s">
        <v>6627</v>
      </c>
      <c r="D9007">
        <v>1</v>
      </c>
      <c r="E9007" t="s">
        <v>3086</v>
      </c>
      <c r="F9007">
        <v>1</v>
      </c>
      <c r="G9007">
        <v>1</v>
      </c>
      <c r="H9007" s="6" t="str">
        <f t="shared" si="280"/>
        <v>7C367.1</v>
      </c>
      <c r="I9007" s="6" t="str">
        <f t="shared" si="281"/>
        <v>SD7_DSPCHIP_TEST_+</v>
      </c>
    </row>
    <row r="9008" spans="1:9">
      <c r="A9008" t="s">
        <v>302</v>
      </c>
      <c r="B9008" t="s">
        <v>6620</v>
      </c>
      <c r="C9008" t="s">
        <v>6627</v>
      </c>
      <c r="D9008">
        <v>2</v>
      </c>
      <c r="E9008" t="s">
        <v>4294</v>
      </c>
      <c r="F9008">
        <v>2</v>
      </c>
      <c r="G9008">
        <v>2</v>
      </c>
      <c r="H9008" s="6" t="str">
        <f t="shared" si="280"/>
        <v>7C367.2</v>
      </c>
      <c r="I9008" s="6" t="str">
        <f t="shared" si="281"/>
        <v>S7_1TEST_+</v>
      </c>
    </row>
    <row r="9009" spans="1:9">
      <c r="A9009" t="s">
        <v>302</v>
      </c>
      <c r="B9009" t="s">
        <v>6620</v>
      </c>
      <c r="C9009" t="s">
        <v>6628</v>
      </c>
      <c r="D9009">
        <v>1</v>
      </c>
      <c r="E9009" t="s">
        <v>3088</v>
      </c>
      <c r="F9009">
        <v>1</v>
      </c>
      <c r="G9009">
        <v>1</v>
      </c>
      <c r="H9009" s="6" t="str">
        <f t="shared" si="280"/>
        <v>7C368.1</v>
      </c>
      <c r="I9009" s="6" t="str">
        <f t="shared" si="281"/>
        <v>SD7_DSPCHIP_TEST_-</v>
      </c>
    </row>
    <row r="9010" spans="1:9">
      <c r="A9010" t="s">
        <v>302</v>
      </c>
      <c r="B9010" t="s">
        <v>6620</v>
      </c>
      <c r="C9010" t="s">
        <v>6628</v>
      </c>
      <c r="D9010">
        <v>2</v>
      </c>
      <c r="E9010" t="s">
        <v>4295</v>
      </c>
      <c r="F9010">
        <v>2</v>
      </c>
      <c r="G9010">
        <v>2</v>
      </c>
      <c r="H9010" s="6" t="str">
        <f t="shared" si="280"/>
        <v>7C368.2</v>
      </c>
      <c r="I9010" s="6" t="str">
        <f t="shared" si="281"/>
        <v>S7_1TEST_-</v>
      </c>
    </row>
    <row r="9011" spans="1:9">
      <c r="A9011" t="s">
        <v>302</v>
      </c>
      <c r="B9011" t="s">
        <v>6620</v>
      </c>
      <c r="C9011" t="s">
        <v>6629</v>
      </c>
      <c r="D9011">
        <v>1</v>
      </c>
      <c r="E9011" t="s">
        <v>2368</v>
      </c>
      <c r="F9011">
        <v>1</v>
      </c>
      <c r="G9011">
        <v>1</v>
      </c>
      <c r="H9011" s="6" t="str">
        <f t="shared" si="280"/>
        <v>7JK2.1</v>
      </c>
      <c r="I9011" s="6" t="str">
        <f t="shared" si="281"/>
        <v>SC2367_RLY_K002</v>
      </c>
    </row>
    <row r="9012" spans="1:9">
      <c r="A9012" t="s">
        <v>302</v>
      </c>
      <c r="B9012" t="s">
        <v>6620</v>
      </c>
      <c r="C9012" t="s">
        <v>6629</v>
      </c>
      <c r="D9012">
        <v>2</v>
      </c>
      <c r="E9012" t="s">
        <v>174</v>
      </c>
      <c r="F9012">
        <v>2</v>
      </c>
      <c r="G9012">
        <v>2</v>
      </c>
      <c r="H9012" s="6" t="str">
        <f t="shared" si="280"/>
        <v>7JK2.2</v>
      </c>
      <c r="I9012" s="6" t="str">
        <f t="shared" si="281"/>
        <v>DGND</v>
      </c>
    </row>
    <row r="9013" spans="1:9">
      <c r="A9013" t="s">
        <v>302</v>
      </c>
      <c r="B9013" t="s">
        <v>6620</v>
      </c>
      <c r="C9013" t="s">
        <v>6630</v>
      </c>
      <c r="D9013">
        <v>1</v>
      </c>
      <c r="E9013" t="s">
        <v>2384</v>
      </c>
      <c r="F9013">
        <v>1</v>
      </c>
      <c r="G9013">
        <v>1</v>
      </c>
      <c r="H9013" s="6" t="str">
        <f t="shared" si="280"/>
        <v>7JK3.1</v>
      </c>
      <c r="I9013" s="6" t="str">
        <f t="shared" si="281"/>
        <v>SC2367_RLY_K003</v>
      </c>
    </row>
    <row r="9014" spans="1:9">
      <c r="A9014" t="s">
        <v>302</v>
      </c>
      <c r="B9014" t="s">
        <v>6620</v>
      </c>
      <c r="C9014" t="s">
        <v>6630</v>
      </c>
      <c r="D9014">
        <v>2</v>
      </c>
      <c r="E9014" t="s">
        <v>174</v>
      </c>
      <c r="F9014">
        <v>2</v>
      </c>
      <c r="G9014">
        <v>2</v>
      </c>
      <c r="H9014" s="6" t="str">
        <f t="shared" si="280"/>
        <v>7JK3.2</v>
      </c>
      <c r="I9014" s="6" t="str">
        <f t="shared" si="281"/>
        <v>DGND</v>
      </c>
    </row>
    <row r="9015" spans="1:9">
      <c r="A9015" t="s">
        <v>302</v>
      </c>
      <c r="B9015" t="s">
        <v>6620</v>
      </c>
      <c r="C9015" t="s">
        <v>6631</v>
      </c>
      <c r="D9015">
        <v>1</v>
      </c>
      <c r="E9015" t="s">
        <v>3371</v>
      </c>
      <c r="F9015">
        <v>1</v>
      </c>
      <c r="G9015">
        <v>1</v>
      </c>
      <c r="H9015" s="6" t="str">
        <f t="shared" si="280"/>
        <v>7JK7.1</v>
      </c>
      <c r="I9015" s="6" t="str">
        <f t="shared" si="281"/>
        <v>SC2367_RLY_K007</v>
      </c>
    </row>
    <row r="9016" spans="1:9">
      <c r="A9016" t="s">
        <v>302</v>
      </c>
      <c r="B9016" t="s">
        <v>6620</v>
      </c>
      <c r="C9016" t="s">
        <v>6631</v>
      </c>
      <c r="D9016">
        <v>2</v>
      </c>
      <c r="E9016" t="s">
        <v>174</v>
      </c>
      <c r="F9016">
        <v>2</v>
      </c>
      <c r="G9016">
        <v>2</v>
      </c>
      <c r="H9016" s="6" t="str">
        <f t="shared" si="280"/>
        <v>7JK7.2</v>
      </c>
      <c r="I9016" s="6" t="str">
        <f t="shared" si="281"/>
        <v>DGND</v>
      </c>
    </row>
    <row r="9017" spans="1:9">
      <c r="A9017" t="s">
        <v>302</v>
      </c>
      <c r="B9017" t="s">
        <v>6620</v>
      </c>
      <c r="C9017" t="s">
        <v>6632</v>
      </c>
      <c r="D9017">
        <v>1</v>
      </c>
      <c r="E9017" t="s">
        <v>2381</v>
      </c>
      <c r="F9017">
        <v>1</v>
      </c>
      <c r="G9017">
        <v>1</v>
      </c>
      <c r="H9017" s="6" t="str">
        <f t="shared" si="280"/>
        <v>7JK30.1</v>
      </c>
      <c r="I9017" s="6" t="str">
        <f t="shared" si="281"/>
        <v>SC2367_RLY_K030</v>
      </c>
    </row>
    <row r="9018" spans="1:9">
      <c r="A9018" t="s">
        <v>302</v>
      </c>
      <c r="B9018" t="s">
        <v>6620</v>
      </c>
      <c r="C9018" t="s">
        <v>6632</v>
      </c>
      <c r="D9018">
        <v>2</v>
      </c>
      <c r="E9018" t="s">
        <v>174</v>
      </c>
      <c r="F9018">
        <v>2</v>
      </c>
      <c r="G9018">
        <v>2</v>
      </c>
      <c r="H9018" s="6" t="str">
        <f t="shared" si="280"/>
        <v>7JK30.2</v>
      </c>
      <c r="I9018" s="6" t="str">
        <f t="shared" si="281"/>
        <v>DGND</v>
      </c>
    </row>
    <row r="9019" spans="1:9">
      <c r="A9019" t="s">
        <v>302</v>
      </c>
      <c r="B9019" t="s">
        <v>6620</v>
      </c>
      <c r="C9019" t="s">
        <v>6633</v>
      </c>
      <c r="D9019">
        <v>1</v>
      </c>
      <c r="E9019" t="s">
        <v>2387</v>
      </c>
      <c r="F9019">
        <v>1</v>
      </c>
      <c r="G9019">
        <v>1</v>
      </c>
      <c r="H9019" s="6" t="str">
        <f t="shared" si="280"/>
        <v>7JK32.1</v>
      </c>
      <c r="I9019" s="6" t="str">
        <f t="shared" si="281"/>
        <v>SC2367_RLY_K032</v>
      </c>
    </row>
    <row r="9020" spans="1:9">
      <c r="A9020" t="s">
        <v>302</v>
      </c>
      <c r="B9020" t="s">
        <v>6620</v>
      </c>
      <c r="C9020" t="s">
        <v>6633</v>
      </c>
      <c r="D9020">
        <v>2</v>
      </c>
      <c r="E9020" t="s">
        <v>174</v>
      </c>
      <c r="F9020">
        <v>2</v>
      </c>
      <c r="G9020">
        <v>2</v>
      </c>
      <c r="H9020" s="6" t="str">
        <f t="shared" si="280"/>
        <v>7JK32.2</v>
      </c>
      <c r="I9020" s="6" t="str">
        <f t="shared" si="281"/>
        <v>DGND</v>
      </c>
    </row>
    <row r="9021" spans="1:9">
      <c r="A9021" t="s">
        <v>302</v>
      </c>
      <c r="B9021" t="s">
        <v>6620</v>
      </c>
      <c r="C9021" t="s">
        <v>6634</v>
      </c>
      <c r="D9021">
        <v>1</v>
      </c>
      <c r="E9021" t="s">
        <v>2369</v>
      </c>
      <c r="F9021">
        <v>1</v>
      </c>
      <c r="G9021">
        <v>1</v>
      </c>
      <c r="H9021" s="6" t="str">
        <f t="shared" si="280"/>
        <v>7JK33.1</v>
      </c>
      <c r="I9021" s="6" t="str">
        <f t="shared" si="281"/>
        <v>SC2367_RLY_K033</v>
      </c>
    </row>
    <row r="9022" spans="1:9">
      <c r="A9022" t="s">
        <v>302</v>
      </c>
      <c r="B9022" t="s">
        <v>6620</v>
      </c>
      <c r="C9022" t="s">
        <v>6634</v>
      </c>
      <c r="D9022">
        <v>2</v>
      </c>
      <c r="E9022" t="s">
        <v>174</v>
      </c>
      <c r="F9022">
        <v>2</v>
      </c>
      <c r="G9022">
        <v>2</v>
      </c>
      <c r="H9022" s="6" t="str">
        <f t="shared" si="280"/>
        <v>7JK33.2</v>
      </c>
      <c r="I9022" s="6" t="str">
        <f t="shared" si="281"/>
        <v>DGND</v>
      </c>
    </row>
    <row r="9023" spans="1:9">
      <c r="A9023" t="s">
        <v>302</v>
      </c>
      <c r="B9023" t="s">
        <v>6620</v>
      </c>
      <c r="C9023" t="s">
        <v>6635</v>
      </c>
      <c r="D9023">
        <v>1</v>
      </c>
      <c r="E9023" t="s">
        <v>3372</v>
      </c>
      <c r="F9023">
        <v>1</v>
      </c>
      <c r="G9023">
        <v>1</v>
      </c>
      <c r="H9023" s="6" t="str">
        <f t="shared" si="280"/>
        <v>7JK34.1</v>
      </c>
      <c r="I9023" s="6" t="str">
        <f t="shared" si="281"/>
        <v>SC2367_RLY_K034</v>
      </c>
    </row>
    <row r="9024" spans="1:9">
      <c r="A9024" t="s">
        <v>302</v>
      </c>
      <c r="B9024" t="s">
        <v>6620</v>
      </c>
      <c r="C9024" t="s">
        <v>6635</v>
      </c>
      <c r="D9024">
        <v>2</v>
      </c>
      <c r="E9024" t="s">
        <v>174</v>
      </c>
      <c r="F9024">
        <v>2</v>
      </c>
      <c r="G9024">
        <v>2</v>
      </c>
      <c r="H9024" s="6" t="str">
        <f t="shared" si="280"/>
        <v>7JK34.2</v>
      </c>
      <c r="I9024" s="6" t="str">
        <f t="shared" si="281"/>
        <v>DGND</v>
      </c>
    </row>
    <row r="9025" spans="1:9">
      <c r="A9025" t="s">
        <v>302</v>
      </c>
      <c r="B9025" t="s">
        <v>6620</v>
      </c>
      <c r="C9025" t="s">
        <v>6636</v>
      </c>
      <c r="D9025">
        <v>1</v>
      </c>
      <c r="E9025" t="s">
        <v>3373</v>
      </c>
      <c r="F9025">
        <v>1</v>
      </c>
      <c r="G9025">
        <v>1</v>
      </c>
      <c r="H9025" s="6" t="str">
        <f t="shared" si="280"/>
        <v>7JK36.1</v>
      </c>
      <c r="I9025" s="6" t="str">
        <f t="shared" si="281"/>
        <v>SC2367_RLY_K036</v>
      </c>
    </row>
    <row r="9026" spans="1:9">
      <c r="A9026" t="s">
        <v>302</v>
      </c>
      <c r="B9026" t="s">
        <v>6620</v>
      </c>
      <c r="C9026" t="s">
        <v>6636</v>
      </c>
      <c r="D9026">
        <v>2</v>
      </c>
      <c r="E9026" t="s">
        <v>174</v>
      </c>
      <c r="F9026">
        <v>2</v>
      </c>
      <c r="G9026">
        <v>2</v>
      </c>
      <c r="H9026" s="6" t="str">
        <f t="shared" ref="H9026:H9089" si="282">CONCATENATE(C9026,".",F9026)</f>
        <v>7JK36.2</v>
      </c>
      <c r="I9026" s="6" t="str">
        <f t="shared" ref="I9026:I9089" si="283">E9026</f>
        <v>DGND</v>
      </c>
    </row>
    <row r="9027" spans="1:9">
      <c r="A9027" t="s">
        <v>302</v>
      </c>
      <c r="B9027" t="s">
        <v>6620</v>
      </c>
      <c r="C9027" t="s">
        <v>6637</v>
      </c>
      <c r="D9027">
        <v>1</v>
      </c>
      <c r="E9027" t="s">
        <v>3374</v>
      </c>
      <c r="F9027">
        <v>1</v>
      </c>
      <c r="G9027">
        <v>1</v>
      </c>
      <c r="H9027" s="6" t="str">
        <f t="shared" si="282"/>
        <v>7JK37.1</v>
      </c>
      <c r="I9027" s="6" t="str">
        <f t="shared" si="283"/>
        <v>SC2367_RLY_K037</v>
      </c>
    </row>
    <row r="9028" spans="1:9">
      <c r="A9028" t="s">
        <v>302</v>
      </c>
      <c r="B9028" t="s">
        <v>6620</v>
      </c>
      <c r="C9028" t="s">
        <v>6637</v>
      </c>
      <c r="D9028">
        <v>2</v>
      </c>
      <c r="E9028" t="s">
        <v>174</v>
      </c>
      <c r="F9028">
        <v>2</v>
      </c>
      <c r="G9028">
        <v>2</v>
      </c>
      <c r="H9028" s="6" t="str">
        <f t="shared" si="282"/>
        <v>7JK37.2</v>
      </c>
      <c r="I9028" s="6" t="str">
        <f t="shared" si="283"/>
        <v>DGND</v>
      </c>
    </row>
    <row r="9029" spans="1:9">
      <c r="A9029" t="s">
        <v>302</v>
      </c>
      <c r="B9029" t="s">
        <v>6620</v>
      </c>
      <c r="C9029" t="s">
        <v>6638</v>
      </c>
      <c r="D9029">
        <v>1</v>
      </c>
      <c r="E9029" t="s">
        <v>3375</v>
      </c>
      <c r="F9029">
        <v>1</v>
      </c>
      <c r="G9029">
        <v>1</v>
      </c>
      <c r="H9029" s="6" t="str">
        <f t="shared" si="282"/>
        <v>7JK60.1</v>
      </c>
      <c r="I9029" s="6" t="str">
        <f t="shared" si="283"/>
        <v>SC2367_RLY_K060</v>
      </c>
    </row>
    <row r="9030" spans="1:9">
      <c r="A9030" t="s">
        <v>302</v>
      </c>
      <c r="B9030" t="s">
        <v>6620</v>
      </c>
      <c r="C9030" t="s">
        <v>6638</v>
      </c>
      <c r="D9030">
        <v>2</v>
      </c>
      <c r="E9030" t="s">
        <v>174</v>
      </c>
      <c r="F9030">
        <v>2</v>
      </c>
      <c r="G9030">
        <v>2</v>
      </c>
      <c r="H9030" s="6" t="str">
        <f t="shared" si="282"/>
        <v>7JK60.2</v>
      </c>
      <c r="I9030" s="6" t="str">
        <f t="shared" si="283"/>
        <v>DGND</v>
      </c>
    </row>
    <row r="9031" spans="1:9">
      <c r="A9031" t="s">
        <v>302</v>
      </c>
      <c r="B9031" t="s">
        <v>6620</v>
      </c>
      <c r="C9031" t="s">
        <v>6639</v>
      </c>
      <c r="D9031">
        <v>2</v>
      </c>
      <c r="E9031" t="s">
        <v>4296</v>
      </c>
      <c r="F9031">
        <v>2</v>
      </c>
      <c r="G9031">
        <v>2</v>
      </c>
      <c r="H9031" s="6" t="str">
        <f t="shared" si="282"/>
        <v>7K2.2</v>
      </c>
      <c r="I9031" s="6" t="str">
        <f t="shared" si="283"/>
        <v>S7_2_XO</v>
      </c>
    </row>
    <row r="9032" spans="1:9">
      <c r="A9032" t="s">
        <v>302</v>
      </c>
      <c r="B9032" t="s">
        <v>6620</v>
      </c>
      <c r="C9032" t="s">
        <v>6639</v>
      </c>
      <c r="D9032">
        <v>3</v>
      </c>
      <c r="E9032" t="s">
        <v>4297</v>
      </c>
      <c r="F9032">
        <v>3</v>
      </c>
      <c r="G9032">
        <v>3</v>
      </c>
      <c r="H9032" s="6" t="str">
        <f t="shared" si="282"/>
        <v>7K2.3</v>
      </c>
      <c r="I9032" s="6" t="str">
        <f t="shared" si="283"/>
        <v>S7_1_XO</v>
      </c>
    </row>
    <row r="9033" spans="1:9">
      <c r="A9033" t="s">
        <v>302</v>
      </c>
      <c r="B9033" t="s">
        <v>6620</v>
      </c>
      <c r="C9033" t="s">
        <v>6639</v>
      </c>
      <c r="D9033">
        <v>4</v>
      </c>
      <c r="F9033">
        <v>4</v>
      </c>
      <c r="G9033">
        <v>4</v>
      </c>
      <c r="H9033" s="6" t="str">
        <f t="shared" si="282"/>
        <v>7K2.4</v>
      </c>
      <c r="I9033" s="6">
        <f t="shared" si="283"/>
        <v>0</v>
      </c>
    </row>
    <row r="9034" spans="1:9">
      <c r="A9034" t="s">
        <v>302</v>
      </c>
      <c r="B9034" t="s">
        <v>6620</v>
      </c>
      <c r="C9034" t="s">
        <v>6639</v>
      </c>
      <c r="D9034">
        <v>5</v>
      </c>
      <c r="F9034">
        <v>5</v>
      </c>
      <c r="G9034">
        <v>5</v>
      </c>
      <c r="H9034" s="6" t="str">
        <f t="shared" si="282"/>
        <v>7K2.5</v>
      </c>
      <c r="I9034" s="6">
        <f t="shared" si="283"/>
        <v>0</v>
      </c>
    </row>
    <row r="9035" spans="1:9">
      <c r="A9035" t="s">
        <v>302</v>
      </c>
      <c r="B9035" t="s">
        <v>6620</v>
      </c>
      <c r="C9035" t="s">
        <v>6639</v>
      </c>
      <c r="D9035">
        <v>6</v>
      </c>
      <c r="F9035">
        <v>6</v>
      </c>
      <c r="G9035">
        <v>6</v>
      </c>
      <c r="H9035" s="6" t="str">
        <f t="shared" si="282"/>
        <v>7K2.6</v>
      </c>
      <c r="I9035" s="6">
        <f t="shared" si="283"/>
        <v>0</v>
      </c>
    </row>
    <row r="9036" spans="1:9">
      <c r="A9036" t="s">
        <v>302</v>
      </c>
      <c r="B9036" t="s">
        <v>6620</v>
      </c>
      <c r="C9036" t="s">
        <v>6639</v>
      </c>
      <c r="D9036">
        <v>7</v>
      </c>
      <c r="F9036">
        <v>7</v>
      </c>
      <c r="G9036">
        <v>7</v>
      </c>
      <c r="H9036" s="6" t="str">
        <f t="shared" si="282"/>
        <v>7K2.7</v>
      </c>
      <c r="I9036" s="6">
        <f t="shared" si="283"/>
        <v>0</v>
      </c>
    </row>
    <row r="9037" spans="1:9">
      <c r="A9037" t="s">
        <v>302</v>
      </c>
      <c r="B9037" t="s">
        <v>6620</v>
      </c>
      <c r="C9037" t="s">
        <v>6639</v>
      </c>
      <c r="D9037" t="s">
        <v>175</v>
      </c>
      <c r="E9037" t="s">
        <v>429</v>
      </c>
      <c r="F9037">
        <v>1</v>
      </c>
      <c r="G9037" t="s">
        <v>175</v>
      </c>
      <c r="H9037" s="6" t="str">
        <f t="shared" si="282"/>
        <v>7K2.1</v>
      </c>
      <c r="I9037" s="6" t="str">
        <f t="shared" si="283"/>
        <v>VP12</v>
      </c>
    </row>
    <row r="9038" spans="1:9">
      <c r="A9038" t="s">
        <v>302</v>
      </c>
      <c r="B9038" t="s">
        <v>6620</v>
      </c>
      <c r="C9038" t="s">
        <v>6639</v>
      </c>
      <c r="D9038" t="s">
        <v>176</v>
      </c>
      <c r="E9038" t="s">
        <v>2368</v>
      </c>
      <c r="F9038">
        <v>8</v>
      </c>
      <c r="G9038" t="s">
        <v>176</v>
      </c>
      <c r="H9038" s="6" t="str">
        <f t="shared" si="282"/>
        <v>7K2.8</v>
      </c>
      <c r="I9038" s="6" t="str">
        <f t="shared" si="283"/>
        <v>SC2367_RLY_K002</v>
      </c>
    </row>
    <row r="9039" spans="1:9">
      <c r="A9039" t="s">
        <v>302</v>
      </c>
      <c r="B9039" t="s">
        <v>6620</v>
      </c>
      <c r="C9039" t="s">
        <v>6640</v>
      </c>
      <c r="D9039">
        <v>2</v>
      </c>
      <c r="E9039" t="s">
        <v>4284</v>
      </c>
      <c r="F9039">
        <v>2</v>
      </c>
      <c r="G9039">
        <v>2</v>
      </c>
      <c r="H9039" s="6" t="str">
        <f t="shared" si="282"/>
        <v>7K3.2</v>
      </c>
      <c r="I9039" s="6" t="str">
        <f t="shared" si="283"/>
        <v>S7_3_XO</v>
      </c>
    </row>
    <row r="9040" spans="1:9">
      <c r="A9040" t="s">
        <v>302</v>
      </c>
      <c r="B9040" t="s">
        <v>6620</v>
      </c>
      <c r="C9040" t="s">
        <v>6640</v>
      </c>
      <c r="D9040">
        <v>3</v>
      </c>
      <c r="E9040" t="s">
        <v>4296</v>
      </c>
      <c r="F9040">
        <v>3</v>
      </c>
      <c r="G9040">
        <v>3</v>
      </c>
      <c r="H9040" s="6" t="str">
        <f t="shared" si="282"/>
        <v>7K3.3</v>
      </c>
      <c r="I9040" s="6" t="str">
        <f t="shared" si="283"/>
        <v>S7_2_XO</v>
      </c>
    </row>
    <row r="9041" spans="1:9">
      <c r="A9041" t="s">
        <v>302</v>
      </c>
      <c r="B9041" t="s">
        <v>6620</v>
      </c>
      <c r="C9041" t="s">
        <v>6640</v>
      </c>
      <c r="D9041">
        <v>4</v>
      </c>
      <c r="E9041" t="s">
        <v>4298</v>
      </c>
      <c r="F9041">
        <v>4</v>
      </c>
      <c r="G9041">
        <v>4</v>
      </c>
      <c r="H9041" s="6" t="str">
        <f t="shared" si="282"/>
        <v>7K3.4</v>
      </c>
      <c r="I9041" s="6" t="str">
        <f t="shared" si="283"/>
        <v>S7_4_XO</v>
      </c>
    </row>
    <row r="9042" spans="1:9">
      <c r="A9042" t="s">
        <v>302</v>
      </c>
      <c r="B9042" t="s">
        <v>6620</v>
      </c>
      <c r="C9042" t="s">
        <v>6640</v>
      </c>
      <c r="D9042">
        <v>5</v>
      </c>
      <c r="E9042" t="s">
        <v>4299</v>
      </c>
      <c r="F9042">
        <v>5</v>
      </c>
      <c r="G9042">
        <v>5</v>
      </c>
      <c r="H9042" s="6" t="str">
        <f t="shared" si="282"/>
        <v>7K3.5</v>
      </c>
      <c r="I9042" s="6" t="str">
        <f t="shared" si="283"/>
        <v>S7_3_XI</v>
      </c>
    </row>
    <row r="9043" spans="1:9">
      <c r="A9043" t="s">
        <v>302</v>
      </c>
      <c r="B9043" t="s">
        <v>6620</v>
      </c>
      <c r="C9043" t="s">
        <v>6640</v>
      </c>
      <c r="D9043">
        <v>6</v>
      </c>
      <c r="E9043" t="s">
        <v>4300</v>
      </c>
      <c r="F9043">
        <v>6</v>
      </c>
      <c r="G9043">
        <v>6</v>
      </c>
      <c r="H9043" s="6" t="str">
        <f t="shared" si="282"/>
        <v>7K3.6</v>
      </c>
      <c r="I9043" s="6" t="str">
        <f t="shared" si="283"/>
        <v>S7_1_XI</v>
      </c>
    </row>
    <row r="9044" spans="1:9">
      <c r="A9044" t="s">
        <v>302</v>
      </c>
      <c r="B9044" t="s">
        <v>6620</v>
      </c>
      <c r="C9044" t="s">
        <v>6640</v>
      </c>
      <c r="D9044">
        <v>7</v>
      </c>
      <c r="E9044" t="s">
        <v>4285</v>
      </c>
      <c r="F9044">
        <v>7</v>
      </c>
      <c r="G9044">
        <v>7</v>
      </c>
      <c r="H9044" s="6" t="str">
        <f t="shared" si="282"/>
        <v>7K3.7</v>
      </c>
      <c r="I9044" s="6" t="str">
        <f t="shared" si="283"/>
        <v>S7_2_XI</v>
      </c>
    </row>
    <row r="9045" spans="1:9">
      <c r="A9045" t="s">
        <v>302</v>
      </c>
      <c r="B9045" t="s">
        <v>6620</v>
      </c>
      <c r="C9045" t="s">
        <v>6640</v>
      </c>
      <c r="D9045" t="s">
        <v>175</v>
      </c>
      <c r="E9045" t="s">
        <v>429</v>
      </c>
      <c r="F9045">
        <v>1</v>
      </c>
      <c r="G9045" t="s">
        <v>175</v>
      </c>
      <c r="H9045" s="6" t="str">
        <f t="shared" si="282"/>
        <v>7K3.1</v>
      </c>
      <c r="I9045" s="6" t="str">
        <f t="shared" si="283"/>
        <v>VP12</v>
      </c>
    </row>
    <row r="9046" spans="1:9">
      <c r="A9046" t="s">
        <v>302</v>
      </c>
      <c r="B9046" t="s">
        <v>6620</v>
      </c>
      <c r="C9046" t="s">
        <v>6640</v>
      </c>
      <c r="D9046" t="s">
        <v>176</v>
      </c>
      <c r="E9046" t="s">
        <v>2384</v>
      </c>
      <c r="F9046">
        <v>8</v>
      </c>
      <c r="G9046" t="s">
        <v>176</v>
      </c>
      <c r="H9046" s="6" t="str">
        <f t="shared" si="282"/>
        <v>7K3.8</v>
      </c>
      <c r="I9046" s="6" t="str">
        <f t="shared" si="283"/>
        <v>SC2367_RLY_K003</v>
      </c>
    </row>
    <row r="9047" spans="1:9">
      <c r="A9047" t="s">
        <v>302</v>
      </c>
      <c r="B9047" t="s">
        <v>6620</v>
      </c>
      <c r="C9047" t="s">
        <v>6641</v>
      </c>
      <c r="D9047">
        <v>2</v>
      </c>
      <c r="E9047" t="s">
        <v>4301</v>
      </c>
      <c r="F9047">
        <v>2</v>
      </c>
      <c r="G9047">
        <v>2</v>
      </c>
      <c r="H9047" s="6" t="str">
        <f t="shared" si="282"/>
        <v>7K7.2</v>
      </c>
      <c r="I9047" s="6" t="str">
        <f t="shared" si="283"/>
        <v>S7_HSD013</v>
      </c>
    </row>
    <row r="9048" spans="1:9">
      <c r="A9048" t="s">
        <v>302</v>
      </c>
      <c r="B9048" t="s">
        <v>6620</v>
      </c>
      <c r="C9048" t="s">
        <v>6641</v>
      </c>
      <c r="D9048">
        <v>3</v>
      </c>
      <c r="E9048" t="s">
        <v>4298</v>
      </c>
      <c r="F9048">
        <v>3</v>
      </c>
      <c r="G9048">
        <v>3</v>
      </c>
      <c r="H9048" s="6" t="str">
        <f t="shared" si="282"/>
        <v>7K7.3</v>
      </c>
      <c r="I9048" s="6" t="str">
        <f t="shared" si="283"/>
        <v>S7_4_XO</v>
      </c>
    </row>
    <row r="9049" spans="1:9">
      <c r="A9049" t="s">
        <v>302</v>
      </c>
      <c r="B9049" t="s">
        <v>6620</v>
      </c>
      <c r="C9049" t="s">
        <v>6641</v>
      </c>
      <c r="D9049">
        <v>4</v>
      </c>
      <c r="F9049">
        <v>4</v>
      </c>
      <c r="G9049">
        <v>4</v>
      </c>
      <c r="H9049" s="6" t="str">
        <f t="shared" si="282"/>
        <v>7K7.4</v>
      </c>
      <c r="I9049" s="6">
        <f t="shared" si="283"/>
        <v>0</v>
      </c>
    </row>
    <row r="9050" spans="1:9">
      <c r="A9050" t="s">
        <v>302</v>
      </c>
      <c r="B9050" t="s">
        <v>6620</v>
      </c>
      <c r="C9050" t="s">
        <v>6641</v>
      </c>
      <c r="D9050">
        <v>5</v>
      </c>
      <c r="F9050">
        <v>5</v>
      </c>
      <c r="G9050">
        <v>5</v>
      </c>
      <c r="H9050" s="6" t="str">
        <f t="shared" si="282"/>
        <v>7K7.5</v>
      </c>
      <c r="I9050" s="6">
        <f t="shared" si="283"/>
        <v>0</v>
      </c>
    </row>
    <row r="9051" spans="1:9">
      <c r="A9051" t="s">
        <v>302</v>
      </c>
      <c r="B9051" t="s">
        <v>6620</v>
      </c>
      <c r="C9051" t="s">
        <v>6641</v>
      </c>
      <c r="D9051">
        <v>6</v>
      </c>
      <c r="E9051" t="s">
        <v>4299</v>
      </c>
      <c r="F9051">
        <v>6</v>
      </c>
      <c r="G9051">
        <v>6</v>
      </c>
      <c r="H9051" s="6" t="str">
        <f t="shared" si="282"/>
        <v>7K7.6</v>
      </c>
      <c r="I9051" s="6" t="str">
        <f t="shared" si="283"/>
        <v>S7_3_XI</v>
      </c>
    </row>
    <row r="9052" spans="1:9">
      <c r="A9052" t="s">
        <v>302</v>
      </c>
      <c r="B9052" t="s">
        <v>6620</v>
      </c>
      <c r="C9052" t="s">
        <v>6641</v>
      </c>
      <c r="D9052">
        <v>7</v>
      </c>
      <c r="E9052" t="s">
        <v>4302</v>
      </c>
      <c r="F9052">
        <v>7</v>
      </c>
      <c r="G9052">
        <v>7</v>
      </c>
      <c r="H9052" s="6" t="str">
        <f t="shared" si="282"/>
        <v>7K7.7</v>
      </c>
      <c r="I9052" s="6" t="str">
        <f t="shared" si="283"/>
        <v>S7_HSD014</v>
      </c>
    </row>
    <row r="9053" spans="1:9">
      <c r="A9053" t="s">
        <v>302</v>
      </c>
      <c r="B9053" t="s">
        <v>6620</v>
      </c>
      <c r="C9053" t="s">
        <v>6641</v>
      </c>
      <c r="D9053" t="s">
        <v>175</v>
      </c>
      <c r="E9053" t="s">
        <v>429</v>
      </c>
      <c r="F9053">
        <v>1</v>
      </c>
      <c r="G9053" t="s">
        <v>175</v>
      </c>
      <c r="H9053" s="6" t="str">
        <f t="shared" si="282"/>
        <v>7K7.1</v>
      </c>
      <c r="I9053" s="6" t="str">
        <f t="shared" si="283"/>
        <v>VP12</v>
      </c>
    </row>
    <row r="9054" spans="1:9">
      <c r="A9054" t="s">
        <v>302</v>
      </c>
      <c r="B9054" t="s">
        <v>6620</v>
      </c>
      <c r="C9054" t="s">
        <v>6641</v>
      </c>
      <c r="D9054" t="s">
        <v>176</v>
      </c>
      <c r="E9054" t="s">
        <v>3371</v>
      </c>
      <c r="F9054">
        <v>8</v>
      </c>
      <c r="G9054" t="s">
        <v>176</v>
      </c>
      <c r="H9054" s="6" t="str">
        <f t="shared" si="282"/>
        <v>7K7.8</v>
      </c>
      <c r="I9054" s="6" t="str">
        <f t="shared" si="283"/>
        <v>SC2367_RLY_K007</v>
      </c>
    </row>
    <row r="9055" spans="1:9">
      <c r="A9055" t="s">
        <v>302</v>
      </c>
      <c r="B9055" t="s">
        <v>6620</v>
      </c>
      <c r="C9055" t="s">
        <v>6642</v>
      </c>
      <c r="D9055">
        <v>2</v>
      </c>
      <c r="E9055" t="s">
        <v>4193</v>
      </c>
      <c r="F9055">
        <v>2</v>
      </c>
      <c r="G9055">
        <v>2</v>
      </c>
      <c r="H9055" s="6" t="str">
        <f t="shared" si="282"/>
        <v>7K30.2</v>
      </c>
      <c r="I9055" s="6" t="str">
        <f t="shared" si="283"/>
        <v>S7_TEST_+</v>
      </c>
    </row>
    <row r="9056" spans="1:9">
      <c r="A9056" t="s">
        <v>302</v>
      </c>
      <c r="B9056" t="s">
        <v>6620</v>
      </c>
      <c r="C9056" t="s">
        <v>6642</v>
      </c>
      <c r="D9056">
        <v>3</v>
      </c>
      <c r="E9056" t="s">
        <v>4294</v>
      </c>
      <c r="F9056">
        <v>3</v>
      </c>
      <c r="G9056">
        <v>3</v>
      </c>
      <c r="H9056" s="6" t="str">
        <f t="shared" si="282"/>
        <v>7K30.3</v>
      </c>
      <c r="I9056" s="6" t="str">
        <f t="shared" si="283"/>
        <v>S7_1TEST_+</v>
      </c>
    </row>
    <row r="9057" spans="1:9">
      <c r="A9057" t="s">
        <v>302</v>
      </c>
      <c r="B9057" t="s">
        <v>6620</v>
      </c>
      <c r="C9057" t="s">
        <v>6642</v>
      </c>
      <c r="D9057">
        <v>4</v>
      </c>
      <c r="E9057" t="s">
        <v>4303</v>
      </c>
      <c r="F9057">
        <v>4</v>
      </c>
      <c r="G9057">
        <v>4</v>
      </c>
      <c r="H9057" s="6" t="str">
        <f t="shared" si="282"/>
        <v>7K30.4</v>
      </c>
      <c r="I9057" s="6" t="str">
        <f t="shared" si="283"/>
        <v>S7_HSD004+</v>
      </c>
    </row>
    <row r="9058" spans="1:9">
      <c r="A9058" t="s">
        <v>302</v>
      </c>
      <c r="B9058" t="s">
        <v>6620</v>
      </c>
      <c r="C9058" t="s">
        <v>6642</v>
      </c>
      <c r="D9058">
        <v>6</v>
      </c>
      <c r="E9058" t="s">
        <v>4304</v>
      </c>
      <c r="F9058">
        <v>6</v>
      </c>
      <c r="G9058">
        <v>6</v>
      </c>
      <c r="H9058" s="6" t="str">
        <f t="shared" si="282"/>
        <v>7K30.6</v>
      </c>
      <c r="I9058" s="6" t="str">
        <f t="shared" si="283"/>
        <v>S7_HSD004-</v>
      </c>
    </row>
    <row r="9059" spans="1:9">
      <c r="A9059" t="s">
        <v>302</v>
      </c>
      <c r="B9059" t="s">
        <v>6620</v>
      </c>
      <c r="C9059" t="s">
        <v>6642</v>
      </c>
      <c r="D9059">
        <v>7</v>
      </c>
      <c r="E9059" t="s">
        <v>4295</v>
      </c>
      <c r="F9059">
        <v>7</v>
      </c>
      <c r="G9059">
        <v>7</v>
      </c>
      <c r="H9059" s="6" t="str">
        <f t="shared" si="282"/>
        <v>7K30.7</v>
      </c>
      <c r="I9059" s="6" t="str">
        <f t="shared" si="283"/>
        <v>S7_1TEST_-</v>
      </c>
    </row>
    <row r="9060" spans="1:9">
      <c r="A9060" t="s">
        <v>302</v>
      </c>
      <c r="B9060" t="s">
        <v>6620</v>
      </c>
      <c r="C9060" t="s">
        <v>6642</v>
      </c>
      <c r="D9060">
        <v>8</v>
      </c>
      <c r="E9060" t="s">
        <v>4192</v>
      </c>
      <c r="F9060">
        <v>8</v>
      </c>
      <c r="G9060">
        <v>8</v>
      </c>
      <c r="H9060" s="6" t="str">
        <f t="shared" si="282"/>
        <v>7K30.8</v>
      </c>
      <c r="I9060" s="6" t="str">
        <f t="shared" si="283"/>
        <v>S7_TEST_-</v>
      </c>
    </row>
    <row r="9061" spans="1:9">
      <c r="A9061" t="s">
        <v>302</v>
      </c>
      <c r="B9061" t="s">
        <v>6620</v>
      </c>
      <c r="C9061" t="s">
        <v>6642</v>
      </c>
      <c r="D9061" t="s">
        <v>175</v>
      </c>
      <c r="E9061" t="s">
        <v>429</v>
      </c>
      <c r="F9061">
        <v>1</v>
      </c>
      <c r="G9061" t="s">
        <v>175</v>
      </c>
      <c r="H9061" s="6" t="str">
        <f t="shared" si="282"/>
        <v>7K30.1</v>
      </c>
      <c r="I9061" s="6" t="str">
        <f t="shared" si="283"/>
        <v>VP12</v>
      </c>
    </row>
    <row r="9062" spans="1:9">
      <c r="A9062" t="s">
        <v>302</v>
      </c>
      <c r="B9062" t="s">
        <v>6620</v>
      </c>
      <c r="C9062" t="s">
        <v>6642</v>
      </c>
      <c r="D9062" t="s">
        <v>176</v>
      </c>
      <c r="E9062" t="s">
        <v>2381</v>
      </c>
      <c r="F9062">
        <v>9</v>
      </c>
      <c r="G9062" t="s">
        <v>176</v>
      </c>
      <c r="H9062" s="6" t="str">
        <f t="shared" si="282"/>
        <v>7K30.9</v>
      </c>
      <c r="I9062" s="6" t="str">
        <f t="shared" si="283"/>
        <v>SC2367_RLY_K030</v>
      </c>
    </row>
    <row r="9063" spans="1:9">
      <c r="A9063" t="s">
        <v>302</v>
      </c>
      <c r="B9063" t="s">
        <v>6620</v>
      </c>
      <c r="C9063" t="s">
        <v>6643</v>
      </c>
      <c r="D9063">
        <v>2</v>
      </c>
      <c r="E9063" t="s">
        <v>4178</v>
      </c>
      <c r="F9063">
        <v>2</v>
      </c>
      <c r="G9063">
        <v>2</v>
      </c>
      <c r="H9063" s="6" t="str">
        <f t="shared" si="282"/>
        <v>7K32.2</v>
      </c>
      <c r="I9063" s="6" t="str">
        <f t="shared" si="283"/>
        <v>S7_HSO+</v>
      </c>
    </row>
    <row r="9064" spans="1:9">
      <c r="A9064" t="s">
        <v>302</v>
      </c>
      <c r="B9064" t="s">
        <v>6620</v>
      </c>
      <c r="C9064" t="s">
        <v>6643</v>
      </c>
      <c r="D9064">
        <v>3</v>
      </c>
      <c r="E9064" t="s">
        <v>4305</v>
      </c>
      <c r="F9064">
        <v>3</v>
      </c>
      <c r="G9064">
        <v>3</v>
      </c>
      <c r="H9064" s="6" t="str">
        <f t="shared" si="282"/>
        <v>7K32.3</v>
      </c>
      <c r="I9064" s="6" t="str">
        <f t="shared" si="283"/>
        <v>S7_1_HSO+</v>
      </c>
    </row>
    <row r="9065" spans="1:9">
      <c r="A9065" t="s">
        <v>302</v>
      </c>
      <c r="B9065" t="s">
        <v>6620</v>
      </c>
      <c r="C9065" t="s">
        <v>6643</v>
      </c>
      <c r="D9065">
        <v>4</v>
      </c>
      <c r="E9065" t="s">
        <v>4286</v>
      </c>
      <c r="F9065">
        <v>4</v>
      </c>
      <c r="G9065">
        <v>4</v>
      </c>
      <c r="H9065" s="6" t="str">
        <f t="shared" si="282"/>
        <v>7K32.4</v>
      </c>
      <c r="I9065" s="6" t="str">
        <f t="shared" si="283"/>
        <v>SG7_C_HSI+</v>
      </c>
    </row>
    <row r="9066" spans="1:9">
      <c r="A9066" t="s">
        <v>302</v>
      </c>
      <c r="B9066" t="s">
        <v>6620</v>
      </c>
      <c r="C9066" t="s">
        <v>6643</v>
      </c>
      <c r="D9066">
        <v>6</v>
      </c>
      <c r="E9066" t="s">
        <v>4288</v>
      </c>
      <c r="F9066">
        <v>6</v>
      </c>
      <c r="G9066">
        <v>6</v>
      </c>
      <c r="H9066" s="6" t="str">
        <f t="shared" si="282"/>
        <v>7K32.6</v>
      </c>
      <c r="I9066" s="6" t="str">
        <f t="shared" si="283"/>
        <v>SG7_C_HSI-</v>
      </c>
    </row>
    <row r="9067" spans="1:9">
      <c r="A9067" t="s">
        <v>302</v>
      </c>
      <c r="B9067" t="s">
        <v>6620</v>
      </c>
      <c r="C9067" t="s">
        <v>6643</v>
      </c>
      <c r="D9067">
        <v>7</v>
      </c>
      <c r="E9067" t="s">
        <v>4306</v>
      </c>
      <c r="F9067">
        <v>7</v>
      </c>
      <c r="G9067">
        <v>7</v>
      </c>
      <c r="H9067" s="6" t="str">
        <f t="shared" si="282"/>
        <v>7K32.7</v>
      </c>
      <c r="I9067" s="6" t="str">
        <f t="shared" si="283"/>
        <v>S7_1_HSO-</v>
      </c>
    </row>
    <row r="9068" spans="1:9">
      <c r="A9068" t="s">
        <v>302</v>
      </c>
      <c r="B9068" t="s">
        <v>6620</v>
      </c>
      <c r="C9068" t="s">
        <v>6643</v>
      </c>
      <c r="D9068">
        <v>8</v>
      </c>
      <c r="E9068" t="s">
        <v>4177</v>
      </c>
      <c r="F9068">
        <v>8</v>
      </c>
      <c r="G9068">
        <v>8</v>
      </c>
      <c r="H9068" s="6" t="str">
        <f t="shared" si="282"/>
        <v>7K32.8</v>
      </c>
      <c r="I9068" s="6" t="str">
        <f t="shared" si="283"/>
        <v>S7_HSO-</v>
      </c>
    </row>
    <row r="9069" spans="1:9">
      <c r="A9069" t="s">
        <v>302</v>
      </c>
      <c r="B9069" t="s">
        <v>6620</v>
      </c>
      <c r="C9069" t="s">
        <v>6643</v>
      </c>
      <c r="D9069" t="s">
        <v>175</v>
      </c>
      <c r="E9069" t="s">
        <v>429</v>
      </c>
      <c r="F9069">
        <v>1</v>
      </c>
      <c r="G9069" t="s">
        <v>175</v>
      </c>
      <c r="H9069" s="6" t="str">
        <f t="shared" si="282"/>
        <v>7K32.1</v>
      </c>
      <c r="I9069" s="6" t="str">
        <f t="shared" si="283"/>
        <v>VP12</v>
      </c>
    </row>
    <row r="9070" spans="1:9">
      <c r="A9070" t="s">
        <v>302</v>
      </c>
      <c r="B9070" t="s">
        <v>6620</v>
      </c>
      <c r="C9070" t="s">
        <v>6643</v>
      </c>
      <c r="D9070" t="s">
        <v>176</v>
      </c>
      <c r="E9070" t="s">
        <v>2387</v>
      </c>
      <c r="F9070">
        <v>9</v>
      </c>
      <c r="G9070" t="s">
        <v>176</v>
      </c>
      <c r="H9070" s="6" t="str">
        <f t="shared" si="282"/>
        <v>7K32.9</v>
      </c>
      <c r="I9070" s="6" t="str">
        <f t="shared" si="283"/>
        <v>SC2367_RLY_K032</v>
      </c>
    </row>
    <row r="9071" spans="1:9">
      <c r="A9071" t="s">
        <v>302</v>
      </c>
      <c r="B9071" t="s">
        <v>6620</v>
      </c>
      <c r="C9071" t="s">
        <v>6644</v>
      </c>
      <c r="D9071">
        <v>2</v>
      </c>
      <c r="E9071" t="s">
        <v>4305</v>
      </c>
      <c r="F9071">
        <v>2</v>
      </c>
      <c r="G9071">
        <v>2</v>
      </c>
      <c r="H9071" s="6" t="str">
        <f t="shared" si="282"/>
        <v>7K33.2</v>
      </c>
      <c r="I9071" s="6" t="str">
        <f t="shared" si="283"/>
        <v>S7_1_HSO+</v>
      </c>
    </row>
    <row r="9072" spans="1:9">
      <c r="A9072" t="s">
        <v>302</v>
      </c>
      <c r="B9072" t="s">
        <v>6620</v>
      </c>
      <c r="C9072" t="s">
        <v>6644</v>
      </c>
      <c r="D9072">
        <v>3</v>
      </c>
      <c r="E9072" t="s">
        <v>3098</v>
      </c>
      <c r="F9072">
        <v>3</v>
      </c>
      <c r="G9072">
        <v>3</v>
      </c>
      <c r="H9072" s="6" t="str">
        <f t="shared" si="282"/>
        <v>7K33.3</v>
      </c>
      <c r="I9072" s="6" t="str">
        <f t="shared" si="283"/>
        <v>SD7_DSPCHIP_HSO+</v>
      </c>
    </row>
    <row r="9073" spans="1:9">
      <c r="A9073" t="s">
        <v>302</v>
      </c>
      <c r="B9073" t="s">
        <v>6620</v>
      </c>
      <c r="C9073" t="s">
        <v>6644</v>
      </c>
      <c r="D9073">
        <v>4</v>
      </c>
      <c r="E9073" t="s">
        <v>4307</v>
      </c>
      <c r="F9073">
        <v>4</v>
      </c>
      <c r="G9073">
        <v>4</v>
      </c>
      <c r="H9073" s="6" t="str">
        <f t="shared" si="282"/>
        <v>7K33.4</v>
      </c>
      <c r="I9073" s="6" t="str">
        <f t="shared" si="283"/>
        <v>S7_HSD006+</v>
      </c>
    </row>
    <row r="9074" spans="1:9">
      <c r="A9074" t="s">
        <v>302</v>
      </c>
      <c r="B9074" t="s">
        <v>6620</v>
      </c>
      <c r="C9074" t="s">
        <v>6644</v>
      </c>
      <c r="D9074">
        <v>6</v>
      </c>
      <c r="E9074" t="s">
        <v>4308</v>
      </c>
      <c r="F9074">
        <v>6</v>
      </c>
      <c r="G9074">
        <v>6</v>
      </c>
      <c r="H9074" s="6" t="str">
        <f t="shared" si="282"/>
        <v>7K33.6</v>
      </c>
      <c r="I9074" s="6" t="str">
        <f t="shared" si="283"/>
        <v>S7_HSD006-</v>
      </c>
    </row>
    <row r="9075" spans="1:9">
      <c r="A9075" t="s">
        <v>302</v>
      </c>
      <c r="B9075" t="s">
        <v>6620</v>
      </c>
      <c r="C9075" t="s">
        <v>6644</v>
      </c>
      <c r="D9075">
        <v>7</v>
      </c>
      <c r="E9075" t="s">
        <v>3100</v>
      </c>
      <c r="F9075">
        <v>7</v>
      </c>
      <c r="G9075">
        <v>7</v>
      </c>
      <c r="H9075" s="6" t="str">
        <f t="shared" si="282"/>
        <v>7K33.7</v>
      </c>
      <c r="I9075" s="6" t="str">
        <f t="shared" si="283"/>
        <v>SD7_DSPCHIP_HSO-</v>
      </c>
    </row>
    <row r="9076" spans="1:9">
      <c r="A9076" t="s">
        <v>302</v>
      </c>
      <c r="B9076" t="s">
        <v>6620</v>
      </c>
      <c r="C9076" t="s">
        <v>6644</v>
      </c>
      <c r="D9076">
        <v>8</v>
      </c>
      <c r="E9076" t="s">
        <v>4306</v>
      </c>
      <c r="F9076">
        <v>8</v>
      </c>
      <c r="G9076">
        <v>8</v>
      </c>
      <c r="H9076" s="6" t="str">
        <f t="shared" si="282"/>
        <v>7K33.8</v>
      </c>
      <c r="I9076" s="6" t="str">
        <f t="shared" si="283"/>
        <v>S7_1_HSO-</v>
      </c>
    </row>
    <row r="9077" spans="1:9">
      <c r="A9077" t="s">
        <v>302</v>
      </c>
      <c r="B9077" t="s">
        <v>6620</v>
      </c>
      <c r="C9077" t="s">
        <v>6644</v>
      </c>
      <c r="D9077" t="s">
        <v>175</v>
      </c>
      <c r="E9077" t="s">
        <v>429</v>
      </c>
      <c r="F9077">
        <v>1</v>
      </c>
      <c r="G9077" t="s">
        <v>175</v>
      </c>
      <c r="H9077" s="6" t="str">
        <f t="shared" si="282"/>
        <v>7K33.1</v>
      </c>
      <c r="I9077" s="6" t="str">
        <f t="shared" si="283"/>
        <v>VP12</v>
      </c>
    </row>
    <row r="9078" spans="1:9">
      <c r="A9078" t="s">
        <v>302</v>
      </c>
      <c r="B9078" t="s">
        <v>6620</v>
      </c>
      <c r="C9078" t="s">
        <v>6644</v>
      </c>
      <c r="D9078" t="s">
        <v>176</v>
      </c>
      <c r="E9078" t="s">
        <v>2369</v>
      </c>
      <c r="F9078">
        <v>9</v>
      </c>
      <c r="G9078" t="s">
        <v>176</v>
      </c>
      <c r="H9078" s="6" t="str">
        <f t="shared" si="282"/>
        <v>7K33.9</v>
      </c>
      <c r="I9078" s="6" t="str">
        <f t="shared" si="283"/>
        <v>SC2367_RLY_K033</v>
      </c>
    </row>
    <row r="9079" spans="1:9">
      <c r="A9079" t="s">
        <v>302</v>
      </c>
      <c r="B9079" t="s">
        <v>6620</v>
      </c>
      <c r="C9079" t="s">
        <v>6645</v>
      </c>
      <c r="D9079">
        <v>2</v>
      </c>
      <c r="E9079" t="s">
        <v>4176</v>
      </c>
      <c r="F9079">
        <v>2</v>
      </c>
      <c r="G9079">
        <v>2</v>
      </c>
      <c r="H9079" s="6" t="str">
        <f t="shared" si="282"/>
        <v>7K34.2</v>
      </c>
      <c r="I9079" s="6" t="str">
        <f t="shared" si="283"/>
        <v>S7_HSI+</v>
      </c>
    </row>
    <row r="9080" spans="1:9">
      <c r="A9080" t="s">
        <v>302</v>
      </c>
      <c r="B9080" t="s">
        <v>6620</v>
      </c>
      <c r="C9080" t="s">
        <v>6645</v>
      </c>
      <c r="D9080">
        <v>3</v>
      </c>
      <c r="E9080" t="s">
        <v>4309</v>
      </c>
      <c r="F9080">
        <v>3</v>
      </c>
      <c r="G9080">
        <v>3</v>
      </c>
      <c r="H9080" s="6" t="str">
        <f t="shared" si="282"/>
        <v>7K34.3</v>
      </c>
      <c r="I9080" s="6" t="str">
        <f t="shared" si="283"/>
        <v>S7_1_HSI+</v>
      </c>
    </row>
    <row r="9081" spans="1:9">
      <c r="A9081" t="s">
        <v>302</v>
      </c>
      <c r="B9081" t="s">
        <v>6620</v>
      </c>
      <c r="C9081" t="s">
        <v>6645</v>
      </c>
      <c r="D9081">
        <v>4</v>
      </c>
      <c r="E9081" t="s">
        <v>4291</v>
      </c>
      <c r="F9081">
        <v>4</v>
      </c>
      <c r="G9081">
        <v>4</v>
      </c>
      <c r="H9081" s="6" t="str">
        <f t="shared" si="282"/>
        <v>7K34.4</v>
      </c>
      <c r="I9081" s="6" t="str">
        <f t="shared" si="283"/>
        <v>SG7_C_HSO+</v>
      </c>
    </row>
    <row r="9082" spans="1:9">
      <c r="A9082" t="s">
        <v>302</v>
      </c>
      <c r="B9082" t="s">
        <v>6620</v>
      </c>
      <c r="C9082" t="s">
        <v>6645</v>
      </c>
      <c r="D9082">
        <v>6</v>
      </c>
      <c r="E9082" t="s">
        <v>4293</v>
      </c>
      <c r="F9082">
        <v>6</v>
      </c>
      <c r="G9082">
        <v>6</v>
      </c>
      <c r="H9082" s="6" t="str">
        <f t="shared" si="282"/>
        <v>7K34.6</v>
      </c>
      <c r="I9082" s="6" t="str">
        <f t="shared" si="283"/>
        <v>SG7_C_HSO-</v>
      </c>
    </row>
    <row r="9083" spans="1:9">
      <c r="A9083" t="s">
        <v>302</v>
      </c>
      <c r="B9083" t="s">
        <v>6620</v>
      </c>
      <c r="C9083" t="s">
        <v>6645</v>
      </c>
      <c r="D9083">
        <v>7</v>
      </c>
      <c r="E9083" t="s">
        <v>4310</v>
      </c>
      <c r="F9083">
        <v>7</v>
      </c>
      <c r="G9083">
        <v>7</v>
      </c>
      <c r="H9083" s="6" t="str">
        <f t="shared" si="282"/>
        <v>7K34.7</v>
      </c>
      <c r="I9083" s="6" t="str">
        <f t="shared" si="283"/>
        <v>S7_1_HSI-</v>
      </c>
    </row>
    <row r="9084" spans="1:9">
      <c r="A9084" t="s">
        <v>302</v>
      </c>
      <c r="B9084" t="s">
        <v>6620</v>
      </c>
      <c r="C9084" t="s">
        <v>6645</v>
      </c>
      <c r="D9084">
        <v>8</v>
      </c>
      <c r="E9084" t="s">
        <v>4175</v>
      </c>
      <c r="F9084">
        <v>8</v>
      </c>
      <c r="G9084">
        <v>8</v>
      </c>
      <c r="H9084" s="6" t="str">
        <f t="shared" si="282"/>
        <v>7K34.8</v>
      </c>
      <c r="I9084" s="6" t="str">
        <f t="shared" si="283"/>
        <v>S7_HSI-</v>
      </c>
    </row>
    <row r="9085" spans="1:9">
      <c r="A9085" t="s">
        <v>302</v>
      </c>
      <c r="B9085" t="s">
        <v>6620</v>
      </c>
      <c r="C9085" t="s">
        <v>6645</v>
      </c>
      <c r="D9085" t="s">
        <v>175</v>
      </c>
      <c r="E9085" t="s">
        <v>429</v>
      </c>
      <c r="F9085">
        <v>1</v>
      </c>
      <c r="G9085" t="s">
        <v>175</v>
      </c>
      <c r="H9085" s="6" t="str">
        <f t="shared" si="282"/>
        <v>7K34.1</v>
      </c>
      <c r="I9085" s="6" t="str">
        <f t="shared" si="283"/>
        <v>VP12</v>
      </c>
    </row>
    <row r="9086" spans="1:9">
      <c r="A9086" t="s">
        <v>302</v>
      </c>
      <c r="B9086" t="s">
        <v>6620</v>
      </c>
      <c r="C9086" t="s">
        <v>6645</v>
      </c>
      <c r="D9086" t="s">
        <v>176</v>
      </c>
      <c r="E9086" t="s">
        <v>3372</v>
      </c>
      <c r="F9086">
        <v>9</v>
      </c>
      <c r="G9086" t="s">
        <v>176</v>
      </c>
      <c r="H9086" s="6" t="str">
        <f t="shared" si="282"/>
        <v>7K34.9</v>
      </c>
      <c r="I9086" s="6" t="str">
        <f t="shared" si="283"/>
        <v>SC2367_RLY_K034</v>
      </c>
    </row>
    <row r="9087" spans="1:9">
      <c r="A9087" t="s">
        <v>302</v>
      </c>
      <c r="B9087" t="s">
        <v>6620</v>
      </c>
      <c r="C9087" t="s">
        <v>6646</v>
      </c>
      <c r="D9087">
        <v>2</v>
      </c>
      <c r="F9087">
        <v>2</v>
      </c>
      <c r="G9087">
        <v>2</v>
      </c>
      <c r="H9087" s="6" t="str">
        <f t="shared" si="282"/>
        <v>7K36.2</v>
      </c>
      <c r="I9087" s="6">
        <f t="shared" si="283"/>
        <v>0</v>
      </c>
    </row>
    <row r="9088" spans="1:9">
      <c r="A9088" t="s">
        <v>302</v>
      </c>
      <c r="B9088" t="s">
        <v>6620</v>
      </c>
      <c r="C9088" t="s">
        <v>6646</v>
      </c>
      <c r="D9088">
        <v>3</v>
      </c>
      <c r="E9088" t="s">
        <v>6895</v>
      </c>
      <c r="F9088">
        <v>3</v>
      </c>
      <c r="G9088">
        <v>3</v>
      </c>
      <c r="H9088" s="6" t="str">
        <f t="shared" si="282"/>
        <v>7K36.3</v>
      </c>
      <c r="I9088" s="6" t="str">
        <f t="shared" si="283"/>
        <v>S7_ASCO_DS_MDIO_HSD001</v>
      </c>
    </row>
    <row r="9089" spans="1:9">
      <c r="A9089" t="s">
        <v>302</v>
      </c>
      <c r="B9089" t="s">
        <v>6620</v>
      </c>
      <c r="C9089" t="s">
        <v>6646</v>
      </c>
      <c r="D9089">
        <v>4</v>
      </c>
      <c r="E9089" t="s">
        <v>4311</v>
      </c>
      <c r="F9089">
        <v>4</v>
      </c>
      <c r="G9089">
        <v>4</v>
      </c>
      <c r="H9089" s="6" t="str">
        <f t="shared" si="282"/>
        <v>7K36.4</v>
      </c>
      <c r="I9089" s="6" t="str">
        <f t="shared" si="283"/>
        <v>S7_H_MDIO</v>
      </c>
    </row>
    <row r="9090" spans="1:9">
      <c r="A9090" t="s">
        <v>302</v>
      </c>
      <c r="B9090" t="s">
        <v>6620</v>
      </c>
      <c r="C9090" t="s">
        <v>6646</v>
      </c>
      <c r="D9090">
        <v>5</v>
      </c>
      <c r="E9090" t="s">
        <v>4312</v>
      </c>
      <c r="F9090">
        <v>5</v>
      </c>
      <c r="G9090">
        <v>5</v>
      </c>
      <c r="H9090" s="6" t="str">
        <f t="shared" ref="H9090:H9153" si="284">CONCATENATE(C9090,".",F9090)</f>
        <v>7K36.5</v>
      </c>
      <c r="I9090" s="6" t="str">
        <f t="shared" ref="I9090:I9153" si="285">E9090</f>
        <v>S7_H_LED</v>
      </c>
    </row>
    <row r="9091" spans="1:9">
      <c r="A9091" t="s">
        <v>302</v>
      </c>
      <c r="B9091" t="s">
        <v>6620</v>
      </c>
      <c r="C9091" t="s">
        <v>6646</v>
      </c>
      <c r="D9091">
        <v>6</v>
      </c>
      <c r="E9091" t="s">
        <v>4180</v>
      </c>
      <c r="F9091">
        <v>6</v>
      </c>
      <c r="G9091">
        <v>6</v>
      </c>
      <c r="H9091" s="6" t="str">
        <f t="shared" si="284"/>
        <v>7K36.6</v>
      </c>
      <c r="I9091" s="6" t="str">
        <f t="shared" si="285"/>
        <v>S7_LED</v>
      </c>
    </row>
    <row r="9092" spans="1:9">
      <c r="A9092" t="s">
        <v>302</v>
      </c>
      <c r="B9092" t="s">
        <v>6620</v>
      </c>
      <c r="C9092" t="s">
        <v>6646</v>
      </c>
      <c r="D9092">
        <v>7</v>
      </c>
      <c r="E9092" t="s">
        <v>4313</v>
      </c>
      <c r="F9092">
        <v>7</v>
      </c>
      <c r="G9092">
        <v>7</v>
      </c>
      <c r="H9092" s="6" t="str">
        <f t="shared" si="284"/>
        <v>7K36.7</v>
      </c>
      <c r="I9092" s="6" t="str">
        <f t="shared" si="285"/>
        <v>S7_CH_LED</v>
      </c>
    </row>
    <row r="9093" spans="1:9">
      <c r="A9093" t="s">
        <v>302</v>
      </c>
      <c r="B9093" t="s">
        <v>6620</v>
      </c>
      <c r="C9093" t="s">
        <v>6646</v>
      </c>
      <c r="D9093" t="s">
        <v>175</v>
      </c>
      <c r="E9093" t="s">
        <v>429</v>
      </c>
      <c r="F9093">
        <v>1</v>
      </c>
      <c r="G9093" t="s">
        <v>175</v>
      </c>
      <c r="H9093" s="6" t="str">
        <f t="shared" si="284"/>
        <v>7K36.1</v>
      </c>
      <c r="I9093" s="6" t="str">
        <f t="shared" si="285"/>
        <v>VP12</v>
      </c>
    </row>
    <row r="9094" spans="1:9">
      <c r="A9094" t="s">
        <v>302</v>
      </c>
      <c r="B9094" t="s">
        <v>6620</v>
      </c>
      <c r="C9094" t="s">
        <v>6646</v>
      </c>
      <c r="D9094" t="s">
        <v>176</v>
      </c>
      <c r="E9094" t="s">
        <v>3373</v>
      </c>
      <c r="F9094">
        <v>8</v>
      </c>
      <c r="G9094" t="s">
        <v>176</v>
      </c>
      <c r="H9094" s="6" t="str">
        <f t="shared" si="284"/>
        <v>7K36.8</v>
      </c>
      <c r="I9094" s="6" t="str">
        <f t="shared" si="285"/>
        <v>SC2367_RLY_K036</v>
      </c>
    </row>
    <row r="9095" spans="1:9">
      <c r="A9095" t="s">
        <v>302</v>
      </c>
      <c r="B9095" t="s">
        <v>6620</v>
      </c>
      <c r="C9095" t="s">
        <v>6647</v>
      </c>
      <c r="D9095">
        <v>2</v>
      </c>
      <c r="F9095">
        <v>2</v>
      </c>
      <c r="G9095">
        <v>2</v>
      </c>
      <c r="H9095" s="6" t="str">
        <f t="shared" si="284"/>
        <v>7K37.2</v>
      </c>
      <c r="I9095" s="6">
        <f t="shared" si="285"/>
        <v>0</v>
      </c>
    </row>
    <row r="9096" spans="1:9">
      <c r="A9096" t="s">
        <v>302</v>
      </c>
      <c r="B9096" t="s">
        <v>6620</v>
      </c>
      <c r="C9096" t="s">
        <v>6647</v>
      </c>
      <c r="D9096">
        <v>3</v>
      </c>
      <c r="E9096" t="s">
        <v>6895</v>
      </c>
      <c r="F9096">
        <v>3</v>
      </c>
      <c r="G9096">
        <v>3</v>
      </c>
      <c r="H9096" s="6" t="str">
        <f t="shared" si="284"/>
        <v>7K37.3</v>
      </c>
      <c r="I9096" s="6" t="str">
        <f t="shared" si="285"/>
        <v>S7_ASCO_DS_MDIO_HSD001</v>
      </c>
    </row>
    <row r="9097" spans="1:9">
      <c r="A9097" t="s">
        <v>302</v>
      </c>
      <c r="B9097" t="s">
        <v>6620</v>
      </c>
      <c r="C9097" t="s">
        <v>6647</v>
      </c>
      <c r="D9097">
        <v>4</v>
      </c>
      <c r="E9097" t="s">
        <v>4314</v>
      </c>
      <c r="F9097">
        <v>4</v>
      </c>
      <c r="G9097">
        <v>4</v>
      </c>
      <c r="H9097" s="6" t="str">
        <f t="shared" si="284"/>
        <v>7K37.4</v>
      </c>
      <c r="I9097" s="6" t="str">
        <f t="shared" si="285"/>
        <v>SG7_MDIO</v>
      </c>
    </row>
    <row r="9098" spans="1:9">
      <c r="A9098" t="s">
        <v>302</v>
      </c>
      <c r="B9098" t="s">
        <v>6620</v>
      </c>
      <c r="C9098" t="s">
        <v>6647</v>
      </c>
      <c r="D9098">
        <v>5</v>
      </c>
      <c r="E9098" t="s">
        <v>4315</v>
      </c>
      <c r="F9098">
        <v>5</v>
      </c>
      <c r="G9098">
        <v>5</v>
      </c>
      <c r="H9098" s="6" t="str">
        <f t="shared" si="284"/>
        <v>7K37.5</v>
      </c>
      <c r="I9098" s="6" t="str">
        <f t="shared" si="285"/>
        <v>SG7_MDC</v>
      </c>
    </row>
    <row r="9099" spans="1:9">
      <c r="A9099" t="s">
        <v>302</v>
      </c>
      <c r="B9099" t="s">
        <v>6620</v>
      </c>
      <c r="C9099" t="s">
        <v>6647</v>
      </c>
      <c r="D9099">
        <v>6</v>
      </c>
      <c r="E9099" t="s">
        <v>6876</v>
      </c>
      <c r="F9099">
        <v>6</v>
      </c>
      <c r="G9099">
        <v>6</v>
      </c>
      <c r="H9099" s="6" t="str">
        <f t="shared" si="284"/>
        <v>7K37.6</v>
      </c>
      <c r="I9099" s="6" t="str">
        <f t="shared" si="285"/>
        <v>S7_ASCO_MDC_HSD012</v>
      </c>
    </row>
    <row r="9100" spans="1:9">
      <c r="A9100" t="s">
        <v>302</v>
      </c>
      <c r="B9100" t="s">
        <v>6620</v>
      </c>
      <c r="C9100" t="s">
        <v>6647</v>
      </c>
      <c r="D9100">
        <v>7</v>
      </c>
      <c r="F9100">
        <v>7</v>
      </c>
      <c r="G9100">
        <v>7</v>
      </c>
      <c r="H9100" s="6" t="str">
        <f t="shared" si="284"/>
        <v>7K37.7</v>
      </c>
      <c r="I9100" s="6">
        <f t="shared" si="285"/>
        <v>0</v>
      </c>
    </row>
    <row r="9101" spans="1:9">
      <c r="A9101" t="s">
        <v>302</v>
      </c>
      <c r="B9101" t="s">
        <v>6620</v>
      </c>
      <c r="C9101" t="s">
        <v>6647</v>
      </c>
      <c r="D9101" t="s">
        <v>175</v>
      </c>
      <c r="E9101" t="s">
        <v>429</v>
      </c>
      <c r="F9101">
        <v>1</v>
      </c>
      <c r="G9101" t="s">
        <v>175</v>
      </c>
      <c r="H9101" s="6" t="str">
        <f t="shared" si="284"/>
        <v>7K37.1</v>
      </c>
      <c r="I9101" s="6" t="str">
        <f t="shared" si="285"/>
        <v>VP12</v>
      </c>
    </row>
    <row r="9102" spans="1:9">
      <c r="A9102" t="s">
        <v>302</v>
      </c>
      <c r="B9102" t="s">
        <v>6620</v>
      </c>
      <c r="C9102" t="s">
        <v>6647</v>
      </c>
      <c r="D9102" t="s">
        <v>176</v>
      </c>
      <c r="E9102" t="s">
        <v>3374</v>
      </c>
      <c r="F9102">
        <v>8</v>
      </c>
      <c r="G9102" t="s">
        <v>176</v>
      </c>
      <c r="H9102" s="6" t="str">
        <f t="shared" si="284"/>
        <v>7K37.8</v>
      </c>
      <c r="I9102" s="6" t="str">
        <f t="shared" si="285"/>
        <v>SC2367_RLY_K037</v>
      </c>
    </row>
    <row r="9103" spans="1:9">
      <c r="A9103" t="s">
        <v>302</v>
      </c>
      <c r="B9103" t="s">
        <v>6620</v>
      </c>
      <c r="C9103" t="s">
        <v>6648</v>
      </c>
      <c r="D9103">
        <v>2</v>
      </c>
      <c r="E9103" t="s">
        <v>4309</v>
      </c>
      <c r="F9103">
        <v>2</v>
      </c>
      <c r="G9103">
        <v>2</v>
      </c>
      <c r="H9103" s="6" t="str">
        <f t="shared" si="284"/>
        <v>7K60.2</v>
      </c>
      <c r="I9103" s="6" t="str">
        <f t="shared" si="285"/>
        <v>S7_1_HSI+</v>
      </c>
    </row>
    <row r="9104" spans="1:9">
      <c r="A9104" t="s">
        <v>302</v>
      </c>
      <c r="B9104" t="s">
        <v>6620</v>
      </c>
      <c r="C9104" t="s">
        <v>6648</v>
      </c>
      <c r="D9104">
        <v>3</v>
      </c>
      <c r="E9104" t="s">
        <v>3094</v>
      </c>
      <c r="F9104">
        <v>3</v>
      </c>
      <c r="G9104">
        <v>3</v>
      </c>
      <c r="H9104" s="6" t="str">
        <f t="shared" si="284"/>
        <v>7K60.3</v>
      </c>
      <c r="I9104" s="6" t="str">
        <f t="shared" si="285"/>
        <v>SD7_DSPCHIP_HSI+</v>
      </c>
    </row>
    <row r="9105" spans="1:9">
      <c r="A9105" t="s">
        <v>302</v>
      </c>
      <c r="B9105" t="s">
        <v>6620</v>
      </c>
      <c r="C9105" t="s">
        <v>6648</v>
      </c>
      <c r="D9105">
        <v>4</v>
      </c>
      <c r="E9105" t="s">
        <v>4316</v>
      </c>
      <c r="F9105">
        <v>4</v>
      </c>
      <c r="G9105">
        <v>4</v>
      </c>
      <c r="H9105" s="6" t="str">
        <f t="shared" si="284"/>
        <v>7K60.4</v>
      </c>
      <c r="I9105" s="6" t="str">
        <f t="shared" si="285"/>
        <v>S7_HSD008+</v>
      </c>
    </row>
    <row r="9106" spans="1:9">
      <c r="A9106" t="s">
        <v>302</v>
      </c>
      <c r="B9106" t="s">
        <v>6620</v>
      </c>
      <c r="C9106" t="s">
        <v>6648</v>
      </c>
      <c r="D9106">
        <v>6</v>
      </c>
      <c r="E9106" t="s">
        <v>4317</v>
      </c>
      <c r="F9106">
        <v>6</v>
      </c>
      <c r="G9106">
        <v>6</v>
      </c>
      <c r="H9106" s="6" t="str">
        <f t="shared" si="284"/>
        <v>7K60.6</v>
      </c>
      <c r="I9106" s="6" t="str">
        <f t="shared" si="285"/>
        <v>S7_HSD008-</v>
      </c>
    </row>
    <row r="9107" spans="1:9">
      <c r="A9107" t="s">
        <v>302</v>
      </c>
      <c r="B9107" t="s">
        <v>6620</v>
      </c>
      <c r="C9107" t="s">
        <v>6648</v>
      </c>
      <c r="D9107">
        <v>7</v>
      </c>
      <c r="E9107" t="s">
        <v>3096</v>
      </c>
      <c r="F9107">
        <v>7</v>
      </c>
      <c r="G9107">
        <v>7</v>
      </c>
      <c r="H9107" s="6" t="str">
        <f t="shared" si="284"/>
        <v>7K60.7</v>
      </c>
      <c r="I9107" s="6" t="str">
        <f t="shared" si="285"/>
        <v>SD7_DSPCHIP_HSI-</v>
      </c>
    </row>
    <row r="9108" spans="1:9">
      <c r="A9108" t="s">
        <v>302</v>
      </c>
      <c r="B9108" t="s">
        <v>6620</v>
      </c>
      <c r="C9108" t="s">
        <v>6648</v>
      </c>
      <c r="D9108">
        <v>8</v>
      </c>
      <c r="E9108" t="s">
        <v>4310</v>
      </c>
      <c r="F9108">
        <v>8</v>
      </c>
      <c r="G9108">
        <v>8</v>
      </c>
      <c r="H9108" s="6" t="str">
        <f t="shared" si="284"/>
        <v>7K60.8</v>
      </c>
      <c r="I9108" s="6" t="str">
        <f t="shared" si="285"/>
        <v>S7_1_HSI-</v>
      </c>
    </row>
    <row r="9109" spans="1:9">
      <c r="A9109" t="s">
        <v>302</v>
      </c>
      <c r="B9109" t="s">
        <v>6620</v>
      </c>
      <c r="C9109" t="s">
        <v>6648</v>
      </c>
      <c r="D9109" t="s">
        <v>175</v>
      </c>
      <c r="E9109" t="s">
        <v>429</v>
      </c>
      <c r="F9109">
        <v>1</v>
      </c>
      <c r="G9109" t="s">
        <v>175</v>
      </c>
      <c r="H9109" s="6" t="str">
        <f t="shared" si="284"/>
        <v>7K60.1</v>
      </c>
      <c r="I9109" s="6" t="str">
        <f t="shared" si="285"/>
        <v>VP12</v>
      </c>
    </row>
    <row r="9110" spans="1:9">
      <c r="A9110" t="s">
        <v>302</v>
      </c>
      <c r="B9110" t="s">
        <v>6620</v>
      </c>
      <c r="C9110" t="s">
        <v>6648</v>
      </c>
      <c r="D9110" t="s">
        <v>176</v>
      </c>
      <c r="E9110" t="s">
        <v>3375</v>
      </c>
      <c r="F9110">
        <v>9</v>
      </c>
      <c r="G9110" t="s">
        <v>176</v>
      </c>
      <c r="H9110" s="6" t="str">
        <f t="shared" si="284"/>
        <v>7K60.9</v>
      </c>
      <c r="I9110" s="6" t="str">
        <f t="shared" si="285"/>
        <v>SC2367_RLY_K060</v>
      </c>
    </row>
    <row r="9111" spans="1:9">
      <c r="A9111" t="s">
        <v>302</v>
      </c>
      <c r="B9111" t="s">
        <v>6620</v>
      </c>
      <c r="C9111" t="s">
        <v>6649</v>
      </c>
      <c r="D9111" t="s">
        <v>177</v>
      </c>
      <c r="E9111" t="s">
        <v>4318</v>
      </c>
      <c r="F9111">
        <v>1</v>
      </c>
      <c r="G9111" t="s">
        <v>177</v>
      </c>
      <c r="H9111" s="6" t="str">
        <f t="shared" si="284"/>
        <v>7LD3.1</v>
      </c>
      <c r="I9111" s="6" t="str">
        <f t="shared" si="285"/>
        <v>S7_1H_LED</v>
      </c>
    </row>
    <row r="9112" spans="1:9">
      <c r="A9112" t="s">
        <v>302</v>
      </c>
      <c r="B9112" t="s">
        <v>6620</v>
      </c>
      <c r="C9112" t="s">
        <v>6649</v>
      </c>
      <c r="D9112" t="s">
        <v>178</v>
      </c>
      <c r="E9112" t="s">
        <v>4312</v>
      </c>
      <c r="F9112">
        <v>2</v>
      </c>
      <c r="G9112" t="s">
        <v>178</v>
      </c>
      <c r="H9112" s="6" t="str">
        <f t="shared" si="284"/>
        <v>7LD3.2</v>
      </c>
      <c r="I9112" s="6" t="str">
        <f t="shared" si="285"/>
        <v>S7_H_LED</v>
      </c>
    </row>
    <row r="9113" spans="1:9">
      <c r="A9113" t="s">
        <v>302</v>
      </c>
      <c r="B9113" t="s">
        <v>6620</v>
      </c>
      <c r="C9113" t="s">
        <v>6650</v>
      </c>
      <c r="D9113">
        <v>1</v>
      </c>
      <c r="E9113" t="s">
        <v>4297</v>
      </c>
      <c r="F9113">
        <v>1</v>
      </c>
      <c r="G9113">
        <v>1</v>
      </c>
      <c r="H9113" s="6" t="str">
        <f t="shared" si="284"/>
        <v>7R3.1</v>
      </c>
      <c r="I9113" s="6" t="str">
        <f t="shared" si="285"/>
        <v>S7_1_XO</v>
      </c>
    </row>
    <row r="9114" spans="1:9">
      <c r="A9114" t="s">
        <v>302</v>
      </c>
      <c r="B9114" t="s">
        <v>6620</v>
      </c>
      <c r="C9114" t="s">
        <v>6650</v>
      </c>
      <c r="D9114">
        <v>2</v>
      </c>
      <c r="E9114" t="s">
        <v>4202</v>
      </c>
      <c r="F9114">
        <v>2</v>
      </c>
      <c r="G9114">
        <v>2</v>
      </c>
      <c r="H9114" s="6" t="str">
        <f t="shared" si="284"/>
        <v>7R3.2</v>
      </c>
      <c r="I9114" s="6" t="str">
        <f t="shared" si="285"/>
        <v>S7_XO</v>
      </c>
    </row>
    <row r="9115" spans="1:9">
      <c r="A9115" t="s">
        <v>302</v>
      </c>
      <c r="B9115" t="s">
        <v>6620</v>
      </c>
      <c r="C9115" t="s">
        <v>6651</v>
      </c>
      <c r="D9115">
        <v>1</v>
      </c>
      <c r="E9115" t="s">
        <v>4300</v>
      </c>
      <c r="F9115">
        <v>1</v>
      </c>
      <c r="G9115">
        <v>1</v>
      </c>
      <c r="H9115" s="6" t="str">
        <f t="shared" si="284"/>
        <v>7R4.1</v>
      </c>
      <c r="I9115" s="6" t="str">
        <f t="shared" si="285"/>
        <v>S7_1_XI</v>
      </c>
    </row>
    <row r="9116" spans="1:9">
      <c r="A9116" t="s">
        <v>302</v>
      </c>
      <c r="B9116" t="s">
        <v>6620</v>
      </c>
      <c r="C9116" t="s">
        <v>6651</v>
      </c>
      <c r="D9116">
        <v>2</v>
      </c>
      <c r="E9116" t="s">
        <v>4201</v>
      </c>
      <c r="F9116">
        <v>2</v>
      </c>
      <c r="G9116">
        <v>2</v>
      </c>
      <c r="H9116" s="6" t="str">
        <f t="shared" si="284"/>
        <v>7R4.2</v>
      </c>
      <c r="I9116" s="6" t="str">
        <f t="shared" si="285"/>
        <v>S7_XI</v>
      </c>
    </row>
    <row r="9117" spans="1:9">
      <c r="A9117" t="s">
        <v>302</v>
      </c>
      <c r="B9117" t="s">
        <v>6620</v>
      </c>
      <c r="C9117" t="s">
        <v>6652</v>
      </c>
      <c r="D9117">
        <v>1</v>
      </c>
      <c r="E9117" t="s">
        <v>4174</v>
      </c>
      <c r="F9117">
        <v>1</v>
      </c>
      <c r="G9117">
        <v>1</v>
      </c>
      <c r="H9117" s="6" t="str">
        <f t="shared" si="284"/>
        <v>7R45.1</v>
      </c>
      <c r="I9117" s="6" t="str">
        <f t="shared" si="285"/>
        <v>S7_DVDD33</v>
      </c>
    </row>
    <row r="9118" spans="1:9">
      <c r="A9118" t="s">
        <v>302</v>
      </c>
      <c r="B9118" t="s">
        <v>6620</v>
      </c>
      <c r="C9118" t="s">
        <v>6652</v>
      </c>
      <c r="D9118">
        <v>2</v>
      </c>
      <c r="E9118" t="s">
        <v>4311</v>
      </c>
      <c r="F9118">
        <v>2</v>
      </c>
      <c r="G9118">
        <v>2</v>
      </c>
      <c r="H9118" s="6" t="str">
        <f t="shared" si="284"/>
        <v>7R45.2</v>
      </c>
      <c r="I9118" s="6" t="str">
        <f t="shared" si="285"/>
        <v>S7_H_MDIO</v>
      </c>
    </row>
    <row r="9119" spans="1:9">
      <c r="A9119" t="s">
        <v>302</v>
      </c>
      <c r="B9119" t="s">
        <v>6620</v>
      </c>
      <c r="C9119" t="s">
        <v>6653</v>
      </c>
      <c r="D9119">
        <v>1</v>
      </c>
      <c r="E9119" t="s">
        <v>2747</v>
      </c>
      <c r="F9119">
        <v>1</v>
      </c>
      <c r="G9119">
        <v>1</v>
      </c>
      <c r="H9119" s="6" t="str">
        <f t="shared" si="284"/>
        <v>7R575.1</v>
      </c>
      <c r="I9119" s="6" t="str">
        <f t="shared" si="285"/>
        <v>S7_AVDD09_F</v>
      </c>
    </row>
    <row r="9120" spans="1:9">
      <c r="A9120" t="s">
        <v>302</v>
      </c>
      <c r="B9120" t="s">
        <v>6620</v>
      </c>
      <c r="C9120" t="s">
        <v>6653</v>
      </c>
      <c r="D9120">
        <v>2</v>
      </c>
      <c r="E9120" t="s">
        <v>4295</v>
      </c>
      <c r="F9120">
        <v>2</v>
      </c>
      <c r="G9120">
        <v>2</v>
      </c>
      <c r="H9120" s="6" t="str">
        <f t="shared" si="284"/>
        <v>7R575.2</v>
      </c>
      <c r="I9120" s="6" t="str">
        <f t="shared" si="285"/>
        <v>S7_1TEST_-</v>
      </c>
    </row>
    <row r="9121" spans="1:9">
      <c r="A9121" t="s">
        <v>302</v>
      </c>
      <c r="B9121" t="s">
        <v>6620</v>
      </c>
      <c r="C9121" t="s">
        <v>6654</v>
      </c>
      <c r="D9121">
        <v>1</v>
      </c>
      <c r="E9121" t="s">
        <v>4174</v>
      </c>
      <c r="F9121">
        <v>1</v>
      </c>
      <c r="G9121">
        <v>1</v>
      </c>
      <c r="H9121" s="6" t="str">
        <f t="shared" si="284"/>
        <v>7R580.1</v>
      </c>
      <c r="I9121" s="6" t="str">
        <f t="shared" si="285"/>
        <v>S7_DVDD33</v>
      </c>
    </row>
    <row r="9122" spans="1:9">
      <c r="A9122" t="s">
        <v>302</v>
      </c>
      <c r="B9122" t="s">
        <v>6620</v>
      </c>
      <c r="C9122" t="s">
        <v>6654</v>
      </c>
      <c r="D9122">
        <v>2</v>
      </c>
      <c r="E9122" t="s">
        <v>4318</v>
      </c>
      <c r="F9122">
        <v>2</v>
      </c>
      <c r="G9122">
        <v>2</v>
      </c>
      <c r="H9122" s="6" t="str">
        <f t="shared" si="284"/>
        <v>7R580.2</v>
      </c>
      <c r="I9122" s="6" t="str">
        <f t="shared" si="285"/>
        <v>S7_1H_LED</v>
      </c>
    </row>
    <row r="9123" spans="1:9">
      <c r="A9123" t="s">
        <v>302</v>
      </c>
      <c r="B9123" t="s">
        <v>6620</v>
      </c>
      <c r="C9123" t="s">
        <v>6655</v>
      </c>
      <c r="D9123">
        <v>1</v>
      </c>
      <c r="E9123" t="s">
        <v>2747</v>
      </c>
      <c r="F9123">
        <v>1</v>
      </c>
      <c r="G9123">
        <v>1</v>
      </c>
      <c r="H9123" s="6" t="str">
        <f t="shared" si="284"/>
        <v>7R582.1</v>
      </c>
      <c r="I9123" s="6" t="str">
        <f t="shared" si="285"/>
        <v>S7_AVDD09_F</v>
      </c>
    </row>
    <row r="9124" spans="1:9">
      <c r="A9124" t="s">
        <v>302</v>
      </c>
      <c r="B9124" t="s">
        <v>6620</v>
      </c>
      <c r="C9124" t="s">
        <v>6655</v>
      </c>
      <c r="D9124">
        <v>2</v>
      </c>
      <c r="E9124" t="s">
        <v>4294</v>
      </c>
      <c r="F9124">
        <v>2</v>
      </c>
      <c r="G9124">
        <v>2</v>
      </c>
      <c r="H9124" s="6" t="str">
        <f t="shared" si="284"/>
        <v>7R582.2</v>
      </c>
      <c r="I9124" s="6" t="str">
        <f t="shared" si="285"/>
        <v>S7_1TEST_+</v>
      </c>
    </row>
    <row r="9125" spans="1:9">
      <c r="A9125" t="s">
        <v>302</v>
      </c>
      <c r="B9125" t="s">
        <v>6620</v>
      </c>
      <c r="C9125" t="s">
        <v>6656</v>
      </c>
      <c r="D9125">
        <v>1</v>
      </c>
      <c r="E9125" t="s">
        <v>4319</v>
      </c>
      <c r="F9125">
        <v>1</v>
      </c>
      <c r="G9125">
        <v>1</v>
      </c>
      <c r="H9125" s="6" t="str">
        <f t="shared" si="284"/>
        <v>7R585.1</v>
      </c>
      <c r="I9125" s="6" t="str">
        <f t="shared" si="285"/>
        <v>S7_SCI_LED_HSD011</v>
      </c>
    </row>
    <row r="9126" spans="1:9">
      <c r="A9126" t="s">
        <v>302</v>
      </c>
      <c r="B9126" t="s">
        <v>6620</v>
      </c>
      <c r="C9126" t="s">
        <v>6656</v>
      </c>
      <c r="D9126">
        <v>2</v>
      </c>
      <c r="E9126" t="s">
        <v>4313</v>
      </c>
      <c r="F9126">
        <v>2</v>
      </c>
      <c r="G9126">
        <v>2</v>
      </c>
      <c r="H9126" s="6" t="str">
        <f t="shared" si="284"/>
        <v>7R585.2</v>
      </c>
      <c r="I9126" s="6" t="str">
        <f t="shared" si="285"/>
        <v>S7_CH_LED</v>
      </c>
    </row>
    <row r="9127" spans="1:9">
      <c r="A9127" t="s">
        <v>302</v>
      </c>
      <c r="B9127" t="s">
        <v>6620</v>
      </c>
      <c r="C9127" t="s">
        <v>6657</v>
      </c>
      <c r="D9127">
        <v>1</v>
      </c>
      <c r="E9127" t="s">
        <v>6910</v>
      </c>
      <c r="F9127">
        <v>1</v>
      </c>
      <c r="G9127">
        <v>1</v>
      </c>
      <c r="H9127" s="6" t="str">
        <f t="shared" si="284"/>
        <v>7R594.1</v>
      </c>
      <c r="I9127" s="6" t="str">
        <f t="shared" si="285"/>
        <v>S7_R_MDIO</v>
      </c>
    </row>
    <row r="9128" spans="1:9">
      <c r="A9128" t="s">
        <v>302</v>
      </c>
      <c r="B9128" t="s">
        <v>6620</v>
      </c>
      <c r="C9128" t="s">
        <v>6657</v>
      </c>
      <c r="D9128">
        <v>2</v>
      </c>
      <c r="E9128" t="s">
        <v>6895</v>
      </c>
      <c r="F9128">
        <v>2</v>
      </c>
      <c r="G9128">
        <v>2</v>
      </c>
      <c r="H9128" s="6" t="str">
        <f t="shared" si="284"/>
        <v>7R594.2</v>
      </c>
      <c r="I9128" s="6" t="str">
        <f t="shared" si="285"/>
        <v>S7_ASCO_DS_MDIO_HSD001</v>
      </c>
    </row>
    <row r="9129" spans="1:9">
      <c r="A9129" t="s">
        <v>302</v>
      </c>
      <c r="B9129" t="s">
        <v>6620</v>
      </c>
      <c r="C9129" t="s">
        <v>6919</v>
      </c>
      <c r="D9129">
        <v>1</v>
      </c>
      <c r="E9129" t="s">
        <v>6911</v>
      </c>
      <c r="F9129">
        <v>1</v>
      </c>
      <c r="G9129">
        <v>1</v>
      </c>
      <c r="H9129" s="6" t="str">
        <f t="shared" si="284"/>
        <v>7R595.1</v>
      </c>
      <c r="I9129" s="6" t="str">
        <f t="shared" si="285"/>
        <v>S7_R_MDC</v>
      </c>
    </row>
    <row r="9130" spans="1:9">
      <c r="A9130" t="s">
        <v>302</v>
      </c>
      <c r="B9130" t="s">
        <v>6620</v>
      </c>
      <c r="C9130" t="s">
        <v>6919</v>
      </c>
      <c r="D9130">
        <v>2</v>
      </c>
      <c r="E9130" t="s">
        <v>6876</v>
      </c>
      <c r="F9130">
        <v>2</v>
      </c>
      <c r="G9130">
        <v>2</v>
      </c>
      <c r="H9130" s="6" t="str">
        <f t="shared" si="284"/>
        <v>7R595.2</v>
      </c>
      <c r="I9130" s="6" t="str">
        <f t="shared" si="285"/>
        <v>S7_ASCO_MDC_HSD012</v>
      </c>
    </row>
    <row r="9131" spans="1:9">
      <c r="A9131" t="s">
        <v>302</v>
      </c>
      <c r="B9131" t="s">
        <v>6620</v>
      </c>
      <c r="C9131" t="s">
        <v>6658</v>
      </c>
      <c r="D9131">
        <v>1</v>
      </c>
      <c r="E9131" t="s">
        <v>4285</v>
      </c>
      <c r="F9131">
        <v>1</v>
      </c>
      <c r="G9131">
        <v>1</v>
      </c>
      <c r="H9131" s="6" t="str">
        <f t="shared" si="284"/>
        <v>7Y5.1</v>
      </c>
      <c r="I9131" s="6" t="str">
        <f t="shared" si="285"/>
        <v>S7_2_XI</v>
      </c>
    </row>
    <row r="9132" spans="1:9">
      <c r="A9132" t="s">
        <v>302</v>
      </c>
      <c r="B9132" t="s">
        <v>6620</v>
      </c>
      <c r="C9132" t="s">
        <v>6658</v>
      </c>
      <c r="D9132">
        <v>2</v>
      </c>
      <c r="E9132" t="s">
        <v>174</v>
      </c>
      <c r="F9132">
        <v>2</v>
      </c>
      <c r="G9132">
        <v>2</v>
      </c>
      <c r="H9132" s="6" t="str">
        <f t="shared" si="284"/>
        <v>7Y5.2</v>
      </c>
      <c r="I9132" s="6" t="str">
        <f t="shared" si="285"/>
        <v>DGND</v>
      </c>
    </row>
    <row r="9133" spans="1:9">
      <c r="A9133" t="s">
        <v>302</v>
      </c>
      <c r="B9133" t="s">
        <v>6620</v>
      </c>
      <c r="C9133" t="s">
        <v>6658</v>
      </c>
      <c r="D9133">
        <v>3</v>
      </c>
      <c r="E9133" t="s">
        <v>4284</v>
      </c>
      <c r="F9133">
        <v>3</v>
      </c>
      <c r="G9133">
        <v>3</v>
      </c>
      <c r="H9133" s="6" t="str">
        <f t="shared" si="284"/>
        <v>7Y5.3</v>
      </c>
      <c r="I9133" s="6" t="str">
        <f t="shared" si="285"/>
        <v>S7_3_XO</v>
      </c>
    </row>
    <row r="9134" spans="1:9">
      <c r="A9134" t="s">
        <v>302</v>
      </c>
      <c r="B9134" t="s">
        <v>6620</v>
      </c>
      <c r="C9134" t="s">
        <v>6658</v>
      </c>
      <c r="D9134">
        <v>4</v>
      </c>
      <c r="E9134" t="s">
        <v>174</v>
      </c>
      <c r="F9134">
        <v>4</v>
      </c>
      <c r="G9134">
        <v>4</v>
      </c>
      <c r="H9134" s="6" t="str">
        <f t="shared" si="284"/>
        <v>7Y5.4</v>
      </c>
      <c r="I9134" s="6" t="str">
        <f t="shared" si="285"/>
        <v>DGND</v>
      </c>
    </row>
    <row r="9135" spans="1:9">
      <c r="A9135" t="s">
        <v>302</v>
      </c>
      <c r="B9135" t="s">
        <v>6620</v>
      </c>
      <c r="C9135" t="s">
        <v>4180</v>
      </c>
      <c r="D9135" t="s">
        <v>181</v>
      </c>
      <c r="E9135" t="s">
        <v>4180</v>
      </c>
      <c r="F9135">
        <v>1</v>
      </c>
      <c r="G9135" t="s">
        <v>181</v>
      </c>
      <c r="H9135" s="6" t="str">
        <f t="shared" si="284"/>
        <v>S7_LED.1</v>
      </c>
      <c r="I9135" s="6" t="str">
        <f t="shared" si="285"/>
        <v>S7_LED</v>
      </c>
    </row>
    <row r="9136" spans="1:9">
      <c r="A9136" t="s">
        <v>302</v>
      </c>
      <c r="B9136" t="s">
        <v>6620</v>
      </c>
      <c r="C9136" t="s">
        <v>4181</v>
      </c>
      <c r="D9136" t="s">
        <v>181</v>
      </c>
      <c r="E9136" t="s">
        <v>6876</v>
      </c>
      <c r="F9136">
        <v>1</v>
      </c>
      <c r="G9136" t="s">
        <v>181</v>
      </c>
      <c r="H9136" s="6" t="str">
        <f t="shared" si="284"/>
        <v>S7_MDC.1</v>
      </c>
      <c r="I9136" s="6" t="str">
        <f t="shared" si="285"/>
        <v>S7_ASCO_MDC_HSD012</v>
      </c>
    </row>
    <row r="9137" spans="1:9">
      <c r="A9137" t="s">
        <v>302</v>
      </c>
      <c r="B9137" t="s">
        <v>6620</v>
      </c>
      <c r="C9137" t="s">
        <v>6659</v>
      </c>
      <c r="D9137">
        <v>1</v>
      </c>
      <c r="E9137" t="s">
        <v>6910</v>
      </c>
      <c r="F9137">
        <v>1</v>
      </c>
      <c r="G9137">
        <v>1</v>
      </c>
      <c r="H9137" s="6" t="str">
        <f t="shared" si="284"/>
        <v>S7_MDC_PH.1</v>
      </c>
      <c r="I9137" s="6" t="str">
        <f t="shared" si="285"/>
        <v>S7_R_MDIO</v>
      </c>
    </row>
    <row r="9138" spans="1:9">
      <c r="A9138" t="s">
        <v>302</v>
      </c>
      <c r="B9138" t="s">
        <v>6620</v>
      </c>
      <c r="C9138" t="s">
        <v>6659</v>
      </c>
      <c r="D9138">
        <v>2</v>
      </c>
      <c r="E9138" t="s">
        <v>6911</v>
      </c>
      <c r="F9138">
        <v>2</v>
      </c>
      <c r="G9138">
        <v>2</v>
      </c>
      <c r="H9138" s="6" t="str">
        <f t="shared" si="284"/>
        <v>S7_MDC_PH.2</v>
      </c>
      <c r="I9138" s="6" t="str">
        <f t="shared" si="285"/>
        <v>S7_R_MDC</v>
      </c>
    </row>
    <row r="9139" spans="1:9">
      <c r="A9139" t="s">
        <v>302</v>
      </c>
      <c r="B9139" t="s">
        <v>6620</v>
      </c>
      <c r="C9139" t="s">
        <v>6659</v>
      </c>
      <c r="D9139">
        <v>3</v>
      </c>
      <c r="E9139" t="s">
        <v>174</v>
      </c>
      <c r="F9139">
        <v>3</v>
      </c>
      <c r="G9139">
        <v>3</v>
      </c>
      <c r="H9139" s="6" t="str">
        <f t="shared" si="284"/>
        <v>S7_MDC_PH.3</v>
      </c>
      <c r="I9139" s="6" t="str">
        <f t="shared" si="285"/>
        <v>DGND</v>
      </c>
    </row>
    <row r="9140" spans="1:9">
      <c r="A9140" t="s">
        <v>302</v>
      </c>
      <c r="B9140" t="s">
        <v>6620</v>
      </c>
      <c r="C9140" t="s">
        <v>4183</v>
      </c>
      <c r="D9140" t="s">
        <v>181</v>
      </c>
      <c r="E9140" t="s">
        <v>6895</v>
      </c>
      <c r="F9140">
        <v>1</v>
      </c>
      <c r="G9140" t="s">
        <v>181</v>
      </c>
      <c r="H9140" s="6" t="str">
        <f t="shared" si="284"/>
        <v>S7_MDIO.1</v>
      </c>
      <c r="I9140" s="6" t="str">
        <f t="shared" si="285"/>
        <v>S7_ASCO_DS_MDIO_HSD001</v>
      </c>
    </row>
    <row r="9141" spans="1:9">
      <c r="A9141" t="s">
        <v>302</v>
      </c>
      <c r="B9141" t="s">
        <v>6620</v>
      </c>
      <c r="C9141" t="s">
        <v>4201</v>
      </c>
      <c r="D9141" t="s">
        <v>181</v>
      </c>
      <c r="E9141" t="s">
        <v>4201</v>
      </c>
      <c r="F9141">
        <v>1</v>
      </c>
      <c r="G9141" t="s">
        <v>181</v>
      </c>
      <c r="H9141" s="6" t="str">
        <f t="shared" si="284"/>
        <v>S7_XI.1</v>
      </c>
      <c r="I9141" s="6" t="str">
        <f t="shared" si="285"/>
        <v>S7_XI</v>
      </c>
    </row>
    <row r="9142" spans="1:9">
      <c r="A9142" t="s">
        <v>302</v>
      </c>
      <c r="B9142" t="s">
        <v>6620</v>
      </c>
      <c r="C9142" t="s">
        <v>4202</v>
      </c>
      <c r="D9142" t="s">
        <v>181</v>
      </c>
      <c r="E9142" t="s">
        <v>4202</v>
      </c>
      <c r="F9142">
        <v>1</v>
      </c>
      <c r="G9142" t="s">
        <v>181</v>
      </c>
      <c r="H9142" s="6" t="str">
        <f t="shared" si="284"/>
        <v>S7_XO.1</v>
      </c>
      <c r="I9142" s="6" t="str">
        <f t="shared" si="285"/>
        <v>S7_XO</v>
      </c>
    </row>
    <row r="9143" spans="1:9">
      <c r="A9143" t="s">
        <v>302</v>
      </c>
      <c r="B9143" t="s">
        <v>6660</v>
      </c>
      <c r="C9143" t="s">
        <v>6661</v>
      </c>
      <c r="D9143">
        <v>1</v>
      </c>
      <c r="E9143" t="s">
        <v>2370</v>
      </c>
      <c r="F9143">
        <v>1</v>
      </c>
      <c r="G9143">
        <v>1</v>
      </c>
      <c r="H9143" s="6" t="str">
        <f t="shared" si="284"/>
        <v>7JK19.1</v>
      </c>
      <c r="I9143" s="6" t="str">
        <f t="shared" si="285"/>
        <v>SC2367_RLY_K019</v>
      </c>
    </row>
    <row r="9144" spans="1:9">
      <c r="A9144" t="s">
        <v>302</v>
      </c>
      <c r="B9144" t="s">
        <v>6660</v>
      </c>
      <c r="C9144" t="s">
        <v>6661</v>
      </c>
      <c r="D9144">
        <v>2</v>
      </c>
      <c r="E9144" t="s">
        <v>174</v>
      </c>
      <c r="F9144">
        <v>2</v>
      </c>
      <c r="G9144">
        <v>2</v>
      </c>
      <c r="H9144" s="6" t="str">
        <f t="shared" si="284"/>
        <v>7JK19.2</v>
      </c>
      <c r="I9144" s="6" t="str">
        <f t="shared" si="285"/>
        <v>DGND</v>
      </c>
    </row>
    <row r="9145" spans="1:9">
      <c r="A9145" t="s">
        <v>302</v>
      </c>
      <c r="B9145" t="s">
        <v>6660</v>
      </c>
      <c r="C9145" t="s">
        <v>6662</v>
      </c>
      <c r="D9145">
        <v>1</v>
      </c>
      <c r="E9145" t="s">
        <v>2371</v>
      </c>
      <c r="F9145">
        <v>1</v>
      </c>
      <c r="G9145">
        <v>1</v>
      </c>
      <c r="H9145" s="6" t="str">
        <f t="shared" si="284"/>
        <v>7JK20.1</v>
      </c>
      <c r="I9145" s="6" t="str">
        <f t="shared" si="285"/>
        <v>SC2367_RLY_K020</v>
      </c>
    </row>
    <row r="9146" spans="1:9">
      <c r="A9146" t="s">
        <v>302</v>
      </c>
      <c r="B9146" t="s">
        <v>6660</v>
      </c>
      <c r="C9146" t="s">
        <v>6662</v>
      </c>
      <c r="D9146">
        <v>2</v>
      </c>
      <c r="E9146" t="s">
        <v>174</v>
      </c>
      <c r="F9146">
        <v>2</v>
      </c>
      <c r="G9146">
        <v>2</v>
      </c>
      <c r="H9146" s="6" t="str">
        <f t="shared" si="284"/>
        <v>7JK20.2</v>
      </c>
      <c r="I9146" s="6" t="str">
        <f t="shared" si="285"/>
        <v>DGND</v>
      </c>
    </row>
    <row r="9147" spans="1:9">
      <c r="A9147" t="s">
        <v>302</v>
      </c>
      <c r="B9147" t="s">
        <v>6660</v>
      </c>
      <c r="C9147" t="s">
        <v>6663</v>
      </c>
      <c r="D9147">
        <v>1</v>
      </c>
      <c r="E9147" t="s">
        <v>2372</v>
      </c>
      <c r="F9147">
        <v>1</v>
      </c>
      <c r="G9147">
        <v>1</v>
      </c>
      <c r="H9147" s="6" t="str">
        <f t="shared" si="284"/>
        <v>7JK21.1</v>
      </c>
      <c r="I9147" s="6" t="str">
        <f t="shared" si="285"/>
        <v>SC2367_RLY_K021</v>
      </c>
    </row>
    <row r="9148" spans="1:9">
      <c r="A9148" t="s">
        <v>302</v>
      </c>
      <c r="B9148" t="s">
        <v>6660</v>
      </c>
      <c r="C9148" t="s">
        <v>6663</v>
      </c>
      <c r="D9148">
        <v>2</v>
      </c>
      <c r="E9148" t="s">
        <v>174</v>
      </c>
      <c r="F9148">
        <v>2</v>
      </c>
      <c r="G9148">
        <v>2</v>
      </c>
      <c r="H9148" s="6" t="str">
        <f t="shared" si="284"/>
        <v>7JK21.2</v>
      </c>
      <c r="I9148" s="6" t="str">
        <f t="shared" si="285"/>
        <v>DGND</v>
      </c>
    </row>
    <row r="9149" spans="1:9">
      <c r="A9149" t="s">
        <v>302</v>
      </c>
      <c r="B9149" t="s">
        <v>6660</v>
      </c>
      <c r="C9149" t="s">
        <v>6664</v>
      </c>
      <c r="D9149">
        <v>1</v>
      </c>
      <c r="E9149" t="s">
        <v>2373</v>
      </c>
      <c r="F9149">
        <v>1</v>
      </c>
      <c r="G9149">
        <v>1</v>
      </c>
      <c r="H9149" s="6" t="str">
        <f t="shared" si="284"/>
        <v>7JK22.1</v>
      </c>
      <c r="I9149" s="6" t="str">
        <f t="shared" si="285"/>
        <v>SC2367_RLY_K022</v>
      </c>
    </row>
    <row r="9150" spans="1:9">
      <c r="A9150" t="s">
        <v>302</v>
      </c>
      <c r="B9150" t="s">
        <v>6660</v>
      </c>
      <c r="C9150" t="s">
        <v>6664</v>
      </c>
      <c r="D9150">
        <v>2</v>
      </c>
      <c r="E9150" t="s">
        <v>174</v>
      </c>
      <c r="F9150">
        <v>2</v>
      </c>
      <c r="G9150">
        <v>2</v>
      </c>
      <c r="H9150" s="6" t="str">
        <f t="shared" si="284"/>
        <v>7JK22.2</v>
      </c>
      <c r="I9150" s="6" t="str">
        <f t="shared" si="285"/>
        <v>DGND</v>
      </c>
    </row>
    <row r="9151" spans="1:9">
      <c r="A9151" t="s">
        <v>302</v>
      </c>
      <c r="B9151" t="s">
        <v>6660</v>
      </c>
      <c r="C9151" t="s">
        <v>6665</v>
      </c>
      <c r="D9151">
        <v>1</v>
      </c>
      <c r="E9151" t="s">
        <v>2374</v>
      </c>
      <c r="F9151">
        <v>1</v>
      </c>
      <c r="G9151">
        <v>1</v>
      </c>
      <c r="H9151" s="6" t="str">
        <f t="shared" si="284"/>
        <v>7JK23.1</v>
      </c>
      <c r="I9151" s="6" t="str">
        <f t="shared" si="285"/>
        <v>SC2367_RLY_K023</v>
      </c>
    </row>
    <row r="9152" spans="1:9">
      <c r="A9152" t="s">
        <v>302</v>
      </c>
      <c r="B9152" t="s">
        <v>6660</v>
      </c>
      <c r="C9152" t="s">
        <v>6665</v>
      </c>
      <c r="D9152">
        <v>2</v>
      </c>
      <c r="E9152" t="s">
        <v>174</v>
      </c>
      <c r="F9152">
        <v>2</v>
      </c>
      <c r="G9152">
        <v>2</v>
      </c>
      <c r="H9152" s="6" t="str">
        <f t="shared" si="284"/>
        <v>7JK23.2</v>
      </c>
      <c r="I9152" s="6" t="str">
        <f t="shared" si="285"/>
        <v>DGND</v>
      </c>
    </row>
    <row r="9153" spans="1:9">
      <c r="A9153" t="s">
        <v>302</v>
      </c>
      <c r="B9153" t="s">
        <v>6660</v>
      </c>
      <c r="C9153" t="s">
        <v>6666</v>
      </c>
      <c r="D9153">
        <v>1</v>
      </c>
      <c r="E9153" t="s">
        <v>2375</v>
      </c>
      <c r="F9153">
        <v>1</v>
      </c>
      <c r="G9153">
        <v>1</v>
      </c>
      <c r="H9153" s="6" t="str">
        <f t="shared" si="284"/>
        <v>7JK24.1</v>
      </c>
      <c r="I9153" s="6" t="str">
        <f t="shared" si="285"/>
        <v>SC2367_RLY_K024</v>
      </c>
    </row>
    <row r="9154" spans="1:9">
      <c r="A9154" t="s">
        <v>302</v>
      </c>
      <c r="B9154" t="s">
        <v>6660</v>
      </c>
      <c r="C9154" t="s">
        <v>6666</v>
      </c>
      <c r="D9154">
        <v>2</v>
      </c>
      <c r="E9154" t="s">
        <v>174</v>
      </c>
      <c r="F9154">
        <v>2</v>
      </c>
      <c r="G9154">
        <v>2</v>
      </c>
      <c r="H9154" s="6" t="str">
        <f t="shared" ref="H9154:H9217" si="286">CONCATENATE(C9154,".",F9154)</f>
        <v>7JK24.2</v>
      </c>
      <c r="I9154" s="6" t="str">
        <f t="shared" ref="I9154:I9217" si="287">E9154</f>
        <v>DGND</v>
      </c>
    </row>
    <row r="9155" spans="1:9">
      <c r="A9155" t="s">
        <v>302</v>
      </c>
      <c r="B9155" t="s">
        <v>6660</v>
      </c>
      <c r="C9155" t="s">
        <v>6667</v>
      </c>
      <c r="D9155">
        <v>1</v>
      </c>
      <c r="E9155" t="s">
        <v>2376</v>
      </c>
      <c r="F9155">
        <v>1</v>
      </c>
      <c r="G9155">
        <v>1</v>
      </c>
      <c r="H9155" s="6" t="str">
        <f t="shared" si="286"/>
        <v>7JK25.1</v>
      </c>
      <c r="I9155" s="6" t="str">
        <f t="shared" si="287"/>
        <v>SC2367_RLY_K025</v>
      </c>
    </row>
    <row r="9156" spans="1:9">
      <c r="A9156" t="s">
        <v>302</v>
      </c>
      <c r="B9156" t="s">
        <v>6660</v>
      </c>
      <c r="C9156" t="s">
        <v>6667</v>
      </c>
      <c r="D9156">
        <v>2</v>
      </c>
      <c r="E9156" t="s">
        <v>174</v>
      </c>
      <c r="F9156">
        <v>2</v>
      </c>
      <c r="G9156">
        <v>2</v>
      </c>
      <c r="H9156" s="6" t="str">
        <f t="shared" si="286"/>
        <v>7JK25.2</v>
      </c>
      <c r="I9156" s="6" t="str">
        <f t="shared" si="287"/>
        <v>DGND</v>
      </c>
    </row>
    <row r="9157" spans="1:9">
      <c r="A9157" t="s">
        <v>302</v>
      </c>
      <c r="B9157" t="s">
        <v>6660</v>
      </c>
      <c r="C9157" t="s">
        <v>6668</v>
      </c>
      <c r="D9157">
        <v>1</v>
      </c>
      <c r="E9157" t="s">
        <v>2377</v>
      </c>
      <c r="F9157">
        <v>1</v>
      </c>
      <c r="G9157">
        <v>1</v>
      </c>
      <c r="H9157" s="6" t="str">
        <f t="shared" si="286"/>
        <v>7JK26.1</v>
      </c>
      <c r="I9157" s="6" t="str">
        <f t="shared" si="287"/>
        <v>SC2367_RLY_K026</v>
      </c>
    </row>
    <row r="9158" spans="1:9">
      <c r="A9158" t="s">
        <v>302</v>
      </c>
      <c r="B9158" t="s">
        <v>6660</v>
      </c>
      <c r="C9158" t="s">
        <v>6668</v>
      </c>
      <c r="D9158">
        <v>2</v>
      </c>
      <c r="E9158" t="s">
        <v>174</v>
      </c>
      <c r="F9158">
        <v>2</v>
      </c>
      <c r="G9158">
        <v>2</v>
      </c>
      <c r="H9158" s="6" t="str">
        <f t="shared" si="286"/>
        <v>7JK26.2</v>
      </c>
      <c r="I9158" s="6" t="str">
        <f t="shared" si="287"/>
        <v>DGND</v>
      </c>
    </row>
    <row r="9159" spans="1:9">
      <c r="A9159" t="s">
        <v>302</v>
      </c>
      <c r="B9159" t="s">
        <v>6660</v>
      </c>
      <c r="C9159" t="s">
        <v>6669</v>
      </c>
      <c r="D9159">
        <v>1</v>
      </c>
      <c r="E9159" t="s">
        <v>2378</v>
      </c>
      <c r="F9159">
        <v>1</v>
      </c>
      <c r="G9159">
        <v>1</v>
      </c>
      <c r="H9159" s="6" t="str">
        <f t="shared" si="286"/>
        <v>7JK27.1</v>
      </c>
      <c r="I9159" s="6" t="str">
        <f t="shared" si="287"/>
        <v>SC2367_RLY_K027</v>
      </c>
    </row>
    <row r="9160" spans="1:9">
      <c r="A9160" t="s">
        <v>302</v>
      </c>
      <c r="B9160" t="s">
        <v>6660</v>
      </c>
      <c r="C9160" t="s">
        <v>6669</v>
      </c>
      <c r="D9160">
        <v>2</v>
      </c>
      <c r="E9160" t="s">
        <v>174</v>
      </c>
      <c r="F9160">
        <v>2</v>
      </c>
      <c r="G9160">
        <v>2</v>
      </c>
      <c r="H9160" s="6" t="str">
        <f t="shared" si="286"/>
        <v>7JK27.2</v>
      </c>
      <c r="I9160" s="6" t="str">
        <f t="shared" si="287"/>
        <v>DGND</v>
      </c>
    </row>
    <row r="9161" spans="1:9">
      <c r="A9161" t="s">
        <v>302</v>
      </c>
      <c r="B9161" t="s">
        <v>6660</v>
      </c>
      <c r="C9161" t="s">
        <v>6670</v>
      </c>
      <c r="D9161">
        <v>1</v>
      </c>
      <c r="E9161" t="s">
        <v>2379</v>
      </c>
      <c r="F9161">
        <v>1</v>
      </c>
      <c r="G9161">
        <v>1</v>
      </c>
      <c r="H9161" s="6" t="str">
        <f t="shared" si="286"/>
        <v>7JK28.1</v>
      </c>
      <c r="I9161" s="6" t="str">
        <f t="shared" si="287"/>
        <v>SC2367_RLY_K028</v>
      </c>
    </row>
    <row r="9162" spans="1:9">
      <c r="A9162" t="s">
        <v>302</v>
      </c>
      <c r="B9162" t="s">
        <v>6660</v>
      </c>
      <c r="C9162" t="s">
        <v>6670</v>
      </c>
      <c r="D9162">
        <v>2</v>
      </c>
      <c r="E9162" t="s">
        <v>174</v>
      </c>
      <c r="F9162">
        <v>2</v>
      </c>
      <c r="G9162">
        <v>2</v>
      </c>
      <c r="H9162" s="6" t="str">
        <f t="shared" si="286"/>
        <v>7JK28.2</v>
      </c>
      <c r="I9162" s="6" t="str">
        <f t="shared" si="287"/>
        <v>DGND</v>
      </c>
    </row>
    <row r="9163" spans="1:9">
      <c r="A9163" t="s">
        <v>302</v>
      </c>
      <c r="B9163" t="s">
        <v>6660</v>
      </c>
      <c r="C9163" t="s">
        <v>6671</v>
      </c>
      <c r="D9163">
        <v>1</v>
      </c>
      <c r="E9163" t="s">
        <v>2380</v>
      </c>
      <c r="F9163">
        <v>1</v>
      </c>
      <c r="G9163">
        <v>1</v>
      </c>
      <c r="H9163" s="6" t="str">
        <f t="shared" si="286"/>
        <v>7JK29.1</v>
      </c>
      <c r="I9163" s="6" t="str">
        <f t="shared" si="287"/>
        <v>SC2367_RLY_K029</v>
      </c>
    </row>
    <row r="9164" spans="1:9">
      <c r="A9164" t="s">
        <v>302</v>
      </c>
      <c r="B9164" t="s">
        <v>6660</v>
      </c>
      <c r="C9164" t="s">
        <v>6671</v>
      </c>
      <c r="D9164">
        <v>2</v>
      </c>
      <c r="E9164" t="s">
        <v>174</v>
      </c>
      <c r="F9164">
        <v>2</v>
      </c>
      <c r="G9164">
        <v>2</v>
      </c>
      <c r="H9164" s="6" t="str">
        <f t="shared" si="286"/>
        <v>7JK29.2</v>
      </c>
      <c r="I9164" s="6" t="str">
        <f t="shared" si="287"/>
        <v>DGND</v>
      </c>
    </row>
    <row r="9165" spans="1:9">
      <c r="A9165" t="s">
        <v>302</v>
      </c>
      <c r="B9165" t="s">
        <v>6660</v>
      </c>
      <c r="C9165" t="s">
        <v>6672</v>
      </c>
      <c r="D9165">
        <v>1</v>
      </c>
      <c r="E9165" t="s">
        <v>3392</v>
      </c>
      <c r="F9165">
        <v>1</v>
      </c>
      <c r="G9165">
        <v>1</v>
      </c>
      <c r="H9165" s="6" t="str">
        <f t="shared" si="286"/>
        <v>7JK53.1</v>
      </c>
      <c r="I9165" s="6" t="str">
        <f t="shared" si="287"/>
        <v>SC2367_RLY_K053</v>
      </c>
    </row>
    <row r="9166" spans="1:9">
      <c r="A9166" t="s">
        <v>302</v>
      </c>
      <c r="B9166" t="s">
        <v>6660</v>
      </c>
      <c r="C9166" t="s">
        <v>6672</v>
      </c>
      <c r="D9166">
        <v>2</v>
      </c>
      <c r="E9166" t="s">
        <v>174</v>
      </c>
      <c r="F9166">
        <v>2</v>
      </c>
      <c r="G9166">
        <v>2</v>
      </c>
      <c r="H9166" s="6" t="str">
        <f t="shared" si="286"/>
        <v>7JK53.2</v>
      </c>
      <c r="I9166" s="6" t="str">
        <f t="shared" si="287"/>
        <v>DGND</v>
      </c>
    </row>
    <row r="9167" spans="1:9">
      <c r="A9167" t="s">
        <v>302</v>
      </c>
      <c r="B9167" t="s">
        <v>6660</v>
      </c>
      <c r="C9167" t="s">
        <v>6673</v>
      </c>
      <c r="D9167">
        <v>2</v>
      </c>
      <c r="E9167" t="s">
        <v>4320</v>
      </c>
      <c r="F9167">
        <v>2</v>
      </c>
      <c r="G9167">
        <v>2</v>
      </c>
      <c r="H9167" s="6" t="str">
        <f t="shared" si="286"/>
        <v>7K19.2</v>
      </c>
      <c r="I9167" s="6" t="str">
        <f t="shared" si="287"/>
        <v>S7_TXD0_SG_RXD0</v>
      </c>
    </row>
    <row r="9168" spans="1:9">
      <c r="A9168" t="s">
        <v>302</v>
      </c>
      <c r="B9168" t="s">
        <v>6660</v>
      </c>
      <c r="C9168" t="s">
        <v>6673</v>
      </c>
      <c r="D9168">
        <v>3</v>
      </c>
      <c r="E9168" t="s">
        <v>4195</v>
      </c>
      <c r="F9168">
        <v>3</v>
      </c>
      <c r="G9168">
        <v>3</v>
      </c>
      <c r="H9168" s="6" t="str">
        <f t="shared" si="286"/>
        <v>7K19.3</v>
      </c>
      <c r="I9168" s="6" t="str">
        <f t="shared" si="287"/>
        <v>S7_TXD0</v>
      </c>
    </row>
    <row r="9169" spans="1:9">
      <c r="A9169" t="s">
        <v>302</v>
      </c>
      <c r="B9169" t="s">
        <v>6660</v>
      </c>
      <c r="C9169" t="s">
        <v>6673</v>
      </c>
      <c r="D9169">
        <v>4</v>
      </c>
      <c r="F9169">
        <v>4</v>
      </c>
      <c r="G9169">
        <v>4</v>
      </c>
      <c r="H9169" s="6" t="str">
        <f t="shared" si="286"/>
        <v>7K19.4</v>
      </c>
      <c r="I9169" s="6">
        <f t="shared" si="287"/>
        <v>0</v>
      </c>
    </row>
    <row r="9170" spans="1:9">
      <c r="A9170" t="s">
        <v>302</v>
      </c>
      <c r="B9170" t="s">
        <v>6660</v>
      </c>
      <c r="C9170" t="s">
        <v>6673</v>
      </c>
      <c r="D9170">
        <v>5</v>
      </c>
      <c r="F9170">
        <v>5</v>
      </c>
      <c r="G9170">
        <v>5</v>
      </c>
      <c r="H9170" s="6" t="str">
        <f t="shared" si="286"/>
        <v>7K19.5</v>
      </c>
      <c r="I9170" s="6">
        <f t="shared" si="287"/>
        <v>0</v>
      </c>
    </row>
    <row r="9171" spans="1:9">
      <c r="A9171" t="s">
        <v>302</v>
      </c>
      <c r="B9171" t="s">
        <v>6660</v>
      </c>
      <c r="C9171" t="s">
        <v>6673</v>
      </c>
      <c r="D9171">
        <v>6</v>
      </c>
      <c r="E9171" t="s">
        <v>4196</v>
      </c>
      <c r="F9171">
        <v>6</v>
      </c>
      <c r="G9171">
        <v>6</v>
      </c>
      <c r="H9171" s="6" t="str">
        <f t="shared" si="286"/>
        <v>7K19.6</v>
      </c>
      <c r="I9171" s="6" t="str">
        <f t="shared" si="287"/>
        <v>S7_TXD1</v>
      </c>
    </row>
    <row r="9172" spans="1:9">
      <c r="A9172" t="s">
        <v>302</v>
      </c>
      <c r="B9172" t="s">
        <v>6660</v>
      </c>
      <c r="C9172" t="s">
        <v>6673</v>
      </c>
      <c r="D9172">
        <v>7</v>
      </c>
      <c r="E9172" t="s">
        <v>4321</v>
      </c>
      <c r="F9172">
        <v>7</v>
      </c>
      <c r="G9172">
        <v>7</v>
      </c>
      <c r="H9172" s="6" t="str">
        <f t="shared" si="286"/>
        <v>7K19.7</v>
      </c>
      <c r="I9172" s="6" t="str">
        <f t="shared" si="287"/>
        <v>S7_TXD1_SG_RXD1</v>
      </c>
    </row>
    <row r="9173" spans="1:9">
      <c r="A9173" t="s">
        <v>302</v>
      </c>
      <c r="B9173" t="s">
        <v>6660</v>
      </c>
      <c r="C9173" t="s">
        <v>6673</v>
      </c>
      <c r="D9173" t="s">
        <v>175</v>
      </c>
      <c r="E9173" t="s">
        <v>429</v>
      </c>
      <c r="F9173">
        <v>1</v>
      </c>
      <c r="G9173" t="s">
        <v>175</v>
      </c>
      <c r="H9173" s="6" t="str">
        <f t="shared" si="286"/>
        <v>7K19.1</v>
      </c>
      <c r="I9173" s="6" t="str">
        <f t="shared" si="287"/>
        <v>VP12</v>
      </c>
    </row>
    <row r="9174" spans="1:9">
      <c r="A9174" t="s">
        <v>302</v>
      </c>
      <c r="B9174" t="s">
        <v>6660</v>
      </c>
      <c r="C9174" t="s">
        <v>6673</v>
      </c>
      <c r="D9174" t="s">
        <v>176</v>
      </c>
      <c r="E9174" t="s">
        <v>2370</v>
      </c>
      <c r="F9174">
        <v>8</v>
      </c>
      <c r="G9174" t="s">
        <v>176</v>
      </c>
      <c r="H9174" s="6" t="str">
        <f t="shared" si="286"/>
        <v>7K19.8</v>
      </c>
      <c r="I9174" s="6" t="str">
        <f t="shared" si="287"/>
        <v>SC2367_RLY_K019</v>
      </c>
    </row>
    <row r="9175" spans="1:9">
      <c r="A9175" t="s">
        <v>302</v>
      </c>
      <c r="B9175" t="s">
        <v>6660</v>
      </c>
      <c r="C9175" t="s">
        <v>6674</v>
      </c>
      <c r="D9175">
        <v>2</v>
      </c>
      <c r="E9175" t="s">
        <v>4322</v>
      </c>
      <c r="F9175">
        <v>2</v>
      </c>
      <c r="G9175">
        <v>2</v>
      </c>
      <c r="H9175" s="6" t="str">
        <f t="shared" si="286"/>
        <v>7K20.2</v>
      </c>
      <c r="I9175" s="6" t="str">
        <f t="shared" si="287"/>
        <v>SG7_RXD1</v>
      </c>
    </row>
    <row r="9176" spans="1:9">
      <c r="A9176" t="s">
        <v>302</v>
      </c>
      <c r="B9176" t="s">
        <v>6660</v>
      </c>
      <c r="C9176" t="s">
        <v>6674</v>
      </c>
      <c r="D9176">
        <v>3</v>
      </c>
      <c r="E9176" t="s">
        <v>4321</v>
      </c>
      <c r="F9176">
        <v>3</v>
      </c>
      <c r="G9176">
        <v>3</v>
      </c>
      <c r="H9176" s="6" t="str">
        <f t="shared" si="286"/>
        <v>7K20.3</v>
      </c>
      <c r="I9176" s="6" t="str">
        <f t="shared" si="287"/>
        <v>S7_TXD1_SG_RXD1</v>
      </c>
    </row>
    <row r="9177" spans="1:9">
      <c r="A9177" t="s">
        <v>302</v>
      </c>
      <c r="B9177" t="s">
        <v>6660</v>
      </c>
      <c r="C9177" t="s">
        <v>6674</v>
      </c>
      <c r="D9177">
        <v>4</v>
      </c>
      <c r="E9177" t="s">
        <v>4323</v>
      </c>
      <c r="F9177">
        <v>4</v>
      </c>
      <c r="G9177">
        <v>4</v>
      </c>
      <c r="H9177" s="6" t="str">
        <f t="shared" si="286"/>
        <v>7K20.4</v>
      </c>
      <c r="I9177" s="6" t="str">
        <f t="shared" si="287"/>
        <v>S7_CH_TXD1</v>
      </c>
    </row>
    <row r="9178" spans="1:9">
      <c r="A9178" t="s">
        <v>302</v>
      </c>
      <c r="B9178" t="s">
        <v>6660</v>
      </c>
      <c r="C9178" t="s">
        <v>6674</v>
      </c>
      <c r="D9178">
        <v>5</v>
      </c>
      <c r="E9178" t="s">
        <v>4324</v>
      </c>
      <c r="F9178">
        <v>5</v>
      </c>
      <c r="G9178">
        <v>5</v>
      </c>
      <c r="H9178" s="6" t="str">
        <f t="shared" si="286"/>
        <v>7K20.5</v>
      </c>
      <c r="I9178" s="6" t="str">
        <f t="shared" si="287"/>
        <v>S7_CH_TXD2</v>
      </c>
    </row>
    <row r="9179" spans="1:9">
      <c r="A9179" t="s">
        <v>302</v>
      </c>
      <c r="B9179" t="s">
        <v>6660</v>
      </c>
      <c r="C9179" t="s">
        <v>6674</v>
      </c>
      <c r="D9179">
        <v>6</v>
      </c>
      <c r="E9179" t="s">
        <v>4325</v>
      </c>
      <c r="F9179">
        <v>6</v>
      </c>
      <c r="G9179">
        <v>6</v>
      </c>
      <c r="H9179" s="6" t="str">
        <f t="shared" si="286"/>
        <v>7K20.6</v>
      </c>
      <c r="I9179" s="6" t="str">
        <f t="shared" si="287"/>
        <v>S7_TXD2_SG_RXD2</v>
      </c>
    </row>
    <row r="9180" spans="1:9">
      <c r="A9180" t="s">
        <v>302</v>
      </c>
      <c r="B9180" t="s">
        <v>6660</v>
      </c>
      <c r="C9180" t="s">
        <v>6674</v>
      </c>
      <c r="D9180">
        <v>7</v>
      </c>
      <c r="E9180" t="s">
        <v>4326</v>
      </c>
      <c r="F9180">
        <v>7</v>
      </c>
      <c r="G9180">
        <v>7</v>
      </c>
      <c r="H9180" s="6" t="str">
        <f t="shared" si="286"/>
        <v>7K20.7</v>
      </c>
      <c r="I9180" s="6" t="str">
        <f t="shared" si="287"/>
        <v>SG7_RXD2</v>
      </c>
    </row>
    <row r="9181" spans="1:9">
      <c r="A9181" t="s">
        <v>302</v>
      </c>
      <c r="B9181" t="s">
        <v>6660</v>
      </c>
      <c r="C9181" t="s">
        <v>6674</v>
      </c>
      <c r="D9181" t="s">
        <v>175</v>
      </c>
      <c r="E9181" t="s">
        <v>429</v>
      </c>
      <c r="F9181">
        <v>1</v>
      </c>
      <c r="G9181" t="s">
        <v>175</v>
      </c>
      <c r="H9181" s="6" t="str">
        <f t="shared" si="286"/>
        <v>7K20.1</v>
      </c>
      <c r="I9181" s="6" t="str">
        <f t="shared" si="287"/>
        <v>VP12</v>
      </c>
    </row>
    <row r="9182" spans="1:9">
      <c r="A9182" t="s">
        <v>302</v>
      </c>
      <c r="B9182" t="s">
        <v>6660</v>
      </c>
      <c r="C9182" t="s">
        <v>6674</v>
      </c>
      <c r="D9182" t="s">
        <v>176</v>
      </c>
      <c r="E9182" t="s">
        <v>2371</v>
      </c>
      <c r="F9182">
        <v>8</v>
      </c>
      <c r="G9182" t="s">
        <v>176</v>
      </c>
      <c r="H9182" s="6" t="str">
        <f t="shared" si="286"/>
        <v>7K20.8</v>
      </c>
      <c r="I9182" s="6" t="str">
        <f t="shared" si="287"/>
        <v>SC2367_RLY_K020</v>
      </c>
    </row>
    <row r="9183" spans="1:9">
      <c r="A9183" t="s">
        <v>302</v>
      </c>
      <c r="B9183" t="s">
        <v>6660</v>
      </c>
      <c r="C9183" t="s">
        <v>6675</v>
      </c>
      <c r="D9183">
        <v>2</v>
      </c>
      <c r="E9183" t="s">
        <v>4325</v>
      </c>
      <c r="F9183">
        <v>2</v>
      </c>
      <c r="G9183">
        <v>2</v>
      </c>
      <c r="H9183" s="6" t="str">
        <f t="shared" si="286"/>
        <v>7K21.2</v>
      </c>
      <c r="I9183" s="6" t="str">
        <f t="shared" si="287"/>
        <v>S7_TXD2_SG_RXD2</v>
      </c>
    </row>
    <row r="9184" spans="1:9">
      <c r="A9184" t="s">
        <v>302</v>
      </c>
      <c r="B9184" t="s">
        <v>6660</v>
      </c>
      <c r="C9184" t="s">
        <v>6675</v>
      </c>
      <c r="D9184">
        <v>3</v>
      </c>
      <c r="E9184" t="s">
        <v>4197</v>
      </c>
      <c r="F9184">
        <v>3</v>
      </c>
      <c r="G9184">
        <v>3</v>
      </c>
      <c r="H9184" s="6" t="str">
        <f t="shared" si="286"/>
        <v>7K21.3</v>
      </c>
      <c r="I9184" s="6" t="str">
        <f t="shared" si="287"/>
        <v>S7_TXD2</v>
      </c>
    </row>
    <row r="9185" spans="1:9">
      <c r="A9185" t="s">
        <v>302</v>
      </c>
      <c r="B9185" t="s">
        <v>6660</v>
      </c>
      <c r="C9185" t="s">
        <v>6675</v>
      </c>
      <c r="D9185">
        <v>4</v>
      </c>
      <c r="F9185">
        <v>4</v>
      </c>
      <c r="G9185">
        <v>4</v>
      </c>
      <c r="H9185" s="6" t="str">
        <f t="shared" si="286"/>
        <v>7K21.4</v>
      </c>
      <c r="I9185" s="6">
        <f t="shared" si="287"/>
        <v>0</v>
      </c>
    </row>
    <row r="9186" spans="1:9">
      <c r="A9186" t="s">
        <v>302</v>
      </c>
      <c r="B9186" t="s">
        <v>6660</v>
      </c>
      <c r="C9186" t="s">
        <v>6675</v>
      </c>
      <c r="D9186">
        <v>5</v>
      </c>
      <c r="F9186">
        <v>5</v>
      </c>
      <c r="G9186">
        <v>5</v>
      </c>
      <c r="H9186" s="6" t="str">
        <f t="shared" si="286"/>
        <v>7K21.5</v>
      </c>
      <c r="I9186" s="6">
        <f t="shared" si="287"/>
        <v>0</v>
      </c>
    </row>
    <row r="9187" spans="1:9">
      <c r="A9187" t="s">
        <v>302</v>
      </c>
      <c r="B9187" t="s">
        <v>6660</v>
      </c>
      <c r="C9187" t="s">
        <v>6675</v>
      </c>
      <c r="D9187">
        <v>6</v>
      </c>
      <c r="E9187" t="s">
        <v>4198</v>
      </c>
      <c r="F9187">
        <v>6</v>
      </c>
      <c r="G9187">
        <v>6</v>
      </c>
      <c r="H9187" s="6" t="str">
        <f t="shared" si="286"/>
        <v>7K21.6</v>
      </c>
      <c r="I9187" s="6" t="str">
        <f t="shared" si="287"/>
        <v>S7_TXD3</v>
      </c>
    </row>
    <row r="9188" spans="1:9">
      <c r="A9188" t="s">
        <v>302</v>
      </c>
      <c r="B9188" t="s">
        <v>6660</v>
      </c>
      <c r="C9188" t="s">
        <v>6675</v>
      </c>
      <c r="D9188">
        <v>7</v>
      </c>
      <c r="E9188" t="s">
        <v>4327</v>
      </c>
      <c r="F9188">
        <v>7</v>
      </c>
      <c r="G9188">
        <v>7</v>
      </c>
      <c r="H9188" s="6" t="str">
        <f t="shared" si="286"/>
        <v>7K21.7</v>
      </c>
      <c r="I9188" s="6" t="str">
        <f t="shared" si="287"/>
        <v>S7_TXD3_SG_RXD3</v>
      </c>
    </row>
    <row r="9189" spans="1:9">
      <c r="A9189" t="s">
        <v>302</v>
      </c>
      <c r="B9189" t="s">
        <v>6660</v>
      </c>
      <c r="C9189" t="s">
        <v>6675</v>
      </c>
      <c r="D9189" t="s">
        <v>175</v>
      </c>
      <c r="E9189" t="s">
        <v>429</v>
      </c>
      <c r="F9189">
        <v>1</v>
      </c>
      <c r="G9189" t="s">
        <v>175</v>
      </c>
      <c r="H9189" s="6" t="str">
        <f t="shared" si="286"/>
        <v>7K21.1</v>
      </c>
      <c r="I9189" s="6" t="str">
        <f t="shared" si="287"/>
        <v>VP12</v>
      </c>
    </row>
    <row r="9190" spans="1:9">
      <c r="A9190" t="s">
        <v>302</v>
      </c>
      <c r="B9190" t="s">
        <v>6660</v>
      </c>
      <c r="C9190" t="s">
        <v>6675</v>
      </c>
      <c r="D9190" t="s">
        <v>176</v>
      </c>
      <c r="E9190" t="s">
        <v>2372</v>
      </c>
      <c r="F9190">
        <v>8</v>
      </c>
      <c r="G9190" t="s">
        <v>176</v>
      </c>
      <c r="H9190" s="6" t="str">
        <f t="shared" si="286"/>
        <v>7K21.8</v>
      </c>
      <c r="I9190" s="6" t="str">
        <f t="shared" si="287"/>
        <v>SC2367_RLY_K021</v>
      </c>
    </row>
    <row r="9191" spans="1:9">
      <c r="A9191" t="s">
        <v>302</v>
      </c>
      <c r="B9191" t="s">
        <v>6660</v>
      </c>
      <c r="C9191" t="s">
        <v>6676</v>
      </c>
      <c r="D9191">
        <v>2</v>
      </c>
      <c r="E9191" t="s">
        <v>4328</v>
      </c>
      <c r="F9191">
        <v>2</v>
      </c>
      <c r="G9191">
        <v>2</v>
      </c>
      <c r="H9191" s="6" t="str">
        <f t="shared" si="286"/>
        <v>7K22.2</v>
      </c>
      <c r="I9191" s="6" t="str">
        <f t="shared" si="287"/>
        <v>SG7_RXD3</v>
      </c>
    </row>
    <row r="9192" spans="1:9">
      <c r="A9192" t="s">
        <v>302</v>
      </c>
      <c r="B9192" t="s">
        <v>6660</v>
      </c>
      <c r="C9192" t="s">
        <v>6676</v>
      </c>
      <c r="D9192">
        <v>3</v>
      </c>
      <c r="E9192" t="s">
        <v>4327</v>
      </c>
      <c r="F9192">
        <v>3</v>
      </c>
      <c r="G9192">
        <v>3</v>
      </c>
      <c r="H9192" s="6" t="str">
        <f t="shared" si="286"/>
        <v>7K22.3</v>
      </c>
      <c r="I9192" s="6" t="str">
        <f t="shared" si="287"/>
        <v>S7_TXD3_SG_RXD3</v>
      </c>
    </row>
    <row r="9193" spans="1:9">
      <c r="A9193" t="s">
        <v>302</v>
      </c>
      <c r="B9193" t="s">
        <v>6660</v>
      </c>
      <c r="C9193" t="s">
        <v>6676</v>
      </c>
      <c r="D9193">
        <v>4</v>
      </c>
      <c r="E9193" t="s">
        <v>4329</v>
      </c>
      <c r="F9193">
        <v>4</v>
      </c>
      <c r="G9193">
        <v>4</v>
      </c>
      <c r="H9193" s="6" t="str">
        <f t="shared" si="286"/>
        <v>7K22.4</v>
      </c>
      <c r="I9193" s="6" t="str">
        <f t="shared" si="287"/>
        <v>S7_CH_TXD3</v>
      </c>
    </row>
    <row r="9194" spans="1:9">
      <c r="A9194" t="s">
        <v>302</v>
      </c>
      <c r="B9194" t="s">
        <v>6660</v>
      </c>
      <c r="C9194" t="s">
        <v>6676</v>
      </c>
      <c r="D9194">
        <v>5</v>
      </c>
      <c r="E9194" t="s">
        <v>4330</v>
      </c>
      <c r="F9194">
        <v>5</v>
      </c>
      <c r="G9194">
        <v>5</v>
      </c>
      <c r="H9194" s="6" t="str">
        <f t="shared" si="286"/>
        <v>7K22.5</v>
      </c>
      <c r="I9194" s="6" t="str">
        <f t="shared" si="287"/>
        <v>S7_CH_TXD0</v>
      </c>
    </row>
    <row r="9195" spans="1:9">
      <c r="A9195" t="s">
        <v>302</v>
      </c>
      <c r="B9195" t="s">
        <v>6660</v>
      </c>
      <c r="C9195" t="s">
        <v>6676</v>
      </c>
      <c r="D9195">
        <v>6</v>
      </c>
      <c r="E9195" t="s">
        <v>4320</v>
      </c>
      <c r="F9195">
        <v>6</v>
      </c>
      <c r="G9195">
        <v>6</v>
      </c>
      <c r="H9195" s="6" t="str">
        <f t="shared" si="286"/>
        <v>7K22.6</v>
      </c>
      <c r="I9195" s="6" t="str">
        <f t="shared" si="287"/>
        <v>S7_TXD0_SG_RXD0</v>
      </c>
    </row>
    <row r="9196" spans="1:9">
      <c r="A9196" t="s">
        <v>302</v>
      </c>
      <c r="B9196" t="s">
        <v>6660</v>
      </c>
      <c r="C9196" t="s">
        <v>6676</v>
      </c>
      <c r="D9196">
        <v>7</v>
      </c>
      <c r="E9196" t="s">
        <v>4331</v>
      </c>
      <c r="F9196">
        <v>7</v>
      </c>
      <c r="G9196">
        <v>7</v>
      </c>
      <c r="H9196" s="6" t="str">
        <f t="shared" si="286"/>
        <v>7K22.7</v>
      </c>
      <c r="I9196" s="6" t="str">
        <f t="shared" si="287"/>
        <v>SG7_RXD0</v>
      </c>
    </row>
    <row r="9197" spans="1:9">
      <c r="A9197" t="s">
        <v>302</v>
      </c>
      <c r="B9197" t="s">
        <v>6660</v>
      </c>
      <c r="C9197" t="s">
        <v>6676</v>
      </c>
      <c r="D9197" t="s">
        <v>175</v>
      </c>
      <c r="E9197" t="s">
        <v>429</v>
      </c>
      <c r="F9197">
        <v>1</v>
      </c>
      <c r="G9197" t="s">
        <v>175</v>
      </c>
      <c r="H9197" s="6" t="str">
        <f t="shared" si="286"/>
        <v>7K22.1</v>
      </c>
      <c r="I9197" s="6" t="str">
        <f t="shared" si="287"/>
        <v>VP12</v>
      </c>
    </row>
    <row r="9198" spans="1:9">
      <c r="A9198" t="s">
        <v>302</v>
      </c>
      <c r="B9198" t="s">
        <v>6660</v>
      </c>
      <c r="C9198" t="s">
        <v>6676</v>
      </c>
      <c r="D9198" t="s">
        <v>176</v>
      </c>
      <c r="E9198" t="s">
        <v>2373</v>
      </c>
      <c r="F9198">
        <v>8</v>
      </c>
      <c r="G9198" t="s">
        <v>176</v>
      </c>
      <c r="H9198" s="6" t="str">
        <f t="shared" si="286"/>
        <v>7K22.8</v>
      </c>
      <c r="I9198" s="6" t="str">
        <f t="shared" si="287"/>
        <v>SC2367_RLY_K022</v>
      </c>
    </row>
    <row r="9199" spans="1:9">
      <c r="A9199" t="s">
        <v>302</v>
      </c>
      <c r="B9199" t="s">
        <v>6660</v>
      </c>
      <c r="C9199" t="s">
        <v>6677</v>
      </c>
      <c r="D9199">
        <v>2</v>
      </c>
      <c r="E9199" t="s">
        <v>4332</v>
      </c>
      <c r="F9199">
        <v>2</v>
      </c>
      <c r="G9199">
        <v>2</v>
      </c>
      <c r="H9199" s="6" t="str">
        <f t="shared" si="286"/>
        <v>7K23.2</v>
      </c>
      <c r="I9199" s="6" t="str">
        <f t="shared" si="287"/>
        <v>S7_TXC_SG_RXC</v>
      </c>
    </row>
    <row r="9200" spans="1:9">
      <c r="A9200" t="s">
        <v>302</v>
      </c>
      <c r="B9200" t="s">
        <v>6660</v>
      </c>
      <c r="C9200" t="s">
        <v>6677</v>
      </c>
      <c r="D9200">
        <v>3</v>
      </c>
      <c r="E9200" t="s">
        <v>4194</v>
      </c>
      <c r="F9200">
        <v>3</v>
      </c>
      <c r="G9200">
        <v>3</v>
      </c>
      <c r="H9200" s="6" t="str">
        <f t="shared" si="286"/>
        <v>7K23.3</v>
      </c>
      <c r="I9200" s="6" t="str">
        <f t="shared" si="287"/>
        <v>S7_TXC</v>
      </c>
    </row>
    <row r="9201" spans="1:9">
      <c r="A9201" t="s">
        <v>302</v>
      </c>
      <c r="B9201" t="s">
        <v>6660</v>
      </c>
      <c r="C9201" t="s">
        <v>6677</v>
      </c>
      <c r="D9201">
        <v>4</v>
      </c>
      <c r="E9201" t="s">
        <v>3104</v>
      </c>
      <c r="F9201">
        <v>4</v>
      </c>
      <c r="G9201">
        <v>4</v>
      </c>
      <c r="H9201" s="6" t="str">
        <f t="shared" si="286"/>
        <v>7K23.4</v>
      </c>
      <c r="I9201" s="6" t="str">
        <f t="shared" si="287"/>
        <v>SD7_DSPCHIP_TXC</v>
      </c>
    </row>
    <row r="9202" spans="1:9">
      <c r="A9202" t="s">
        <v>302</v>
      </c>
      <c r="B9202" t="s">
        <v>6660</v>
      </c>
      <c r="C9202" t="s">
        <v>6677</v>
      </c>
      <c r="D9202">
        <v>5</v>
      </c>
      <c r="F9202">
        <v>5</v>
      </c>
      <c r="G9202">
        <v>5</v>
      </c>
      <c r="H9202" s="6" t="str">
        <f t="shared" si="286"/>
        <v>7K23.5</v>
      </c>
      <c r="I9202" s="6">
        <f t="shared" si="287"/>
        <v>0</v>
      </c>
    </row>
    <row r="9203" spans="1:9">
      <c r="A9203" t="s">
        <v>302</v>
      </c>
      <c r="B9203" t="s">
        <v>6660</v>
      </c>
      <c r="C9203" t="s">
        <v>6677</v>
      </c>
      <c r="D9203">
        <v>6</v>
      </c>
      <c r="E9203" t="s">
        <v>4199</v>
      </c>
      <c r="F9203">
        <v>6</v>
      </c>
      <c r="G9203">
        <v>6</v>
      </c>
      <c r="H9203" s="6" t="str">
        <f t="shared" si="286"/>
        <v>7K23.6</v>
      </c>
      <c r="I9203" s="6" t="str">
        <f t="shared" si="287"/>
        <v>S7_TXEN</v>
      </c>
    </row>
    <row r="9204" spans="1:9">
      <c r="A9204" t="s">
        <v>302</v>
      </c>
      <c r="B9204" t="s">
        <v>6660</v>
      </c>
      <c r="C9204" t="s">
        <v>6677</v>
      </c>
      <c r="D9204">
        <v>7</v>
      </c>
      <c r="E9204" t="s">
        <v>4333</v>
      </c>
      <c r="F9204">
        <v>7</v>
      </c>
      <c r="G9204">
        <v>7</v>
      </c>
      <c r="H9204" s="6" t="str">
        <f t="shared" si="286"/>
        <v>7K23.7</v>
      </c>
      <c r="I9204" s="6" t="str">
        <f t="shared" si="287"/>
        <v>S7_TXEN_SG_RXDV</v>
      </c>
    </row>
    <row r="9205" spans="1:9">
      <c r="A9205" t="s">
        <v>302</v>
      </c>
      <c r="B9205" t="s">
        <v>6660</v>
      </c>
      <c r="C9205" t="s">
        <v>6677</v>
      </c>
      <c r="D9205" t="s">
        <v>175</v>
      </c>
      <c r="E9205" t="s">
        <v>429</v>
      </c>
      <c r="F9205">
        <v>1</v>
      </c>
      <c r="G9205" t="s">
        <v>175</v>
      </c>
      <c r="H9205" s="6" t="str">
        <f t="shared" si="286"/>
        <v>7K23.1</v>
      </c>
      <c r="I9205" s="6" t="str">
        <f t="shared" si="287"/>
        <v>VP12</v>
      </c>
    </row>
    <row r="9206" spans="1:9">
      <c r="A9206" t="s">
        <v>302</v>
      </c>
      <c r="B9206" t="s">
        <v>6660</v>
      </c>
      <c r="C9206" t="s">
        <v>6677</v>
      </c>
      <c r="D9206" t="s">
        <v>176</v>
      </c>
      <c r="E9206" t="s">
        <v>2374</v>
      </c>
      <c r="F9206">
        <v>8</v>
      </c>
      <c r="G9206" t="s">
        <v>176</v>
      </c>
      <c r="H9206" s="6" t="str">
        <f t="shared" si="286"/>
        <v>7K23.8</v>
      </c>
      <c r="I9206" s="6" t="str">
        <f t="shared" si="287"/>
        <v>SC2367_RLY_K023</v>
      </c>
    </row>
    <row r="9207" spans="1:9">
      <c r="A9207" t="s">
        <v>302</v>
      </c>
      <c r="B9207" t="s">
        <v>6660</v>
      </c>
      <c r="C9207" t="s">
        <v>6678</v>
      </c>
      <c r="D9207">
        <v>2</v>
      </c>
      <c r="E9207" t="s">
        <v>4334</v>
      </c>
      <c r="F9207">
        <v>2</v>
      </c>
      <c r="G9207">
        <v>2</v>
      </c>
      <c r="H9207" s="6" t="str">
        <f t="shared" si="286"/>
        <v>7K24.2</v>
      </c>
      <c r="I9207" s="6" t="str">
        <f t="shared" si="287"/>
        <v>SG7_RXC</v>
      </c>
    </row>
    <row r="9208" spans="1:9">
      <c r="A9208" t="s">
        <v>302</v>
      </c>
      <c r="B9208" t="s">
        <v>6660</v>
      </c>
      <c r="C9208" t="s">
        <v>6678</v>
      </c>
      <c r="D9208">
        <v>3</v>
      </c>
      <c r="E9208" t="s">
        <v>4332</v>
      </c>
      <c r="F9208">
        <v>3</v>
      </c>
      <c r="G9208">
        <v>3</v>
      </c>
      <c r="H9208" s="6" t="str">
        <f t="shared" si="286"/>
        <v>7K24.3</v>
      </c>
      <c r="I9208" s="6" t="str">
        <f t="shared" si="287"/>
        <v>S7_TXC_SG_RXC</v>
      </c>
    </row>
    <row r="9209" spans="1:9">
      <c r="A9209" t="s">
        <v>302</v>
      </c>
      <c r="B9209" t="s">
        <v>6660</v>
      </c>
      <c r="C9209" t="s">
        <v>6678</v>
      </c>
      <c r="D9209">
        <v>4</v>
      </c>
      <c r="E9209" t="s">
        <v>4335</v>
      </c>
      <c r="F9209">
        <v>4</v>
      </c>
      <c r="G9209">
        <v>4</v>
      </c>
      <c r="H9209" s="6" t="str">
        <f t="shared" si="286"/>
        <v>7K24.4</v>
      </c>
      <c r="I9209" s="6" t="str">
        <f t="shared" si="287"/>
        <v>S7_CH_TXC</v>
      </c>
    </row>
    <row r="9210" spans="1:9">
      <c r="A9210" t="s">
        <v>302</v>
      </c>
      <c r="B9210" t="s">
        <v>6660</v>
      </c>
      <c r="C9210" t="s">
        <v>6678</v>
      </c>
      <c r="D9210">
        <v>5</v>
      </c>
      <c r="E9210" t="s">
        <v>4336</v>
      </c>
      <c r="F9210">
        <v>5</v>
      </c>
      <c r="G9210">
        <v>5</v>
      </c>
      <c r="H9210" s="6" t="str">
        <f t="shared" si="286"/>
        <v>7K24.5</v>
      </c>
      <c r="I9210" s="6" t="str">
        <f t="shared" si="287"/>
        <v>S7_CH_TXEN</v>
      </c>
    </row>
    <row r="9211" spans="1:9">
      <c r="A9211" t="s">
        <v>302</v>
      </c>
      <c r="B9211" t="s">
        <v>6660</v>
      </c>
      <c r="C9211" t="s">
        <v>6678</v>
      </c>
      <c r="D9211">
        <v>6</v>
      </c>
      <c r="E9211" t="s">
        <v>4333</v>
      </c>
      <c r="F9211">
        <v>6</v>
      </c>
      <c r="G9211">
        <v>6</v>
      </c>
      <c r="H9211" s="6" t="str">
        <f t="shared" si="286"/>
        <v>7K24.6</v>
      </c>
      <c r="I9211" s="6" t="str">
        <f t="shared" si="287"/>
        <v>S7_TXEN_SG_RXDV</v>
      </c>
    </row>
    <row r="9212" spans="1:9">
      <c r="A9212" t="s">
        <v>302</v>
      </c>
      <c r="B9212" t="s">
        <v>6660</v>
      </c>
      <c r="C9212" t="s">
        <v>6678</v>
      </c>
      <c r="D9212">
        <v>7</v>
      </c>
      <c r="E9212" t="s">
        <v>4337</v>
      </c>
      <c r="F9212">
        <v>7</v>
      </c>
      <c r="G9212">
        <v>7</v>
      </c>
      <c r="H9212" s="6" t="str">
        <f t="shared" si="286"/>
        <v>7K24.7</v>
      </c>
      <c r="I9212" s="6" t="str">
        <f t="shared" si="287"/>
        <v>SG7_RXDV</v>
      </c>
    </row>
    <row r="9213" spans="1:9">
      <c r="A9213" t="s">
        <v>302</v>
      </c>
      <c r="B9213" t="s">
        <v>6660</v>
      </c>
      <c r="C9213" t="s">
        <v>6678</v>
      </c>
      <c r="D9213" t="s">
        <v>175</v>
      </c>
      <c r="E9213" t="s">
        <v>429</v>
      </c>
      <c r="F9213">
        <v>1</v>
      </c>
      <c r="G9213" t="s">
        <v>175</v>
      </c>
      <c r="H9213" s="6" t="str">
        <f t="shared" si="286"/>
        <v>7K24.1</v>
      </c>
      <c r="I9213" s="6" t="str">
        <f t="shared" si="287"/>
        <v>VP12</v>
      </c>
    </row>
    <row r="9214" spans="1:9">
      <c r="A9214" t="s">
        <v>302</v>
      </c>
      <c r="B9214" t="s">
        <v>6660</v>
      </c>
      <c r="C9214" t="s">
        <v>6678</v>
      </c>
      <c r="D9214" t="s">
        <v>176</v>
      </c>
      <c r="E9214" t="s">
        <v>2375</v>
      </c>
      <c r="F9214">
        <v>8</v>
      </c>
      <c r="G9214" t="s">
        <v>176</v>
      </c>
      <c r="H9214" s="6" t="str">
        <f t="shared" si="286"/>
        <v>7K24.8</v>
      </c>
      <c r="I9214" s="6" t="str">
        <f t="shared" si="287"/>
        <v>SC2367_RLY_K024</v>
      </c>
    </row>
    <row r="9215" spans="1:9">
      <c r="A9215" t="s">
        <v>302</v>
      </c>
      <c r="B9215" t="s">
        <v>6660</v>
      </c>
      <c r="C9215" t="s">
        <v>6679</v>
      </c>
      <c r="D9215">
        <v>2</v>
      </c>
      <c r="E9215" t="s">
        <v>4338</v>
      </c>
      <c r="F9215">
        <v>2</v>
      </c>
      <c r="G9215">
        <v>2</v>
      </c>
      <c r="H9215" s="6" t="str">
        <f t="shared" si="286"/>
        <v>7K25.2</v>
      </c>
      <c r="I9215" s="6" t="str">
        <f t="shared" si="287"/>
        <v>S7_RXC_SG_TXC</v>
      </c>
    </row>
    <row r="9216" spans="1:9">
      <c r="A9216" t="s">
        <v>302</v>
      </c>
      <c r="B9216" t="s">
        <v>6660</v>
      </c>
      <c r="C9216" t="s">
        <v>6679</v>
      </c>
      <c r="D9216">
        <v>3</v>
      </c>
      <c r="E9216" t="s">
        <v>4186</v>
      </c>
      <c r="F9216">
        <v>3</v>
      </c>
      <c r="G9216">
        <v>3</v>
      </c>
      <c r="H9216" s="6" t="str">
        <f t="shared" si="286"/>
        <v>7K25.3</v>
      </c>
      <c r="I9216" s="6" t="str">
        <f t="shared" si="287"/>
        <v>S7_RXC</v>
      </c>
    </row>
    <row r="9217" spans="1:9">
      <c r="A9217" t="s">
        <v>302</v>
      </c>
      <c r="B9217" t="s">
        <v>6660</v>
      </c>
      <c r="C9217" t="s">
        <v>6679</v>
      </c>
      <c r="D9217">
        <v>4</v>
      </c>
      <c r="E9217" t="s">
        <v>3102</v>
      </c>
      <c r="F9217">
        <v>4</v>
      </c>
      <c r="G9217">
        <v>4</v>
      </c>
      <c r="H9217" s="6" t="str">
        <f t="shared" si="286"/>
        <v>7K25.4</v>
      </c>
      <c r="I9217" s="6" t="str">
        <f t="shared" si="287"/>
        <v>SD7_DSPCHIP_RXC</v>
      </c>
    </row>
    <row r="9218" spans="1:9">
      <c r="A9218" t="s">
        <v>302</v>
      </c>
      <c r="B9218" t="s">
        <v>6660</v>
      </c>
      <c r="C9218" t="s">
        <v>6679</v>
      </c>
      <c r="D9218">
        <v>5</v>
      </c>
      <c r="E9218" t="s">
        <v>3108</v>
      </c>
      <c r="F9218">
        <v>5</v>
      </c>
      <c r="G9218">
        <v>5</v>
      </c>
      <c r="H9218" s="6" t="str">
        <f t="shared" ref="H9218:H9281" si="288">CONCATENATE(C9218,".",F9218)</f>
        <v>7K25.5</v>
      </c>
      <c r="I9218" s="6" t="str">
        <f t="shared" ref="I9218:I9281" si="289">E9218</f>
        <v>SD7_DSPCHIP_RXD0</v>
      </c>
    </row>
    <row r="9219" spans="1:9">
      <c r="A9219" t="s">
        <v>302</v>
      </c>
      <c r="B9219" t="s">
        <v>6660</v>
      </c>
      <c r="C9219" t="s">
        <v>6679</v>
      </c>
      <c r="D9219">
        <v>6</v>
      </c>
      <c r="E9219" t="s">
        <v>4187</v>
      </c>
      <c r="F9219">
        <v>6</v>
      </c>
      <c r="G9219">
        <v>6</v>
      </c>
      <c r="H9219" s="6" t="str">
        <f t="shared" si="288"/>
        <v>7K25.6</v>
      </c>
      <c r="I9219" s="6" t="str">
        <f t="shared" si="289"/>
        <v>S7_RXD0</v>
      </c>
    </row>
    <row r="9220" spans="1:9">
      <c r="A9220" t="s">
        <v>302</v>
      </c>
      <c r="B9220" t="s">
        <v>6660</v>
      </c>
      <c r="C9220" t="s">
        <v>6679</v>
      </c>
      <c r="D9220">
        <v>7</v>
      </c>
      <c r="E9220" t="s">
        <v>4339</v>
      </c>
      <c r="F9220">
        <v>7</v>
      </c>
      <c r="G9220">
        <v>7</v>
      </c>
      <c r="H9220" s="6" t="str">
        <f t="shared" si="288"/>
        <v>7K25.7</v>
      </c>
      <c r="I9220" s="6" t="str">
        <f t="shared" si="289"/>
        <v>S7_RXD0_SG_TXD0</v>
      </c>
    </row>
    <row r="9221" spans="1:9">
      <c r="A9221" t="s">
        <v>302</v>
      </c>
      <c r="B9221" t="s">
        <v>6660</v>
      </c>
      <c r="C9221" t="s">
        <v>6679</v>
      </c>
      <c r="D9221" t="s">
        <v>175</v>
      </c>
      <c r="E9221" t="s">
        <v>429</v>
      </c>
      <c r="F9221">
        <v>1</v>
      </c>
      <c r="G9221" t="s">
        <v>175</v>
      </c>
      <c r="H9221" s="6" t="str">
        <f t="shared" si="288"/>
        <v>7K25.1</v>
      </c>
      <c r="I9221" s="6" t="str">
        <f t="shared" si="289"/>
        <v>VP12</v>
      </c>
    </row>
    <row r="9222" spans="1:9">
      <c r="A9222" t="s">
        <v>302</v>
      </c>
      <c r="B9222" t="s">
        <v>6660</v>
      </c>
      <c r="C9222" t="s">
        <v>6679</v>
      </c>
      <c r="D9222" t="s">
        <v>176</v>
      </c>
      <c r="E9222" t="s">
        <v>2376</v>
      </c>
      <c r="F9222">
        <v>8</v>
      </c>
      <c r="G9222" t="s">
        <v>176</v>
      </c>
      <c r="H9222" s="6" t="str">
        <f t="shared" si="288"/>
        <v>7K25.8</v>
      </c>
      <c r="I9222" s="6" t="str">
        <f t="shared" si="289"/>
        <v>SC2367_RLY_K025</v>
      </c>
    </row>
    <row r="9223" spans="1:9">
      <c r="A9223" t="s">
        <v>302</v>
      </c>
      <c r="B9223" t="s">
        <v>6660</v>
      </c>
      <c r="C9223" t="s">
        <v>6680</v>
      </c>
      <c r="D9223">
        <v>2</v>
      </c>
      <c r="E9223" t="s">
        <v>4340</v>
      </c>
      <c r="F9223">
        <v>2</v>
      </c>
      <c r="G9223">
        <v>2</v>
      </c>
      <c r="H9223" s="6" t="str">
        <f t="shared" si="288"/>
        <v>7K26.2</v>
      </c>
      <c r="I9223" s="6" t="str">
        <f t="shared" si="289"/>
        <v>SG7_TXEN</v>
      </c>
    </row>
    <row r="9224" spans="1:9">
      <c r="A9224" t="s">
        <v>302</v>
      </c>
      <c r="B9224" t="s">
        <v>6660</v>
      </c>
      <c r="C9224" t="s">
        <v>6680</v>
      </c>
      <c r="D9224">
        <v>3</v>
      </c>
      <c r="E9224" t="s">
        <v>4341</v>
      </c>
      <c r="F9224">
        <v>3</v>
      </c>
      <c r="G9224">
        <v>3</v>
      </c>
      <c r="H9224" s="6" t="str">
        <f t="shared" si="288"/>
        <v>7K26.3</v>
      </c>
      <c r="I9224" s="6" t="str">
        <f t="shared" si="289"/>
        <v>S7_RXDV_SG_TXEN</v>
      </c>
    </row>
    <row r="9225" spans="1:9">
      <c r="A9225" t="s">
        <v>302</v>
      </c>
      <c r="B9225" t="s">
        <v>6660</v>
      </c>
      <c r="C9225" t="s">
        <v>6680</v>
      </c>
      <c r="D9225">
        <v>4</v>
      </c>
      <c r="E9225" t="s">
        <v>4342</v>
      </c>
      <c r="F9225">
        <v>4</v>
      </c>
      <c r="G9225">
        <v>4</v>
      </c>
      <c r="H9225" s="6" t="str">
        <f t="shared" si="288"/>
        <v>7K26.4</v>
      </c>
      <c r="I9225" s="6" t="str">
        <f t="shared" si="289"/>
        <v>S7_CH_RXDV</v>
      </c>
    </row>
    <row r="9226" spans="1:9">
      <c r="A9226" t="s">
        <v>302</v>
      </c>
      <c r="B9226" t="s">
        <v>6660</v>
      </c>
      <c r="C9226" t="s">
        <v>6680</v>
      </c>
      <c r="D9226">
        <v>5</v>
      </c>
      <c r="E9226" t="s">
        <v>4343</v>
      </c>
      <c r="F9226">
        <v>5</v>
      </c>
      <c r="G9226">
        <v>5</v>
      </c>
      <c r="H9226" s="6" t="str">
        <f t="shared" si="288"/>
        <v>7K26.5</v>
      </c>
      <c r="I9226" s="6" t="str">
        <f t="shared" si="289"/>
        <v>S7_CH_RXC</v>
      </c>
    </row>
    <row r="9227" spans="1:9">
      <c r="A9227" t="s">
        <v>302</v>
      </c>
      <c r="B9227" t="s">
        <v>6660</v>
      </c>
      <c r="C9227" t="s">
        <v>6680</v>
      </c>
      <c r="D9227">
        <v>6</v>
      </c>
      <c r="E9227" t="s">
        <v>4338</v>
      </c>
      <c r="F9227">
        <v>6</v>
      </c>
      <c r="G9227">
        <v>6</v>
      </c>
      <c r="H9227" s="6" t="str">
        <f t="shared" si="288"/>
        <v>7K26.6</v>
      </c>
      <c r="I9227" s="6" t="str">
        <f t="shared" si="289"/>
        <v>S7_RXC_SG_TXC</v>
      </c>
    </row>
    <row r="9228" spans="1:9">
      <c r="A9228" t="s">
        <v>302</v>
      </c>
      <c r="B9228" t="s">
        <v>6660</v>
      </c>
      <c r="C9228" t="s">
        <v>6680</v>
      </c>
      <c r="D9228">
        <v>7</v>
      </c>
      <c r="E9228" t="s">
        <v>4344</v>
      </c>
      <c r="F9228">
        <v>7</v>
      </c>
      <c r="G9228">
        <v>7</v>
      </c>
      <c r="H9228" s="6" t="str">
        <f t="shared" si="288"/>
        <v>7K26.7</v>
      </c>
      <c r="I9228" s="6" t="str">
        <f t="shared" si="289"/>
        <v>SG7_TXC</v>
      </c>
    </row>
    <row r="9229" spans="1:9">
      <c r="A9229" t="s">
        <v>302</v>
      </c>
      <c r="B9229" t="s">
        <v>6660</v>
      </c>
      <c r="C9229" t="s">
        <v>6680</v>
      </c>
      <c r="D9229" t="s">
        <v>175</v>
      </c>
      <c r="E9229" t="s">
        <v>429</v>
      </c>
      <c r="F9229">
        <v>1</v>
      </c>
      <c r="G9229" t="s">
        <v>175</v>
      </c>
      <c r="H9229" s="6" t="str">
        <f t="shared" si="288"/>
        <v>7K26.1</v>
      </c>
      <c r="I9229" s="6" t="str">
        <f t="shared" si="289"/>
        <v>VP12</v>
      </c>
    </row>
    <row r="9230" spans="1:9">
      <c r="A9230" t="s">
        <v>302</v>
      </c>
      <c r="B9230" t="s">
        <v>6660</v>
      </c>
      <c r="C9230" t="s">
        <v>6680</v>
      </c>
      <c r="D9230" t="s">
        <v>176</v>
      </c>
      <c r="E9230" t="s">
        <v>2377</v>
      </c>
      <c r="F9230">
        <v>8</v>
      </c>
      <c r="G9230" t="s">
        <v>176</v>
      </c>
      <c r="H9230" s="6" t="str">
        <f t="shared" si="288"/>
        <v>7K26.8</v>
      </c>
      <c r="I9230" s="6" t="str">
        <f t="shared" si="289"/>
        <v>SC2367_RLY_K026</v>
      </c>
    </row>
    <row r="9231" spans="1:9">
      <c r="A9231" t="s">
        <v>302</v>
      </c>
      <c r="B9231" t="s">
        <v>6660</v>
      </c>
      <c r="C9231" t="s">
        <v>6681</v>
      </c>
      <c r="D9231">
        <v>2</v>
      </c>
      <c r="E9231" t="s">
        <v>4345</v>
      </c>
      <c r="F9231">
        <v>2</v>
      </c>
      <c r="G9231">
        <v>2</v>
      </c>
      <c r="H9231" s="6" t="str">
        <f t="shared" si="288"/>
        <v>7K27.2</v>
      </c>
      <c r="I9231" s="6" t="str">
        <f t="shared" si="289"/>
        <v>S7_RXD1_SG_TXD1</v>
      </c>
    </row>
    <row r="9232" spans="1:9">
      <c r="A9232" t="s">
        <v>302</v>
      </c>
      <c r="B9232" t="s">
        <v>6660</v>
      </c>
      <c r="C9232" t="s">
        <v>6681</v>
      </c>
      <c r="D9232">
        <v>3</v>
      </c>
      <c r="E9232" t="s">
        <v>4188</v>
      </c>
      <c r="F9232">
        <v>3</v>
      </c>
      <c r="G9232">
        <v>3</v>
      </c>
      <c r="H9232" s="6" t="str">
        <f t="shared" si="288"/>
        <v>7K27.3</v>
      </c>
      <c r="I9232" s="6" t="str">
        <f t="shared" si="289"/>
        <v>S7_RXD1</v>
      </c>
    </row>
    <row r="9233" spans="1:9">
      <c r="A9233" t="s">
        <v>302</v>
      </c>
      <c r="B9233" t="s">
        <v>6660</v>
      </c>
      <c r="C9233" t="s">
        <v>6681</v>
      </c>
      <c r="D9233">
        <v>4</v>
      </c>
      <c r="E9233" t="s">
        <v>3110</v>
      </c>
      <c r="F9233">
        <v>4</v>
      </c>
      <c r="G9233">
        <v>4</v>
      </c>
      <c r="H9233" s="6" t="str">
        <f t="shared" si="288"/>
        <v>7K27.4</v>
      </c>
      <c r="I9233" s="6" t="str">
        <f t="shared" si="289"/>
        <v>SD7_DSPCHIP_RXD1</v>
      </c>
    </row>
    <row r="9234" spans="1:9">
      <c r="A9234" t="s">
        <v>302</v>
      </c>
      <c r="B9234" t="s">
        <v>6660</v>
      </c>
      <c r="C9234" t="s">
        <v>6681</v>
      </c>
      <c r="D9234">
        <v>5</v>
      </c>
      <c r="E9234" t="s">
        <v>3112</v>
      </c>
      <c r="F9234">
        <v>5</v>
      </c>
      <c r="G9234">
        <v>5</v>
      </c>
      <c r="H9234" s="6" t="str">
        <f t="shared" si="288"/>
        <v>7K27.5</v>
      </c>
      <c r="I9234" s="6" t="str">
        <f t="shared" si="289"/>
        <v>SD7_DSPCHIP_RXD2</v>
      </c>
    </row>
    <row r="9235" spans="1:9">
      <c r="A9235" t="s">
        <v>302</v>
      </c>
      <c r="B9235" t="s">
        <v>6660</v>
      </c>
      <c r="C9235" t="s">
        <v>6681</v>
      </c>
      <c r="D9235">
        <v>6</v>
      </c>
      <c r="E9235" t="s">
        <v>4189</v>
      </c>
      <c r="F9235">
        <v>6</v>
      </c>
      <c r="G9235">
        <v>6</v>
      </c>
      <c r="H9235" s="6" t="str">
        <f t="shared" si="288"/>
        <v>7K27.6</v>
      </c>
      <c r="I9235" s="6" t="str">
        <f t="shared" si="289"/>
        <v>S7_RXD2</v>
      </c>
    </row>
    <row r="9236" spans="1:9">
      <c r="A9236" t="s">
        <v>302</v>
      </c>
      <c r="B9236" t="s">
        <v>6660</v>
      </c>
      <c r="C9236" t="s">
        <v>6681</v>
      </c>
      <c r="D9236">
        <v>7</v>
      </c>
      <c r="E9236" t="s">
        <v>4346</v>
      </c>
      <c r="F9236">
        <v>7</v>
      </c>
      <c r="G9236">
        <v>7</v>
      </c>
      <c r="H9236" s="6" t="str">
        <f t="shared" si="288"/>
        <v>7K27.7</v>
      </c>
      <c r="I9236" s="6" t="str">
        <f t="shared" si="289"/>
        <v>S7_RXD2_SG_TXD2</v>
      </c>
    </row>
    <row r="9237" spans="1:9">
      <c r="A9237" t="s">
        <v>302</v>
      </c>
      <c r="B9237" t="s">
        <v>6660</v>
      </c>
      <c r="C9237" t="s">
        <v>6681</v>
      </c>
      <c r="D9237" t="s">
        <v>175</v>
      </c>
      <c r="E9237" t="s">
        <v>429</v>
      </c>
      <c r="F9237">
        <v>1</v>
      </c>
      <c r="G9237" t="s">
        <v>175</v>
      </c>
      <c r="H9237" s="6" t="str">
        <f t="shared" si="288"/>
        <v>7K27.1</v>
      </c>
      <c r="I9237" s="6" t="str">
        <f t="shared" si="289"/>
        <v>VP12</v>
      </c>
    </row>
    <row r="9238" spans="1:9">
      <c r="A9238" t="s">
        <v>302</v>
      </c>
      <c r="B9238" t="s">
        <v>6660</v>
      </c>
      <c r="C9238" t="s">
        <v>6681</v>
      </c>
      <c r="D9238" t="s">
        <v>176</v>
      </c>
      <c r="E9238" t="s">
        <v>2378</v>
      </c>
      <c r="F9238">
        <v>8</v>
      </c>
      <c r="G9238" t="s">
        <v>176</v>
      </c>
      <c r="H9238" s="6" t="str">
        <f t="shared" si="288"/>
        <v>7K27.8</v>
      </c>
      <c r="I9238" s="6" t="str">
        <f t="shared" si="289"/>
        <v>SC2367_RLY_K027</v>
      </c>
    </row>
    <row r="9239" spans="1:9">
      <c r="A9239" t="s">
        <v>302</v>
      </c>
      <c r="B9239" t="s">
        <v>6660</v>
      </c>
      <c r="C9239" t="s">
        <v>6682</v>
      </c>
      <c r="D9239">
        <v>2</v>
      </c>
      <c r="E9239" t="s">
        <v>4347</v>
      </c>
      <c r="F9239">
        <v>2</v>
      </c>
      <c r="G9239">
        <v>2</v>
      </c>
      <c r="H9239" s="6" t="str">
        <f t="shared" si="288"/>
        <v>7K28.2</v>
      </c>
      <c r="I9239" s="6" t="str">
        <f t="shared" si="289"/>
        <v>SG7_TXD0</v>
      </c>
    </row>
    <row r="9240" spans="1:9">
      <c r="A9240" t="s">
        <v>302</v>
      </c>
      <c r="B9240" t="s">
        <v>6660</v>
      </c>
      <c r="C9240" t="s">
        <v>6682</v>
      </c>
      <c r="D9240">
        <v>3</v>
      </c>
      <c r="E9240" t="s">
        <v>4339</v>
      </c>
      <c r="F9240">
        <v>3</v>
      </c>
      <c r="G9240">
        <v>3</v>
      </c>
      <c r="H9240" s="6" t="str">
        <f t="shared" si="288"/>
        <v>7K28.3</v>
      </c>
      <c r="I9240" s="6" t="str">
        <f t="shared" si="289"/>
        <v>S7_RXD0_SG_TXD0</v>
      </c>
    </row>
    <row r="9241" spans="1:9">
      <c r="A9241" t="s">
        <v>302</v>
      </c>
      <c r="B9241" t="s">
        <v>6660</v>
      </c>
      <c r="C9241" t="s">
        <v>6682</v>
      </c>
      <c r="D9241">
        <v>4</v>
      </c>
      <c r="E9241" t="s">
        <v>4348</v>
      </c>
      <c r="F9241">
        <v>4</v>
      </c>
      <c r="G9241">
        <v>4</v>
      </c>
      <c r="H9241" s="6" t="str">
        <f t="shared" si="288"/>
        <v>7K28.4</v>
      </c>
      <c r="I9241" s="6" t="str">
        <f t="shared" si="289"/>
        <v>S7_CH_RXD0</v>
      </c>
    </row>
    <row r="9242" spans="1:9">
      <c r="A9242" t="s">
        <v>302</v>
      </c>
      <c r="B9242" t="s">
        <v>6660</v>
      </c>
      <c r="C9242" t="s">
        <v>6682</v>
      </c>
      <c r="D9242">
        <v>5</v>
      </c>
      <c r="E9242" t="s">
        <v>4349</v>
      </c>
      <c r="F9242">
        <v>5</v>
      </c>
      <c r="G9242">
        <v>5</v>
      </c>
      <c r="H9242" s="6" t="str">
        <f t="shared" si="288"/>
        <v>7K28.5</v>
      </c>
      <c r="I9242" s="6" t="str">
        <f t="shared" si="289"/>
        <v>S7_CH_RXD1</v>
      </c>
    </row>
    <row r="9243" spans="1:9">
      <c r="A9243" t="s">
        <v>302</v>
      </c>
      <c r="B9243" t="s">
        <v>6660</v>
      </c>
      <c r="C9243" t="s">
        <v>6682</v>
      </c>
      <c r="D9243">
        <v>6</v>
      </c>
      <c r="E9243" t="s">
        <v>4345</v>
      </c>
      <c r="F9243">
        <v>6</v>
      </c>
      <c r="G9243">
        <v>6</v>
      </c>
      <c r="H9243" s="6" t="str">
        <f t="shared" si="288"/>
        <v>7K28.6</v>
      </c>
      <c r="I9243" s="6" t="str">
        <f t="shared" si="289"/>
        <v>S7_RXD1_SG_TXD1</v>
      </c>
    </row>
    <row r="9244" spans="1:9">
      <c r="A9244" t="s">
        <v>302</v>
      </c>
      <c r="B9244" t="s">
        <v>6660</v>
      </c>
      <c r="C9244" t="s">
        <v>6682</v>
      </c>
      <c r="D9244">
        <v>7</v>
      </c>
      <c r="E9244" t="s">
        <v>4350</v>
      </c>
      <c r="F9244">
        <v>7</v>
      </c>
      <c r="G9244">
        <v>7</v>
      </c>
      <c r="H9244" s="6" t="str">
        <f t="shared" si="288"/>
        <v>7K28.7</v>
      </c>
      <c r="I9244" s="6" t="str">
        <f t="shared" si="289"/>
        <v>SG7_TXD1</v>
      </c>
    </row>
    <row r="9245" spans="1:9">
      <c r="A9245" t="s">
        <v>302</v>
      </c>
      <c r="B9245" t="s">
        <v>6660</v>
      </c>
      <c r="C9245" t="s">
        <v>6682</v>
      </c>
      <c r="D9245" t="s">
        <v>175</v>
      </c>
      <c r="E9245" t="s">
        <v>429</v>
      </c>
      <c r="F9245">
        <v>1</v>
      </c>
      <c r="G9245" t="s">
        <v>175</v>
      </c>
      <c r="H9245" s="6" t="str">
        <f t="shared" si="288"/>
        <v>7K28.1</v>
      </c>
      <c r="I9245" s="6" t="str">
        <f t="shared" si="289"/>
        <v>VP12</v>
      </c>
    </row>
    <row r="9246" spans="1:9">
      <c r="A9246" t="s">
        <v>302</v>
      </c>
      <c r="B9246" t="s">
        <v>6660</v>
      </c>
      <c r="C9246" t="s">
        <v>6682</v>
      </c>
      <c r="D9246" t="s">
        <v>176</v>
      </c>
      <c r="E9246" t="s">
        <v>2379</v>
      </c>
      <c r="F9246">
        <v>8</v>
      </c>
      <c r="G9246" t="s">
        <v>176</v>
      </c>
      <c r="H9246" s="6" t="str">
        <f t="shared" si="288"/>
        <v>7K28.8</v>
      </c>
      <c r="I9246" s="6" t="str">
        <f t="shared" si="289"/>
        <v>SC2367_RLY_K028</v>
      </c>
    </row>
    <row r="9247" spans="1:9">
      <c r="A9247" t="s">
        <v>302</v>
      </c>
      <c r="B9247" t="s">
        <v>6660</v>
      </c>
      <c r="C9247" t="s">
        <v>6683</v>
      </c>
      <c r="D9247">
        <v>2</v>
      </c>
      <c r="E9247" t="s">
        <v>4351</v>
      </c>
      <c r="F9247">
        <v>2</v>
      </c>
      <c r="G9247">
        <v>2</v>
      </c>
      <c r="H9247" s="6" t="str">
        <f t="shared" si="288"/>
        <v>7K29.2</v>
      </c>
      <c r="I9247" s="6" t="str">
        <f t="shared" si="289"/>
        <v>S7_RXD3_SG_TXD3</v>
      </c>
    </row>
    <row r="9248" spans="1:9">
      <c r="A9248" t="s">
        <v>302</v>
      </c>
      <c r="B9248" t="s">
        <v>6660</v>
      </c>
      <c r="C9248" t="s">
        <v>6683</v>
      </c>
      <c r="D9248">
        <v>3</v>
      </c>
      <c r="E9248" t="s">
        <v>4190</v>
      </c>
      <c r="F9248">
        <v>3</v>
      </c>
      <c r="G9248">
        <v>3</v>
      </c>
      <c r="H9248" s="6" t="str">
        <f t="shared" si="288"/>
        <v>7K29.3</v>
      </c>
      <c r="I9248" s="6" t="str">
        <f t="shared" si="289"/>
        <v>S7_RXD3</v>
      </c>
    </row>
    <row r="9249" spans="1:9">
      <c r="A9249" t="s">
        <v>302</v>
      </c>
      <c r="B9249" t="s">
        <v>6660</v>
      </c>
      <c r="C9249" t="s">
        <v>6683</v>
      </c>
      <c r="D9249">
        <v>4</v>
      </c>
      <c r="E9249" t="s">
        <v>3114</v>
      </c>
      <c r="F9249">
        <v>4</v>
      </c>
      <c r="G9249">
        <v>4</v>
      </c>
      <c r="H9249" s="6" t="str">
        <f t="shared" si="288"/>
        <v>7K29.4</v>
      </c>
      <c r="I9249" s="6" t="str">
        <f t="shared" si="289"/>
        <v>SD7_DSPCHIP_RXD3</v>
      </c>
    </row>
    <row r="9250" spans="1:9">
      <c r="A9250" t="s">
        <v>302</v>
      </c>
      <c r="B9250" t="s">
        <v>6660</v>
      </c>
      <c r="C9250" t="s">
        <v>6683</v>
      </c>
      <c r="D9250">
        <v>5</v>
      </c>
      <c r="E9250" t="s">
        <v>3116</v>
      </c>
      <c r="F9250">
        <v>5</v>
      </c>
      <c r="G9250">
        <v>5</v>
      </c>
      <c r="H9250" s="6" t="str">
        <f t="shared" si="288"/>
        <v>7K29.5</v>
      </c>
      <c r="I9250" s="6" t="str">
        <f t="shared" si="289"/>
        <v>SD7_DSPCHIP_RXDV</v>
      </c>
    </row>
    <row r="9251" spans="1:9">
      <c r="A9251" t="s">
        <v>302</v>
      </c>
      <c r="B9251" t="s">
        <v>6660</v>
      </c>
      <c r="C9251" t="s">
        <v>6683</v>
      </c>
      <c r="D9251">
        <v>6</v>
      </c>
      <c r="E9251" t="s">
        <v>4191</v>
      </c>
      <c r="F9251">
        <v>6</v>
      </c>
      <c r="G9251">
        <v>6</v>
      </c>
      <c r="H9251" s="6" t="str">
        <f t="shared" si="288"/>
        <v>7K29.6</v>
      </c>
      <c r="I9251" s="6" t="str">
        <f t="shared" si="289"/>
        <v>S7_RXDV</v>
      </c>
    </row>
    <row r="9252" spans="1:9">
      <c r="A9252" t="s">
        <v>302</v>
      </c>
      <c r="B9252" t="s">
        <v>6660</v>
      </c>
      <c r="C9252" t="s">
        <v>6683</v>
      </c>
      <c r="D9252">
        <v>7</v>
      </c>
      <c r="E9252" t="s">
        <v>4341</v>
      </c>
      <c r="F9252">
        <v>7</v>
      </c>
      <c r="G9252">
        <v>7</v>
      </c>
      <c r="H9252" s="6" t="str">
        <f t="shared" si="288"/>
        <v>7K29.7</v>
      </c>
      <c r="I9252" s="6" t="str">
        <f t="shared" si="289"/>
        <v>S7_RXDV_SG_TXEN</v>
      </c>
    </row>
    <row r="9253" spans="1:9">
      <c r="A9253" t="s">
        <v>302</v>
      </c>
      <c r="B9253" t="s">
        <v>6660</v>
      </c>
      <c r="C9253" t="s">
        <v>6683</v>
      </c>
      <c r="D9253" t="s">
        <v>175</v>
      </c>
      <c r="E9253" t="s">
        <v>429</v>
      </c>
      <c r="F9253">
        <v>1</v>
      </c>
      <c r="G9253" t="s">
        <v>175</v>
      </c>
      <c r="H9253" s="6" t="str">
        <f t="shared" si="288"/>
        <v>7K29.1</v>
      </c>
      <c r="I9253" s="6" t="str">
        <f t="shared" si="289"/>
        <v>VP12</v>
      </c>
    </row>
    <row r="9254" spans="1:9">
      <c r="A9254" t="s">
        <v>302</v>
      </c>
      <c r="B9254" t="s">
        <v>6660</v>
      </c>
      <c r="C9254" t="s">
        <v>6683</v>
      </c>
      <c r="D9254" t="s">
        <v>176</v>
      </c>
      <c r="E9254" t="s">
        <v>2380</v>
      </c>
      <c r="F9254">
        <v>8</v>
      </c>
      <c r="G9254" t="s">
        <v>176</v>
      </c>
      <c r="H9254" s="6" t="str">
        <f t="shared" si="288"/>
        <v>7K29.8</v>
      </c>
      <c r="I9254" s="6" t="str">
        <f t="shared" si="289"/>
        <v>SC2367_RLY_K029</v>
      </c>
    </row>
    <row r="9255" spans="1:9">
      <c r="A9255" t="s">
        <v>302</v>
      </c>
      <c r="B9255" t="s">
        <v>6660</v>
      </c>
      <c r="C9255" t="s">
        <v>6684</v>
      </c>
      <c r="D9255">
        <v>2</v>
      </c>
      <c r="E9255" t="s">
        <v>4352</v>
      </c>
      <c r="F9255">
        <v>2</v>
      </c>
      <c r="G9255">
        <v>2</v>
      </c>
      <c r="H9255" s="6" t="str">
        <f t="shared" si="288"/>
        <v>7K53.2</v>
      </c>
      <c r="I9255" s="6" t="str">
        <f t="shared" si="289"/>
        <v>SG7_TXD2</v>
      </c>
    </row>
    <row r="9256" spans="1:9">
      <c r="A9256" t="s">
        <v>302</v>
      </c>
      <c r="B9256" t="s">
        <v>6660</v>
      </c>
      <c r="C9256" t="s">
        <v>6684</v>
      </c>
      <c r="D9256">
        <v>3</v>
      </c>
      <c r="E9256" t="s">
        <v>4346</v>
      </c>
      <c r="F9256">
        <v>3</v>
      </c>
      <c r="G9256">
        <v>3</v>
      </c>
      <c r="H9256" s="6" t="str">
        <f t="shared" si="288"/>
        <v>7K53.3</v>
      </c>
      <c r="I9256" s="6" t="str">
        <f t="shared" si="289"/>
        <v>S7_RXD2_SG_TXD2</v>
      </c>
    </row>
    <row r="9257" spans="1:9">
      <c r="A9257" t="s">
        <v>302</v>
      </c>
      <c r="B9257" t="s">
        <v>6660</v>
      </c>
      <c r="C9257" t="s">
        <v>6684</v>
      </c>
      <c r="D9257">
        <v>4</v>
      </c>
      <c r="E9257" t="s">
        <v>4353</v>
      </c>
      <c r="F9257">
        <v>4</v>
      </c>
      <c r="G9257">
        <v>4</v>
      </c>
      <c r="H9257" s="6" t="str">
        <f t="shared" si="288"/>
        <v>7K53.4</v>
      </c>
      <c r="I9257" s="6" t="str">
        <f t="shared" si="289"/>
        <v>S7_CH_RXD2</v>
      </c>
    </row>
    <row r="9258" spans="1:9">
      <c r="A9258" t="s">
        <v>302</v>
      </c>
      <c r="B9258" t="s">
        <v>6660</v>
      </c>
      <c r="C9258" t="s">
        <v>6684</v>
      </c>
      <c r="D9258">
        <v>5</v>
      </c>
      <c r="E9258" t="s">
        <v>4354</v>
      </c>
      <c r="F9258">
        <v>5</v>
      </c>
      <c r="G9258">
        <v>5</v>
      </c>
      <c r="H9258" s="6" t="str">
        <f t="shared" si="288"/>
        <v>7K53.5</v>
      </c>
      <c r="I9258" s="6" t="str">
        <f t="shared" si="289"/>
        <v>S7_CH_RXD3</v>
      </c>
    </row>
    <row r="9259" spans="1:9">
      <c r="A9259" t="s">
        <v>302</v>
      </c>
      <c r="B9259" t="s">
        <v>6660</v>
      </c>
      <c r="C9259" t="s">
        <v>6684</v>
      </c>
      <c r="D9259">
        <v>6</v>
      </c>
      <c r="E9259" t="s">
        <v>4351</v>
      </c>
      <c r="F9259">
        <v>6</v>
      </c>
      <c r="G9259">
        <v>6</v>
      </c>
      <c r="H9259" s="6" t="str">
        <f t="shared" si="288"/>
        <v>7K53.6</v>
      </c>
      <c r="I9259" s="6" t="str">
        <f t="shared" si="289"/>
        <v>S7_RXD3_SG_TXD3</v>
      </c>
    </row>
    <row r="9260" spans="1:9">
      <c r="A9260" t="s">
        <v>302</v>
      </c>
      <c r="B9260" t="s">
        <v>6660</v>
      </c>
      <c r="C9260" t="s">
        <v>6684</v>
      </c>
      <c r="D9260">
        <v>7</v>
      </c>
      <c r="E9260" t="s">
        <v>4355</v>
      </c>
      <c r="F9260">
        <v>7</v>
      </c>
      <c r="G9260">
        <v>7</v>
      </c>
      <c r="H9260" s="6" t="str">
        <f t="shared" si="288"/>
        <v>7K53.7</v>
      </c>
      <c r="I9260" s="6" t="str">
        <f t="shared" si="289"/>
        <v>SG7_TXD3</v>
      </c>
    </row>
    <row r="9261" spans="1:9">
      <c r="A9261" t="s">
        <v>302</v>
      </c>
      <c r="B9261" t="s">
        <v>6660</v>
      </c>
      <c r="C9261" t="s">
        <v>6684</v>
      </c>
      <c r="D9261" t="s">
        <v>175</v>
      </c>
      <c r="E9261" t="s">
        <v>429</v>
      </c>
      <c r="F9261">
        <v>1</v>
      </c>
      <c r="G9261" t="s">
        <v>175</v>
      </c>
      <c r="H9261" s="6" t="str">
        <f t="shared" si="288"/>
        <v>7K53.1</v>
      </c>
      <c r="I9261" s="6" t="str">
        <f t="shared" si="289"/>
        <v>VP12</v>
      </c>
    </row>
    <row r="9262" spans="1:9">
      <c r="A9262" t="s">
        <v>302</v>
      </c>
      <c r="B9262" t="s">
        <v>6660</v>
      </c>
      <c r="C9262" t="s">
        <v>6684</v>
      </c>
      <c r="D9262" t="s">
        <v>176</v>
      </c>
      <c r="E9262" t="s">
        <v>3392</v>
      </c>
      <c r="F9262">
        <v>8</v>
      </c>
      <c r="G9262" t="s">
        <v>176</v>
      </c>
      <c r="H9262" s="6" t="str">
        <f t="shared" si="288"/>
        <v>7K53.8</v>
      </c>
      <c r="I9262" s="6" t="str">
        <f t="shared" si="289"/>
        <v>SC2367_RLY_K053</v>
      </c>
    </row>
    <row r="9263" spans="1:9">
      <c r="A9263" t="s">
        <v>302</v>
      </c>
      <c r="B9263" t="s">
        <v>6660</v>
      </c>
      <c r="C9263" t="s">
        <v>6685</v>
      </c>
      <c r="D9263">
        <v>1</v>
      </c>
      <c r="E9263" t="s">
        <v>4323</v>
      </c>
      <c r="F9263">
        <v>1</v>
      </c>
      <c r="G9263">
        <v>1</v>
      </c>
      <c r="H9263" s="6" t="str">
        <f t="shared" si="288"/>
        <v>7R15.1</v>
      </c>
      <c r="I9263" s="6" t="str">
        <f t="shared" si="289"/>
        <v>S7_CH_TXD1</v>
      </c>
    </row>
    <row r="9264" spans="1:9">
      <c r="A9264" t="s">
        <v>302</v>
      </c>
      <c r="B9264" t="s">
        <v>6660</v>
      </c>
      <c r="C9264" t="s">
        <v>6685</v>
      </c>
      <c r="D9264">
        <v>2</v>
      </c>
      <c r="E9264" t="s">
        <v>6881</v>
      </c>
      <c r="F9264">
        <v>2</v>
      </c>
      <c r="G9264">
        <v>2</v>
      </c>
      <c r="H9264" s="6" t="str">
        <f t="shared" si="288"/>
        <v>7R15.2</v>
      </c>
      <c r="I9264" s="6" t="str">
        <f t="shared" si="289"/>
        <v>S7_SCO_TX_HSD028</v>
      </c>
    </row>
    <row r="9265" spans="1:9">
      <c r="A9265" t="s">
        <v>302</v>
      </c>
      <c r="B9265" t="s">
        <v>6660</v>
      </c>
      <c r="C9265" t="s">
        <v>6686</v>
      </c>
      <c r="D9265">
        <v>1</v>
      </c>
      <c r="E9265" t="s">
        <v>4324</v>
      </c>
      <c r="F9265">
        <v>1</v>
      </c>
      <c r="G9265">
        <v>1</v>
      </c>
      <c r="H9265" s="6" t="str">
        <f t="shared" si="288"/>
        <v>7R16.1</v>
      </c>
      <c r="I9265" s="6" t="str">
        <f t="shared" si="289"/>
        <v>S7_CH_TXD2</v>
      </c>
    </row>
    <row r="9266" spans="1:9">
      <c r="A9266" t="s">
        <v>302</v>
      </c>
      <c r="B9266" t="s">
        <v>6660</v>
      </c>
      <c r="C9266" t="s">
        <v>6686</v>
      </c>
      <c r="D9266">
        <v>2</v>
      </c>
      <c r="E9266" t="s">
        <v>2436</v>
      </c>
      <c r="F9266">
        <v>2</v>
      </c>
      <c r="G9266">
        <v>2</v>
      </c>
      <c r="H9266" s="6" t="str">
        <f t="shared" si="288"/>
        <v>7R16.2</v>
      </c>
      <c r="I9266" s="6" t="str">
        <f t="shared" si="289"/>
        <v>S7_TX_HSD029</v>
      </c>
    </row>
    <row r="9267" spans="1:9">
      <c r="A9267" t="s">
        <v>302</v>
      </c>
      <c r="B9267" t="s">
        <v>6660</v>
      </c>
      <c r="C9267" t="s">
        <v>6687</v>
      </c>
      <c r="D9267">
        <v>1</v>
      </c>
      <c r="E9267" t="s">
        <v>4336</v>
      </c>
      <c r="F9267">
        <v>1</v>
      </c>
      <c r="G9267">
        <v>1</v>
      </c>
      <c r="H9267" s="6" t="str">
        <f t="shared" si="288"/>
        <v>7R17.1</v>
      </c>
      <c r="I9267" s="6" t="str">
        <f t="shared" si="289"/>
        <v>S7_CH_TXEN</v>
      </c>
    </row>
    <row r="9268" spans="1:9">
      <c r="A9268" t="s">
        <v>302</v>
      </c>
      <c r="B9268" t="s">
        <v>6660</v>
      </c>
      <c r="C9268" t="s">
        <v>6687</v>
      </c>
      <c r="D9268">
        <v>2</v>
      </c>
      <c r="E9268" t="s">
        <v>6882</v>
      </c>
      <c r="F9268">
        <v>2</v>
      </c>
      <c r="G9268">
        <v>2</v>
      </c>
      <c r="H9268" s="6" t="str">
        <f t="shared" si="288"/>
        <v>7R17.2</v>
      </c>
      <c r="I9268" s="6" t="str">
        <f t="shared" si="289"/>
        <v>S7_TX_HSD033</v>
      </c>
    </row>
    <row r="9269" spans="1:9">
      <c r="A9269" t="s">
        <v>302</v>
      </c>
      <c r="B9269" t="s">
        <v>6660</v>
      </c>
      <c r="C9269" t="s">
        <v>6688</v>
      </c>
      <c r="D9269">
        <v>1</v>
      </c>
      <c r="E9269" t="s">
        <v>4348</v>
      </c>
      <c r="F9269">
        <v>1</v>
      </c>
      <c r="G9269">
        <v>1</v>
      </c>
      <c r="H9269" s="6" t="str">
        <f t="shared" si="288"/>
        <v>7R18.1</v>
      </c>
      <c r="I9269" s="6" t="str">
        <f t="shared" si="289"/>
        <v>S7_CH_RXD0</v>
      </c>
    </row>
    <row r="9270" spans="1:9">
      <c r="A9270" t="s">
        <v>302</v>
      </c>
      <c r="B9270" t="s">
        <v>6660</v>
      </c>
      <c r="C9270" t="s">
        <v>6688</v>
      </c>
      <c r="D9270">
        <v>2</v>
      </c>
      <c r="E9270" t="s">
        <v>6883</v>
      </c>
      <c r="F9270">
        <v>2</v>
      </c>
      <c r="G9270">
        <v>2</v>
      </c>
      <c r="H9270" s="6" t="str">
        <f t="shared" si="288"/>
        <v>7R18.2</v>
      </c>
      <c r="I9270" s="6" t="str">
        <f t="shared" si="289"/>
        <v>S7_SCO_RX_HSD036</v>
      </c>
    </row>
    <row r="9271" spans="1:9">
      <c r="A9271" t="s">
        <v>302</v>
      </c>
      <c r="B9271" t="s">
        <v>6660</v>
      </c>
      <c r="C9271" t="s">
        <v>6689</v>
      </c>
      <c r="D9271">
        <v>1</v>
      </c>
      <c r="E9271" t="s">
        <v>4322</v>
      </c>
      <c r="F9271">
        <v>1</v>
      </c>
      <c r="G9271">
        <v>1</v>
      </c>
      <c r="H9271" s="6" t="str">
        <f t="shared" si="288"/>
        <v>7R578.1</v>
      </c>
      <c r="I9271" s="6" t="str">
        <f t="shared" si="289"/>
        <v>SG7_RXD1</v>
      </c>
    </row>
    <row r="9272" spans="1:9">
      <c r="A9272" t="s">
        <v>302</v>
      </c>
      <c r="B9272" t="s">
        <v>6660</v>
      </c>
      <c r="C9272" t="s">
        <v>6689</v>
      </c>
      <c r="D9272">
        <v>2</v>
      </c>
      <c r="E9272" t="s">
        <v>4356</v>
      </c>
      <c r="F9272">
        <v>2</v>
      </c>
      <c r="G9272">
        <v>2</v>
      </c>
      <c r="H9272" s="6" t="str">
        <f t="shared" si="288"/>
        <v>7R578.2</v>
      </c>
      <c r="I9272" s="6" t="str">
        <f t="shared" si="289"/>
        <v>SG7_VDD33</v>
      </c>
    </row>
    <row r="9273" spans="1:9">
      <c r="A9273" t="s">
        <v>302</v>
      </c>
      <c r="B9273" t="s">
        <v>6660</v>
      </c>
      <c r="C9273" t="s">
        <v>6690</v>
      </c>
      <c r="D9273">
        <v>1</v>
      </c>
      <c r="E9273" t="s">
        <v>4329</v>
      </c>
      <c r="F9273">
        <v>1</v>
      </c>
      <c r="G9273">
        <v>1</v>
      </c>
      <c r="H9273" s="6" t="str">
        <f t="shared" si="288"/>
        <v>7R586.1</v>
      </c>
      <c r="I9273" s="6" t="str">
        <f t="shared" si="289"/>
        <v>S7_CH_TXD3</v>
      </c>
    </row>
    <row r="9274" spans="1:9">
      <c r="A9274" t="s">
        <v>302</v>
      </c>
      <c r="B9274" t="s">
        <v>6660</v>
      </c>
      <c r="C9274" t="s">
        <v>6690</v>
      </c>
      <c r="D9274">
        <v>2</v>
      </c>
      <c r="E9274" t="s">
        <v>4357</v>
      </c>
      <c r="F9274">
        <v>2</v>
      </c>
      <c r="G9274">
        <v>2</v>
      </c>
      <c r="H9274" s="6" t="str">
        <f t="shared" si="288"/>
        <v>7R586.2</v>
      </c>
      <c r="I9274" s="6" t="str">
        <f t="shared" si="289"/>
        <v>S7_SCI_TX_HSD030</v>
      </c>
    </row>
    <row r="9275" spans="1:9">
      <c r="A9275" t="s">
        <v>302</v>
      </c>
      <c r="B9275" t="s">
        <v>6660</v>
      </c>
      <c r="C9275" t="s">
        <v>6691</v>
      </c>
      <c r="D9275">
        <v>1</v>
      </c>
      <c r="E9275" t="s">
        <v>4335</v>
      </c>
      <c r="F9275">
        <v>1</v>
      </c>
      <c r="G9275">
        <v>1</v>
      </c>
      <c r="H9275" s="6" t="str">
        <f t="shared" si="288"/>
        <v>7R587.1</v>
      </c>
      <c r="I9275" s="6" t="str">
        <f t="shared" si="289"/>
        <v>S7_CH_TXC</v>
      </c>
    </row>
    <row r="9276" spans="1:9">
      <c r="A9276" t="s">
        <v>302</v>
      </c>
      <c r="B9276" t="s">
        <v>6660</v>
      </c>
      <c r="C9276" t="s">
        <v>6691</v>
      </c>
      <c r="D9276">
        <v>2</v>
      </c>
      <c r="E9276" t="s">
        <v>4358</v>
      </c>
      <c r="F9276">
        <v>2</v>
      </c>
      <c r="G9276">
        <v>2</v>
      </c>
      <c r="H9276" s="6" t="str">
        <f t="shared" si="288"/>
        <v>7R587.2</v>
      </c>
      <c r="I9276" s="6" t="str">
        <f t="shared" si="289"/>
        <v>S7_SCI_TX_HSD032</v>
      </c>
    </row>
    <row r="9277" spans="1:9">
      <c r="A9277" t="s">
        <v>302</v>
      </c>
      <c r="B9277" t="s">
        <v>6660</v>
      </c>
      <c r="C9277" t="s">
        <v>6692</v>
      </c>
      <c r="D9277">
        <v>1</v>
      </c>
      <c r="E9277" t="s">
        <v>4342</v>
      </c>
      <c r="F9277">
        <v>1</v>
      </c>
      <c r="G9277">
        <v>1</v>
      </c>
      <c r="H9277" s="6" t="str">
        <f t="shared" si="288"/>
        <v>7R588.1</v>
      </c>
      <c r="I9277" s="6" t="str">
        <f t="shared" si="289"/>
        <v>S7_CH_RXDV</v>
      </c>
    </row>
    <row r="9278" spans="1:9">
      <c r="A9278" t="s">
        <v>302</v>
      </c>
      <c r="B9278" t="s">
        <v>6660</v>
      </c>
      <c r="C9278" t="s">
        <v>6692</v>
      </c>
      <c r="D9278">
        <v>2</v>
      </c>
      <c r="E9278" t="s">
        <v>4359</v>
      </c>
      <c r="F9278">
        <v>2</v>
      </c>
      <c r="G9278">
        <v>2</v>
      </c>
      <c r="H9278" s="6" t="str">
        <f t="shared" si="288"/>
        <v>7R588.2</v>
      </c>
      <c r="I9278" s="6" t="str">
        <f t="shared" si="289"/>
        <v>S7_SCO_RX_HSD034</v>
      </c>
    </row>
    <row r="9279" spans="1:9">
      <c r="A9279" t="s">
        <v>302</v>
      </c>
      <c r="B9279" t="s">
        <v>6660</v>
      </c>
      <c r="C9279" t="s">
        <v>6693</v>
      </c>
      <c r="D9279">
        <v>1</v>
      </c>
      <c r="E9279" t="s">
        <v>4343</v>
      </c>
      <c r="F9279">
        <v>1</v>
      </c>
      <c r="G9279">
        <v>1</v>
      </c>
      <c r="H9279" s="6" t="str">
        <f t="shared" si="288"/>
        <v>7R589.1</v>
      </c>
      <c r="I9279" s="6" t="str">
        <f t="shared" si="289"/>
        <v>S7_CH_RXC</v>
      </c>
    </row>
    <row r="9280" spans="1:9">
      <c r="A9280" t="s">
        <v>302</v>
      </c>
      <c r="B9280" t="s">
        <v>6660</v>
      </c>
      <c r="C9280" t="s">
        <v>6693</v>
      </c>
      <c r="D9280">
        <v>2</v>
      </c>
      <c r="E9280" t="s">
        <v>4360</v>
      </c>
      <c r="F9280">
        <v>2</v>
      </c>
      <c r="G9280">
        <v>2</v>
      </c>
      <c r="H9280" s="6" t="str">
        <f t="shared" si="288"/>
        <v>7R589.2</v>
      </c>
      <c r="I9280" s="6" t="str">
        <f t="shared" si="289"/>
        <v>S7_SCO_RX_HSD035</v>
      </c>
    </row>
    <row r="9281" spans="1:9">
      <c r="A9281" t="s">
        <v>302</v>
      </c>
      <c r="B9281" t="s">
        <v>6660</v>
      </c>
      <c r="C9281" t="s">
        <v>6694</v>
      </c>
      <c r="D9281">
        <v>1</v>
      </c>
      <c r="E9281" t="s">
        <v>4349</v>
      </c>
      <c r="F9281">
        <v>1</v>
      </c>
      <c r="G9281">
        <v>1</v>
      </c>
      <c r="H9281" s="6" t="str">
        <f t="shared" si="288"/>
        <v>7R590.1</v>
      </c>
      <c r="I9281" s="6" t="str">
        <f t="shared" si="289"/>
        <v>S7_CH_RXD1</v>
      </c>
    </row>
    <row r="9282" spans="1:9">
      <c r="A9282" t="s">
        <v>302</v>
      </c>
      <c r="B9282" t="s">
        <v>6660</v>
      </c>
      <c r="C9282" t="s">
        <v>6694</v>
      </c>
      <c r="D9282">
        <v>2</v>
      </c>
      <c r="E9282" t="s">
        <v>4361</v>
      </c>
      <c r="F9282">
        <v>2</v>
      </c>
      <c r="G9282">
        <v>2</v>
      </c>
      <c r="H9282" s="6" t="str">
        <f t="shared" ref="H9282:H9345" si="290">CONCATENATE(C9282,".",F9282)</f>
        <v>7R590.2</v>
      </c>
      <c r="I9282" s="6" t="str">
        <f t="shared" ref="I9282:I9345" si="291">E9282</f>
        <v>S7_SCO_RX_HSD037</v>
      </c>
    </row>
    <row r="9283" spans="1:9">
      <c r="A9283" t="s">
        <v>302</v>
      </c>
      <c r="B9283" t="s">
        <v>6660</v>
      </c>
      <c r="C9283" t="s">
        <v>6695</v>
      </c>
      <c r="D9283">
        <v>1</v>
      </c>
      <c r="E9283" t="s">
        <v>4353</v>
      </c>
      <c r="F9283">
        <v>1</v>
      </c>
      <c r="G9283">
        <v>1</v>
      </c>
      <c r="H9283" s="6" t="str">
        <f t="shared" si="290"/>
        <v>7R591.1</v>
      </c>
      <c r="I9283" s="6" t="str">
        <f t="shared" si="291"/>
        <v>S7_CH_RXD2</v>
      </c>
    </row>
    <row r="9284" spans="1:9">
      <c r="A9284" t="s">
        <v>302</v>
      </c>
      <c r="B9284" t="s">
        <v>6660</v>
      </c>
      <c r="C9284" t="s">
        <v>6695</v>
      </c>
      <c r="D9284">
        <v>2</v>
      </c>
      <c r="E9284" t="s">
        <v>4362</v>
      </c>
      <c r="F9284">
        <v>2</v>
      </c>
      <c r="G9284">
        <v>2</v>
      </c>
      <c r="H9284" s="6" t="str">
        <f t="shared" si="290"/>
        <v>7R591.2</v>
      </c>
      <c r="I9284" s="6" t="str">
        <f t="shared" si="291"/>
        <v>S7_SCO_RX_HSD038</v>
      </c>
    </row>
    <row r="9285" spans="1:9">
      <c r="A9285" t="s">
        <v>302</v>
      </c>
      <c r="B9285" t="s">
        <v>6660</v>
      </c>
      <c r="C9285" t="s">
        <v>6696</v>
      </c>
      <c r="D9285">
        <v>1</v>
      </c>
      <c r="E9285" t="s">
        <v>4354</v>
      </c>
      <c r="F9285">
        <v>1</v>
      </c>
      <c r="G9285">
        <v>1</v>
      </c>
      <c r="H9285" s="6" t="str">
        <f t="shared" si="290"/>
        <v>7R592.1</v>
      </c>
      <c r="I9285" s="6" t="str">
        <f t="shared" si="291"/>
        <v>S7_CH_RXD3</v>
      </c>
    </row>
    <row r="9286" spans="1:9">
      <c r="A9286" t="s">
        <v>302</v>
      </c>
      <c r="B9286" t="s">
        <v>6660</v>
      </c>
      <c r="C9286" t="s">
        <v>6696</v>
      </c>
      <c r="D9286">
        <v>2</v>
      </c>
      <c r="E9286" t="s">
        <v>4363</v>
      </c>
      <c r="F9286">
        <v>2</v>
      </c>
      <c r="G9286">
        <v>2</v>
      </c>
      <c r="H9286" s="6" t="str">
        <f t="shared" si="290"/>
        <v>7R592.2</v>
      </c>
      <c r="I9286" s="6" t="str">
        <f t="shared" si="291"/>
        <v>S7_SCO_RX_HSD039</v>
      </c>
    </row>
    <row r="9287" spans="1:9">
      <c r="A9287" t="s">
        <v>302</v>
      </c>
      <c r="B9287" t="s">
        <v>6660</v>
      </c>
      <c r="C9287" t="s">
        <v>6697</v>
      </c>
      <c r="D9287">
        <v>1</v>
      </c>
      <c r="E9287" t="s">
        <v>4330</v>
      </c>
      <c r="F9287">
        <v>1</v>
      </c>
      <c r="G9287">
        <v>1</v>
      </c>
      <c r="H9287" s="6" t="str">
        <f t="shared" si="290"/>
        <v>7R593.1</v>
      </c>
      <c r="I9287" s="6" t="str">
        <f t="shared" si="291"/>
        <v>S7_CH_TXD0</v>
      </c>
    </row>
    <row r="9288" spans="1:9">
      <c r="A9288" t="s">
        <v>302</v>
      </c>
      <c r="B9288" t="s">
        <v>6660</v>
      </c>
      <c r="C9288" t="s">
        <v>6697</v>
      </c>
      <c r="D9288">
        <v>2</v>
      </c>
      <c r="E9288" t="s">
        <v>4364</v>
      </c>
      <c r="F9288">
        <v>2</v>
      </c>
      <c r="G9288">
        <v>2</v>
      </c>
      <c r="H9288" s="6" t="str">
        <f t="shared" si="290"/>
        <v>7R593.2</v>
      </c>
      <c r="I9288" s="6" t="str">
        <f t="shared" si="291"/>
        <v>S7_SCO_TX_HSD031</v>
      </c>
    </row>
    <row r="9289" spans="1:9">
      <c r="A9289" t="s">
        <v>302</v>
      </c>
      <c r="B9289" t="s">
        <v>6698</v>
      </c>
      <c r="C9289" t="s">
        <v>6699</v>
      </c>
      <c r="D9289">
        <v>1</v>
      </c>
      <c r="E9289" t="s">
        <v>174</v>
      </c>
      <c r="F9289">
        <v>1</v>
      </c>
      <c r="G9289">
        <v>1</v>
      </c>
      <c r="H9289" s="6" t="str">
        <f t="shared" si="290"/>
        <v>7C343.1</v>
      </c>
      <c r="I9289" s="6" t="str">
        <f t="shared" si="291"/>
        <v>DGND</v>
      </c>
    </row>
    <row r="9290" spans="1:9">
      <c r="A9290" t="s">
        <v>302</v>
      </c>
      <c r="B9290" t="s">
        <v>6698</v>
      </c>
      <c r="C9290" t="s">
        <v>6699</v>
      </c>
      <c r="D9290">
        <v>2</v>
      </c>
      <c r="E9290" t="s">
        <v>4365</v>
      </c>
      <c r="F9290">
        <v>2</v>
      </c>
      <c r="G9290">
        <v>2</v>
      </c>
      <c r="H9290" s="6" t="str">
        <f t="shared" si="290"/>
        <v>7C343.2</v>
      </c>
      <c r="I9290" s="6" t="str">
        <f t="shared" si="291"/>
        <v>SG7_3_XO</v>
      </c>
    </row>
    <row r="9291" spans="1:9">
      <c r="A9291" t="s">
        <v>302</v>
      </c>
      <c r="B9291" t="s">
        <v>6698</v>
      </c>
      <c r="C9291" t="s">
        <v>6700</v>
      </c>
      <c r="D9291">
        <v>1</v>
      </c>
      <c r="E9291" t="s">
        <v>174</v>
      </c>
      <c r="F9291">
        <v>1</v>
      </c>
      <c r="G9291">
        <v>1</v>
      </c>
      <c r="H9291" s="6" t="str">
        <f t="shared" si="290"/>
        <v>7C344.1</v>
      </c>
      <c r="I9291" s="6" t="str">
        <f t="shared" si="291"/>
        <v>DGND</v>
      </c>
    </row>
    <row r="9292" spans="1:9">
      <c r="A9292" t="s">
        <v>302</v>
      </c>
      <c r="B9292" t="s">
        <v>6698</v>
      </c>
      <c r="C9292" t="s">
        <v>6700</v>
      </c>
      <c r="D9292">
        <v>2</v>
      </c>
      <c r="E9292" t="s">
        <v>4366</v>
      </c>
      <c r="F9292">
        <v>2</v>
      </c>
      <c r="G9292">
        <v>2</v>
      </c>
      <c r="H9292" s="6" t="str">
        <f t="shared" si="290"/>
        <v>7C344.2</v>
      </c>
      <c r="I9292" s="6" t="str">
        <f t="shared" si="291"/>
        <v>SG7_2_XI</v>
      </c>
    </row>
    <row r="9293" spans="1:9">
      <c r="A9293" t="s">
        <v>302</v>
      </c>
      <c r="B9293" t="s">
        <v>6698</v>
      </c>
      <c r="C9293" t="s">
        <v>6701</v>
      </c>
      <c r="D9293">
        <v>1</v>
      </c>
      <c r="E9293" t="s">
        <v>3427</v>
      </c>
      <c r="F9293">
        <v>1</v>
      </c>
      <c r="G9293">
        <v>1</v>
      </c>
      <c r="H9293" s="6" t="str">
        <f t="shared" si="290"/>
        <v>7JK47.1</v>
      </c>
      <c r="I9293" s="6" t="str">
        <f t="shared" si="291"/>
        <v>SC2367_RLY_K047</v>
      </c>
    </row>
    <row r="9294" spans="1:9">
      <c r="A9294" t="s">
        <v>302</v>
      </c>
      <c r="B9294" t="s">
        <v>6698</v>
      </c>
      <c r="C9294" t="s">
        <v>6701</v>
      </c>
      <c r="D9294">
        <v>2</v>
      </c>
      <c r="E9294" t="s">
        <v>174</v>
      </c>
      <c r="F9294">
        <v>2</v>
      </c>
      <c r="G9294">
        <v>2</v>
      </c>
      <c r="H9294" s="6" t="str">
        <f t="shared" si="290"/>
        <v>7JK47.2</v>
      </c>
      <c r="I9294" s="6" t="str">
        <f t="shared" si="291"/>
        <v>DGND</v>
      </c>
    </row>
    <row r="9295" spans="1:9">
      <c r="A9295" t="s">
        <v>302</v>
      </c>
      <c r="B9295" t="s">
        <v>6698</v>
      </c>
      <c r="C9295" t="s">
        <v>6702</v>
      </c>
      <c r="D9295">
        <v>1</v>
      </c>
      <c r="E9295" t="s">
        <v>3428</v>
      </c>
      <c r="F9295">
        <v>1</v>
      </c>
      <c r="G9295">
        <v>1</v>
      </c>
      <c r="H9295" s="6" t="str">
        <f t="shared" si="290"/>
        <v>7JK48.1</v>
      </c>
      <c r="I9295" s="6" t="str">
        <f t="shared" si="291"/>
        <v>SC2367_RLY_K048</v>
      </c>
    </row>
    <row r="9296" spans="1:9">
      <c r="A9296" t="s">
        <v>302</v>
      </c>
      <c r="B9296" t="s">
        <v>6698</v>
      </c>
      <c r="C9296" t="s">
        <v>6702</v>
      </c>
      <c r="D9296">
        <v>2</v>
      </c>
      <c r="E9296" t="s">
        <v>174</v>
      </c>
      <c r="F9296">
        <v>2</v>
      </c>
      <c r="G9296">
        <v>2</v>
      </c>
      <c r="H9296" s="6" t="str">
        <f t="shared" si="290"/>
        <v>7JK48.2</v>
      </c>
      <c r="I9296" s="6" t="str">
        <f t="shared" si="291"/>
        <v>DGND</v>
      </c>
    </row>
    <row r="9297" spans="1:9">
      <c r="A9297" t="s">
        <v>302</v>
      </c>
      <c r="B9297" t="s">
        <v>6698</v>
      </c>
      <c r="C9297" t="s">
        <v>6703</v>
      </c>
      <c r="D9297">
        <v>2</v>
      </c>
      <c r="E9297" t="s">
        <v>4367</v>
      </c>
      <c r="F9297">
        <v>2</v>
      </c>
      <c r="G9297">
        <v>2</v>
      </c>
      <c r="H9297" s="6" t="str">
        <f t="shared" si="290"/>
        <v>7K47.2</v>
      </c>
      <c r="I9297" s="6" t="str">
        <f t="shared" si="291"/>
        <v>SG7_2_XO</v>
      </c>
    </row>
    <row r="9298" spans="1:9">
      <c r="A9298" t="s">
        <v>302</v>
      </c>
      <c r="B9298" t="s">
        <v>6698</v>
      </c>
      <c r="C9298" t="s">
        <v>6703</v>
      </c>
      <c r="D9298">
        <v>3</v>
      </c>
      <c r="E9298" t="s">
        <v>4368</v>
      </c>
      <c r="F9298">
        <v>3</v>
      </c>
      <c r="G9298">
        <v>3</v>
      </c>
      <c r="H9298" s="6" t="str">
        <f t="shared" si="290"/>
        <v>7K47.3</v>
      </c>
      <c r="I9298" s="6" t="str">
        <f t="shared" si="291"/>
        <v>SG7_1_XO</v>
      </c>
    </row>
    <row r="9299" spans="1:9">
      <c r="A9299" t="s">
        <v>302</v>
      </c>
      <c r="B9299" t="s">
        <v>6698</v>
      </c>
      <c r="C9299" t="s">
        <v>6703</v>
      </c>
      <c r="D9299">
        <v>4</v>
      </c>
      <c r="F9299">
        <v>4</v>
      </c>
      <c r="G9299">
        <v>4</v>
      </c>
      <c r="H9299" s="6" t="str">
        <f t="shared" si="290"/>
        <v>7K47.4</v>
      </c>
      <c r="I9299" s="6">
        <f t="shared" si="291"/>
        <v>0</v>
      </c>
    </row>
    <row r="9300" spans="1:9">
      <c r="A9300" t="s">
        <v>302</v>
      </c>
      <c r="B9300" t="s">
        <v>6698</v>
      </c>
      <c r="C9300" t="s">
        <v>6703</v>
      </c>
      <c r="D9300">
        <v>5</v>
      </c>
      <c r="F9300">
        <v>5</v>
      </c>
      <c r="G9300">
        <v>5</v>
      </c>
      <c r="H9300" s="6" t="str">
        <f t="shared" si="290"/>
        <v>7K47.5</v>
      </c>
      <c r="I9300" s="6">
        <f t="shared" si="291"/>
        <v>0</v>
      </c>
    </row>
    <row r="9301" spans="1:9">
      <c r="A9301" t="s">
        <v>302</v>
      </c>
      <c r="B9301" t="s">
        <v>6698</v>
      </c>
      <c r="C9301" t="s">
        <v>6703</v>
      </c>
      <c r="D9301">
        <v>6</v>
      </c>
      <c r="F9301">
        <v>6</v>
      </c>
      <c r="G9301">
        <v>6</v>
      </c>
      <c r="H9301" s="6" t="str">
        <f t="shared" si="290"/>
        <v>7K47.6</v>
      </c>
      <c r="I9301" s="6">
        <f t="shared" si="291"/>
        <v>0</v>
      </c>
    </row>
    <row r="9302" spans="1:9">
      <c r="A9302" t="s">
        <v>302</v>
      </c>
      <c r="B9302" t="s">
        <v>6698</v>
      </c>
      <c r="C9302" t="s">
        <v>6703</v>
      </c>
      <c r="D9302">
        <v>7</v>
      </c>
      <c r="F9302">
        <v>7</v>
      </c>
      <c r="G9302">
        <v>7</v>
      </c>
      <c r="H9302" s="6" t="str">
        <f t="shared" si="290"/>
        <v>7K47.7</v>
      </c>
      <c r="I9302" s="6">
        <f t="shared" si="291"/>
        <v>0</v>
      </c>
    </row>
    <row r="9303" spans="1:9">
      <c r="A9303" t="s">
        <v>302</v>
      </c>
      <c r="B9303" t="s">
        <v>6698</v>
      </c>
      <c r="C9303" t="s">
        <v>6703</v>
      </c>
      <c r="D9303" t="s">
        <v>175</v>
      </c>
      <c r="E9303" t="s">
        <v>429</v>
      </c>
      <c r="F9303">
        <v>1</v>
      </c>
      <c r="G9303" t="s">
        <v>175</v>
      </c>
      <c r="H9303" s="6" t="str">
        <f t="shared" si="290"/>
        <v>7K47.1</v>
      </c>
      <c r="I9303" s="6" t="str">
        <f t="shared" si="291"/>
        <v>VP12</v>
      </c>
    </row>
    <row r="9304" spans="1:9">
      <c r="A9304" t="s">
        <v>302</v>
      </c>
      <c r="B9304" t="s">
        <v>6698</v>
      </c>
      <c r="C9304" t="s">
        <v>6703</v>
      </c>
      <c r="D9304" t="s">
        <v>176</v>
      </c>
      <c r="E9304" t="s">
        <v>3427</v>
      </c>
      <c r="F9304">
        <v>8</v>
      </c>
      <c r="G9304" t="s">
        <v>176</v>
      </c>
      <c r="H9304" s="6" t="str">
        <f t="shared" si="290"/>
        <v>7K47.8</v>
      </c>
      <c r="I9304" s="6" t="str">
        <f t="shared" si="291"/>
        <v>SC2367_RLY_K047</v>
      </c>
    </row>
    <row r="9305" spans="1:9">
      <c r="A9305" t="s">
        <v>302</v>
      </c>
      <c r="B9305" t="s">
        <v>6698</v>
      </c>
      <c r="C9305" t="s">
        <v>6704</v>
      </c>
      <c r="D9305">
        <v>2</v>
      </c>
      <c r="E9305" t="s">
        <v>4365</v>
      </c>
      <c r="F9305">
        <v>2</v>
      </c>
      <c r="G9305">
        <v>2</v>
      </c>
      <c r="H9305" s="6" t="str">
        <f t="shared" si="290"/>
        <v>7K48.2</v>
      </c>
      <c r="I9305" s="6" t="str">
        <f t="shared" si="291"/>
        <v>SG7_3_XO</v>
      </c>
    </row>
    <row r="9306" spans="1:9">
      <c r="A9306" t="s">
        <v>302</v>
      </c>
      <c r="B9306" t="s">
        <v>6698</v>
      </c>
      <c r="C9306" t="s">
        <v>6704</v>
      </c>
      <c r="D9306">
        <v>3</v>
      </c>
      <c r="E9306" t="s">
        <v>4367</v>
      </c>
      <c r="F9306">
        <v>3</v>
      </c>
      <c r="G9306">
        <v>3</v>
      </c>
      <c r="H9306" s="6" t="str">
        <f t="shared" si="290"/>
        <v>7K48.3</v>
      </c>
      <c r="I9306" s="6" t="str">
        <f t="shared" si="291"/>
        <v>SG7_2_XO</v>
      </c>
    </row>
    <row r="9307" spans="1:9">
      <c r="A9307" t="s">
        <v>302</v>
      </c>
      <c r="B9307" t="s">
        <v>6698</v>
      </c>
      <c r="C9307" t="s">
        <v>6704</v>
      </c>
      <c r="D9307">
        <v>4</v>
      </c>
      <c r="E9307" t="s">
        <v>6884</v>
      </c>
      <c r="F9307">
        <v>4</v>
      </c>
      <c r="G9307">
        <v>4</v>
      </c>
      <c r="H9307" s="6" t="str">
        <f t="shared" si="290"/>
        <v>7K48.4</v>
      </c>
      <c r="I9307" s="6" t="str">
        <f t="shared" si="291"/>
        <v>S7_HSD017</v>
      </c>
    </row>
    <row r="9308" spans="1:9">
      <c r="A9308" t="s">
        <v>302</v>
      </c>
      <c r="B9308" t="s">
        <v>6698</v>
      </c>
      <c r="C9308" t="s">
        <v>6704</v>
      </c>
      <c r="D9308">
        <v>5</v>
      </c>
      <c r="E9308" t="s">
        <v>6885</v>
      </c>
      <c r="F9308">
        <v>5</v>
      </c>
      <c r="G9308">
        <v>5</v>
      </c>
      <c r="H9308" s="6" t="str">
        <f t="shared" si="290"/>
        <v>7K48.5</v>
      </c>
      <c r="I9308" s="6" t="str">
        <f t="shared" si="291"/>
        <v>S7_HSD018</v>
      </c>
    </row>
    <row r="9309" spans="1:9">
      <c r="A9309" t="s">
        <v>302</v>
      </c>
      <c r="B9309" t="s">
        <v>6698</v>
      </c>
      <c r="C9309" t="s">
        <v>6704</v>
      </c>
      <c r="D9309">
        <v>6</v>
      </c>
      <c r="E9309" t="s">
        <v>4369</v>
      </c>
      <c r="F9309">
        <v>6</v>
      </c>
      <c r="G9309">
        <v>6</v>
      </c>
      <c r="H9309" s="6" t="str">
        <f t="shared" si="290"/>
        <v>7K48.6</v>
      </c>
      <c r="I9309" s="6" t="str">
        <f t="shared" si="291"/>
        <v>SG7_1_XI</v>
      </c>
    </row>
    <row r="9310" spans="1:9">
      <c r="A9310" t="s">
        <v>302</v>
      </c>
      <c r="B9310" t="s">
        <v>6698</v>
      </c>
      <c r="C9310" t="s">
        <v>6704</v>
      </c>
      <c r="D9310">
        <v>7</v>
      </c>
      <c r="E9310" t="s">
        <v>4366</v>
      </c>
      <c r="F9310">
        <v>7</v>
      </c>
      <c r="G9310">
        <v>7</v>
      </c>
      <c r="H9310" s="6" t="str">
        <f t="shared" si="290"/>
        <v>7K48.7</v>
      </c>
      <c r="I9310" s="6" t="str">
        <f t="shared" si="291"/>
        <v>SG7_2_XI</v>
      </c>
    </row>
    <row r="9311" spans="1:9">
      <c r="A9311" t="s">
        <v>302</v>
      </c>
      <c r="B9311" t="s">
        <v>6698</v>
      </c>
      <c r="C9311" t="s">
        <v>6704</v>
      </c>
      <c r="D9311" t="s">
        <v>175</v>
      </c>
      <c r="E9311" t="s">
        <v>429</v>
      </c>
      <c r="F9311">
        <v>1</v>
      </c>
      <c r="G9311" t="s">
        <v>175</v>
      </c>
      <c r="H9311" s="6" t="str">
        <f t="shared" si="290"/>
        <v>7K48.1</v>
      </c>
      <c r="I9311" s="6" t="str">
        <f t="shared" si="291"/>
        <v>VP12</v>
      </c>
    </row>
    <row r="9312" spans="1:9">
      <c r="A9312" t="s">
        <v>302</v>
      </c>
      <c r="B9312" t="s">
        <v>6698</v>
      </c>
      <c r="C9312" t="s">
        <v>6704</v>
      </c>
      <c r="D9312" t="s">
        <v>176</v>
      </c>
      <c r="E9312" t="s">
        <v>3428</v>
      </c>
      <c r="F9312">
        <v>8</v>
      </c>
      <c r="G9312" t="s">
        <v>176</v>
      </c>
      <c r="H9312" s="6" t="str">
        <f t="shared" si="290"/>
        <v>7K48.8</v>
      </c>
      <c r="I9312" s="6" t="str">
        <f t="shared" si="291"/>
        <v>SC2367_RLY_K048</v>
      </c>
    </row>
    <row r="9313" spans="1:9">
      <c r="A9313" t="s">
        <v>302</v>
      </c>
      <c r="B9313" t="s">
        <v>6698</v>
      </c>
      <c r="C9313" t="s">
        <v>6705</v>
      </c>
      <c r="D9313" t="s">
        <v>177</v>
      </c>
      <c r="E9313" t="s">
        <v>4370</v>
      </c>
      <c r="F9313">
        <v>1</v>
      </c>
      <c r="G9313" t="s">
        <v>177</v>
      </c>
      <c r="H9313" s="6" t="str">
        <f t="shared" si="290"/>
        <v>7LD4.1</v>
      </c>
      <c r="I9313" s="6" t="str">
        <f t="shared" si="291"/>
        <v>SG7_H_LED</v>
      </c>
    </row>
    <row r="9314" spans="1:9">
      <c r="A9314" t="s">
        <v>302</v>
      </c>
      <c r="B9314" t="s">
        <v>6698</v>
      </c>
      <c r="C9314" t="s">
        <v>6705</v>
      </c>
      <c r="D9314" t="s">
        <v>178</v>
      </c>
      <c r="E9314" t="s">
        <v>4371</v>
      </c>
      <c r="F9314">
        <v>2</v>
      </c>
      <c r="G9314" t="s">
        <v>178</v>
      </c>
      <c r="H9314" s="6" t="str">
        <f t="shared" si="290"/>
        <v>7LD4.2</v>
      </c>
      <c r="I9314" s="6" t="str">
        <f t="shared" si="291"/>
        <v>SG7_LED</v>
      </c>
    </row>
    <row r="9315" spans="1:9">
      <c r="A9315" t="s">
        <v>302</v>
      </c>
      <c r="B9315" t="s">
        <v>6698</v>
      </c>
      <c r="C9315" t="s">
        <v>6706</v>
      </c>
      <c r="D9315">
        <v>1</v>
      </c>
      <c r="E9315" t="s">
        <v>4368</v>
      </c>
      <c r="F9315">
        <v>1</v>
      </c>
      <c r="G9315">
        <v>1</v>
      </c>
      <c r="H9315" s="6" t="str">
        <f t="shared" si="290"/>
        <v>7R549.1</v>
      </c>
      <c r="I9315" s="6" t="str">
        <f t="shared" si="291"/>
        <v>SG7_1_XO</v>
      </c>
    </row>
    <row r="9316" spans="1:9">
      <c r="A9316" t="s">
        <v>302</v>
      </c>
      <c r="B9316" t="s">
        <v>6698</v>
      </c>
      <c r="C9316" t="s">
        <v>6706</v>
      </c>
      <c r="D9316">
        <v>2</v>
      </c>
      <c r="E9316" t="s">
        <v>4372</v>
      </c>
      <c r="F9316">
        <v>2</v>
      </c>
      <c r="G9316">
        <v>2</v>
      </c>
      <c r="H9316" s="6" t="str">
        <f t="shared" si="290"/>
        <v>7R549.2</v>
      </c>
      <c r="I9316" s="6" t="str">
        <f t="shared" si="291"/>
        <v>SG7_XO</v>
      </c>
    </row>
    <row r="9317" spans="1:9">
      <c r="A9317" t="s">
        <v>302</v>
      </c>
      <c r="B9317" t="s">
        <v>6698</v>
      </c>
      <c r="C9317" t="s">
        <v>6707</v>
      </c>
      <c r="D9317">
        <v>1</v>
      </c>
      <c r="E9317" t="s">
        <v>4369</v>
      </c>
      <c r="F9317">
        <v>1</v>
      </c>
      <c r="G9317">
        <v>1</v>
      </c>
      <c r="H9317" s="6" t="str">
        <f t="shared" si="290"/>
        <v>7R550.1</v>
      </c>
      <c r="I9317" s="6" t="str">
        <f t="shared" si="291"/>
        <v>SG7_1_XI</v>
      </c>
    </row>
    <row r="9318" spans="1:9">
      <c r="A9318" t="s">
        <v>302</v>
      </c>
      <c r="B9318" t="s">
        <v>6698</v>
      </c>
      <c r="C9318" t="s">
        <v>6707</v>
      </c>
      <c r="D9318">
        <v>2</v>
      </c>
      <c r="E9318" t="s">
        <v>4373</v>
      </c>
      <c r="F9318">
        <v>2</v>
      </c>
      <c r="G9318">
        <v>2</v>
      </c>
      <c r="H9318" s="6" t="str">
        <f t="shared" si="290"/>
        <v>7R550.2</v>
      </c>
      <c r="I9318" s="6" t="str">
        <f t="shared" si="291"/>
        <v>SG7_XI</v>
      </c>
    </row>
    <row r="9319" spans="1:9">
      <c r="A9319" t="s">
        <v>302</v>
      </c>
      <c r="B9319" t="s">
        <v>6698</v>
      </c>
      <c r="C9319" t="s">
        <v>6708</v>
      </c>
      <c r="D9319">
        <v>1</v>
      </c>
      <c r="E9319" t="s">
        <v>174</v>
      </c>
      <c r="F9319">
        <v>1</v>
      </c>
      <c r="G9319">
        <v>1</v>
      </c>
      <c r="H9319" s="6" t="str">
        <f t="shared" si="290"/>
        <v>7R551.1</v>
      </c>
      <c r="I9319" s="6" t="str">
        <f t="shared" si="291"/>
        <v>DGND</v>
      </c>
    </row>
    <row r="9320" spans="1:9">
      <c r="A9320" t="s">
        <v>302</v>
      </c>
      <c r="B9320" t="s">
        <v>6698</v>
      </c>
      <c r="C9320" t="s">
        <v>6708</v>
      </c>
      <c r="D9320">
        <v>2</v>
      </c>
      <c r="E9320" t="s">
        <v>4374</v>
      </c>
      <c r="F9320">
        <v>2</v>
      </c>
      <c r="G9320">
        <v>2</v>
      </c>
      <c r="H9320" s="6" t="str">
        <f t="shared" si="290"/>
        <v>7R551.2</v>
      </c>
      <c r="I9320" s="6" t="str">
        <f t="shared" si="291"/>
        <v>SG7_RSET</v>
      </c>
    </row>
    <row r="9321" spans="1:9">
      <c r="A9321" t="s">
        <v>302</v>
      </c>
      <c r="B9321" t="s">
        <v>6698</v>
      </c>
      <c r="C9321" t="s">
        <v>6709</v>
      </c>
      <c r="D9321">
        <v>1</v>
      </c>
      <c r="E9321" t="s">
        <v>413</v>
      </c>
      <c r="F9321">
        <v>1</v>
      </c>
      <c r="G9321">
        <v>1</v>
      </c>
      <c r="H9321" s="6" t="str">
        <f t="shared" si="290"/>
        <v>7R577.1</v>
      </c>
      <c r="I9321" s="6" t="str">
        <f t="shared" si="291"/>
        <v>VDD33_ATX</v>
      </c>
    </row>
    <row r="9322" spans="1:9">
      <c r="A9322" t="s">
        <v>302</v>
      </c>
      <c r="B9322" t="s">
        <v>6698</v>
      </c>
      <c r="C9322" t="s">
        <v>6709</v>
      </c>
      <c r="D9322">
        <v>2</v>
      </c>
      <c r="E9322" t="s">
        <v>4375</v>
      </c>
      <c r="F9322">
        <v>2</v>
      </c>
      <c r="G9322">
        <v>2</v>
      </c>
      <c r="H9322" s="6" t="str">
        <f t="shared" si="290"/>
        <v>7R577.2</v>
      </c>
      <c r="I9322" s="6" t="str">
        <f t="shared" si="291"/>
        <v>SG7_DISB</v>
      </c>
    </row>
    <row r="9323" spans="1:9">
      <c r="A9323" t="s">
        <v>302</v>
      </c>
      <c r="B9323" t="s">
        <v>6698</v>
      </c>
      <c r="C9323" t="s">
        <v>6710</v>
      </c>
      <c r="D9323">
        <v>1</v>
      </c>
      <c r="E9323" t="s">
        <v>413</v>
      </c>
      <c r="F9323">
        <v>1</v>
      </c>
      <c r="G9323">
        <v>1</v>
      </c>
      <c r="H9323" s="6" t="str">
        <f t="shared" si="290"/>
        <v>7R581.1</v>
      </c>
      <c r="I9323" s="6" t="str">
        <f t="shared" si="291"/>
        <v>VDD33_ATX</v>
      </c>
    </row>
    <row r="9324" spans="1:9">
      <c r="A9324" t="s">
        <v>302</v>
      </c>
      <c r="B9324" t="s">
        <v>6698</v>
      </c>
      <c r="C9324" t="s">
        <v>6710</v>
      </c>
      <c r="D9324">
        <v>2</v>
      </c>
      <c r="E9324" t="s">
        <v>4370</v>
      </c>
      <c r="F9324">
        <v>2</v>
      </c>
      <c r="G9324">
        <v>2</v>
      </c>
      <c r="H9324" s="6" t="str">
        <f t="shared" si="290"/>
        <v>7R581.2</v>
      </c>
      <c r="I9324" s="6" t="str">
        <f t="shared" si="291"/>
        <v>SG7_H_LED</v>
      </c>
    </row>
    <row r="9325" spans="1:9">
      <c r="A9325" t="s">
        <v>302</v>
      </c>
      <c r="B9325" t="s">
        <v>6698</v>
      </c>
      <c r="C9325" t="s">
        <v>6711</v>
      </c>
      <c r="D9325">
        <v>1</v>
      </c>
      <c r="E9325" t="s">
        <v>4366</v>
      </c>
      <c r="F9325">
        <v>1</v>
      </c>
      <c r="G9325">
        <v>1</v>
      </c>
      <c r="H9325" s="6" t="str">
        <f t="shared" si="290"/>
        <v>7Y6.1</v>
      </c>
      <c r="I9325" s="6" t="str">
        <f t="shared" si="291"/>
        <v>SG7_2_XI</v>
      </c>
    </row>
    <row r="9326" spans="1:9">
      <c r="A9326" t="s">
        <v>302</v>
      </c>
      <c r="B9326" t="s">
        <v>6698</v>
      </c>
      <c r="C9326" t="s">
        <v>6711</v>
      </c>
      <c r="D9326">
        <v>2</v>
      </c>
      <c r="E9326" t="s">
        <v>174</v>
      </c>
      <c r="F9326">
        <v>2</v>
      </c>
      <c r="G9326">
        <v>2</v>
      </c>
      <c r="H9326" s="6" t="str">
        <f t="shared" si="290"/>
        <v>7Y6.2</v>
      </c>
      <c r="I9326" s="6" t="str">
        <f t="shared" si="291"/>
        <v>DGND</v>
      </c>
    </row>
    <row r="9327" spans="1:9">
      <c r="A9327" t="s">
        <v>302</v>
      </c>
      <c r="B9327" t="s">
        <v>6698</v>
      </c>
      <c r="C9327" t="s">
        <v>6711</v>
      </c>
      <c r="D9327">
        <v>3</v>
      </c>
      <c r="E9327" t="s">
        <v>4365</v>
      </c>
      <c r="F9327">
        <v>3</v>
      </c>
      <c r="G9327">
        <v>3</v>
      </c>
      <c r="H9327" s="6" t="str">
        <f t="shared" si="290"/>
        <v>7Y6.3</v>
      </c>
      <c r="I9327" s="6" t="str">
        <f t="shared" si="291"/>
        <v>SG7_3_XO</v>
      </c>
    </row>
    <row r="9328" spans="1:9">
      <c r="A9328" t="s">
        <v>302</v>
      </c>
      <c r="B9328" t="s">
        <v>6698</v>
      </c>
      <c r="C9328" t="s">
        <v>6711</v>
      </c>
      <c r="D9328">
        <v>4</v>
      </c>
      <c r="E9328" t="s">
        <v>174</v>
      </c>
      <c r="F9328">
        <v>4</v>
      </c>
      <c r="G9328">
        <v>4</v>
      </c>
      <c r="H9328" s="6" t="str">
        <f t="shared" si="290"/>
        <v>7Y6.4</v>
      </c>
      <c r="I9328" s="6" t="str">
        <f t="shared" si="291"/>
        <v>DGND</v>
      </c>
    </row>
    <row r="9329" spans="1:9">
      <c r="A9329" t="s">
        <v>302</v>
      </c>
      <c r="B9329" t="s">
        <v>6698</v>
      </c>
      <c r="C9329" t="s">
        <v>3054</v>
      </c>
      <c r="D9329" t="s">
        <v>2213</v>
      </c>
      <c r="E9329" t="s">
        <v>4376</v>
      </c>
      <c r="F9329">
        <v>15</v>
      </c>
      <c r="G9329" t="s">
        <v>2213</v>
      </c>
      <c r="H9329" s="6" t="str">
        <f t="shared" si="290"/>
        <v>GOLD7.15</v>
      </c>
      <c r="I9329" s="6" t="str">
        <f t="shared" si="291"/>
        <v>SG7_AVDD09</v>
      </c>
    </row>
    <row r="9330" spans="1:9">
      <c r="A9330" t="s">
        <v>302</v>
      </c>
      <c r="B9330" t="s">
        <v>6698</v>
      </c>
      <c r="C9330" t="s">
        <v>3054</v>
      </c>
      <c r="D9330" t="s">
        <v>2220</v>
      </c>
      <c r="E9330" t="s">
        <v>4377</v>
      </c>
      <c r="F9330">
        <v>40</v>
      </c>
      <c r="G9330" t="s">
        <v>2220</v>
      </c>
      <c r="H9330" s="6" t="str">
        <f t="shared" si="290"/>
        <v>GOLD7.40</v>
      </c>
      <c r="I9330" s="6" t="str">
        <f t="shared" si="291"/>
        <v>SG7_AVDD09_SDS</v>
      </c>
    </row>
    <row r="9331" spans="1:9">
      <c r="A9331" t="s">
        <v>302</v>
      </c>
      <c r="B9331" t="s">
        <v>6698</v>
      </c>
      <c r="C9331" t="s">
        <v>3054</v>
      </c>
      <c r="D9331" t="s">
        <v>1551</v>
      </c>
      <c r="E9331" t="s">
        <v>4378</v>
      </c>
      <c r="F9331">
        <v>9</v>
      </c>
      <c r="G9331" t="s">
        <v>1551</v>
      </c>
      <c r="H9331" s="6" t="str">
        <f t="shared" si="290"/>
        <v>GOLD7.9</v>
      </c>
      <c r="I9331" s="6" t="str">
        <f t="shared" si="291"/>
        <v>SG7_AVDD33_XTAL</v>
      </c>
    </row>
    <row r="9332" spans="1:9">
      <c r="A9332" t="s">
        <v>302</v>
      </c>
      <c r="B9332" t="s">
        <v>6698</v>
      </c>
      <c r="C9332" t="s">
        <v>3054</v>
      </c>
      <c r="D9332" t="s">
        <v>1560</v>
      </c>
      <c r="E9332" t="s">
        <v>4379</v>
      </c>
      <c r="F9332">
        <v>17</v>
      </c>
      <c r="G9332" t="s">
        <v>1560</v>
      </c>
      <c r="H9332" s="6" t="str">
        <f t="shared" si="290"/>
        <v>GOLD7.17</v>
      </c>
      <c r="I9332" s="6" t="str">
        <f t="shared" si="291"/>
        <v>SG7_AVDD33_TX_CEN</v>
      </c>
    </row>
    <row r="9333" spans="1:9">
      <c r="A9333" t="s">
        <v>302</v>
      </c>
      <c r="B9333" t="s">
        <v>6698</v>
      </c>
      <c r="C9333" t="s">
        <v>3054</v>
      </c>
      <c r="D9333" t="s">
        <v>1563</v>
      </c>
      <c r="E9333" t="s">
        <v>4379</v>
      </c>
      <c r="F9333">
        <v>20</v>
      </c>
      <c r="G9333" t="s">
        <v>1563</v>
      </c>
      <c r="H9333" s="6" t="str">
        <f t="shared" si="290"/>
        <v>GOLD7.20</v>
      </c>
      <c r="I9333" s="6" t="str">
        <f t="shared" si="291"/>
        <v>SG7_AVDD33_TX_CEN</v>
      </c>
    </row>
    <row r="9334" spans="1:9">
      <c r="A9334" t="s">
        <v>302</v>
      </c>
      <c r="B9334" t="s">
        <v>6698</v>
      </c>
      <c r="C9334" t="s">
        <v>3054</v>
      </c>
      <c r="D9334" t="s">
        <v>2223</v>
      </c>
      <c r="E9334" t="s">
        <v>4380</v>
      </c>
      <c r="F9334">
        <v>37</v>
      </c>
      <c r="G9334" t="s">
        <v>2223</v>
      </c>
      <c r="H9334" s="6" t="str">
        <f t="shared" si="290"/>
        <v>GOLD7.37</v>
      </c>
      <c r="I9334" s="6" t="str">
        <f t="shared" si="291"/>
        <v>SG7_AVDD33_SDS</v>
      </c>
    </row>
    <row r="9335" spans="1:9">
      <c r="A9335" t="s">
        <v>302</v>
      </c>
      <c r="B9335" t="s">
        <v>6698</v>
      </c>
      <c r="C9335" t="s">
        <v>3054</v>
      </c>
      <c r="D9335" t="s">
        <v>389</v>
      </c>
      <c r="E9335" t="s">
        <v>4375</v>
      </c>
      <c r="F9335">
        <v>44</v>
      </c>
      <c r="G9335" t="s">
        <v>389</v>
      </c>
      <c r="H9335" s="6" t="str">
        <f t="shared" si="290"/>
        <v>GOLD7.44</v>
      </c>
      <c r="I9335" s="6" t="str">
        <f t="shared" si="291"/>
        <v>SG7_DISB</v>
      </c>
    </row>
    <row r="9336" spans="1:9">
      <c r="A9336" t="s">
        <v>302</v>
      </c>
      <c r="B9336" t="s">
        <v>6698</v>
      </c>
      <c r="C9336" t="s">
        <v>3054</v>
      </c>
      <c r="D9336" t="s">
        <v>2224</v>
      </c>
      <c r="E9336" t="s">
        <v>4381</v>
      </c>
      <c r="F9336">
        <v>6</v>
      </c>
      <c r="G9336" t="s">
        <v>2224</v>
      </c>
      <c r="H9336" s="6" t="str">
        <f t="shared" si="290"/>
        <v>GOLD7.6</v>
      </c>
      <c r="I9336" s="6" t="str">
        <f t="shared" si="291"/>
        <v>SG7_DVDD09</v>
      </c>
    </row>
    <row r="9337" spans="1:9">
      <c r="A9337" t="s">
        <v>302</v>
      </c>
      <c r="B9337" t="s">
        <v>6698</v>
      </c>
      <c r="C9337" t="s">
        <v>3054</v>
      </c>
      <c r="D9337" t="s">
        <v>2536</v>
      </c>
      <c r="E9337" t="s">
        <v>4381</v>
      </c>
      <c r="F9337">
        <v>21</v>
      </c>
      <c r="G9337" t="s">
        <v>2536</v>
      </c>
      <c r="H9337" s="6" t="str">
        <f t="shared" si="290"/>
        <v>GOLD7.21</v>
      </c>
      <c r="I9337" s="6" t="str">
        <f t="shared" si="291"/>
        <v>SG7_DVDD09</v>
      </c>
    </row>
    <row r="9338" spans="1:9">
      <c r="A9338" t="s">
        <v>302</v>
      </c>
      <c r="B9338" t="s">
        <v>6698</v>
      </c>
      <c r="C9338" t="s">
        <v>3054</v>
      </c>
      <c r="D9338" t="s">
        <v>2532</v>
      </c>
      <c r="E9338" t="s">
        <v>4381</v>
      </c>
      <c r="F9338">
        <v>47</v>
      </c>
      <c r="G9338" t="s">
        <v>2532</v>
      </c>
      <c r="H9338" s="6" t="str">
        <f t="shared" si="290"/>
        <v>GOLD7.47</v>
      </c>
      <c r="I9338" s="6" t="str">
        <f t="shared" si="291"/>
        <v>SG7_DVDD09</v>
      </c>
    </row>
    <row r="9339" spans="1:9">
      <c r="A9339" t="s">
        <v>302</v>
      </c>
      <c r="B9339" t="s">
        <v>6698</v>
      </c>
      <c r="C9339" t="s">
        <v>3054</v>
      </c>
      <c r="D9339" t="s">
        <v>2225</v>
      </c>
      <c r="E9339" t="s">
        <v>4382</v>
      </c>
      <c r="F9339">
        <v>24</v>
      </c>
      <c r="G9339" t="s">
        <v>2225</v>
      </c>
      <c r="H9339" s="6" t="str">
        <f t="shared" si="290"/>
        <v>GOLD7.24</v>
      </c>
      <c r="I9339" s="6" t="str">
        <f t="shared" si="291"/>
        <v>SG7_DVDD33</v>
      </c>
    </row>
    <row r="9340" spans="1:9">
      <c r="A9340" t="s">
        <v>302</v>
      </c>
      <c r="B9340" t="s">
        <v>6698</v>
      </c>
      <c r="C9340" t="s">
        <v>3054</v>
      </c>
      <c r="D9340" t="s">
        <v>2216</v>
      </c>
      <c r="E9340" t="s">
        <v>4382</v>
      </c>
      <c r="F9340">
        <v>30</v>
      </c>
      <c r="G9340" t="s">
        <v>2216</v>
      </c>
      <c r="H9340" s="6" t="str">
        <f t="shared" si="290"/>
        <v>GOLD7.30</v>
      </c>
      <c r="I9340" s="6" t="str">
        <f t="shared" si="291"/>
        <v>SG7_DVDD33</v>
      </c>
    </row>
    <row r="9341" spans="1:9">
      <c r="A9341" t="s">
        <v>302</v>
      </c>
      <c r="B9341" t="s">
        <v>6698</v>
      </c>
      <c r="C9341" t="s">
        <v>3054</v>
      </c>
      <c r="D9341" t="s">
        <v>2276</v>
      </c>
      <c r="E9341" t="s">
        <v>174</v>
      </c>
      <c r="F9341" t="s">
        <v>2276</v>
      </c>
      <c r="G9341" t="s">
        <v>2276</v>
      </c>
      <c r="H9341" s="6" t="str">
        <f t="shared" si="290"/>
        <v>GOLD7.EP1</v>
      </c>
      <c r="I9341" s="6" t="str">
        <f t="shared" si="291"/>
        <v>DGND</v>
      </c>
    </row>
    <row r="9342" spans="1:9">
      <c r="A9342" t="s">
        <v>302</v>
      </c>
      <c r="B9342" t="s">
        <v>6698</v>
      </c>
      <c r="C9342" t="s">
        <v>3054</v>
      </c>
      <c r="D9342" t="s">
        <v>2277</v>
      </c>
      <c r="E9342" t="s">
        <v>174</v>
      </c>
      <c r="F9342" t="s">
        <v>2277</v>
      </c>
      <c r="G9342" t="s">
        <v>2277</v>
      </c>
      <c r="H9342" s="6" t="str">
        <f t="shared" si="290"/>
        <v>GOLD7.EP2</v>
      </c>
      <c r="I9342" s="6" t="str">
        <f t="shared" si="291"/>
        <v>DGND</v>
      </c>
    </row>
    <row r="9343" spans="1:9">
      <c r="A9343" t="s">
        <v>302</v>
      </c>
      <c r="B9343" t="s">
        <v>6698</v>
      </c>
      <c r="C9343" t="s">
        <v>3054</v>
      </c>
      <c r="D9343" t="s">
        <v>2278</v>
      </c>
      <c r="E9343" t="s">
        <v>174</v>
      </c>
      <c r="F9343" t="s">
        <v>2278</v>
      </c>
      <c r="G9343" t="s">
        <v>2278</v>
      </c>
      <c r="H9343" s="6" t="str">
        <f t="shared" si="290"/>
        <v>GOLD7.EP3</v>
      </c>
      <c r="I9343" s="6" t="str">
        <f t="shared" si="291"/>
        <v>DGND</v>
      </c>
    </row>
    <row r="9344" spans="1:9">
      <c r="A9344" t="s">
        <v>302</v>
      </c>
      <c r="B9344" t="s">
        <v>6698</v>
      </c>
      <c r="C9344" t="s">
        <v>3054</v>
      </c>
      <c r="D9344" t="s">
        <v>2279</v>
      </c>
      <c r="E9344" t="s">
        <v>174</v>
      </c>
      <c r="F9344" t="s">
        <v>2279</v>
      </c>
      <c r="G9344" t="s">
        <v>2279</v>
      </c>
      <c r="H9344" s="6" t="str">
        <f t="shared" si="290"/>
        <v>GOLD7.EP4</v>
      </c>
      <c r="I9344" s="6" t="str">
        <f t="shared" si="291"/>
        <v>DGND</v>
      </c>
    </row>
    <row r="9345" spans="1:9">
      <c r="A9345" t="s">
        <v>302</v>
      </c>
      <c r="B9345" t="s">
        <v>6698</v>
      </c>
      <c r="C9345" t="s">
        <v>3054</v>
      </c>
      <c r="D9345" t="s">
        <v>2280</v>
      </c>
      <c r="E9345" t="s">
        <v>174</v>
      </c>
      <c r="F9345" t="s">
        <v>2280</v>
      </c>
      <c r="G9345" t="s">
        <v>2280</v>
      </c>
      <c r="H9345" s="6" t="str">
        <f t="shared" si="290"/>
        <v>GOLD7.EP5</v>
      </c>
      <c r="I9345" s="6" t="str">
        <f t="shared" si="291"/>
        <v>DGND</v>
      </c>
    </row>
    <row r="9346" spans="1:9">
      <c r="A9346" t="s">
        <v>302</v>
      </c>
      <c r="B9346" t="s">
        <v>6698</v>
      </c>
      <c r="C9346" t="s">
        <v>3054</v>
      </c>
      <c r="D9346" t="s">
        <v>2281</v>
      </c>
      <c r="E9346" t="s">
        <v>174</v>
      </c>
      <c r="F9346" t="s">
        <v>2281</v>
      </c>
      <c r="G9346" t="s">
        <v>2281</v>
      </c>
      <c r="H9346" s="6" t="str">
        <f t="shared" ref="H9346:H9409" si="292">CONCATENATE(C9346,".",F9346)</f>
        <v>GOLD7.EP6</v>
      </c>
      <c r="I9346" s="6" t="str">
        <f t="shared" ref="I9346:I9409" si="293">E9346</f>
        <v>DGND</v>
      </c>
    </row>
    <row r="9347" spans="1:9">
      <c r="A9347" t="s">
        <v>302</v>
      </c>
      <c r="B9347" t="s">
        <v>6698</v>
      </c>
      <c r="C9347" t="s">
        <v>3054</v>
      </c>
      <c r="D9347" t="s">
        <v>2282</v>
      </c>
      <c r="E9347" t="s">
        <v>174</v>
      </c>
      <c r="F9347" t="s">
        <v>2282</v>
      </c>
      <c r="G9347" t="s">
        <v>2282</v>
      </c>
      <c r="H9347" s="6" t="str">
        <f t="shared" si="292"/>
        <v>GOLD7.EP7</v>
      </c>
      <c r="I9347" s="6" t="str">
        <f t="shared" si="293"/>
        <v>DGND</v>
      </c>
    </row>
    <row r="9348" spans="1:9">
      <c r="A9348" t="s">
        <v>302</v>
      </c>
      <c r="B9348" t="s">
        <v>6698</v>
      </c>
      <c r="C9348" t="s">
        <v>3054</v>
      </c>
      <c r="D9348" t="s">
        <v>2283</v>
      </c>
      <c r="E9348" t="s">
        <v>174</v>
      </c>
      <c r="F9348" t="s">
        <v>2283</v>
      </c>
      <c r="G9348" t="s">
        <v>2283</v>
      </c>
      <c r="H9348" s="6" t="str">
        <f t="shared" si="292"/>
        <v>GOLD7.EP8</v>
      </c>
      <c r="I9348" s="6" t="str">
        <f t="shared" si="293"/>
        <v>DGND</v>
      </c>
    </row>
    <row r="9349" spans="1:9">
      <c r="A9349" t="s">
        <v>302</v>
      </c>
      <c r="B9349" t="s">
        <v>6698</v>
      </c>
      <c r="C9349" t="s">
        <v>3054</v>
      </c>
      <c r="D9349" t="s">
        <v>2284</v>
      </c>
      <c r="E9349" t="s">
        <v>174</v>
      </c>
      <c r="F9349" t="s">
        <v>2284</v>
      </c>
      <c r="G9349" t="s">
        <v>2284</v>
      </c>
      <c r="H9349" s="6" t="str">
        <f t="shared" si="292"/>
        <v>GOLD7.EP9</v>
      </c>
      <c r="I9349" s="6" t="str">
        <f t="shared" si="293"/>
        <v>DGND</v>
      </c>
    </row>
    <row r="9350" spans="1:9">
      <c r="A9350" t="s">
        <v>302</v>
      </c>
      <c r="B9350" t="s">
        <v>6698</v>
      </c>
      <c r="C9350" t="s">
        <v>3054</v>
      </c>
      <c r="D9350" t="s">
        <v>2285</v>
      </c>
      <c r="E9350" t="s">
        <v>174</v>
      </c>
      <c r="F9350" t="s">
        <v>2285</v>
      </c>
      <c r="G9350" t="s">
        <v>2285</v>
      </c>
      <c r="H9350" s="6" t="str">
        <f t="shared" si="292"/>
        <v>GOLD7.EP10</v>
      </c>
      <c r="I9350" s="6" t="str">
        <f t="shared" si="293"/>
        <v>DGND</v>
      </c>
    </row>
    <row r="9351" spans="1:9">
      <c r="A9351" t="s">
        <v>302</v>
      </c>
      <c r="B9351" t="s">
        <v>6698</v>
      </c>
      <c r="C9351" t="s">
        <v>3054</v>
      </c>
      <c r="D9351" t="s">
        <v>2286</v>
      </c>
      <c r="E9351" t="s">
        <v>174</v>
      </c>
      <c r="F9351" t="s">
        <v>2286</v>
      </c>
      <c r="G9351" t="s">
        <v>2286</v>
      </c>
      <c r="H9351" s="6" t="str">
        <f t="shared" si="292"/>
        <v>GOLD7.EP11</v>
      </c>
      <c r="I9351" s="6" t="str">
        <f t="shared" si="293"/>
        <v>DGND</v>
      </c>
    </row>
    <row r="9352" spans="1:9">
      <c r="A9352" t="s">
        <v>302</v>
      </c>
      <c r="B9352" t="s">
        <v>6698</v>
      </c>
      <c r="C9352" t="s">
        <v>3054</v>
      </c>
      <c r="D9352" t="s">
        <v>2287</v>
      </c>
      <c r="E9352" t="s">
        <v>174</v>
      </c>
      <c r="F9352" t="s">
        <v>2287</v>
      </c>
      <c r="G9352" t="s">
        <v>2287</v>
      </c>
      <c r="H9352" s="6" t="str">
        <f t="shared" si="292"/>
        <v>GOLD7.EP12</v>
      </c>
      <c r="I9352" s="6" t="str">
        <f t="shared" si="293"/>
        <v>DGND</v>
      </c>
    </row>
    <row r="9353" spans="1:9">
      <c r="A9353" t="s">
        <v>302</v>
      </c>
      <c r="B9353" t="s">
        <v>6698</v>
      </c>
      <c r="C9353" t="s">
        <v>3054</v>
      </c>
      <c r="D9353" t="s">
        <v>2288</v>
      </c>
      <c r="E9353" t="s">
        <v>174</v>
      </c>
      <c r="F9353" t="s">
        <v>2288</v>
      </c>
      <c r="G9353" t="s">
        <v>2288</v>
      </c>
      <c r="H9353" s="6" t="str">
        <f t="shared" si="292"/>
        <v>GOLD7.EP13</v>
      </c>
      <c r="I9353" s="6" t="str">
        <f t="shared" si="293"/>
        <v>DGND</v>
      </c>
    </row>
    <row r="9354" spans="1:9">
      <c r="A9354" t="s">
        <v>302</v>
      </c>
      <c r="B9354" t="s">
        <v>6698</v>
      </c>
      <c r="C9354" t="s">
        <v>3054</v>
      </c>
      <c r="D9354" t="s">
        <v>2289</v>
      </c>
      <c r="E9354" t="s">
        <v>174</v>
      </c>
      <c r="F9354" t="s">
        <v>2289</v>
      </c>
      <c r="G9354" t="s">
        <v>2289</v>
      </c>
      <c r="H9354" s="6" t="str">
        <f t="shared" si="292"/>
        <v>GOLD7.EP14</v>
      </c>
      <c r="I9354" s="6" t="str">
        <f t="shared" si="293"/>
        <v>DGND</v>
      </c>
    </row>
    <row r="9355" spans="1:9">
      <c r="A9355" t="s">
        <v>302</v>
      </c>
      <c r="B9355" t="s">
        <v>6698</v>
      </c>
      <c r="C9355" t="s">
        <v>3054</v>
      </c>
      <c r="D9355" t="s">
        <v>2290</v>
      </c>
      <c r="E9355" t="s">
        <v>174</v>
      </c>
      <c r="F9355" t="s">
        <v>2290</v>
      </c>
      <c r="G9355" t="s">
        <v>2290</v>
      </c>
      <c r="H9355" s="6" t="str">
        <f t="shared" si="292"/>
        <v>GOLD7.EP15</v>
      </c>
      <c r="I9355" s="6" t="str">
        <f t="shared" si="293"/>
        <v>DGND</v>
      </c>
    </row>
    <row r="9356" spans="1:9">
      <c r="A9356" t="s">
        <v>302</v>
      </c>
      <c r="B9356" t="s">
        <v>6698</v>
      </c>
      <c r="C9356" t="s">
        <v>3054</v>
      </c>
      <c r="D9356" t="s">
        <v>2291</v>
      </c>
      <c r="E9356" t="s">
        <v>174</v>
      </c>
      <c r="F9356" t="s">
        <v>2291</v>
      </c>
      <c r="G9356" t="s">
        <v>2291</v>
      </c>
      <c r="H9356" s="6" t="str">
        <f t="shared" si="292"/>
        <v>GOLD7.EP16</v>
      </c>
      <c r="I9356" s="6" t="str">
        <f t="shared" si="293"/>
        <v>DGND</v>
      </c>
    </row>
    <row r="9357" spans="1:9">
      <c r="A9357" t="s">
        <v>302</v>
      </c>
      <c r="B9357" t="s">
        <v>6698</v>
      </c>
      <c r="C9357" t="s">
        <v>3054</v>
      </c>
      <c r="D9357" t="s">
        <v>2292</v>
      </c>
      <c r="E9357" t="s">
        <v>174</v>
      </c>
      <c r="F9357" t="s">
        <v>2292</v>
      </c>
      <c r="G9357" t="s">
        <v>2292</v>
      </c>
      <c r="H9357" s="6" t="str">
        <f t="shared" si="292"/>
        <v>GOLD7.EP17</v>
      </c>
      <c r="I9357" s="6" t="str">
        <f t="shared" si="293"/>
        <v>DGND</v>
      </c>
    </row>
    <row r="9358" spans="1:9">
      <c r="A9358" t="s">
        <v>302</v>
      </c>
      <c r="B9358" t="s">
        <v>6698</v>
      </c>
      <c r="C9358" t="s">
        <v>3054</v>
      </c>
      <c r="D9358" t="s">
        <v>2293</v>
      </c>
      <c r="E9358" t="s">
        <v>174</v>
      </c>
      <c r="F9358" t="s">
        <v>2293</v>
      </c>
      <c r="G9358" t="s">
        <v>2293</v>
      </c>
      <c r="H9358" s="6" t="str">
        <f t="shared" si="292"/>
        <v>GOLD7.EP18</v>
      </c>
      <c r="I9358" s="6" t="str">
        <f t="shared" si="293"/>
        <v>DGND</v>
      </c>
    </row>
    <row r="9359" spans="1:9">
      <c r="A9359" t="s">
        <v>302</v>
      </c>
      <c r="B9359" t="s">
        <v>6698</v>
      </c>
      <c r="C9359" t="s">
        <v>3054</v>
      </c>
      <c r="D9359" t="s">
        <v>2294</v>
      </c>
      <c r="E9359" t="s">
        <v>174</v>
      </c>
      <c r="F9359" t="s">
        <v>2294</v>
      </c>
      <c r="G9359" t="s">
        <v>2294</v>
      </c>
      <c r="H9359" s="6" t="str">
        <f t="shared" si="292"/>
        <v>GOLD7.EP19</v>
      </c>
      <c r="I9359" s="6" t="str">
        <f t="shared" si="293"/>
        <v>DGND</v>
      </c>
    </row>
    <row r="9360" spans="1:9">
      <c r="A9360" t="s">
        <v>302</v>
      </c>
      <c r="B9360" t="s">
        <v>6698</v>
      </c>
      <c r="C9360" t="s">
        <v>3054</v>
      </c>
      <c r="D9360" t="s">
        <v>2295</v>
      </c>
      <c r="E9360" t="s">
        <v>174</v>
      </c>
      <c r="F9360" t="s">
        <v>2295</v>
      </c>
      <c r="G9360" t="s">
        <v>2295</v>
      </c>
      <c r="H9360" s="6" t="str">
        <f t="shared" si="292"/>
        <v>GOLD7.EP20</v>
      </c>
      <c r="I9360" s="6" t="str">
        <f t="shared" si="293"/>
        <v>DGND</v>
      </c>
    </row>
    <row r="9361" spans="1:9">
      <c r="A9361" t="s">
        <v>302</v>
      </c>
      <c r="B9361" t="s">
        <v>6698</v>
      </c>
      <c r="C9361" t="s">
        <v>3054</v>
      </c>
      <c r="D9361" t="s">
        <v>2296</v>
      </c>
      <c r="E9361" t="s">
        <v>174</v>
      </c>
      <c r="F9361" t="s">
        <v>2296</v>
      </c>
      <c r="G9361" t="s">
        <v>2296</v>
      </c>
      <c r="H9361" s="6" t="str">
        <f t="shared" si="292"/>
        <v>GOLD7.EP21</v>
      </c>
      <c r="I9361" s="6" t="str">
        <f t="shared" si="293"/>
        <v>DGND</v>
      </c>
    </row>
    <row r="9362" spans="1:9">
      <c r="A9362" t="s">
        <v>302</v>
      </c>
      <c r="B9362" t="s">
        <v>6698</v>
      </c>
      <c r="C9362" t="s">
        <v>3054</v>
      </c>
      <c r="D9362" t="s">
        <v>2297</v>
      </c>
      <c r="E9362" t="s">
        <v>174</v>
      </c>
      <c r="F9362" t="s">
        <v>2297</v>
      </c>
      <c r="G9362" t="s">
        <v>2297</v>
      </c>
      <c r="H9362" s="6" t="str">
        <f t="shared" si="292"/>
        <v>GOLD7.EP22</v>
      </c>
      <c r="I9362" s="6" t="str">
        <f t="shared" si="293"/>
        <v>DGND</v>
      </c>
    </row>
    <row r="9363" spans="1:9">
      <c r="A9363" t="s">
        <v>302</v>
      </c>
      <c r="B9363" t="s">
        <v>6698</v>
      </c>
      <c r="C9363" t="s">
        <v>3054</v>
      </c>
      <c r="D9363" t="s">
        <v>2298</v>
      </c>
      <c r="E9363" t="s">
        <v>174</v>
      </c>
      <c r="F9363" t="s">
        <v>2298</v>
      </c>
      <c r="G9363" t="s">
        <v>2298</v>
      </c>
      <c r="H9363" s="6" t="str">
        <f t="shared" si="292"/>
        <v>GOLD7.EP23</v>
      </c>
      <c r="I9363" s="6" t="str">
        <f t="shared" si="293"/>
        <v>DGND</v>
      </c>
    </row>
    <row r="9364" spans="1:9">
      <c r="A9364" t="s">
        <v>302</v>
      </c>
      <c r="B9364" t="s">
        <v>6698</v>
      </c>
      <c r="C9364" t="s">
        <v>3054</v>
      </c>
      <c r="D9364" t="s">
        <v>2299</v>
      </c>
      <c r="E9364" t="s">
        <v>174</v>
      </c>
      <c r="F9364" t="s">
        <v>2299</v>
      </c>
      <c r="G9364" t="s">
        <v>2299</v>
      </c>
      <c r="H9364" s="6" t="str">
        <f t="shared" si="292"/>
        <v>GOLD7.EP24</v>
      </c>
      <c r="I9364" s="6" t="str">
        <f t="shared" si="293"/>
        <v>DGND</v>
      </c>
    </row>
    <row r="9365" spans="1:9">
      <c r="A9365" t="s">
        <v>302</v>
      </c>
      <c r="B9365" t="s">
        <v>6698</v>
      </c>
      <c r="C9365" t="s">
        <v>3054</v>
      </c>
      <c r="D9365" t="s">
        <v>2300</v>
      </c>
      <c r="E9365" t="s">
        <v>174</v>
      </c>
      <c r="F9365" t="s">
        <v>2300</v>
      </c>
      <c r="G9365" t="s">
        <v>2300</v>
      </c>
      <c r="H9365" s="6" t="str">
        <f t="shared" si="292"/>
        <v>GOLD7.EP25</v>
      </c>
      <c r="I9365" s="6" t="str">
        <f t="shared" si="293"/>
        <v>DGND</v>
      </c>
    </row>
    <row r="9366" spans="1:9">
      <c r="A9366" t="s">
        <v>302</v>
      </c>
      <c r="B9366" t="s">
        <v>6698</v>
      </c>
      <c r="C9366" t="s">
        <v>3054</v>
      </c>
      <c r="D9366" t="s">
        <v>2301</v>
      </c>
      <c r="E9366" t="s">
        <v>174</v>
      </c>
      <c r="F9366" t="s">
        <v>2301</v>
      </c>
      <c r="G9366" t="s">
        <v>2301</v>
      </c>
      <c r="H9366" s="6" t="str">
        <f t="shared" si="292"/>
        <v>GOLD7.EP26</v>
      </c>
      <c r="I9366" s="6" t="str">
        <f t="shared" si="293"/>
        <v>DGND</v>
      </c>
    </row>
    <row r="9367" spans="1:9">
      <c r="A9367" t="s">
        <v>302</v>
      </c>
      <c r="B9367" t="s">
        <v>6698</v>
      </c>
      <c r="C9367" t="s">
        <v>3054</v>
      </c>
      <c r="D9367" t="s">
        <v>2302</v>
      </c>
      <c r="E9367" t="s">
        <v>174</v>
      </c>
      <c r="F9367" t="s">
        <v>2302</v>
      </c>
      <c r="G9367" t="s">
        <v>2302</v>
      </c>
      <c r="H9367" s="6" t="str">
        <f t="shared" si="292"/>
        <v>GOLD7.EP27</v>
      </c>
      <c r="I9367" s="6" t="str">
        <f t="shared" si="293"/>
        <v>DGND</v>
      </c>
    </row>
    <row r="9368" spans="1:9">
      <c r="A9368" t="s">
        <v>302</v>
      </c>
      <c r="B9368" t="s">
        <v>6698</v>
      </c>
      <c r="C9368" t="s">
        <v>3054</v>
      </c>
      <c r="D9368" t="s">
        <v>2303</v>
      </c>
      <c r="E9368" t="s">
        <v>174</v>
      </c>
      <c r="F9368" t="s">
        <v>2303</v>
      </c>
      <c r="G9368" t="s">
        <v>2303</v>
      </c>
      <c r="H9368" s="6" t="str">
        <f t="shared" si="292"/>
        <v>GOLD7.EP28</v>
      </c>
      <c r="I9368" s="6" t="str">
        <f t="shared" si="293"/>
        <v>DGND</v>
      </c>
    </row>
    <row r="9369" spans="1:9">
      <c r="A9369" t="s">
        <v>302</v>
      </c>
      <c r="B9369" t="s">
        <v>6698</v>
      </c>
      <c r="C9369" t="s">
        <v>3054</v>
      </c>
      <c r="D9369" t="s">
        <v>2304</v>
      </c>
      <c r="E9369" t="s">
        <v>174</v>
      </c>
      <c r="F9369" t="s">
        <v>2304</v>
      </c>
      <c r="G9369" t="s">
        <v>2304</v>
      </c>
      <c r="H9369" s="6" t="str">
        <f t="shared" si="292"/>
        <v>GOLD7.EP29</v>
      </c>
      <c r="I9369" s="6" t="str">
        <f t="shared" si="293"/>
        <v>DGND</v>
      </c>
    </row>
    <row r="9370" spans="1:9">
      <c r="A9370" t="s">
        <v>302</v>
      </c>
      <c r="B9370" t="s">
        <v>6698</v>
      </c>
      <c r="C9370" t="s">
        <v>3054</v>
      </c>
      <c r="D9370" t="s">
        <v>2305</v>
      </c>
      <c r="E9370" t="s">
        <v>174</v>
      </c>
      <c r="F9370" t="s">
        <v>2305</v>
      </c>
      <c r="G9370" t="s">
        <v>2305</v>
      </c>
      <c r="H9370" s="6" t="str">
        <f t="shared" si="292"/>
        <v>GOLD7.EP30</v>
      </c>
      <c r="I9370" s="6" t="str">
        <f t="shared" si="293"/>
        <v>DGND</v>
      </c>
    </row>
    <row r="9371" spans="1:9">
      <c r="A9371" t="s">
        <v>302</v>
      </c>
      <c r="B9371" t="s">
        <v>6698</v>
      </c>
      <c r="C9371" t="s">
        <v>3054</v>
      </c>
      <c r="D9371" t="s">
        <v>2306</v>
      </c>
      <c r="E9371" t="s">
        <v>174</v>
      </c>
      <c r="F9371" t="s">
        <v>2306</v>
      </c>
      <c r="G9371" t="s">
        <v>2306</v>
      </c>
      <c r="H9371" s="6" t="str">
        <f t="shared" si="292"/>
        <v>GOLD7.EP31</v>
      </c>
      <c r="I9371" s="6" t="str">
        <f t="shared" si="293"/>
        <v>DGND</v>
      </c>
    </row>
    <row r="9372" spans="1:9">
      <c r="A9372" t="s">
        <v>302</v>
      </c>
      <c r="B9372" t="s">
        <v>6698</v>
      </c>
      <c r="C9372" t="s">
        <v>3054</v>
      </c>
      <c r="D9372" t="s">
        <v>2307</v>
      </c>
      <c r="E9372" t="s">
        <v>174</v>
      </c>
      <c r="F9372" t="s">
        <v>2307</v>
      </c>
      <c r="G9372" t="s">
        <v>2307</v>
      </c>
      <c r="H9372" s="6" t="str">
        <f t="shared" si="292"/>
        <v>GOLD7.EP32</v>
      </c>
      <c r="I9372" s="6" t="str">
        <f t="shared" si="293"/>
        <v>DGND</v>
      </c>
    </row>
    <row r="9373" spans="1:9">
      <c r="A9373" t="s">
        <v>302</v>
      </c>
      <c r="B9373" t="s">
        <v>6698</v>
      </c>
      <c r="C9373" t="s">
        <v>3054</v>
      </c>
      <c r="D9373" t="s">
        <v>2308</v>
      </c>
      <c r="E9373" t="s">
        <v>174</v>
      </c>
      <c r="F9373" t="s">
        <v>2308</v>
      </c>
      <c r="G9373" t="s">
        <v>2308</v>
      </c>
      <c r="H9373" s="6" t="str">
        <f t="shared" si="292"/>
        <v>GOLD7.EP33</v>
      </c>
      <c r="I9373" s="6" t="str">
        <f t="shared" si="293"/>
        <v>DGND</v>
      </c>
    </row>
    <row r="9374" spans="1:9">
      <c r="A9374" t="s">
        <v>302</v>
      </c>
      <c r="B9374" t="s">
        <v>6698</v>
      </c>
      <c r="C9374" t="s">
        <v>3054</v>
      </c>
      <c r="D9374" t="s">
        <v>2309</v>
      </c>
      <c r="E9374" t="s">
        <v>174</v>
      </c>
      <c r="F9374" t="s">
        <v>2309</v>
      </c>
      <c r="G9374" t="s">
        <v>2309</v>
      </c>
      <c r="H9374" s="6" t="str">
        <f t="shared" si="292"/>
        <v>GOLD7.EP34</v>
      </c>
      <c r="I9374" s="6" t="str">
        <f t="shared" si="293"/>
        <v>DGND</v>
      </c>
    </row>
    <row r="9375" spans="1:9">
      <c r="A9375" t="s">
        <v>302</v>
      </c>
      <c r="B9375" t="s">
        <v>6698</v>
      </c>
      <c r="C9375" t="s">
        <v>3054</v>
      </c>
      <c r="D9375" t="s">
        <v>2310</v>
      </c>
      <c r="E9375" t="s">
        <v>174</v>
      </c>
      <c r="F9375" t="s">
        <v>2310</v>
      </c>
      <c r="G9375" t="s">
        <v>2310</v>
      </c>
      <c r="H9375" s="6" t="str">
        <f t="shared" si="292"/>
        <v>GOLD7.EP35</v>
      </c>
      <c r="I9375" s="6" t="str">
        <f t="shared" si="293"/>
        <v>DGND</v>
      </c>
    </row>
    <row r="9376" spans="1:9">
      <c r="A9376" t="s">
        <v>302</v>
      </c>
      <c r="B9376" t="s">
        <v>6698</v>
      </c>
      <c r="C9376" t="s">
        <v>3054</v>
      </c>
      <c r="D9376" t="s">
        <v>2311</v>
      </c>
      <c r="E9376" t="s">
        <v>174</v>
      </c>
      <c r="F9376" t="s">
        <v>2311</v>
      </c>
      <c r="G9376" t="s">
        <v>2311</v>
      </c>
      <c r="H9376" s="6" t="str">
        <f t="shared" si="292"/>
        <v>GOLD7.EP36</v>
      </c>
      <c r="I9376" s="6" t="str">
        <f t="shared" si="293"/>
        <v>DGND</v>
      </c>
    </row>
    <row r="9377" spans="1:9">
      <c r="A9377" t="s">
        <v>302</v>
      </c>
      <c r="B9377" t="s">
        <v>6698</v>
      </c>
      <c r="C9377" t="s">
        <v>3054</v>
      </c>
      <c r="D9377" t="s">
        <v>2312</v>
      </c>
      <c r="E9377" t="s">
        <v>174</v>
      </c>
      <c r="F9377" t="s">
        <v>2312</v>
      </c>
      <c r="G9377" t="s">
        <v>2312</v>
      </c>
      <c r="H9377" s="6" t="str">
        <f t="shared" si="292"/>
        <v>GOLD7.EP37</v>
      </c>
      <c r="I9377" s="6" t="str">
        <f t="shared" si="293"/>
        <v>DGND</v>
      </c>
    </row>
    <row r="9378" spans="1:9">
      <c r="A9378" t="s">
        <v>302</v>
      </c>
      <c r="B9378" t="s">
        <v>6698</v>
      </c>
      <c r="C9378" t="s">
        <v>3054</v>
      </c>
      <c r="D9378" t="s">
        <v>2313</v>
      </c>
      <c r="E9378" t="s">
        <v>174</v>
      </c>
      <c r="F9378" t="s">
        <v>2313</v>
      </c>
      <c r="G9378" t="s">
        <v>2313</v>
      </c>
      <c r="H9378" s="6" t="str">
        <f t="shared" si="292"/>
        <v>GOLD7.EP38</v>
      </c>
      <c r="I9378" s="6" t="str">
        <f t="shared" si="293"/>
        <v>DGND</v>
      </c>
    </row>
    <row r="9379" spans="1:9">
      <c r="A9379" t="s">
        <v>302</v>
      </c>
      <c r="B9379" t="s">
        <v>6698</v>
      </c>
      <c r="C9379" t="s">
        <v>3054</v>
      </c>
      <c r="D9379" t="s">
        <v>2314</v>
      </c>
      <c r="E9379" t="s">
        <v>174</v>
      </c>
      <c r="F9379" t="s">
        <v>2314</v>
      </c>
      <c r="G9379" t="s">
        <v>2314</v>
      </c>
      <c r="H9379" s="6" t="str">
        <f t="shared" si="292"/>
        <v>GOLD7.EP39</v>
      </c>
      <c r="I9379" s="6" t="str">
        <f t="shared" si="293"/>
        <v>DGND</v>
      </c>
    </row>
    <row r="9380" spans="1:9">
      <c r="A9380" t="s">
        <v>302</v>
      </c>
      <c r="B9380" t="s">
        <v>6698</v>
      </c>
      <c r="C9380" t="s">
        <v>3054</v>
      </c>
      <c r="D9380" t="s">
        <v>2315</v>
      </c>
      <c r="E9380" t="s">
        <v>174</v>
      </c>
      <c r="F9380" t="s">
        <v>2315</v>
      </c>
      <c r="G9380" t="s">
        <v>2315</v>
      </c>
      <c r="H9380" s="6" t="str">
        <f t="shared" si="292"/>
        <v>GOLD7.EP40</v>
      </c>
      <c r="I9380" s="6" t="str">
        <f t="shared" si="293"/>
        <v>DGND</v>
      </c>
    </row>
    <row r="9381" spans="1:9">
      <c r="A9381" t="s">
        <v>302</v>
      </c>
      <c r="B9381" t="s">
        <v>6698</v>
      </c>
      <c r="C9381" t="s">
        <v>3054</v>
      </c>
      <c r="D9381" t="s">
        <v>190</v>
      </c>
      <c r="F9381" t="s">
        <v>190</v>
      </c>
      <c r="G9381" t="s">
        <v>190</v>
      </c>
      <c r="H9381" s="6" t="str">
        <f t="shared" si="292"/>
        <v>GOLD7.GH1</v>
      </c>
      <c r="I9381" s="6">
        <f t="shared" si="293"/>
        <v>0</v>
      </c>
    </row>
    <row r="9382" spans="1:9">
      <c r="A9382" t="s">
        <v>302</v>
      </c>
      <c r="B9382" t="s">
        <v>6698</v>
      </c>
      <c r="C9382" t="s">
        <v>3054</v>
      </c>
      <c r="D9382" t="s">
        <v>191</v>
      </c>
      <c r="F9382" t="s">
        <v>191</v>
      </c>
      <c r="G9382" t="s">
        <v>191</v>
      </c>
      <c r="H9382" s="6" t="str">
        <f t="shared" si="292"/>
        <v>GOLD7.GH2</v>
      </c>
      <c r="I9382" s="6">
        <f t="shared" si="293"/>
        <v>0</v>
      </c>
    </row>
    <row r="9383" spans="1:9">
      <c r="A9383" t="s">
        <v>302</v>
      </c>
      <c r="B9383" t="s">
        <v>6698</v>
      </c>
      <c r="C9383" t="s">
        <v>3054</v>
      </c>
      <c r="D9383" t="s">
        <v>192</v>
      </c>
      <c r="F9383" t="s">
        <v>192</v>
      </c>
      <c r="G9383" t="s">
        <v>192</v>
      </c>
      <c r="H9383" s="6" t="str">
        <f t="shared" si="292"/>
        <v>GOLD7.GH3</v>
      </c>
      <c r="I9383" s="6">
        <f t="shared" si="293"/>
        <v>0</v>
      </c>
    </row>
    <row r="9384" spans="1:9">
      <c r="A9384" t="s">
        <v>302</v>
      </c>
      <c r="B9384" t="s">
        <v>6698</v>
      </c>
      <c r="C9384" t="s">
        <v>3054</v>
      </c>
      <c r="D9384" t="s">
        <v>193</v>
      </c>
      <c r="F9384" t="s">
        <v>193</v>
      </c>
      <c r="G9384" t="s">
        <v>193</v>
      </c>
      <c r="H9384" s="6" t="str">
        <f t="shared" si="292"/>
        <v>GOLD7.GH4</v>
      </c>
      <c r="I9384" s="6">
        <f t="shared" si="293"/>
        <v>0</v>
      </c>
    </row>
    <row r="9385" spans="1:9">
      <c r="A9385" t="s">
        <v>302</v>
      </c>
      <c r="B9385" t="s">
        <v>6698</v>
      </c>
      <c r="C9385" t="s">
        <v>3054</v>
      </c>
      <c r="D9385" t="s">
        <v>179</v>
      </c>
      <c r="E9385" t="s">
        <v>174</v>
      </c>
      <c r="F9385">
        <v>48</v>
      </c>
      <c r="G9385" t="s">
        <v>179</v>
      </c>
      <c r="H9385" s="6" t="str">
        <f t="shared" si="292"/>
        <v>GOLD7.48</v>
      </c>
      <c r="I9385" s="6" t="str">
        <f t="shared" si="293"/>
        <v>DGND</v>
      </c>
    </row>
    <row r="9386" spans="1:9">
      <c r="A9386" t="s">
        <v>302</v>
      </c>
      <c r="B9386" t="s">
        <v>6698</v>
      </c>
      <c r="C9386" t="s">
        <v>3054</v>
      </c>
      <c r="D9386" t="s">
        <v>2219</v>
      </c>
      <c r="E9386" t="s">
        <v>4289</v>
      </c>
      <c r="F9386">
        <v>41</v>
      </c>
      <c r="G9386" t="s">
        <v>2219</v>
      </c>
      <c r="H9386" s="6" t="str">
        <f t="shared" si="292"/>
        <v>GOLD7.41</v>
      </c>
      <c r="I9386" s="6" t="str">
        <f t="shared" si="293"/>
        <v>SG7_HSI-</v>
      </c>
    </row>
    <row r="9387" spans="1:9">
      <c r="A9387" t="s">
        <v>302</v>
      </c>
      <c r="B9387" t="s">
        <v>6698</v>
      </c>
      <c r="C9387" t="s">
        <v>3054</v>
      </c>
      <c r="D9387" t="s">
        <v>2218</v>
      </c>
      <c r="E9387" t="s">
        <v>4287</v>
      </c>
      <c r="F9387">
        <v>42</v>
      </c>
      <c r="G9387" t="s">
        <v>2218</v>
      </c>
      <c r="H9387" s="6" t="str">
        <f t="shared" si="292"/>
        <v>GOLD7.42</v>
      </c>
      <c r="I9387" s="6" t="str">
        <f t="shared" si="293"/>
        <v>SG7_HSI+</v>
      </c>
    </row>
    <row r="9388" spans="1:9">
      <c r="A9388" t="s">
        <v>302</v>
      </c>
      <c r="B9388" t="s">
        <v>6698</v>
      </c>
      <c r="C9388" t="s">
        <v>3054</v>
      </c>
      <c r="D9388" t="s">
        <v>2222</v>
      </c>
      <c r="E9388" t="s">
        <v>4292</v>
      </c>
      <c r="F9388">
        <v>38</v>
      </c>
      <c r="G9388" t="s">
        <v>2222</v>
      </c>
      <c r="H9388" s="6" t="str">
        <f t="shared" si="292"/>
        <v>GOLD7.38</v>
      </c>
      <c r="I9388" s="6" t="str">
        <f t="shared" si="293"/>
        <v>SG7_HSO-</v>
      </c>
    </row>
    <row r="9389" spans="1:9">
      <c r="A9389" t="s">
        <v>302</v>
      </c>
      <c r="B9389" t="s">
        <v>6698</v>
      </c>
      <c r="C9389" t="s">
        <v>3054</v>
      </c>
      <c r="D9389" t="s">
        <v>2221</v>
      </c>
      <c r="E9389" t="s">
        <v>4290</v>
      </c>
      <c r="F9389">
        <v>39</v>
      </c>
      <c r="G9389" t="s">
        <v>2221</v>
      </c>
      <c r="H9389" s="6" t="str">
        <f t="shared" si="292"/>
        <v>GOLD7.39</v>
      </c>
      <c r="I9389" s="6" t="str">
        <f t="shared" si="293"/>
        <v>SG7_HSO+</v>
      </c>
    </row>
    <row r="9390" spans="1:9">
      <c r="A9390" t="s">
        <v>302</v>
      </c>
      <c r="B9390" t="s">
        <v>6698</v>
      </c>
      <c r="C9390" t="s">
        <v>3054</v>
      </c>
      <c r="D9390" t="s">
        <v>371</v>
      </c>
      <c r="E9390" t="s">
        <v>4383</v>
      </c>
      <c r="F9390">
        <v>12</v>
      </c>
      <c r="G9390" t="s">
        <v>371</v>
      </c>
      <c r="H9390" s="6" t="str">
        <f t="shared" si="292"/>
        <v>GOLD7.12</v>
      </c>
      <c r="I9390" s="6" t="str">
        <f t="shared" si="293"/>
        <v>SG7_INH</v>
      </c>
    </row>
    <row r="9391" spans="1:9">
      <c r="A9391" t="s">
        <v>302</v>
      </c>
      <c r="B9391" t="s">
        <v>6698</v>
      </c>
      <c r="C9391" t="s">
        <v>3054</v>
      </c>
      <c r="D9391" t="s">
        <v>1549</v>
      </c>
      <c r="F9391">
        <v>4</v>
      </c>
      <c r="G9391" t="s">
        <v>1549</v>
      </c>
      <c r="H9391" s="6" t="str">
        <f t="shared" si="292"/>
        <v>GOLD7.4</v>
      </c>
      <c r="I9391" s="6">
        <f t="shared" si="293"/>
        <v>0</v>
      </c>
    </row>
    <row r="9392" spans="1:9">
      <c r="A9392" t="s">
        <v>302</v>
      </c>
      <c r="B9392" t="s">
        <v>6698</v>
      </c>
      <c r="C9392" t="s">
        <v>3054</v>
      </c>
      <c r="D9392" t="s">
        <v>2217</v>
      </c>
      <c r="E9392" t="s">
        <v>4371</v>
      </c>
      <c r="F9392">
        <v>43</v>
      </c>
      <c r="G9392" t="s">
        <v>2217</v>
      </c>
      <c r="H9392" s="6" t="str">
        <f t="shared" si="292"/>
        <v>GOLD7.43</v>
      </c>
      <c r="I9392" s="6" t="str">
        <f t="shared" si="293"/>
        <v>SG7_LED</v>
      </c>
    </row>
    <row r="9393" spans="1:9">
      <c r="A9393" t="s">
        <v>302</v>
      </c>
      <c r="B9393" t="s">
        <v>6698</v>
      </c>
      <c r="C9393" t="s">
        <v>3054</v>
      </c>
      <c r="D9393" t="s">
        <v>2525</v>
      </c>
      <c r="E9393" t="s">
        <v>4384</v>
      </c>
      <c r="F9393">
        <v>1</v>
      </c>
      <c r="G9393" t="s">
        <v>2525</v>
      </c>
      <c r="H9393" s="6" t="str">
        <f t="shared" si="292"/>
        <v>GOLD7.1</v>
      </c>
      <c r="I9393" s="6" t="str">
        <f t="shared" si="293"/>
        <v>SG7_LX_OUT</v>
      </c>
    </row>
    <row r="9394" spans="1:9">
      <c r="A9394" t="s">
        <v>302</v>
      </c>
      <c r="B9394" t="s">
        <v>6698</v>
      </c>
      <c r="C9394" t="s">
        <v>3054</v>
      </c>
      <c r="D9394" t="s">
        <v>1548</v>
      </c>
      <c r="E9394" t="s">
        <v>4315</v>
      </c>
      <c r="F9394">
        <v>46</v>
      </c>
      <c r="G9394" t="s">
        <v>1548</v>
      </c>
      <c r="H9394" s="6" t="str">
        <f t="shared" si="292"/>
        <v>GOLD7.46</v>
      </c>
      <c r="I9394" s="6" t="str">
        <f t="shared" si="293"/>
        <v>SG7_MDC</v>
      </c>
    </row>
    <row r="9395" spans="1:9">
      <c r="A9395" t="s">
        <v>302</v>
      </c>
      <c r="B9395" t="s">
        <v>6698</v>
      </c>
      <c r="C9395" t="s">
        <v>3054</v>
      </c>
      <c r="D9395" t="s">
        <v>1562</v>
      </c>
      <c r="E9395" t="s">
        <v>4283</v>
      </c>
      <c r="F9395">
        <v>19</v>
      </c>
      <c r="G9395" t="s">
        <v>1562</v>
      </c>
      <c r="H9395" s="6" t="str">
        <f t="shared" si="292"/>
        <v>GOLD7.19</v>
      </c>
      <c r="I9395" s="6" t="str">
        <f t="shared" si="293"/>
        <v>SG7_MDI-</v>
      </c>
    </row>
    <row r="9396" spans="1:9">
      <c r="A9396" t="s">
        <v>302</v>
      </c>
      <c r="B9396" t="s">
        <v>6698</v>
      </c>
      <c r="C9396" t="s">
        <v>3054</v>
      </c>
      <c r="D9396" t="s">
        <v>1553</v>
      </c>
      <c r="E9396" t="s">
        <v>4314</v>
      </c>
      <c r="F9396">
        <v>45</v>
      </c>
      <c r="G9396" t="s">
        <v>1553</v>
      </c>
      <c r="H9396" s="6" t="str">
        <f t="shared" si="292"/>
        <v>GOLD7.45</v>
      </c>
      <c r="I9396" s="6" t="str">
        <f t="shared" si="293"/>
        <v>SG7_MDIO</v>
      </c>
    </row>
    <row r="9397" spans="1:9">
      <c r="A9397" t="s">
        <v>302</v>
      </c>
      <c r="B9397" t="s">
        <v>6698</v>
      </c>
      <c r="C9397" t="s">
        <v>3054</v>
      </c>
      <c r="D9397" t="s">
        <v>1561</v>
      </c>
      <c r="E9397" t="s">
        <v>4282</v>
      </c>
      <c r="F9397">
        <v>18</v>
      </c>
      <c r="G9397" t="s">
        <v>1561</v>
      </c>
      <c r="H9397" s="6" t="str">
        <f t="shared" si="292"/>
        <v>GOLD7.18</v>
      </c>
      <c r="I9397" s="6" t="str">
        <f t="shared" si="293"/>
        <v>SG7_MDI+</v>
      </c>
    </row>
    <row r="9398" spans="1:9">
      <c r="A9398" t="s">
        <v>302</v>
      </c>
      <c r="B9398" t="s">
        <v>6698</v>
      </c>
      <c r="C9398" t="s">
        <v>3054</v>
      </c>
      <c r="D9398" t="s">
        <v>550</v>
      </c>
      <c r="F9398">
        <v>22</v>
      </c>
      <c r="G9398" t="s">
        <v>550</v>
      </c>
      <c r="H9398" s="6" t="str">
        <f t="shared" si="292"/>
        <v>GOLD7.22</v>
      </c>
      <c r="I9398" s="6">
        <f t="shared" si="293"/>
        <v>0</v>
      </c>
    </row>
    <row r="9399" spans="1:9">
      <c r="A9399" t="s">
        <v>302</v>
      </c>
      <c r="B9399" t="s">
        <v>6698</v>
      </c>
      <c r="C9399" t="s">
        <v>3054</v>
      </c>
      <c r="D9399" t="s">
        <v>194</v>
      </c>
      <c r="F9399" t="s">
        <v>194</v>
      </c>
      <c r="G9399" t="s">
        <v>194</v>
      </c>
      <c r="H9399" s="6" t="str">
        <f t="shared" si="292"/>
        <v>GOLD7.NUT1</v>
      </c>
      <c r="I9399" s="6">
        <f t="shared" si="293"/>
        <v>0</v>
      </c>
    </row>
    <row r="9400" spans="1:9">
      <c r="A9400" t="s">
        <v>302</v>
      </c>
      <c r="B9400" t="s">
        <v>6698</v>
      </c>
      <c r="C9400" t="s">
        <v>3054</v>
      </c>
      <c r="D9400" t="s">
        <v>195</v>
      </c>
      <c r="F9400" t="s">
        <v>195</v>
      </c>
      <c r="G9400" t="s">
        <v>195</v>
      </c>
      <c r="H9400" s="6" t="str">
        <f t="shared" si="292"/>
        <v>GOLD7.NUT2</v>
      </c>
      <c r="I9400" s="6">
        <f t="shared" si="293"/>
        <v>0</v>
      </c>
    </row>
    <row r="9401" spans="1:9">
      <c r="A9401" t="s">
        <v>302</v>
      </c>
      <c r="B9401" t="s">
        <v>6698</v>
      </c>
      <c r="C9401" t="s">
        <v>3054</v>
      </c>
      <c r="D9401" t="s">
        <v>196</v>
      </c>
      <c r="F9401" t="s">
        <v>196</v>
      </c>
      <c r="G9401" t="s">
        <v>196</v>
      </c>
      <c r="H9401" s="6" t="str">
        <f t="shared" si="292"/>
        <v>GOLD7.NUT3</v>
      </c>
      <c r="I9401" s="6">
        <f t="shared" si="293"/>
        <v>0</v>
      </c>
    </row>
    <row r="9402" spans="1:9">
      <c r="A9402" t="s">
        <v>302</v>
      </c>
      <c r="B9402" t="s">
        <v>6698</v>
      </c>
      <c r="C9402" t="s">
        <v>3054</v>
      </c>
      <c r="D9402" t="s">
        <v>197</v>
      </c>
      <c r="F9402" t="s">
        <v>197</v>
      </c>
      <c r="G9402" t="s">
        <v>197</v>
      </c>
      <c r="H9402" s="6" t="str">
        <f t="shared" si="292"/>
        <v>GOLD7.NUT4</v>
      </c>
      <c r="I9402" s="6">
        <f t="shared" si="293"/>
        <v>0</v>
      </c>
    </row>
    <row r="9403" spans="1:9">
      <c r="A9403" t="s">
        <v>302</v>
      </c>
      <c r="B9403" t="s">
        <v>6698</v>
      </c>
      <c r="C9403" t="s">
        <v>3054</v>
      </c>
      <c r="D9403" t="s">
        <v>1550</v>
      </c>
      <c r="E9403" t="s">
        <v>6886</v>
      </c>
      <c r="F9403">
        <v>5</v>
      </c>
      <c r="G9403" t="s">
        <v>1550</v>
      </c>
      <c r="H9403" s="6" t="str">
        <f t="shared" si="292"/>
        <v>GOLD7.5</v>
      </c>
      <c r="I9403" s="6" t="str">
        <f t="shared" si="293"/>
        <v>SG7_HSD015</v>
      </c>
    </row>
    <row r="9404" spans="1:9">
      <c r="A9404" t="s">
        <v>302</v>
      </c>
      <c r="B9404" t="s">
        <v>6698</v>
      </c>
      <c r="C9404" t="s">
        <v>3054</v>
      </c>
      <c r="D9404" t="s">
        <v>2535</v>
      </c>
      <c r="E9404" t="s">
        <v>4374</v>
      </c>
      <c r="F9404">
        <v>16</v>
      </c>
      <c r="G9404" t="s">
        <v>2535</v>
      </c>
      <c r="H9404" s="6" t="str">
        <f t="shared" si="292"/>
        <v>GOLD7.16</v>
      </c>
      <c r="I9404" s="6" t="str">
        <f t="shared" si="293"/>
        <v>SG7_RSET</v>
      </c>
    </row>
    <row r="9405" spans="1:9">
      <c r="A9405" t="s">
        <v>302</v>
      </c>
      <c r="B9405" t="s">
        <v>6698</v>
      </c>
      <c r="C9405" t="s">
        <v>3054</v>
      </c>
      <c r="D9405" t="s">
        <v>1552</v>
      </c>
      <c r="E9405" t="s">
        <v>4334</v>
      </c>
      <c r="F9405">
        <v>29</v>
      </c>
      <c r="G9405" t="s">
        <v>1552</v>
      </c>
      <c r="H9405" s="6" t="str">
        <f t="shared" si="292"/>
        <v>GOLD7.29</v>
      </c>
      <c r="I9405" s="6" t="str">
        <f t="shared" si="293"/>
        <v>SG7_RXC</v>
      </c>
    </row>
    <row r="9406" spans="1:9">
      <c r="A9406" t="s">
        <v>302</v>
      </c>
      <c r="B9406" t="s">
        <v>6698</v>
      </c>
      <c r="C9406" t="s">
        <v>3054</v>
      </c>
      <c r="D9406" t="s">
        <v>2528</v>
      </c>
      <c r="E9406" t="s">
        <v>4331</v>
      </c>
      <c r="F9406">
        <v>28</v>
      </c>
      <c r="G9406" t="s">
        <v>2528</v>
      </c>
      <c r="H9406" s="6" t="str">
        <f t="shared" si="292"/>
        <v>GOLD7.28</v>
      </c>
      <c r="I9406" s="6" t="str">
        <f t="shared" si="293"/>
        <v>SG7_RXD0</v>
      </c>
    </row>
    <row r="9407" spans="1:9">
      <c r="A9407" t="s">
        <v>302</v>
      </c>
      <c r="B9407" t="s">
        <v>6698</v>
      </c>
      <c r="C9407" t="s">
        <v>3054</v>
      </c>
      <c r="D9407" t="s">
        <v>2529</v>
      </c>
      <c r="E9407" t="s">
        <v>4322</v>
      </c>
      <c r="F9407">
        <v>27</v>
      </c>
      <c r="G9407" t="s">
        <v>2529</v>
      </c>
      <c r="H9407" s="6" t="str">
        <f t="shared" si="292"/>
        <v>GOLD7.27</v>
      </c>
      <c r="I9407" s="6" t="str">
        <f t="shared" si="293"/>
        <v>SG7_RXD1</v>
      </c>
    </row>
    <row r="9408" spans="1:9">
      <c r="A9408" t="s">
        <v>302</v>
      </c>
      <c r="B9408" t="s">
        <v>6698</v>
      </c>
      <c r="C9408" t="s">
        <v>3054</v>
      </c>
      <c r="D9408" t="s">
        <v>2530</v>
      </c>
      <c r="E9408" t="s">
        <v>4326</v>
      </c>
      <c r="F9408">
        <v>26</v>
      </c>
      <c r="G9408" t="s">
        <v>2530</v>
      </c>
      <c r="H9408" s="6" t="str">
        <f t="shared" si="292"/>
        <v>GOLD7.26</v>
      </c>
      <c r="I9408" s="6" t="str">
        <f t="shared" si="293"/>
        <v>SG7_RXD2</v>
      </c>
    </row>
    <row r="9409" spans="1:9">
      <c r="A9409" t="s">
        <v>302</v>
      </c>
      <c r="B9409" t="s">
        <v>6698</v>
      </c>
      <c r="C9409" t="s">
        <v>3054</v>
      </c>
      <c r="D9409" t="s">
        <v>2531</v>
      </c>
      <c r="E9409" t="s">
        <v>4328</v>
      </c>
      <c r="F9409">
        <v>25</v>
      </c>
      <c r="G9409" t="s">
        <v>2531</v>
      </c>
      <c r="H9409" s="6" t="str">
        <f t="shared" si="292"/>
        <v>GOLD7.25</v>
      </c>
      <c r="I9409" s="6" t="str">
        <f t="shared" si="293"/>
        <v>SG7_RXD3</v>
      </c>
    </row>
    <row r="9410" spans="1:9">
      <c r="A9410" t="s">
        <v>302</v>
      </c>
      <c r="B9410" t="s">
        <v>6698</v>
      </c>
      <c r="C9410" t="s">
        <v>3054</v>
      </c>
      <c r="D9410" t="s">
        <v>2537</v>
      </c>
      <c r="E9410" t="s">
        <v>4337</v>
      </c>
      <c r="F9410">
        <v>23</v>
      </c>
      <c r="G9410" t="s">
        <v>2537</v>
      </c>
      <c r="H9410" s="6" t="str">
        <f t="shared" ref="H9410:H9473" si="294">CONCATENATE(C9410,".",F9410)</f>
        <v>GOLD7.23</v>
      </c>
      <c r="I9410" s="6" t="str">
        <f t="shared" ref="I9410:I9473" si="295">E9410</f>
        <v>SG7_RXDV</v>
      </c>
    </row>
    <row r="9411" spans="1:9">
      <c r="A9411" t="s">
        <v>302</v>
      </c>
      <c r="B9411" t="s">
        <v>6698</v>
      </c>
      <c r="C9411" t="s">
        <v>3054</v>
      </c>
      <c r="D9411" t="s">
        <v>2534</v>
      </c>
      <c r="F9411">
        <v>14</v>
      </c>
      <c r="G9411" t="s">
        <v>2534</v>
      </c>
      <c r="H9411" s="6" t="str">
        <f t="shared" si="294"/>
        <v>GOLD7.14</v>
      </c>
      <c r="I9411" s="6">
        <f t="shared" si="295"/>
        <v>0</v>
      </c>
    </row>
    <row r="9412" spans="1:9">
      <c r="A9412" t="s">
        <v>302</v>
      </c>
      <c r="B9412" t="s">
        <v>6698</v>
      </c>
      <c r="C9412" t="s">
        <v>3054</v>
      </c>
      <c r="D9412" t="s">
        <v>2533</v>
      </c>
      <c r="F9412">
        <v>13</v>
      </c>
      <c r="G9412" t="s">
        <v>2533</v>
      </c>
      <c r="H9412" s="6" t="str">
        <f t="shared" si="294"/>
        <v>GOLD7.13</v>
      </c>
      <c r="I9412" s="6">
        <f t="shared" si="295"/>
        <v>0</v>
      </c>
    </row>
    <row r="9413" spans="1:9">
      <c r="A9413" t="s">
        <v>302</v>
      </c>
      <c r="B9413" t="s">
        <v>6698</v>
      </c>
      <c r="C9413" t="s">
        <v>3054</v>
      </c>
      <c r="D9413" t="s">
        <v>1559</v>
      </c>
      <c r="E9413" t="s">
        <v>4344</v>
      </c>
      <c r="F9413">
        <v>31</v>
      </c>
      <c r="G9413" t="s">
        <v>1559</v>
      </c>
      <c r="H9413" s="6" t="str">
        <f t="shared" si="294"/>
        <v>GOLD7.31</v>
      </c>
      <c r="I9413" s="6" t="str">
        <f t="shared" si="295"/>
        <v>SG7_TXC</v>
      </c>
    </row>
    <row r="9414" spans="1:9">
      <c r="A9414" t="s">
        <v>302</v>
      </c>
      <c r="B9414" t="s">
        <v>6698</v>
      </c>
      <c r="C9414" t="s">
        <v>3054</v>
      </c>
      <c r="D9414" t="s">
        <v>1554</v>
      </c>
      <c r="E9414" t="s">
        <v>4347</v>
      </c>
      <c r="F9414">
        <v>36</v>
      </c>
      <c r="G9414" t="s">
        <v>1554</v>
      </c>
      <c r="H9414" s="6" t="str">
        <f t="shared" si="294"/>
        <v>GOLD7.36</v>
      </c>
      <c r="I9414" s="6" t="str">
        <f t="shared" si="295"/>
        <v>SG7_TXD0</v>
      </c>
    </row>
    <row r="9415" spans="1:9">
      <c r="A9415" t="s">
        <v>302</v>
      </c>
      <c r="B9415" t="s">
        <v>6698</v>
      </c>
      <c r="C9415" t="s">
        <v>3054</v>
      </c>
      <c r="D9415" t="s">
        <v>1555</v>
      </c>
      <c r="E9415" t="s">
        <v>4350</v>
      </c>
      <c r="F9415">
        <v>35</v>
      </c>
      <c r="G9415" t="s">
        <v>1555</v>
      </c>
      <c r="H9415" s="6" t="str">
        <f t="shared" si="294"/>
        <v>GOLD7.35</v>
      </c>
      <c r="I9415" s="6" t="str">
        <f t="shared" si="295"/>
        <v>SG7_TXD1</v>
      </c>
    </row>
    <row r="9416" spans="1:9">
      <c r="A9416" t="s">
        <v>302</v>
      </c>
      <c r="B9416" t="s">
        <v>6698</v>
      </c>
      <c r="C9416" t="s">
        <v>3054</v>
      </c>
      <c r="D9416" t="s">
        <v>1556</v>
      </c>
      <c r="E9416" t="s">
        <v>4352</v>
      </c>
      <c r="F9416">
        <v>34</v>
      </c>
      <c r="G9416" t="s">
        <v>1556</v>
      </c>
      <c r="H9416" s="6" t="str">
        <f t="shared" si="294"/>
        <v>GOLD7.34</v>
      </c>
      <c r="I9416" s="6" t="str">
        <f t="shared" si="295"/>
        <v>SG7_TXD2</v>
      </c>
    </row>
    <row r="9417" spans="1:9">
      <c r="A9417" t="s">
        <v>302</v>
      </c>
      <c r="B9417" t="s">
        <v>6698</v>
      </c>
      <c r="C9417" t="s">
        <v>3054</v>
      </c>
      <c r="D9417" t="s">
        <v>1557</v>
      </c>
      <c r="E9417" t="s">
        <v>4355</v>
      </c>
      <c r="F9417">
        <v>33</v>
      </c>
      <c r="G9417" t="s">
        <v>1557</v>
      </c>
      <c r="H9417" s="6" t="str">
        <f t="shared" si="294"/>
        <v>GOLD7.33</v>
      </c>
      <c r="I9417" s="6" t="str">
        <f t="shared" si="295"/>
        <v>SG7_TXD3</v>
      </c>
    </row>
    <row r="9418" spans="1:9">
      <c r="A9418" t="s">
        <v>302</v>
      </c>
      <c r="B9418" t="s">
        <v>6698</v>
      </c>
      <c r="C9418" t="s">
        <v>3054</v>
      </c>
      <c r="D9418" t="s">
        <v>1558</v>
      </c>
      <c r="E9418" t="s">
        <v>4340</v>
      </c>
      <c r="F9418">
        <v>32</v>
      </c>
      <c r="G9418" t="s">
        <v>1558</v>
      </c>
      <c r="H9418" s="6" t="str">
        <f t="shared" si="294"/>
        <v>GOLD7.32</v>
      </c>
      <c r="I9418" s="6" t="str">
        <f t="shared" si="295"/>
        <v>SG7_TXEN</v>
      </c>
    </row>
    <row r="9419" spans="1:9">
      <c r="A9419" t="s">
        <v>302</v>
      </c>
      <c r="B9419" t="s">
        <v>6698</v>
      </c>
      <c r="C9419" t="s">
        <v>3054</v>
      </c>
      <c r="D9419" t="s">
        <v>167</v>
      </c>
      <c r="E9419" t="s">
        <v>4385</v>
      </c>
      <c r="F9419">
        <v>11</v>
      </c>
      <c r="G9419" t="s">
        <v>167</v>
      </c>
      <c r="H9419" s="6" t="str">
        <f t="shared" si="294"/>
        <v>GOLD7.11</v>
      </c>
      <c r="I9419" s="6" t="str">
        <f t="shared" si="295"/>
        <v>SG7_VBAT</v>
      </c>
    </row>
    <row r="9420" spans="1:9">
      <c r="A9420" t="s">
        <v>302</v>
      </c>
      <c r="B9420" t="s">
        <v>6698</v>
      </c>
      <c r="C9420" t="s">
        <v>3054</v>
      </c>
      <c r="D9420" t="s">
        <v>2526</v>
      </c>
      <c r="E9420" t="s">
        <v>4356</v>
      </c>
      <c r="F9420">
        <v>2</v>
      </c>
      <c r="G9420" t="s">
        <v>2526</v>
      </c>
      <c r="H9420" s="6" t="str">
        <f t="shared" si="294"/>
        <v>GOLD7.2</v>
      </c>
      <c r="I9420" s="6" t="str">
        <f t="shared" si="295"/>
        <v>SG7_VDD33</v>
      </c>
    </row>
    <row r="9421" spans="1:9">
      <c r="A9421" t="s">
        <v>302</v>
      </c>
      <c r="B9421" t="s">
        <v>6698</v>
      </c>
      <c r="C9421" t="s">
        <v>3054</v>
      </c>
      <c r="D9421" t="s">
        <v>2527</v>
      </c>
      <c r="E9421" t="s">
        <v>4356</v>
      </c>
      <c r="F9421">
        <v>3</v>
      </c>
      <c r="G9421" t="s">
        <v>2527</v>
      </c>
      <c r="H9421" s="6" t="str">
        <f t="shared" si="294"/>
        <v>GOLD7.3</v>
      </c>
      <c r="I9421" s="6" t="str">
        <f t="shared" si="295"/>
        <v>SG7_VDD33</v>
      </c>
    </row>
    <row r="9422" spans="1:9">
      <c r="A9422" t="s">
        <v>302</v>
      </c>
      <c r="B9422" t="s">
        <v>6698</v>
      </c>
      <c r="C9422" t="s">
        <v>3054</v>
      </c>
      <c r="D9422" t="s">
        <v>372</v>
      </c>
      <c r="E9422" t="s">
        <v>6887</v>
      </c>
      <c r="F9422">
        <v>10</v>
      </c>
      <c r="G9422" t="s">
        <v>372</v>
      </c>
      <c r="H9422" s="6" t="str">
        <f t="shared" si="294"/>
        <v>GOLD7.10</v>
      </c>
      <c r="I9422" s="6" t="str">
        <f t="shared" si="295"/>
        <v>SG7_HSD019</v>
      </c>
    </row>
    <row r="9423" spans="1:9">
      <c r="A9423" t="s">
        <v>302</v>
      </c>
      <c r="B9423" t="s">
        <v>6698</v>
      </c>
      <c r="C9423" t="s">
        <v>3054</v>
      </c>
      <c r="D9423" t="s">
        <v>2215</v>
      </c>
      <c r="E9423" t="s">
        <v>4373</v>
      </c>
      <c r="F9423">
        <v>8</v>
      </c>
      <c r="G9423" t="s">
        <v>2215</v>
      </c>
      <c r="H9423" s="6" t="str">
        <f t="shared" si="294"/>
        <v>GOLD7.8</v>
      </c>
      <c r="I9423" s="6" t="str">
        <f t="shared" si="295"/>
        <v>SG7_XI</v>
      </c>
    </row>
    <row r="9424" spans="1:9">
      <c r="A9424" t="s">
        <v>302</v>
      </c>
      <c r="B9424" t="s">
        <v>6698</v>
      </c>
      <c r="C9424" t="s">
        <v>3054</v>
      </c>
      <c r="D9424" t="s">
        <v>2214</v>
      </c>
      <c r="E9424" t="s">
        <v>4372</v>
      </c>
      <c r="F9424">
        <v>7</v>
      </c>
      <c r="G9424" t="s">
        <v>2214</v>
      </c>
      <c r="H9424" s="6" t="str">
        <f t="shared" si="294"/>
        <v>GOLD7.7</v>
      </c>
      <c r="I9424" s="6" t="str">
        <f t="shared" si="295"/>
        <v>SG7_XO</v>
      </c>
    </row>
    <row r="9425" spans="1:9">
      <c r="A9425" t="s">
        <v>302</v>
      </c>
      <c r="B9425" t="s">
        <v>6698</v>
      </c>
      <c r="C9425" t="s">
        <v>6712</v>
      </c>
      <c r="D9425" t="s">
        <v>181</v>
      </c>
      <c r="E9425" t="s">
        <v>174</v>
      </c>
      <c r="F9425">
        <v>1</v>
      </c>
      <c r="G9425" t="s">
        <v>181</v>
      </c>
      <c r="H9425" s="6" t="str">
        <f t="shared" si="294"/>
        <v>SG7_DGND1.1</v>
      </c>
      <c r="I9425" s="6" t="str">
        <f t="shared" si="295"/>
        <v>DGND</v>
      </c>
    </row>
    <row r="9426" spans="1:9">
      <c r="A9426" t="s">
        <v>302</v>
      </c>
      <c r="B9426" t="s">
        <v>6698</v>
      </c>
      <c r="C9426" t="s">
        <v>6713</v>
      </c>
      <c r="D9426" t="s">
        <v>181</v>
      </c>
      <c r="E9426" t="s">
        <v>174</v>
      </c>
      <c r="F9426">
        <v>1</v>
      </c>
      <c r="G9426" t="s">
        <v>181</v>
      </c>
      <c r="H9426" s="6" t="str">
        <f t="shared" si="294"/>
        <v>SG7_DGND2.1</v>
      </c>
      <c r="I9426" s="6" t="str">
        <f t="shared" si="295"/>
        <v>DGND</v>
      </c>
    </row>
    <row r="9427" spans="1:9">
      <c r="A9427" t="s">
        <v>302</v>
      </c>
      <c r="B9427" t="s">
        <v>6698</v>
      </c>
      <c r="C9427" t="s">
        <v>6714</v>
      </c>
      <c r="D9427" t="s">
        <v>181</v>
      </c>
      <c r="E9427" t="s">
        <v>174</v>
      </c>
      <c r="F9427">
        <v>1</v>
      </c>
      <c r="G9427" t="s">
        <v>181</v>
      </c>
      <c r="H9427" s="6" t="str">
        <f t="shared" si="294"/>
        <v>SG7_DGND3.1</v>
      </c>
      <c r="I9427" s="6" t="str">
        <f t="shared" si="295"/>
        <v>DGND</v>
      </c>
    </row>
    <row r="9428" spans="1:9">
      <c r="A9428" t="s">
        <v>302</v>
      </c>
      <c r="B9428" t="s">
        <v>6698</v>
      </c>
      <c r="C9428" t="s">
        <v>6715</v>
      </c>
      <c r="D9428" t="s">
        <v>181</v>
      </c>
      <c r="E9428" t="s">
        <v>174</v>
      </c>
      <c r="F9428">
        <v>1</v>
      </c>
      <c r="G9428" t="s">
        <v>181</v>
      </c>
      <c r="H9428" s="6" t="str">
        <f t="shared" si="294"/>
        <v>SG7_DGND4.1</v>
      </c>
      <c r="I9428" s="6" t="str">
        <f t="shared" si="295"/>
        <v>DGND</v>
      </c>
    </row>
    <row r="9429" spans="1:9">
      <c r="A9429" t="s">
        <v>302</v>
      </c>
      <c r="B9429" t="s">
        <v>6698</v>
      </c>
      <c r="C9429" t="s">
        <v>4383</v>
      </c>
      <c r="D9429" t="s">
        <v>181</v>
      </c>
      <c r="E9429" t="s">
        <v>4383</v>
      </c>
      <c r="F9429">
        <v>1</v>
      </c>
      <c r="G9429" t="s">
        <v>181</v>
      </c>
      <c r="H9429" s="6" t="str">
        <f t="shared" si="294"/>
        <v>SG7_INH.1</v>
      </c>
      <c r="I9429" s="6" t="str">
        <f t="shared" si="295"/>
        <v>SG7_INH</v>
      </c>
    </row>
    <row r="9430" spans="1:9">
      <c r="A9430" t="s">
        <v>302</v>
      </c>
      <c r="B9430" t="s">
        <v>6698</v>
      </c>
      <c r="C9430" t="s">
        <v>6716</v>
      </c>
      <c r="D9430">
        <v>1</v>
      </c>
      <c r="E9430" t="s">
        <v>6886</v>
      </c>
      <c r="F9430">
        <v>1</v>
      </c>
      <c r="G9430">
        <v>1</v>
      </c>
      <c r="H9430" s="6" t="str">
        <f t="shared" si="294"/>
        <v>SG7_PHYRSTB.1</v>
      </c>
      <c r="I9430" s="6" t="str">
        <f t="shared" si="295"/>
        <v>SG7_HSD015</v>
      </c>
    </row>
    <row r="9431" spans="1:9">
      <c r="A9431" t="s">
        <v>302</v>
      </c>
      <c r="B9431" t="s">
        <v>6698</v>
      </c>
      <c r="C9431" t="s">
        <v>6717</v>
      </c>
      <c r="D9431" t="s">
        <v>181</v>
      </c>
      <c r="E9431" t="s">
        <v>6887</v>
      </c>
      <c r="F9431">
        <v>1</v>
      </c>
      <c r="G9431" t="s">
        <v>181</v>
      </c>
      <c r="H9431" s="6" t="str">
        <f t="shared" si="294"/>
        <v>SG7_WAKE.1</v>
      </c>
      <c r="I9431" s="6" t="str">
        <f t="shared" si="295"/>
        <v>SG7_HSD019</v>
      </c>
    </row>
    <row r="9432" spans="1:9">
      <c r="A9432" t="s">
        <v>302</v>
      </c>
      <c r="B9432" t="s">
        <v>6698</v>
      </c>
      <c r="C9432" t="s">
        <v>6718</v>
      </c>
      <c r="D9432">
        <v>1</v>
      </c>
      <c r="F9432">
        <v>1</v>
      </c>
      <c r="G9432">
        <v>1</v>
      </c>
      <c r="H9432" s="6" t="str">
        <f t="shared" si="294"/>
        <v>SITE7_To_GOLDEN0.1</v>
      </c>
      <c r="I9432" s="6">
        <f t="shared" si="295"/>
        <v>0</v>
      </c>
    </row>
    <row r="9433" spans="1:9">
      <c r="A9433" t="s">
        <v>302</v>
      </c>
      <c r="B9433" t="s">
        <v>6719</v>
      </c>
      <c r="C9433" t="s">
        <v>6720</v>
      </c>
      <c r="D9433">
        <v>1</v>
      </c>
      <c r="E9433" t="s">
        <v>4386</v>
      </c>
      <c r="F9433">
        <v>1</v>
      </c>
      <c r="G9433">
        <v>1</v>
      </c>
      <c r="H9433" s="6" t="str">
        <f t="shared" si="294"/>
        <v>7CG1.1</v>
      </c>
      <c r="I9433" s="6" t="str">
        <f t="shared" si="295"/>
        <v>SG7_LX_OUT_VDD09</v>
      </c>
    </row>
    <row r="9434" spans="1:9">
      <c r="A9434" t="s">
        <v>302</v>
      </c>
      <c r="B9434" t="s">
        <v>6719</v>
      </c>
      <c r="C9434" t="s">
        <v>6720</v>
      </c>
      <c r="D9434">
        <v>2</v>
      </c>
      <c r="E9434" t="s">
        <v>174</v>
      </c>
      <c r="F9434">
        <v>2</v>
      </c>
      <c r="G9434">
        <v>2</v>
      </c>
      <c r="H9434" s="6" t="str">
        <f t="shared" si="294"/>
        <v>7CG1.2</v>
      </c>
      <c r="I9434" s="6" t="str">
        <f t="shared" si="295"/>
        <v>DGND</v>
      </c>
    </row>
    <row r="9435" spans="1:9">
      <c r="A9435" t="s">
        <v>302</v>
      </c>
      <c r="B9435" t="s">
        <v>6719</v>
      </c>
      <c r="C9435" t="s">
        <v>6721</v>
      </c>
      <c r="D9435">
        <v>1</v>
      </c>
      <c r="E9435" t="s">
        <v>4386</v>
      </c>
      <c r="F9435">
        <v>1</v>
      </c>
      <c r="G9435">
        <v>1</v>
      </c>
      <c r="H9435" s="6" t="str">
        <f t="shared" si="294"/>
        <v>7CG2.1</v>
      </c>
      <c r="I9435" s="6" t="str">
        <f t="shared" si="295"/>
        <v>SG7_LX_OUT_VDD09</v>
      </c>
    </row>
    <row r="9436" spans="1:9">
      <c r="A9436" t="s">
        <v>302</v>
      </c>
      <c r="B9436" t="s">
        <v>6719</v>
      </c>
      <c r="C9436" t="s">
        <v>6721</v>
      </c>
      <c r="D9436">
        <v>2</v>
      </c>
      <c r="E9436" t="s">
        <v>174</v>
      </c>
      <c r="F9436">
        <v>2</v>
      </c>
      <c r="G9436">
        <v>2</v>
      </c>
      <c r="H9436" s="6" t="str">
        <f t="shared" si="294"/>
        <v>7CG2.2</v>
      </c>
      <c r="I9436" s="6" t="str">
        <f t="shared" si="295"/>
        <v>DGND</v>
      </c>
    </row>
    <row r="9437" spans="1:9">
      <c r="A9437" t="s">
        <v>302</v>
      </c>
      <c r="B9437" t="s">
        <v>6719</v>
      </c>
      <c r="C9437" t="s">
        <v>6722</v>
      </c>
      <c r="D9437">
        <v>1</v>
      </c>
      <c r="E9437" t="s">
        <v>4356</v>
      </c>
      <c r="F9437">
        <v>1</v>
      </c>
      <c r="G9437">
        <v>1</v>
      </c>
      <c r="H9437" s="6" t="str">
        <f t="shared" si="294"/>
        <v>7CG3.1</v>
      </c>
      <c r="I9437" s="6" t="str">
        <f t="shared" si="295"/>
        <v>SG7_VDD33</v>
      </c>
    </row>
    <row r="9438" spans="1:9">
      <c r="A9438" t="s">
        <v>302</v>
      </c>
      <c r="B9438" t="s">
        <v>6719</v>
      </c>
      <c r="C9438" t="s">
        <v>6722</v>
      </c>
      <c r="D9438">
        <v>2</v>
      </c>
      <c r="E9438" t="s">
        <v>174</v>
      </c>
      <c r="F9438">
        <v>2</v>
      </c>
      <c r="G9438">
        <v>2</v>
      </c>
      <c r="H9438" s="6" t="str">
        <f t="shared" si="294"/>
        <v>7CG3.2</v>
      </c>
      <c r="I9438" s="6" t="str">
        <f t="shared" si="295"/>
        <v>DGND</v>
      </c>
    </row>
    <row r="9439" spans="1:9">
      <c r="A9439" t="s">
        <v>302</v>
      </c>
      <c r="B9439" t="s">
        <v>6719</v>
      </c>
      <c r="C9439" t="s">
        <v>6723</v>
      </c>
      <c r="D9439">
        <v>1</v>
      </c>
      <c r="E9439" t="s">
        <v>4356</v>
      </c>
      <c r="F9439">
        <v>1</v>
      </c>
      <c r="G9439">
        <v>1</v>
      </c>
      <c r="H9439" s="6" t="str">
        <f t="shared" si="294"/>
        <v>7CG4.1</v>
      </c>
      <c r="I9439" s="6" t="str">
        <f t="shared" si="295"/>
        <v>SG7_VDD33</v>
      </c>
    </row>
    <row r="9440" spans="1:9">
      <c r="A9440" t="s">
        <v>302</v>
      </c>
      <c r="B9440" t="s">
        <v>6719</v>
      </c>
      <c r="C9440" t="s">
        <v>6723</v>
      </c>
      <c r="D9440">
        <v>2</v>
      </c>
      <c r="E9440" t="s">
        <v>174</v>
      </c>
      <c r="F9440">
        <v>2</v>
      </c>
      <c r="G9440">
        <v>2</v>
      </c>
      <c r="H9440" s="6" t="str">
        <f t="shared" si="294"/>
        <v>7CG4.2</v>
      </c>
      <c r="I9440" s="6" t="str">
        <f t="shared" si="295"/>
        <v>DGND</v>
      </c>
    </row>
    <row r="9441" spans="1:9">
      <c r="A9441" t="s">
        <v>302</v>
      </c>
      <c r="B9441" t="s">
        <v>6719</v>
      </c>
      <c r="C9441" t="s">
        <v>6724</v>
      </c>
      <c r="D9441">
        <v>1</v>
      </c>
      <c r="E9441" t="s">
        <v>413</v>
      </c>
      <c r="F9441">
        <v>1</v>
      </c>
      <c r="G9441">
        <v>1</v>
      </c>
      <c r="H9441" s="6" t="str">
        <f t="shared" si="294"/>
        <v>7CG5.1</v>
      </c>
      <c r="I9441" s="6" t="str">
        <f t="shared" si="295"/>
        <v>VDD33_ATX</v>
      </c>
    </row>
    <row r="9442" spans="1:9">
      <c r="A9442" t="s">
        <v>302</v>
      </c>
      <c r="B9442" t="s">
        <v>6719</v>
      </c>
      <c r="C9442" t="s">
        <v>6724</v>
      </c>
      <c r="D9442">
        <v>2</v>
      </c>
      <c r="E9442" t="s">
        <v>174</v>
      </c>
      <c r="F9442">
        <v>2</v>
      </c>
      <c r="G9442">
        <v>2</v>
      </c>
      <c r="H9442" s="6" t="str">
        <f t="shared" si="294"/>
        <v>7CG5.2</v>
      </c>
      <c r="I9442" s="6" t="str">
        <f t="shared" si="295"/>
        <v>DGND</v>
      </c>
    </row>
    <row r="9443" spans="1:9">
      <c r="A9443" t="s">
        <v>302</v>
      </c>
      <c r="B9443" t="s">
        <v>6719</v>
      </c>
      <c r="C9443" t="s">
        <v>6725</v>
      </c>
      <c r="D9443">
        <v>1</v>
      </c>
      <c r="E9443" t="s">
        <v>413</v>
      </c>
      <c r="F9443">
        <v>1</v>
      </c>
      <c r="G9443">
        <v>1</v>
      </c>
      <c r="H9443" s="6" t="str">
        <f t="shared" si="294"/>
        <v>7CG6.1</v>
      </c>
      <c r="I9443" s="6" t="str">
        <f t="shared" si="295"/>
        <v>VDD33_ATX</v>
      </c>
    </row>
    <row r="9444" spans="1:9">
      <c r="A9444" t="s">
        <v>302</v>
      </c>
      <c r="B9444" t="s">
        <v>6719</v>
      </c>
      <c r="C9444" t="s">
        <v>6725</v>
      </c>
      <c r="D9444">
        <v>2</v>
      </c>
      <c r="E9444" t="s">
        <v>174</v>
      </c>
      <c r="F9444">
        <v>2</v>
      </c>
      <c r="G9444">
        <v>2</v>
      </c>
      <c r="H9444" s="6" t="str">
        <f t="shared" si="294"/>
        <v>7CG6.2</v>
      </c>
      <c r="I9444" s="6" t="str">
        <f t="shared" si="295"/>
        <v>DGND</v>
      </c>
    </row>
    <row r="9445" spans="1:9">
      <c r="A9445" t="s">
        <v>302</v>
      </c>
      <c r="B9445" t="s">
        <v>6719</v>
      </c>
      <c r="C9445" t="s">
        <v>6726</v>
      </c>
      <c r="D9445">
        <v>1</v>
      </c>
      <c r="E9445" t="s">
        <v>4381</v>
      </c>
      <c r="F9445">
        <v>1</v>
      </c>
      <c r="G9445">
        <v>1</v>
      </c>
      <c r="H9445" s="6" t="str">
        <f t="shared" si="294"/>
        <v>7CG11.1</v>
      </c>
      <c r="I9445" s="6" t="str">
        <f t="shared" si="295"/>
        <v>SG7_DVDD09</v>
      </c>
    </row>
    <row r="9446" spans="1:9">
      <c r="A9446" t="s">
        <v>302</v>
      </c>
      <c r="B9446" t="s">
        <v>6719</v>
      </c>
      <c r="C9446" t="s">
        <v>6726</v>
      </c>
      <c r="D9446">
        <v>2</v>
      </c>
      <c r="E9446" t="s">
        <v>174</v>
      </c>
      <c r="F9446">
        <v>2</v>
      </c>
      <c r="G9446">
        <v>2</v>
      </c>
      <c r="H9446" s="6" t="str">
        <f t="shared" si="294"/>
        <v>7CG11.2</v>
      </c>
      <c r="I9446" s="6" t="str">
        <f t="shared" si="295"/>
        <v>DGND</v>
      </c>
    </row>
    <row r="9447" spans="1:9">
      <c r="A9447" t="s">
        <v>302</v>
      </c>
      <c r="B9447" t="s">
        <v>6719</v>
      </c>
      <c r="C9447" t="s">
        <v>6727</v>
      </c>
      <c r="D9447">
        <v>1</v>
      </c>
      <c r="E9447" t="s">
        <v>4386</v>
      </c>
      <c r="F9447">
        <v>1</v>
      </c>
      <c r="G9447">
        <v>1</v>
      </c>
      <c r="H9447" s="6" t="str">
        <f t="shared" si="294"/>
        <v>7CG12.1</v>
      </c>
      <c r="I9447" s="6" t="str">
        <f t="shared" si="295"/>
        <v>SG7_LX_OUT_VDD09</v>
      </c>
    </row>
    <row r="9448" spans="1:9">
      <c r="A9448" t="s">
        <v>302</v>
      </c>
      <c r="B9448" t="s">
        <v>6719</v>
      </c>
      <c r="C9448" t="s">
        <v>6727</v>
      </c>
      <c r="D9448">
        <v>2</v>
      </c>
      <c r="E9448" t="s">
        <v>174</v>
      </c>
      <c r="F9448">
        <v>2</v>
      </c>
      <c r="G9448">
        <v>2</v>
      </c>
      <c r="H9448" s="6" t="str">
        <f t="shared" si="294"/>
        <v>7CG12.2</v>
      </c>
      <c r="I9448" s="6" t="str">
        <f t="shared" si="295"/>
        <v>DGND</v>
      </c>
    </row>
    <row r="9449" spans="1:9">
      <c r="A9449" t="s">
        <v>302</v>
      </c>
      <c r="B9449" t="s">
        <v>6719</v>
      </c>
      <c r="C9449" t="s">
        <v>6728</v>
      </c>
      <c r="D9449">
        <v>1</v>
      </c>
      <c r="E9449" t="s">
        <v>4381</v>
      </c>
      <c r="F9449">
        <v>1</v>
      </c>
      <c r="G9449">
        <v>1</v>
      </c>
      <c r="H9449" s="6" t="str">
        <f t="shared" si="294"/>
        <v>7CG13.1</v>
      </c>
      <c r="I9449" s="6" t="str">
        <f t="shared" si="295"/>
        <v>SG7_DVDD09</v>
      </c>
    </row>
    <row r="9450" spans="1:9">
      <c r="A9450" t="s">
        <v>302</v>
      </c>
      <c r="B9450" t="s">
        <v>6719</v>
      </c>
      <c r="C9450" t="s">
        <v>6728</v>
      </c>
      <c r="D9450">
        <v>2</v>
      </c>
      <c r="E9450" t="s">
        <v>174</v>
      </c>
      <c r="F9450">
        <v>2</v>
      </c>
      <c r="G9450">
        <v>2</v>
      </c>
      <c r="H9450" s="6" t="str">
        <f t="shared" si="294"/>
        <v>7CG13.2</v>
      </c>
      <c r="I9450" s="6" t="str">
        <f t="shared" si="295"/>
        <v>DGND</v>
      </c>
    </row>
    <row r="9451" spans="1:9">
      <c r="A9451" t="s">
        <v>302</v>
      </c>
      <c r="B9451" t="s">
        <v>6719</v>
      </c>
      <c r="C9451" t="s">
        <v>6729</v>
      </c>
      <c r="D9451">
        <v>1</v>
      </c>
      <c r="E9451" t="s">
        <v>4381</v>
      </c>
      <c r="F9451">
        <v>1</v>
      </c>
      <c r="G9451">
        <v>1</v>
      </c>
      <c r="H9451" s="6" t="str">
        <f t="shared" si="294"/>
        <v>7CG14.1</v>
      </c>
      <c r="I9451" s="6" t="str">
        <f t="shared" si="295"/>
        <v>SG7_DVDD09</v>
      </c>
    </row>
    <row r="9452" spans="1:9">
      <c r="A9452" t="s">
        <v>302</v>
      </c>
      <c r="B9452" t="s">
        <v>6719</v>
      </c>
      <c r="C9452" t="s">
        <v>6729</v>
      </c>
      <c r="D9452">
        <v>2</v>
      </c>
      <c r="E9452" t="s">
        <v>174</v>
      </c>
      <c r="F9452">
        <v>2</v>
      </c>
      <c r="G9452">
        <v>2</v>
      </c>
      <c r="H9452" s="6" t="str">
        <f t="shared" si="294"/>
        <v>7CG14.2</v>
      </c>
      <c r="I9452" s="6" t="str">
        <f t="shared" si="295"/>
        <v>DGND</v>
      </c>
    </row>
    <row r="9453" spans="1:9">
      <c r="A9453" t="s">
        <v>302</v>
      </c>
      <c r="B9453" t="s">
        <v>6719</v>
      </c>
      <c r="C9453" t="s">
        <v>6730</v>
      </c>
      <c r="D9453">
        <v>1</v>
      </c>
      <c r="E9453" t="s">
        <v>4381</v>
      </c>
      <c r="F9453">
        <v>1</v>
      </c>
      <c r="G9453">
        <v>1</v>
      </c>
      <c r="H9453" s="6" t="str">
        <f t="shared" si="294"/>
        <v>7CG15.1</v>
      </c>
      <c r="I9453" s="6" t="str">
        <f t="shared" si="295"/>
        <v>SG7_DVDD09</v>
      </c>
    </row>
    <row r="9454" spans="1:9">
      <c r="A9454" t="s">
        <v>302</v>
      </c>
      <c r="B9454" t="s">
        <v>6719</v>
      </c>
      <c r="C9454" t="s">
        <v>6730</v>
      </c>
      <c r="D9454">
        <v>2</v>
      </c>
      <c r="E9454" t="s">
        <v>174</v>
      </c>
      <c r="F9454">
        <v>2</v>
      </c>
      <c r="G9454">
        <v>2</v>
      </c>
      <c r="H9454" s="6" t="str">
        <f t="shared" si="294"/>
        <v>7CG15.2</v>
      </c>
      <c r="I9454" s="6" t="str">
        <f t="shared" si="295"/>
        <v>DGND</v>
      </c>
    </row>
    <row r="9455" spans="1:9">
      <c r="A9455" t="s">
        <v>302</v>
      </c>
      <c r="B9455" t="s">
        <v>6719</v>
      </c>
      <c r="C9455" t="s">
        <v>6731</v>
      </c>
      <c r="D9455">
        <v>1</v>
      </c>
      <c r="E9455" t="s">
        <v>4381</v>
      </c>
      <c r="F9455">
        <v>1</v>
      </c>
      <c r="G9455">
        <v>1</v>
      </c>
      <c r="H9455" s="6" t="str">
        <f t="shared" si="294"/>
        <v>7CG16.1</v>
      </c>
      <c r="I9455" s="6" t="str">
        <f t="shared" si="295"/>
        <v>SG7_DVDD09</v>
      </c>
    </row>
    <row r="9456" spans="1:9">
      <c r="A9456" t="s">
        <v>302</v>
      </c>
      <c r="B9456" t="s">
        <v>6719</v>
      </c>
      <c r="C9456" t="s">
        <v>6731</v>
      </c>
      <c r="D9456">
        <v>2</v>
      </c>
      <c r="E9456" t="s">
        <v>174</v>
      </c>
      <c r="F9456">
        <v>2</v>
      </c>
      <c r="G9456">
        <v>2</v>
      </c>
      <c r="H9456" s="6" t="str">
        <f t="shared" si="294"/>
        <v>7CG16.2</v>
      </c>
      <c r="I9456" s="6" t="str">
        <f t="shared" si="295"/>
        <v>DGND</v>
      </c>
    </row>
    <row r="9457" spans="1:9">
      <c r="A9457" t="s">
        <v>302</v>
      </c>
      <c r="B9457" t="s">
        <v>6719</v>
      </c>
      <c r="C9457" t="s">
        <v>6732</v>
      </c>
      <c r="D9457">
        <v>1</v>
      </c>
      <c r="E9457" t="s">
        <v>4378</v>
      </c>
      <c r="F9457">
        <v>1</v>
      </c>
      <c r="G9457">
        <v>1</v>
      </c>
      <c r="H9457" s="6" t="str">
        <f t="shared" si="294"/>
        <v>7CG21.1</v>
      </c>
      <c r="I9457" s="6" t="str">
        <f t="shared" si="295"/>
        <v>SG7_AVDD33_XTAL</v>
      </c>
    </row>
    <row r="9458" spans="1:9">
      <c r="A9458" t="s">
        <v>302</v>
      </c>
      <c r="B9458" t="s">
        <v>6719</v>
      </c>
      <c r="C9458" t="s">
        <v>6732</v>
      </c>
      <c r="D9458">
        <v>2</v>
      </c>
      <c r="E9458" t="s">
        <v>174</v>
      </c>
      <c r="F9458">
        <v>2</v>
      </c>
      <c r="G9458">
        <v>2</v>
      </c>
      <c r="H9458" s="6" t="str">
        <f t="shared" si="294"/>
        <v>7CG21.2</v>
      </c>
      <c r="I9458" s="6" t="str">
        <f t="shared" si="295"/>
        <v>DGND</v>
      </c>
    </row>
    <row r="9459" spans="1:9">
      <c r="A9459" t="s">
        <v>302</v>
      </c>
      <c r="B9459" t="s">
        <v>6719</v>
      </c>
      <c r="C9459" t="s">
        <v>6733</v>
      </c>
      <c r="D9459">
        <v>1</v>
      </c>
      <c r="E9459" t="s">
        <v>4387</v>
      </c>
      <c r="F9459">
        <v>1</v>
      </c>
      <c r="G9459">
        <v>1</v>
      </c>
      <c r="H9459" s="6" t="str">
        <f t="shared" si="294"/>
        <v>7CG22.1</v>
      </c>
      <c r="I9459" s="6" t="str">
        <f t="shared" si="295"/>
        <v>SG7_AVDD33_XTAL_1</v>
      </c>
    </row>
    <row r="9460" spans="1:9">
      <c r="A9460" t="s">
        <v>302</v>
      </c>
      <c r="B9460" t="s">
        <v>6719</v>
      </c>
      <c r="C9460" t="s">
        <v>6733</v>
      </c>
      <c r="D9460">
        <v>2</v>
      </c>
      <c r="E9460" t="s">
        <v>174</v>
      </c>
      <c r="F9460">
        <v>2</v>
      </c>
      <c r="G9460">
        <v>2</v>
      </c>
      <c r="H9460" s="6" t="str">
        <f t="shared" si="294"/>
        <v>7CG22.2</v>
      </c>
      <c r="I9460" s="6" t="str">
        <f t="shared" si="295"/>
        <v>DGND</v>
      </c>
    </row>
    <row r="9461" spans="1:9">
      <c r="A9461" t="s">
        <v>302</v>
      </c>
      <c r="B9461" t="s">
        <v>6719</v>
      </c>
      <c r="C9461" t="s">
        <v>6734</v>
      </c>
      <c r="D9461">
        <v>1</v>
      </c>
      <c r="E9461" t="s">
        <v>4379</v>
      </c>
      <c r="F9461">
        <v>1</v>
      </c>
      <c r="G9461">
        <v>1</v>
      </c>
      <c r="H9461" s="6" t="str">
        <f t="shared" si="294"/>
        <v>7CG23.1</v>
      </c>
      <c r="I9461" s="6" t="str">
        <f t="shared" si="295"/>
        <v>SG7_AVDD33_TX_CEN</v>
      </c>
    </row>
    <row r="9462" spans="1:9">
      <c r="A9462" t="s">
        <v>302</v>
      </c>
      <c r="B9462" t="s">
        <v>6719</v>
      </c>
      <c r="C9462" t="s">
        <v>6734</v>
      </c>
      <c r="D9462">
        <v>2</v>
      </c>
      <c r="E9462" t="s">
        <v>174</v>
      </c>
      <c r="F9462">
        <v>2</v>
      </c>
      <c r="G9462">
        <v>2</v>
      </c>
      <c r="H9462" s="6" t="str">
        <f t="shared" si="294"/>
        <v>7CG23.2</v>
      </c>
      <c r="I9462" s="6" t="str">
        <f t="shared" si="295"/>
        <v>DGND</v>
      </c>
    </row>
    <row r="9463" spans="1:9">
      <c r="A9463" t="s">
        <v>302</v>
      </c>
      <c r="B9463" t="s">
        <v>6719</v>
      </c>
      <c r="C9463" t="s">
        <v>6735</v>
      </c>
      <c r="D9463">
        <v>1</v>
      </c>
      <c r="E9463" t="s">
        <v>4379</v>
      </c>
      <c r="F9463">
        <v>1</v>
      </c>
      <c r="G9463">
        <v>1</v>
      </c>
      <c r="H9463" s="6" t="str">
        <f t="shared" si="294"/>
        <v>7CG24.1</v>
      </c>
      <c r="I9463" s="6" t="str">
        <f t="shared" si="295"/>
        <v>SG7_AVDD33_TX_CEN</v>
      </c>
    </row>
    <row r="9464" spans="1:9">
      <c r="A9464" t="s">
        <v>302</v>
      </c>
      <c r="B9464" t="s">
        <v>6719</v>
      </c>
      <c r="C9464" t="s">
        <v>6735</v>
      </c>
      <c r="D9464">
        <v>2</v>
      </c>
      <c r="E9464" t="s">
        <v>174</v>
      </c>
      <c r="F9464">
        <v>2</v>
      </c>
      <c r="G9464">
        <v>2</v>
      </c>
      <c r="H9464" s="6" t="str">
        <f t="shared" si="294"/>
        <v>7CG24.2</v>
      </c>
      <c r="I9464" s="6" t="str">
        <f t="shared" si="295"/>
        <v>DGND</v>
      </c>
    </row>
    <row r="9465" spans="1:9">
      <c r="A9465" t="s">
        <v>302</v>
      </c>
      <c r="B9465" t="s">
        <v>6719</v>
      </c>
      <c r="C9465" t="s">
        <v>6736</v>
      </c>
      <c r="D9465">
        <v>1</v>
      </c>
      <c r="E9465" t="s">
        <v>4379</v>
      </c>
      <c r="F9465">
        <v>1</v>
      </c>
      <c r="G9465">
        <v>1</v>
      </c>
      <c r="H9465" s="6" t="str">
        <f t="shared" si="294"/>
        <v>7CG25.1</v>
      </c>
      <c r="I9465" s="6" t="str">
        <f t="shared" si="295"/>
        <v>SG7_AVDD33_TX_CEN</v>
      </c>
    </row>
    <row r="9466" spans="1:9">
      <c r="A9466" t="s">
        <v>302</v>
      </c>
      <c r="B9466" t="s">
        <v>6719</v>
      </c>
      <c r="C9466" t="s">
        <v>6736</v>
      </c>
      <c r="D9466">
        <v>2</v>
      </c>
      <c r="E9466" t="s">
        <v>174</v>
      </c>
      <c r="F9466">
        <v>2</v>
      </c>
      <c r="G9466">
        <v>2</v>
      </c>
      <c r="H9466" s="6" t="str">
        <f t="shared" si="294"/>
        <v>7CG25.2</v>
      </c>
      <c r="I9466" s="6" t="str">
        <f t="shared" si="295"/>
        <v>DGND</v>
      </c>
    </row>
    <row r="9467" spans="1:9">
      <c r="A9467" t="s">
        <v>302</v>
      </c>
      <c r="B9467" t="s">
        <v>6719</v>
      </c>
      <c r="C9467" t="s">
        <v>6737</v>
      </c>
      <c r="D9467">
        <v>1</v>
      </c>
      <c r="E9467" t="s">
        <v>4379</v>
      </c>
      <c r="F9467">
        <v>1</v>
      </c>
      <c r="G9467">
        <v>1</v>
      </c>
      <c r="H9467" s="6" t="str">
        <f t="shared" si="294"/>
        <v>7CG26.1</v>
      </c>
      <c r="I9467" s="6" t="str">
        <f t="shared" si="295"/>
        <v>SG7_AVDD33_TX_CEN</v>
      </c>
    </row>
    <row r="9468" spans="1:9">
      <c r="A9468" t="s">
        <v>302</v>
      </c>
      <c r="B9468" t="s">
        <v>6719</v>
      </c>
      <c r="C9468" t="s">
        <v>6737</v>
      </c>
      <c r="D9468">
        <v>2</v>
      </c>
      <c r="E9468" t="s">
        <v>174</v>
      </c>
      <c r="F9468">
        <v>2</v>
      </c>
      <c r="G9468">
        <v>2</v>
      </c>
      <c r="H9468" s="6" t="str">
        <f t="shared" si="294"/>
        <v>7CG26.2</v>
      </c>
      <c r="I9468" s="6" t="str">
        <f t="shared" si="295"/>
        <v>DGND</v>
      </c>
    </row>
    <row r="9469" spans="1:9">
      <c r="A9469" t="s">
        <v>302</v>
      </c>
      <c r="B9469" t="s">
        <v>6719</v>
      </c>
      <c r="C9469" t="s">
        <v>6738</v>
      </c>
      <c r="D9469">
        <v>1</v>
      </c>
      <c r="E9469" t="s">
        <v>4388</v>
      </c>
      <c r="F9469">
        <v>1</v>
      </c>
      <c r="G9469">
        <v>1</v>
      </c>
      <c r="H9469" s="6" t="str">
        <f t="shared" si="294"/>
        <v>7CG27.1</v>
      </c>
      <c r="I9469" s="6" t="str">
        <f t="shared" si="295"/>
        <v>SG7_AVDD33_TX_CEN_1</v>
      </c>
    </row>
    <row r="9470" spans="1:9">
      <c r="A9470" t="s">
        <v>302</v>
      </c>
      <c r="B9470" t="s">
        <v>6719</v>
      </c>
      <c r="C9470" t="s">
        <v>6738</v>
      </c>
      <c r="D9470">
        <v>2</v>
      </c>
      <c r="E9470" t="s">
        <v>174</v>
      </c>
      <c r="F9470">
        <v>2</v>
      </c>
      <c r="G9470">
        <v>2</v>
      </c>
      <c r="H9470" s="6" t="str">
        <f t="shared" si="294"/>
        <v>7CG27.2</v>
      </c>
      <c r="I9470" s="6" t="str">
        <f t="shared" si="295"/>
        <v>DGND</v>
      </c>
    </row>
    <row r="9471" spans="1:9">
      <c r="A9471" t="s">
        <v>302</v>
      </c>
      <c r="B9471" t="s">
        <v>6719</v>
      </c>
      <c r="C9471" t="s">
        <v>6739</v>
      </c>
      <c r="D9471">
        <v>1</v>
      </c>
      <c r="E9471" t="s">
        <v>4380</v>
      </c>
      <c r="F9471">
        <v>1</v>
      </c>
      <c r="G9471">
        <v>1</v>
      </c>
      <c r="H9471" s="6" t="str">
        <f t="shared" si="294"/>
        <v>7CG28.1</v>
      </c>
      <c r="I9471" s="6" t="str">
        <f t="shared" si="295"/>
        <v>SG7_AVDD33_SDS</v>
      </c>
    </row>
    <row r="9472" spans="1:9">
      <c r="A9472" t="s">
        <v>302</v>
      </c>
      <c r="B9472" t="s">
        <v>6719</v>
      </c>
      <c r="C9472" t="s">
        <v>6739</v>
      </c>
      <c r="D9472">
        <v>2</v>
      </c>
      <c r="E9472" t="s">
        <v>174</v>
      </c>
      <c r="F9472">
        <v>2</v>
      </c>
      <c r="G9472">
        <v>2</v>
      </c>
      <c r="H9472" s="6" t="str">
        <f t="shared" si="294"/>
        <v>7CG28.2</v>
      </c>
      <c r="I9472" s="6" t="str">
        <f t="shared" si="295"/>
        <v>DGND</v>
      </c>
    </row>
    <row r="9473" spans="1:9">
      <c r="A9473" t="s">
        <v>302</v>
      </c>
      <c r="B9473" t="s">
        <v>6719</v>
      </c>
      <c r="C9473" t="s">
        <v>6740</v>
      </c>
      <c r="D9473">
        <v>1</v>
      </c>
      <c r="E9473" t="s">
        <v>4389</v>
      </c>
      <c r="F9473">
        <v>1</v>
      </c>
      <c r="G9473">
        <v>1</v>
      </c>
      <c r="H9473" s="6" t="str">
        <f t="shared" si="294"/>
        <v>7CG29.1</v>
      </c>
      <c r="I9473" s="6" t="str">
        <f t="shared" si="295"/>
        <v>SG7_AVDD33_SDS_1</v>
      </c>
    </row>
    <row r="9474" spans="1:9">
      <c r="A9474" t="s">
        <v>302</v>
      </c>
      <c r="B9474" t="s">
        <v>6719</v>
      </c>
      <c r="C9474" t="s">
        <v>6740</v>
      </c>
      <c r="D9474">
        <v>2</v>
      </c>
      <c r="E9474" t="s">
        <v>174</v>
      </c>
      <c r="F9474">
        <v>2</v>
      </c>
      <c r="G9474">
        <v>2</v>
      </c>
      <c r="H9474" s="6" t="str">
        <f t="shared" ref="H9474:H9537" si="296">CONCATENATE(C9474,".",F9474)</f>
        <v>7CG29.2</v>
      </c>
      <c r="I9474" s="6" t="str">
        <f t="shared" ref="I9474:I9537" si="297">E9474</f>
        <v>DGND</v>
      </c>
    </row>
    <row r="9475" spans="1:9">
      <c r="A9475" t="s">
        <v>302</v>
      </c>
      <c r="B9475" t="s">
        <v>6719</v>
      </c>
      <c r="C9475" t="s">
        <v>6741</v>
      </c>
      <c r="D9475">
        <v>1</v>
      </c>
      <c r="E9475" t="s">
        <v>4377</v>
      </c>
      <c r="F9475">
        <v>1</v>
      </c>
      <c r="G9475">
        <v>1</v>
      </c>
      <c r="H9475" s="6" t="str">
        <f t="shared" si="296"/>
        <v>7CG32.1</v>
      </c>
      <c r="I9475" s="6" t="str">
        <f t="shared" si="297"/>
        <v>SG7_AVDD09_SDS</v>
      </c>
    </row>
    <row r="9476" spans="1:9">
      <c r="A9476" t="s">
        <v>302</v>
      </c>
      <c r="B9476" t="s">
        <v>6719</v>
      </c>
      <c r="C9476" t="s">
        <v>6741</v>
      </c>
      <c r="D9476">
        <v>2</v>
      </c>
      <c r="E9476" t="s">
        <v>174</v>
      </c>
      <c r="F9476">
        <v>2</v>
      </c>
      <c r="G9476">
        <v>2</v>
      </c>
      <c r="H9476" s="6" t="str">
        <f t="shared" si="296"/>
        <v>7CG32.2</v>
      </c>
      <c r="I9476" s="6" t="str">
        <f t="shared" si="297"/>
        <v>DGND</v>
      </c>
    </row>
    <row r="9477" spans="1:9">
      <c r="A9477" t="s">
        <v>302</v>
      </c>
      <c r="B9477" t="s">
        <v>6719</v>
      </c>
      <c r="C9477" t="s">
        <v>6742</v>
      </c>
      <c r="D9477">
        <v>1</v>
      </c>
      <c r="E9477" t="s">
        <v>4376</v>
      </c>
      <c r="F9477">
        <v>1</v>
      </c>
      <c r="G9477">
        <v>1</v>
      </c>
      <c r="H9477" s="6" t="str">
        <f t="shared" si="296"/>
        <v>7CG33.1</v>
      </c>
      <c r="I9477" s="6" t="str">
        <f t="shared" si="297"/>
        <v>SG7_AVDD09</v>
      </c>
    </row>
    <row r="9478" spans="1:9">
      <c r="A9478" t="s">
        <v>302</v>
      </c>
      <c r="B9478" t="s">
        <v>6719</v>
      </c>
      <c r="C9478" t="s">
        <v>6742</v>
      </c>
      <c r="D9478">
        <v>2</v>
      </c>
      <c r="E9478" t="s">
        <v>174</v>
      </c>
      <c r="F9478">
        <v>2</v>
      </c>
      <c r="G9478">
        <v>2</v>
      </c>
      <c r="H9478" s="6" t="str">
        <f t="shared" si="296"/>
        <v>7CG33.2</v>
      </c>
      <c r="I9478" s="6" t="str">
        <f t="shared" si="297"/>
        <v>DGND</v>
      </c>
    </row>
    <row r="9479" spans="1:9">
      <c r="A9479" t="s">
        <v>302</v>
      </c>
      <c r="B9479" t="s">
        <v>6719</v>
      </c>
      <c r="C9479" t="s">
        <v>6743</v>
      </c>
      <c r="D9479">
        <v>1</v>
      </c>
      <c r="E9479" t="s">
        <v>4376</v>
      </c>
      <c r="F9479">
        <v>1</v>
      </c>
      <c r="G9479">
        <v>1</v>
      </c>
      <c r="H9479" s="6" t="str">
        <f t="shared" si="296"/>
        <v>7CG34.1</v>
      </c>
      <c r="I9479" s="6" t="str">
        <f t="shared" si="297"/>
        <v>SG7_AVDD09</v>
      </c>
    </row>
    <row r="9480" spans="1:9">
      <c r="A9480" t="s">
        <v>302</v>
      </c>
      <c r="B9480" t="s">
        <v>6719</v>
      </c>
      <c r="C9480" t="s">
        <v>6743</v>
      </c>
      <c r="D9480">
        <v>2</v>
      </c>
      <c r="E9480" t="s">
        <v>174</v>
      </c>
      <c r="F9480">
        <v>2</v>
      </c>
      <c r="G9480">
        <v>2</v>
      </c>
      <c r="H9480" s="6" t="str">
        <f t="shared" si="296"/>
        <v>7CG34.2</v>
      </c>
      <c r="I9480" s="6" t="str">
        <f t="shared" si="297"/>
        <v>DGND</v>
      </c>
    </row>
    <row r="9481" spans="1:9">
      <c r="A9481" t="s">
        <v>302</v>
      </c>
      <c r="B9481" t="s">
        <v>6719</v>
      </c>
      <c r="C9481" t="s">
        <v>6744</v>
      </c>
      <c r="D9481">
        <v>1</v>
      </c>
      <c r="E9481" t="s">
        <v>413</v>
      </c>
      <c r="F9481">
        <v>1</v>
      </c>
      <c r="G9481">
        <v>1</v>
      </c>
      <c r="H9481" s="6" t="str">
        <f t="shared" si="296"/>
        <v>7CG39.1</v>
      </c>
      <c r="I9481" s="6" t="str">
        <f t="shared" si="297"/>
        <v>VDD33_ATX</v>
      </c>
    </row>
    <row r="9482" spans="1:9">
      <c r="A9482" t="s">
        <v>302</v>
      </c>
      <c r="B9482" t="s">
        <v>6719</v>
      </c>
      <c r="C9482" t="s">
        <v>6744</v>
      </c>
      <c r="D9482">
        <v>2</v>
      </c>
      <c r="E9482" t="s">
        <v>174</v>
      </c>
      <c r="F9482">
        <v>2</v>
      </c>
      <c r="G9482">
        <v>2</v>
      </c>
      <c r="H9482" s="6" t="str">
        <f t="shared" si="296"/>
        <v>7CG39.2</v>
      </c>
      <c r="I9482" s="6" t="str">
        <f t="shared" si="297"/>
        <v>DGND</v>
      </c>
    </row>
    <row r="9483" spans="1:9">
      <c r="A9483" t="s">
        <v>302</v>
      </c>
      <c r="B9483" t="s">
        <v>6719</v>
      </c>
      <c r="C9483" t="s">
        <v>6745</v>
      </c>
      <c r="D9483">
        <v>1</v>
      </c>
      <c r="E9483" t="s">
        <v>413</v>
      </c>
      <c r="F9483">
        <v>1</v>
      </c>
      <c r="G9483">
        <v>1</v>
      </c>
      <c r="H9483" s="6" t="str">
        <f t="shared" si="296"/>
        <v>7CG40.1</v>
      </c>
      <c r="I9483" s="6" t="str">
        <f t="shared" si="297"/>
        <v>VDD33_ATX</v>
      </c>
    </row>
    <row r="9484" spans="1:9">
      <c r="A9484" t="s">
        <v>302</v>
      </c>
      <c r="B9484" t="s">
        <v>6719</v>
      </c>
      <c r="C9484" t="s">
        <v>6745</v>
      </c>
      <c r="D9484">
        <v>2</v>
      </c>
      <c r="E9484" t="s">
        <v>174</v>
      </c>
      <c r="F9484">
        <v>2</v>
      </c>
      <c r="G9484">
        <v>2</v>
      </c>
      <c r="H9484" s="6" t="str">
        <f t="shared" si="296"/>
        <v>7CG40.2</v>
      </c>
      <c r="I9484" s="6" t="str">
        <f t="shared" si="297"/>
        <v>DGND</v>
      </c>
    </row>
    <row r="9485" spans="1:9">
      <c r="A9485" t="s">
        <v>302</v>
      </c>
      <c r="B9485" t="s">
        <v>6719</v>
      </c>
      <c r="C9485" t="s">
        <v>6746</v>
      </c>
      <c r="D9485">
        <v>1</v>
      </c>
      <c r="E9485" t="s">
        <v>4382</v>
      </c>
      <c r="F9485">
        <v>1</v>
      </c>
      <c r="G9485">
        <v>1</v>
      </c>
      <c r="H9485" s="6" t="str">
        <f t="shared" si="296"/>
        <v>7CG41.1</v>
      </c>
      <c r="I9485" s="6" t="str">
        <f t="shared" si="297"/>
        <v>SG7_DVDD33</v>
      </c>
    </row>
    <row r="9486" spans="1:9">
      <c r="A9486" t="s">
        <v>302</v>
      </c>
      <c r="B9486" t="s">
        <v>6719</v>
      </c>
      <c r="C9486" t="s">
        <v>6746</v>
      </c>
      <c r="D9486">
        <v>2</v>
      </c>
      <c r="E9486" t="s">
        <v>174</v>
      </c>
      <c r="F9486">
        <v>2</v>
      </c>
      <c r="G9486">
        <v>2</v>
      </c>
      <c r="H9486" s="6" t="str">
        <f t="shared" si="296"/>
        <v>7CG41.2</v>
      </c>
      <c r="I9486" s="6" t="str">
        <f t="shared" si="297"/>
        <v>DGND</v>
      </c>
    </row>
    <row r="9487" spans="1:9">
      <c r="A9487" t="s">
        <v>302</v>
      </c>
      <c r="B9487" t="s">
        <v>6719</v>
      </c>
      <c r="C9487" t="s">
        <v>6747</v>
      </c>
      <c r="D9487">
        <v>1</v>
      </c>
      <c r="E9487" t="s">
        <v>4382</v>
      </c>
      <c r="F9487">
        <v>1</v>
      </c>
      <c r="G9487">
        <v>1</v>
      </c>
      <c r="H9487" s="6" t="str">
        <f t="shared" si="296"/>
        <v>7CG42.1</v>
      </c>
      <c r="I9487" s="6" t="str">
        <f t="shared" si="297"/>
        <v>SG7_DVDD33</v>
      </c>
    </row>
    <row r="9488" spans="1:9">
      <c r="A9488" t="s">
        <v>302</v>
      </c>
      <c r="B9488" t="s">
        <v>6719</v>
      </c>
      <c r="C9488" t="s">
        <v>6747</v>
      </c>
      <c r="D9488">
        <v>2</v>
      </c>
      <c r="E9488" t="s">
        <v>174</v>
      </c>
      <c r="F9488">
        <v>2</v>
      </c>
      <c r="G9488">
        <v>2</v>
      </c>
      <c r="H9488" s="6" t="str">
        <f t="shared" si="296"/>
        <v>7CG42.2</v>
      </c>
      <c r="I9488" s="6" t="str">
        <f t="shared" si="297"/>
        <v>DGND</v>
      </c>
    </row>
    <row r="9489" spans="1:9">
      <c r="A9489" t="s">
        <v>302</v>
      </c>
      <c r="B9489" t="s">
        <v>6719</v>
      </c>
      <c r="C9489" t="s">
        <v>6748</v>
      </c>
      <c r="D9489">
        <v>1</v>
      </c>
      <c r="E9489" t="s">
        <v>4382</v>
      </c>
      <c r="F9489">
        <v>1</v>
      </c>
      <c r="G9489">
        <v>1</v>
      </c>
      <c r="H9489" s="6" t="str">
        <f t="shared" si="296"/>
        <v>7CG43.1</v>
      </c>
      <c r="I9489" s="6" t="str">
        <f t="shared" si="297"/>
        <v>SG7_DVDD33</v>
      </c>
    </row>
    <row r="9490" spans="1:9">
      <c r="A9490" t="s">
        <v>302</v>
      </c>
      <c r="B9490" t="s">
        <v>6719</v>
      </c>
      <c r="C9490" t="s">
        <v>6748</v>
      </c>
      <c r="D9490">
        <v>2</v>
      </c>
      <c r="E9490" t="s">
        <v>174</v>
      </c>
      <c r="F9490">
        <v>2</v>
      </c>
      <c r="G9490">
        <v>2</v>
      </c>
      <c r="H9490" s="6" t="str">
        <f t="shared" si="296"/>
        <v>7CG43.2</v>
      </c>
      <c r="I9490" s="6" t="str">
        <f t="shared" si="297"/>
        <v>DGND</v>
      </c>
    </row>
    <row r="9491" spans="1:9">
      <c r="A9491" t="s">
        <v>302</v>
      </c>
      <c r="B9491" t="s">
        <v>6719</v>
      </c>
      <c r="C9491" t="s">
        <v>6749</v>
      </c>
      <c r="D9491">
        <v>1</v>
      </c>
      <c r="E9491" t="s">
        <v>4382</v>
      </c>
      <c r="F9491">
        <v>1</v>
      </c>
      <c r="G9491">
        <v>1</v>
      </c>
      <c r="H9491" s="6" t="str">
        <f t="shared" si="296"/>
        <v>7CG44.1</v>
      </c>
      <c r="I9491" s="6" t="str">
        <f t="shared" si="297"/>
        <v>SG7_DVDD33</v>
      </c>
    </row>
    <row r="9492" spans="1:9">
      <c r="A9492" t="s">
        <v>302</v>
      </c>
      <c r="B9492" t="s">
        <v>6719</v>
      </c>
      <c r="C9492" t="s">
        <v>6749</v>
      </c>
      <c r="D9492">
        <v>2</v>
      </c>
      <c r="E9492" t="s">
        <v>174</v>
      </c>
      <c r="F9492">
        <v>2</v>
      </c>
      <c r="G9492">
        <v>2</v>
      </c>
      <c r="H9492" s="6" t="str">
        <f t="shared" si="296"/>
        <v>7CG44.2</v>
      </c>
      <c r="I9492" s="6" t="str">
        <f t="shared" si="297"/>
        <v>DGND</v>
      </c>
    </row>
    <row r="9493" spans="1:9">
      <c r="A9493" t="s">
        <v>302</v>
      </c>
      <c r="B9493" t="s">
        <v>6719</v>
      </c>
      <c r="C9493" t="s">
        <v>6750</v>
      </c>
      <c r="D9493">
        <v>1</v>
      </c>
      <c r="E9493" t="s">
        <v>413</v>
      </c>
      <c r="F9493">
        <v>1</v>
      </c>
      <c r="G9493">
        <v>1</v>
      </c>
      <c r="H9493" s="6" t="str">
        <f t="shared" si="296"/>
        <v>7CG45.1</v>
      </c>
      <c r="I9493" s="6" t="str">
        <f t="shared" si="297"/>
        <v>VDD33_ATX</v>
      </c>
    </row>
    <row r="9494" spans="1:9">
      <c r="A9494" t="s">
        <v>302</v>
      </c>
      <c r="B9494" t="s">
        <v>6719</v>
      </c>
      <c r="C9494" t="s">
        <v>6750</v>
      </c>
      <c r="D9494">
        <v>2</v>
      </c>
      <c r="E9494" t="s">
        <v>174</v>
      </c>
      <c r="F9494">
        <v>2</v>
      </c>
      <c r="G9494">
        <v>2</v>
      </c>
      <c r="H9494" s="6" t="str">
        <f t="shared" si="296"/>
        <v>7CG45.2</v>
      </c>
      <c r="I9494" s="6" t="str">
        <f t="shared" si="297"/>
        <v>DGND</v>
      </c>
    </row>
    <row r="9495" spans="1:9">
      <c r="A9495" t="s">
        <v>302</v>
      </c>
      <c r="B9495" t="s">
        <v>6719</v>
      </c>
      <c r="C9495" t="s">
        <v>6751</v>
      </c>
      <c r="D9495">
        <v>1</v>
      </c>
      <c r="E9495" t="s">
        <v>4386</v>
      </c>
      <c r="F9495">
        <v>1</v>
      </c>
      <c r="G9495">
        <v>1</v>
      </c>
      <c r="H9495" s="6" t="str">
        <f t="shared" si="296"/>
        <v>7CG47.1</v>
      </c>
      <c r="I9495" s="6" t="str">
        <f t="shared" si="297"/>
        <v>SG7_LX_OUT_VDD09</v>
      </c>
    </row>
    <row r="9496" spans="1:9">
      <c r="A9496" t="s">
        <v>302</v>
      </c>
      <c r="B9496" t="s">
        <v>6719</v>
      </c>
      <c r="C9496" t="s">
        <v>6751</v>
      </c>
      <c r="D9496">
        <v>2</v>
      </c>
      <c r="E9496" t="s">
        <v>174</v>
      </c>
      <c r="F9496">
        <v>2</v>
      </c>
      <c r="G9496">
        <v>2</v>
      </c>
      <c r="H9496" s="6" t="str">
        <f t="shared" si="296"/>
        <v>7CG47.2</v>
      </c>
      <c r="I9496" s="6" t="str">
        <f t="shared" si="297"/>
        <v>DGND</v>
      </c>
    </row>
    <row r="9497" spans="1:9">
      <c r="A9497" t="s">
        <v>302</v>
      </c>
      <c r="B9497" t="s">
        <v>6719</v>
      </c>
      <c r="C9497" t="s">
        <v>6752</v>
      </c>
      <c r="D9497">
        <v>1</v>
      </c>
      <c r="E9497" t="s">
        <v>4386</v>
      </c>
      <c r="F9497">
        <v>1</v>
      </c>
      <c r="G9497">
        <v>1</v>
      </c>
      <c r="H9497" s="6" t="str">
        <f t="shared" si="296"/>
        <v>7CG48.1</v>
      </c>
      <c r="I9497" s="6" t="str">
        <f t="shared" si="297"/>
        <v>SG7_LX_OUT_VDD09</v>
      </c>
    </row>
    <row r="9498" spans="1:9">
      <c r="A9498" t="s">
        <v>302</v>
      </c>
      <c r="B9498" t="s">
        <v>6719</v>
      </c>
      <c r="C9498" t="s">
        <v>6752</v>
      </c>
      <c r="D9498">
        <v>2</v>
      </c>
      <c r="E9498" t="s">
        <v>174</v>
      </c>
      <c r="F9498">
        <v>2</v>
      </c>
      <c r="G9498">
        <v>2</v>
      </c>
      <c r="H9498" s="6" t="str">
        <f t="shared" si="296"/>
        <v>7CG48.2</v>
      </c>
      <c r="I9498" s="6" t="str">
        <f t="shared" si="297"/>
        <v>DGND</v>
      </c>
    </row>
    <row r="9499" spans="1:9">
      <c r="A9499" t="s">
        <v>302</v>
      </c>
      <c r="B9499" t="s">
        <v>6719</v>
      </c>
      <c r="C9499" t="s">
        <v>6753</v>
      </c>
      <c r="D9499">
        <v>1</v>
      </c>
      <c r="E9499" t="s">
        <v>4385</v>
      </c>
      <c r="F9499">
        <v>1</v>
      </c>
      <c r="G9499">
        <v>1</v>
      </c>
      <c r="H9499" s="6" t="str">
        <f t="shared" si="296"/>
        <v>7CG49.1</v>
      </c>
      <c r="I9499" s="6" t="str">
        <f t="shared" si="297"/>
        <v>SG7_VBAT</v>
      </c>
    </row>
    <row r="9500" spans="1:9">
      <c r="A9500" t="s">
        <v>302</v>
      </c>
      <c r="B9500" t="s">
        <v>6719</v>
      </c>
      <c r="C9500" t="s">
        <v>6753</v>
      </c>
      <c r="D9500">
        <v>2</v>
      </c>
      <c r="E9500" t="s">
        <v>174</v>
      </c>
      <c r="F9500">
        <v>2</v>
      </c>
      <c r="G9500">
        <v>2</v>
      </c>
      <c r="H9500" s="6" t="str">
        <f t="shared" si="296"/>
        <v>7CG49.2</v>
      </c>
      <c r="I9500" s="6" t="str">
        <f t="shared" si="297"/>
        <v>DGND</v>
      </c>
    </row>
    <row r="9501" spans="1:9">
      <c r="A9501" t="s">
        <v>302</v>
      </c>
      <c r="B9501" t="s">
        <v>6719</v>
      </c>
      <c r="C9501" t="s">
        <v>6754</v>
      </c>
      <c r="D9501">
        <v>1</v>
      </c>
      <c r="E9501" t="s">
        <v>413</v>
      </c>
      <c r="F9501">
        <v>1</v>
      </c>
      <c r="G9501">
        <v>1</v>
      </c>
      <c r="H9501" s="6" t="str">
        <f t="shared" si="296"/>
        <v>7CG371.1</v>
      </c>
      <c r="I9501" s="6" t="str">
        <f t="shared" si="297"/>
        <v>VDD33_ATX</v>
      </c>
    </row>
    <row r="9502" spans="1:9">
      <c r="A9502" t="s">
        <v>302</v>
      </c>
      <c r="B9502" t="s">
        <v>6719</v>
      </c>
      <c r="C9502" t="s">
        <v>6754</v>
      </c>
      <c r="D9502">
        <v>2</v>
      </c>
      <c r="E9502" t="s">
        <v>174</v>
      </c>
      <c r="F9502">
        <v>2</v>
      </c>
      <c r="G9502">
        <v>2</v>
      </c>
      <c r="H9502" s="6" t="str">
        <f t="shared" si="296"/>
        <v>7CG371.2</v>
      </c>
      <c r="I9502" s="6" t="str">
        <f t="shared" si="297"/>
        <v>DGND</v>
      </c>
    </row>
    <row r="9503" spans="1:9">
      <c r="A9503" t="s">
        <v>302</v>
      </c>
      <c r="B9503" t="s">
        <v>6719</v>
      </c>
      <c r="C9503" t="s">
        <v>6755</v>
      </c>
      <c r="D9503">
        <v>1</v>
      </c>
      <c r="E9503" t="s">
        <v>413</v>
      </c>
      <c r="F9503">
        <v>1</v>
      </c>
      <c r="G9503">
        <v>1</v>
      </c>
      <c r="H9503" s="6" t="str">
        <f t="shared" si="296"/>
        <v>7CG372.1</v>
      </c>
      <c r="I9503" s="6" t="str">
        <f t="shared" si="297"/>
        <v>VDD33_ATX</v>
      </c>
    </row>
    <row r="9504" spans="1:9">
      <c r="A9504" t="s">
        <v>302</v>
      </c>
      <c r="B9504" t="s">
        <v>6719</v>
      </c>
      <c r="C9504" t="s">
        <v>6755</v>
      </c>
      <c r="D9504">
        <v>2</v>
      </c>
      <c r="E9504" t="s">
        <v>174</v>
      </c>
      <c r="F9504">
        <v>2</v>
      </c>
      <c r="G9504">
        <v>2</v>
      </c>
      <c r="H9504" s="6" t="str">
        <f t="shared" si="296"/>
        <v>7CG372.2</v>
      </c>
      <c r="I9504" s="6" t="str">
        <f t="shared" si="297"/>
        <v>DGND</v>
      </c>
    </row>
    <row r="9505" spans="1:9">
      <c r="A9505" t="s">
        <v>302</v>
      </c>
      <c r="B9505" t="s">
        <v>6719</v>
      </c>
      <c r="C9505" t="s">
        <v>6756</v>
      </c>
      <c r="D9505">
        <v>1</v>
      </c>
      <c r="E9505" t="s">
        <v>4388</v>
      </c>
      <c r="F9505">
        <v>1</v>
      </c>
      <c r="G9505">
        <v>1</v>
      </c>
      <c r="H9505" s="6" t="str">
        <f t="shared" si="296"/>
        <v>7CG373.1</v>
      </c>
      <c r="I9505" s="6" t="str">
        <f t="shared" si="297"/>
        <v>SG7_AVDD33_TX_CEN_1</v>
      </c>
    </row>
    <row r="9506" spans="1:9">
      <c r="A9506" t="s">
        <v>302</v>
      </c>
      <c r="B9506" t="s">
        <v>6719</v>
      </c>
      <c r="C9506" t="s">
        <v>6756</v>
      </c>
      <c r="D9506">
        <v>2</v>
      </c>
      <c r="E9506" t="s">
        <v>174</v>
      </c>
      <c r="F9506">
        <v>2</v>
      </c>
      <c r="G9506">
        <v>2</v>
      </c>
      <c r="H9506" s="6" t="str">
        <f t="shared" si="296"/>
        <v>7CG373.2</v>
      </c>
      <c r="I9506" s="6" t="str">
        <f t="shared" si="297"/>
        <v>DGND</v>
      </c>
    </row>
    <row r="9507" spans="1:9">
      <c r="A9507" t="s">
        <v>302</v>
      </c>
      <c r="B9507" t="s">
        <v>6719</v>
      </c>
      <c r="C9507" t="s">
        <v>6757</v>
      </c>
      <c r="D9507">
        <v>1</v>
      </c>
      <c r="E9507" t="s">
        <v>4386</v>
      </c>
      <c r="F9507">
        <v>1</v>
      </c>
      <c r="G9507">
        <v>1</v>
      </c>
      <c r="H9507" s="6" t="str">
        <f t="shared" si="296"/>
        <v>7CG374.1</v>
      </c>
      <c r="I9507" s="6" t="str">
        <f t="shared" si="297"/>
        <v>SG7_LX_OUT_VDD09</v>
      </c>
    </row>
    <row r="9508" spans="1:9">
      <c r="A9508" t="s">
        <v>302</v>
      </c>
      <c r="B9508" t="s">
        <v>6719</v>
      </c>
      <c r="C9508" t="s">
        <v>6757</v>
      </c>
      <c r="D9508">
        <v>2</v>
      </c>
      <c r="E9508" t="s">
        <v>174</v>
      </c>
      <c r="F9508">
        <v>2</v>
      </c>
      <c r="G9508">
        <v>2</v>
      </c>
      <c r="H9508" s="6" t="str">
        <f t="shared" si="296"/>
        <v>7CG374.2</v>
      </c>
      <c r="I9508" s="6" t="str">
        <f t="shared" si="297"/>
        <v>DGND</v>
      </c>
    </row>
    <row r="9509" spans="1:9">
      <c r="A9509" t="s">
        <v>302</v>
      </c>
      <c r="B9509" t="s">
        <v>6719</v>
      </c>
      <c r="C9509" t="s">
        <v>6758</v>
      </c>
      <c r="D9509">
        <v>1</v>
      </c>
      <c r="E9509" t="s">
        <v>4386</v>
      </c>
      <c r="F9509">
        <v>1</v>
      </c>
      <c r="G9509">
        <v>1</v>
      </c>
      <c r="H9509" s="6" t="str">
        <f t="shared" si="296"/>
        <v>7CG375.1</v>
      </c>
      <c r="I9509" s="6" t="str">
        <f t="shared" si="297"/>
        <v>SG7_LX_OUT_VDD09</v>
      </c>
    </row>
    <row r="9510" spans="1:9">
      <c r="A9510" t="s">
        <v>302</v>
      </c>
      <c r="B9510" t="s">
        <v>6719</v>
      </c>
      <c r="C9510" t="s">
        <v>6758</v>
      </c>
      <c r="D9510">
        <v>2</v>
      </c>
      <c r="E9510" t="s">
        <v>174</v>
      </c>
      <c r="F9510">
        <v>2</v>
      </c>
      <c r="G9510">
        <v>2</v>
      </c>
      <c r="H9510" s="6" t="str">
        <f t="shared" si="296"/>
        <v>7CG375.2</v>
      </c>
      <c r="I9510" s="6" t="str">
        <f t="shared" si="297"/>
        <v>DGND</v>
      </c>
    </row>
    <row r="9511" spans="1:9">
      <c r="A9511" t="s">
        <v>302</v>
      </c>
      <c r="B9511" t="s">
        <v>6719</v>
      </c>
      <c r="C9511" t="s">
        <v>6759</v>
      </c>
      <c r="D9511">
        <v>1</v>
      </c>
      <c r="E9511" t="s">
        <v>4386</v>
      </c>
      <c r="F9511">
        <v>1</v>
      </c>
      <c r="G9511">
        <v>1</v>
      </c>
      <c r="H9511" s="6" t="str">
        <f t="shared" si="296"/>
        <v>7CG376.1</v>
      </c>
      <c r="I9511" s="6" t="str">
        <f t="shared" si="297"/>
        <v>SG7_LX_OUT_VDD09</v>
      </c>
    </row>
    <row r="9512" spans="1:9">
      <c r="A9512" t="s">
        <v>302</v>
      </c>
      <c r="B9512" t="s">
        <v>6719</v>
      </c>
      <c r="C9512" t="s">
        <v>6759</v>
      </c>
      <c r="D9512">
        <v>2</v>
      </c>
      <c r="E9512" t="s">
        <v>174</v>
      </c>
      <c r="F9512">
        <v>2</v>
      </c>
      <c r="G9512">
        <v>2</v>
      </c>
      <c r="H9512" s="6" t="str">
        <f t="shared" si="296"/>
        <v>7CG376.2</v>
      </c>
      <c r="I9512" s="6" t="str">
        <f t="shared" si="297"/>
        <v>DGND</v>
      </c>
    </row>
    <row r="9513" spans="1:9">
      <c r="A9513" t="s">
        <v>302</v>
      </c>
      <c r="B9513" t="s">
        <v>6719</v>
      </c>
      <c r="C9513" t="s">
        <v>6760</v>
      </c>
      <c r="D9513">
        <v>1</v>
      </c>
      <c r="E9513" t="s">
        <v>4386</v>
      </c>
      <c r="F9513">
        <v>1</v>
      </c>
      <c r="G9513">
        <v>1</v>
      </c>
      <c r="H9513" s="6" t="str">
        <f t="shared" si="296"/>
        <v>7CG377.1</v>
      </c>
      <c r="I9513" s="6" t="str">
        <f t="shared" si="297"/>
        <v>SG7_LX_OUT_VDD09</v>
      </c>
    </row>
    <row r="9514" spans="1:9">
      <c r="A9514" t="s">
        <v>302</v>
      </c>
      <c r="B9514" t="s">
        <v>6719</v>
      </c>
      <c r="C9514" t="s">
        <v>6760</v>
      </c>
      <c r="D9514">
        <v>2</v>
      </c>
      <c r="E9514" t="s">
        <v>174</v>
      </c>
      <c r="F9514">
        <v>2</v>
      </c>
      <c r="G9514">
        <v>2</v>
      </c>
      <c r="H9514" s="6" t="str">
        <f t="shared" si="296"/>
        <v>7CG377.2</v>
      </c>
      <c r="I9514" s="6" t="str">
        <f t="shared" si="297"/>
        <v>DGND</v>
      </c>
    </row>
    <row r="9515" spans="1:9">
      <c r="A9515" t="s">
        <v>302</v>
      </c>
      <c r="B9515" t="s">
        <v>6719</v>
      </c>
      <c r="C9515" t="s">
        <v>6761</v>
      </c>
      <c r="D9515">
        <v>1</v>
      </c>
      <c r="E9515" t="s">
        <v>4386</v>
      </c>
      <c r="F9515">
        <v>1</v>
      </c>
      <c r="G9515">
        <v>1</v>
      </c>
      <c r="H9515" s="6" t="str">
        <f t="shared" si="296"/>
        <v>7CG378.1</v>
      </c>
      <c r="I9515" s="6" t="str">
        <f t="shared" si="297"/>
        <v>SG7_LX_OUT_VDD09</v>
      </c>
    </row>
    <row r="9516" spans="1:9">
      <c r="A9516" t="s">
        <v>302</v>
      </c>
      <c r="B9516" t="s">
        <v>6719</v>
      </c>
      <c r="C9516" t="s">
        <v>6761</v>
      </c>
      <c r="D9516">
        <v>2</v>
      </c>
      <c r="E9516" t="s">
        <v>174</v>
      </c>
      <c r="F9516">
        <v>2</v>
      </c>
      <c r="G9516">
        <v>2</v>
      </c>
      <c r="H9516" s="6" t="str">
        <f t="shared" si="296"/>
        <v>7CG378.2</v>
      </c>
      <c r="I9516" s="6" t="str">
        <f t="shared" si="297"/>
        <v>DGND</v>
      </c>
    </row>
    <row r="9517" spans="1:9">
      <c r="A9517" t="s">
        <v>302</v>
      </c>
      <c r="B9517" t="s">
        <v>6719</v>
      </c>
      <c r="C9517" t="s">
        <v>6762</v>
      </c>
      <c r="D9517">
        <v>1</v>
      </c>
      <c r="E9517" t="s">
        <v>4384</v>
      </c>
      <c r="F9517">
        <v>1</v>
      </c>
      <c r="G9517">
        <v>1</v>
      </c>
      <c r="H9517" s="6" t="str">
        <f t="shared" si="296"/>
        <v>7LG1.1</v>
      </c>
      <c r="I9517" s="6" t="str">
        <f t="shared" si="297"/>
        <v>SG7_LX_OUT</v>
      </c>
    </row>
    <row r="9518" spans="1:9">
      <c r="A9518" t="s">
        <v>302</v>
      </c>
      <c r="B9518" t="s">
        <v>6719</v>
      </c>
      <c r="C9518" t="s">
        <v>6762</v>
      </c>
      <c r="D9518">
        <v>2</v>
      </c>
      <c r="E9518" t="s">
        <v>4386</v>
      </c>
      <c r="F9518">
        <v>2</v>
      </c>
      <c r="G9518">
        <v>2</v>
      </c>
      <c r="H9518" s="6" t="str">
        <f t="shared" si="296"/>
        <v>7LG1.2</v>
      </c>
      <c r="I9518" s="6" t="str">
        <f t="shared" si="297"/>
        <v>SG7_LX_OUT_VDD09</v>
      </c>
    </row>
    <row r="9519" spans="1:9">
      <c r="A9519" t="s">
        <v>302</v>
      </c>
      <c r="B9519" t="s">
        <v>6719</v>
      </c>
      <c r="C9519" t="s">
        <v>6763</v>
      </c>
      <c r="D9519">
        <v>1</v>
      </c>
      <c r="E9519" t="s">
        <v>413</v>
      </c>
      <c r="F9519">
        <v>1</v>
      </c>
      <c r="G9519">
        <v>1</v>
      </c>
      <c r="H9519" s="6" t="str">
        <f t="shared" si="296"/>
        <v>7LG2.1</v>
      </c>
      <c r="I9519" s="6" t="str">
        <f t="shared" si="297"/>
        <v>VDD33_ATX</v>
      </c>
    </row>
    <row r="9520" spans="1:9">
      <c r="A9520" t="s">
        <v>302</v>
      </c>
      <c r="B9520" t="s">
        <v>6719</v>
      </c>
      <c r="C9520" t="s">
        <v>6763</v>
      </c>
      <c r="D9520">
        <v>2</v>
      </c>
      <c r="E9520" t="s">
        <v>4356</v>
      </c>
      <c r="F9520">
        <v>2</v>
      </c>
      <c r="G9520">
        <v>2</v>
      </c>
      <c r="H9520" s="6" t="str">
        <f t="shared" si="296"/>
        <v>7LG2.2</v>
      </c>
      <c r="I9520" s="6" t="str">
        <f t="shared" si="297"/>
        <v>SG7_VDD33</v>
      </c>
    </row>
    <row r="9521" spans="1:9">
      <c r="A9521" t="s">
        <v>302</v>
      </c>
      <c r="B9521" t="s">
        <v>6719</v>
      </c>
      <c r="C9521" t="s">
        <v>6764</v>
      </c>
      <c r="D9521">
        <v>1</v>
      </c>
      <c r="E9521" t="s">
        <v>4386</v>
      </c>
      <c r="F9521">
        <v>1</v>
      </c>
      <c r="G9521">
        <v>1</v>
      </c>
      <c r="H9521" s="6" t="str">
        <f t="shared" si="296"/>
        <v>7LG3.1</v>
      </c>
      <c r="I9521" s="6" t="str">
        <f t="shared" si="297"/>
        <v>SG7_LX_OUT_VDD09</v>
      </c>
    </row>
    <row r="9522" spans="1:9">
      <c r="A9522" t="s">
        <v>302</v>
      </c>
      <c r="B9522" t="s">
        <v>6719</v>
      </c>
      <c r="C9522" t="s">
        <v>6764</v>
      </c>
      <c r="D9522">
        <v>2</v>
      </c>
      <c r="E9522" t="s">
        <v>4381</v>
      </c>
      <c r="F9522">
        <v>2</v>
      </c>
      <c r="G9522">
        <v>2</v>
      </c>
      <c r="H9522" s="6" t="str">
        <f t="shared" si="296"/>
        <v>7LG3.2</v>
      </c>
      <c r="I9522" s="6" t="str">
        <f t="shared" si="297"/>
        <v>SG7_DVDD09</v>
      </c>
    </row>
    <row r="9523" spans="1:9">
      <c r="A9523" t="s">
        <v>302</v>
      </c>
      <c r="B9523" t="s">
        <v>6719</v>
      </c>
      <c r="C9523" t="s">
        <v>6765</v>
      </c>
      <c r="D9523">
        <v>1</v>
      </c>
      <c r="E9523" t="s">
        <v>4387</v>
      </c>
      <c r="F9523">
        <v>1</v>
      </c>
      <c r="G9523">
        <v>1</v>
      </c>
      <c r="H9523" s="6" t="str">
        <f t="shared" si="296"/>
        <v>7LG4.1</v>
      </c>
      <c r="I9523" s="6" t="str">
        <f t="shared" si="297"/>
        <v>SG7_AVDD33_XTAL_1</v>
      </c>
    </row>
    <row r="9524" spans="1:9">
      <c r="A9524" t="s">
        <v>302</v>
      </c>
      <c r="B9524" t="s">
        <v>6719</v>
      </c>
      <c r="C9524" t="s">
        <v>6765</v>
      </c>
      <c r="D9524">
        <v>2</v>
      </c>
      <c r="E9524" t="s">
        <v>4378</v>
      </c>
      <c r="F9524">
        <v>2</v>
      </c>
      <c r="G9524">
        <v>2</v>
      </c>
      <c r="H9524" s="6" t="str">
        <f t="shared" si="296"/>
        <v>7LG4.2</v>
      </c>
      <c r="I9524" s="6" t="str">
        <f t="shared" si="297"/>
        <v>SG7_AVDD33_XTAL</v>
      </c>
    </row>
    <row r="9525" spans="1:9">
      <c r="A9525" t="s">
        <v>302</v>
      </c>
      <c r="B9525" t="s">
        <v>6719</v>
      </c>
      <c r="C9525" t="s">
        <v>6766</v>
      </c>
      <c r="D9525">
        <v>1</v>
      </c>
      <c r="E9525" t="s">
        <v>413</v>
      </c>
      <c r="F9525">
        <v>1</v>
      </c>
      <c r="G9525">
        <v>1</v>
      </c>
      <c r="H9525" s="6" t="str">
        <f t="shared" si="296"/>
        <v>7LG5.1</v>
      </c>
      <c r="I9525" s="6" t="str">
        <f t="shared" si="297"/>
        <v>VDD33_ATX</v>
      </c>
    </row>
    <row r="9526" spans="1:9">
      <c r="A9526" t="s">
        <v>302</v>
      </c>
      <c r="B9526" t="s">
        <v>6719</v>
      </c>
      <c r="C9526" t="s">
        <v>6766</v>
      </c>
      <c r="D9526">
        <v>2</v>
      </c>
      <c r="E9526" t="s">
        <v>4387</v>
      </c>
      <c r="F9526">
        <v>2</v>
      </c>
      <c r="G9526">
        <v>2</v>
      </c>
      <c r="H9526" s="6" t="str">
        <f t="shared" si="296"/>
        <v>7LG5.2</v>
      </c>
      <c r="I9526" s="6" t="str">
        <f t="shared" si="297"/>
        <v>SG7_AVDD33_XTAL_1</v>
      </c>
    </row>
    <row r="9527" spans="1:9">
      <c r="A9527" t="s">
        <v>302</v>
      </c>
      <c r="B9527" t="s">
        <v>6719</v>
      </c>
      <c r="C9527" t="s">
        <v>6767</v>
      </c>
      <c r="D9527">
        <v>1</v>
      </c>
      <c r="E9527" t="s">
        <v>4388</v>
      </c>
      <c r="F9527">
        <v>1</v>
      </c>
      <c r="G9527">
        <v>1</v>
      </c>
      <c r="H9527" s="6" t="str">
        <f t="shared" si="296"/>
        <v>7LG6.1</v>
      </c>
      <c r="I9527" s="6" t="str">
        <f t="shared" si="297"/>
        <v>SG7_AVDD33_TX_CEN_1</v>
      </c>
    </row>
    <row r="9528" spans="1:9">
      <c r="A9528" t="s">
        <v>302</v>
      </c>
      <c r="B9528" t="s">
        <v>6719</v>
      </c>
      <c r="C9528" t="s">
        <v>6767</v>
      </c>
      <c r="D9528">
        <v>2</v>
      </c>
      <c r="E9528" t="s">
        <v>4379</v>
      </c>
      <c r="F9528">
        <v>2</v>
      </c>
      <c r="G9528">
        <v>2</v>
      </c>
      <c r="H9528" s="6" t="str">
        <f t="shared" si="296"/>
        <v>7LG6.2</v>
      </c>
      <c r="I9528" s="6" t="str">
        <f t="shared" si="297"/>
        <v>SG7_AVDD33_TX_CEN</v>
      </c>
    </row>
    <row r="9529" spans="1:9">
      <c r="A9529" t="s">
        <v>302</v>
      </c>
      <c r="B9529" t="s">
        <v>6719</v>
      </c>
      <c r="C9529" t="s">
        <v>6768</v>
      </c>
      <c r="D9529">
        <v>1</v>
      </c>
      <c r="E9529" t="s">
        <v>413</v>
      </c>
      <c r="F9529">
        <v>1</v>
      </c>
      <c r="G9529">
        <v>1</v>
      </c>
      <c r="H9529" s="6" t="str">
        <f t="shared" si="296"/>
        <v>7LG7.1</v>
      </c>
      <c r="I9529" s="6" t="str">
        <f t="shared" si="297"/>
        <v>VDD33_ATX</v>
      </c>
    </row>
    <row r="9530" spans="1:9">
      <c r="A9530" t="s">
        <v>302</v>
      </c>
      <c r="B9530" t="s">
        <v>6719</v>
      </c>
      <c r="C9530" t="s">
        <v>6768</v>
      </c>
      <c r="D9530">
        <v>2</v>
      </c>
      <c r="E9530" t="s">
        <v>4388</v>
      </c>
      <c r="F9530">
        <v>2</v>
      </c>
      <c r="G9530">
        <v>2</v>
      </c>
      <c r="H9530" s="6" t="str">
        <f t="shared" si="296"/>
        <v>7LG7.2</v>
      </c>
      <c r="I9530" s="6" t="str">
        <f t="shared" si="297"/>
        <v>SG7_AVDD33_TX_CEN_1</v>
      </c>
    </row>
    <row r="9531" spans="1:9">
      <c r="A9531" t="s">
        <v>302</v>
      </c>
      <c r="B9531" t="s">
        <v>6719</v>
      </c>
      <c r="C9531" t="s">
        <v>6769</v>
      </c>
      <c r="D9531">
        <v>1</v>
      </c>
      <c r="E9531" t="s">
        <v>4389</v>
      </c>
      <c r="F9531">
        <v>1</v>
      </c>
      <c r="G9531">
        <v>1</v>
      </c>
      <c r="H9531" s="6" t="str">
        <f t="shared" si="296"/>
        <v>7LG8.1</v>
      </c>
      <c r="I9531" s="6" t="str">
        <f t="shared" si="297"/>
        <v>SG7_AVDD33_SDS_1</v>
      </c>
    </row>
    <row r="9532" spans="1:9">
      <c r="A9532" t="s">
        <v>302</v>
      </c>
      <c r="B9532" t="s">
        <v>6719</v>
      </c>
      <c r="C9532" t="s">
        <v>6769</v>
      </c>
      <c r="D9532">
        <v>2</v>
      </c>
      <c r="E9532" t="s">
        <v>4380</v>
      </c>
      <c r="F9532">
        <v>2</v>
      </c>
      <c r="G9532">
        <v>2</v>
      </c>
      <c r="H9532" s="6" t="str">
        <f t="shared" si="296"/>
        <v>7LG8.2</v>
      </c>
      <c r="I9532" s="6" t="str">
        <f t="shared" si="297"/>
        <v>SG7_AVDD33_SDS</v>
      </c>
    </row>
    <row r="9533" spans="1:9">
      <c r="A9533" t="s">
        <v>302</v>
      </c>
      <c r="B9533" t="s">
        <v>6719</v>
      </c>
      <c r="C9533" t="s">
        <v>6770</v>
      </c>
      <c r="D9533">
        <v>1</v>
      </c>
      <c r="E9533" t="s">
        <v>413</v>
      </c>
      <c r="F9533">
        <v>1</v>
      </c>
      <c r="G9533">
        <v>1</v>
      </c>
      <c r="H9533" s="6" t="str">
        <f t="shared" si="296"/>
        <v>7LG9.1</v>
      </c>
      <c r="I9533" s="6" t="str">
        <f t="shared" si="297"/>
        <v>VDD33_ATX</v>
      </c>
    </row>
    <row r="9534" spans="1:9">
      <c r="A9534" t="s">
        <v>302</v>
      </c>
      <c r="B9534" t="s">
        <v>6719</v>
      </c>
      <c r="C9534" t="s">
        <v>6770</v>
      </c>
      <c r="D9534">
        <v>2</v>
      </c>
      <c r="E9534" t="s">
        <v>4389</v>
      </c>
      <c r="F9534">
        <v>2</v>
      </c>
      <c r="G9534">
        <v>2</v>
      </c>
      <c r="H9534" s="6" t="str">
        <f t="shared" si="296"/>
        <v>7LG9.2</v>
      </c>
      <c r="I9534" s="6" t="str">
        <f t="shared" si="297"/>
        <v>SG7_AVDD33_SDS_1</v>
      </c>
    </row>
    <row r="9535" spans="1:9">
      <c r="A9535" t="s">
        <v>302</v>
      </c>
      <c r="B9535" t="s">
        <v>6719</v>
      </c>
      <c r="C9535" t="s">
        <v>6771</v>
      </c>
      <c r="D9535">
        <v>1</v>
      </c>
      <c r="E9535" t="s">
        <v>4386</v>
      </c>
      <c r="F9535">
        <v>1</v>
      </c>
      <c r="G9535">
        <v>1</v>
      </c>
      <c r="H9535" s="6" t="str">
        <f t="shared" si="296"/>
        <v>7LG10.1</v>
      </c>
      <c r="I9535" s="6" t="str">
        <f t="shared" si="297"/>
        <v>SG7_LX_OUT_VDD09</v>
      </c>
    </row>
    <row r="9536" spans="1:9">
      <c r="A9536" t="s">
        <v>302</v>
      </c>
      <c r="B9536" t="s">
        <v>6719</v>
      </c>
      <c r="C9536" t="s">
        <v>6771</v>
      </c>
      <c r="D9536">
        <v>2</v>
      </c>
      <c r="E9536" t="s">
        <v>4377</v>
      </c>
      <c r="F9536">
        <v>2</v>
      </c>
      <c r="G9536">
        <v>2</v>
      </c>
      <c r="H9536" s="6" t="str">
        <f t="shared" si="296"/>
        <v>7LG10.2</v>
      </c>
      <c r="I9536" s="6" t="str">
        <f t="shared" si="297"/>
        <v>SG7_AVDD09_SDS</v>
      </c>
    </row>
    <row r="9537" spans="1:9">
      <c r="A9537" t="s">
        <v>302</v>
      </c>
      <c r="B9537" t="s">
        <v>6719</v>
      </c>
      <c r="C9537" t="s">
        <v>6772</v>
      </c>
      <c r="D9537">
        <v>1</v>
      </c>
      <c r="E9537" t="s">
        <v>4386</v>
      </c>
      <c r="F9537">
        <v>1</v>
      </c>
      <c r="G9537">
        <v>1</v>
      </c>
      <c r="H9537" s="6" t="str">
        <f t="shared" si="296"/>
        <v>7LG11.1</v>
      </c>
      <c r="I9537" s="6" t="str">
        <f t="shared" si="297"/>
        <v>SG7_LX_OUT_VDD09</v>
      </c>
    </row>
    <row r="9538" spans="1:9">
      <c r="A9538" t="s">
        <v>302</v>
      </c>
      <c r="B9538" t="s">
        <v>6719</v>
      </c>
      <c r="C9538" t="s">
        <v>6772</v>
      </c>
      <c r="D9538">
        <v>2</v>
      </c>
      <c r="E9538" t="s">
        <v>4376</v>
      </c>
      <c r="F9538">
        <v>2</v>
      </c>
      <c r="G9538">
        <v>2</v>
      </c>
      <c r="H9538" s="6" t="str">
        <f t="shared" ref="H9538:H9601" si="298">CONCATENATE(C9538,".",F9538)</f>
        <v>7LG11.2</v>
      </c>
      <c r="I9538" s="6" t="str">
        <f t="shared" ref="I9538:I9601" si="299">E9538</f>
        <v>SG7_AVDD09</v>
      </c>
    </row>
    <row r="9539" spans="1:9">
      <c r="A9539" t="s">
        <v>302</v>
      </c>
      <c r="B9539" t="s">
        <v>6719</v>
      </c>
      <c r="C9539" t="s">
        <v>6773</v>
      </c>
      <c r="D9539">
        <v>1</v>
      </c>
      <c r="E9539" t="s">
        <v>413</v>
      </c>
      <c r="F9539">
        <v>1</v>
      </c>
      <c r="G9539">
        <v>1</v>
      </c>
      <c r="H9539" s="6" t="str">
        <f t="shared" si="298"/>
        <v>7LG12.1</v>
      </c>
      <c r="I9539" s="6" t="str">
        <f t="shared" si="299"/>
        <v>VDD33_ATX</v>
      </c>
    </row>
    <row r="9540" spans="1:9">
      <c r="A9540" t="s">
        <v>302</v>
      </c>
      <c r="B9540" t="s">
        <v>6719</v>
      </c>
      <c r="C9540" t="s">
        <v>6773</v>
      </c>
      <c r="D9540">
        <v>2</v>
      </c>
      <c r="E9540" t="s">
        <v>4382</v>
      </c>
      <c r="F9540">
        <v>2</v>
      </c>
      <c r="G9540">
        <v>2</v>
      </c>
      <c r="H9540" s="6" t="str">
        <f t="shared" si="298"/>
        <v>7LG12.2</v>
      </c>
      <c r="I9540" s="6" t="str">
        <f t="shared" si="299"/>
        <v>SG7_DVDD33</v>
      </c>
    </row>
    <row r="9541" spans="1:9">
      <c r="A9541" t="s">
        <v>302</v>
      </c>
      <c r="B9541" t="s">
        <v>6719</v>
      </c>
      <c r="C9541" t="s">
        <v>6774</v>
      </c>
      <c r="D9541">
        <v>1</v>
      </c>
      <c r="E9541" t="s">
        <v>413</v>
      </c>
      <c r="F9541">
        <v>1</v>
      </c>
      <c r="G9541">
        <v>1</v>
      </c>
      <c r="H9541" s="6" t="str">
        <f t="shared" si="298"/>
        <v>7LG14.1</v>
      </c>
      <c r="I9541" s="6" t="str">
        <f t="shared" si="299"/>
        <v>VDD33_ATX</v>
      </c>
    </row>
    <row r="9542" spans="1:9">
      <c r="A9542" t="s">
        <v>302</v>
      </c>
      <c r="B9542" t="s">
        <v>6719</v>
      </c>
      <c r="C9542" t="s">
        <v>6774</v>
      </c>
      <c r="D9542">
        <v>2</v>
      </c>
      <c r="E9542" t="s">
        <v>4385</v>
      </c>
      <c r="F9542">
        <v>2</v>
      </c>
      <c r="G9542">
        <v>2</v>
      </c>
      <c r="H9542" s="6" t="str">
        <f t="shared" si="298"/>
        <v>7LG14.2</v>
      </c>
      <c r="I9542" s="6" t="str">
        <f t="shared" si="299"/>
        <v>SG7_VBAT</v>
      </c>
    </row>
    <row r="9543" spans="1:9">
      <c r="A9543" t="s">
        <v>302</v>
      </c>
      <c r="B9543" t="s">
        <v>6719</v>
      </c>
      <c r="C9543" t="s">
        <v>6775</v>
      </c>
      <c r="D9543">
        <v>1</v>
      </c>
      <c r="E9543" t="s">
        <v>413</v>
      </c>
      <c r="F9543">
        <v>1</v>
      </c>
      <c r="G9543">
        <v>1</v>
      </c>
      <c r="H9543" s="6" t="str">
        <f t="shared" si="298"/>
        <v>7RG11.1</v>
      </c>
      <c r="I9543" s="6" t="str">
        <f t="shared" si="299"/>
        <v>VDD33_ATX</v>
      </c>
    </row>
    <row r="9544" spans="1:9">
      <c r="A9544" t="s">
        <v>302</v>
      </c>
      <c r="B9544" t="s">
        <v>6719</v>
      </c>
      <c r="C9544" t="s">
        <v>6775</v>
      </c>
      <c r="D9544">
        <v>2</v>
      </c>
      <c r="E9544" t="s">
        <v>174</v>
      </c>
      <c r="F9544">
        <v>2</v>
      </c>
      <c r="G9544">
        <v>2</v>
      </c>
      <c r="H9544" s="6" t="str">
        <f t="shared" si="298"/>
        <v>7RG11.2</v>
      </c>
      <c r="I9544" s="6" t="str">
        <f t="shared" si="299"/>
        <v>DGND</v>
      </c>
    </row>
    <row r="9545" spans="1:9">
      <c r="A9545" t="s">
        <v>302</v>
      </c>
      <c r="B9545" t="s">
        <v>6719</v>
      </c>
      <c r="C9545" t="s">
        <v>4376</v>
      </c>
      <c r="D9545" t="s">
        <v>181</v>
      </c>
      <c r="E9545" t="s">
        <v>4376</v>
      </c>
      <c r="F9545">
        <v>1</v>
      </c>
      <c r="G9545" t="s">
        <v>181</v>
      </c>
      <c r="H9545" s="6" t="str">
        <f t="shared" si="298"/>
        <v>SG7_AVDD09.1</v>
      </c>
      <c r="I9545" s="6" t="str">
        <f t="shared" si="299"/>
        <v>SG7_AVDD09</v>
      </c>
    </row>
    <row r="9546" spans="1:9">
      <c r="A9546" t="s">
        <v>302</v>
      </c>
      <c r="B9546" t="s">
        <v>6719</v>
      </c>
      <c r="C9546" t="s">
        <v>4377</v>
      </c>
      <c r="D9546" t="s">
        <v>181</v>
      </c>
      <c r="E9546" t="s">
        <v>4377</v>
      </c>
      <c r="F9546">
        <v>1</v>
      </c>
      <c r="G9546" t="s">
        <v>181</v>
      </c>
      <c r="H9546" s="6" t="str">
        <f t="shared" si="298"/>
        <v>SG7_AVDD09_SDS.1</v>
      </c>
      <c r="I9546" s="6" t="str">
        <f t="shared" si="299"/>
        <v>SG7_AVDD09_SDS</v>
      </c>
    </row>
    <row r="9547" spans="1:9">
      <c r="A9547" t="s">
        <v>302</v>
      </c>
      <c r="B9547" t="s">
        <v>6719</v>
      </c>
      <c r="C9547" t="s">
        <v>4380</v>
      </c>
      <c r="D9547" t="s">
        <v>181</v>
      </c>
      <c r="E9547" t="s">
        <v>4380</v>
      </c>
      <c r="F9547">
        <v>1</v>
      </c>
      <c r="G9547" t="s">
        <v>181</v>
      </c>
      <c r="H9547" s="6" t="str">
        <f t="shared" si="298"/>
        <v>SG7_AVDD33_SDS.1</v>
      </c>
      <c r="I9547" s="6" t="str">
        <f t="shared" si="299"/>
        <v>SG7_AVDD33_SDS</v>
      </c>
    </row>
    <row r="9548" spans="1:9">
      <c r="A9548" t="s">
        <v>302</v>
      </c>
      <c r="B9548" t="s">
        <v>6719</v>
      </c>
      <c r="C9548" t="s">
        <v>4379</v>
      </c>
      <c r="D9548" t="s">
        <v>181</v>
      </c>
      <c r="E9548" t="s">
        <v>4379</v>
      </c>
      <c r="F9548">
        <v>1</v>
      </c>
      <c r="G9548" t="s">
        <v>181</v>
      </c>
      <c r="H9548" s="6" t="str">
        <f t="shared" si="298"/>
        <v>SG7_AVDD33_TX_CEN.1</v>
      </c>
      <c r="I9548" s="6" t="str">
        <f t="shared" si="299"/>
        <v>SG7_AVDD33_TX_CEN</v>
      </c>
    </row>
    <row r="9549" spans="1:9">
      <c r="A9549" t="s">
        <v>302</v>
      </c>
      <c r="B9549" t="s">
        <v>6719</v>
      </c>
      <c r="C9549" t="s">
        <v>4378</v>
      </c>
      <c r="D9549" t="s">
        <v>181</v>
      </c>
      <c r="E9549" t="s">
        <v>4378</v>
      </c>
      <c r="F9549">
        <v>1</v>
      </c>
      <c r="G9549" t="s">
        <v>181</v>
      </c>
      <c r="H9549" s="6" t="str">
        <f t="shared" si="298"/>
        <v>SG7_AVDD33_XTAL.1</v>
      </c>
      <c r="I9549" s="6" t="str">
        <f t="shared" si="299"/>
        <v>SG7_AVDD33_XTAL</v>
      </c>
    </row>
    <row r="9550" spans="1:9">
      <c r="A9550" t="s">
        <v>302</v>
      </c>
      <c r="B9550" t="s">
        <v>6719</v>
      </c>
      <c r="C9550" t="s">
        <v>4381</v>
      </c>
      <c r="D9550" t="s">
        <v>181</v>
      </c>
      <c r="E9550" t="s">
        <v>4381</v>
      </c>
      <c r="F9550">
        <v>1</v>
      </c>
      <c r="G9550" t="s">
        <v>181</v>
      </c>
      <c r="H9550" s="6" t="str">
        <f t="shared" si="298"/>
        <v>SG7_DVDD09.1</v>
      </c>
      <c r="I9550" s="6" t="str">
        <f t="shared" si="299"/>
        <v>SG7_DVDD09</v>
      </c>
    </row>
    <row r="9551" spans="1:9">
      <c r="A9551" t="s">
        <v>302</v>
      </c>
      <c r="B9551" t="s">
        <v>6719</v>
      </c>
      <c r="C9551" t="s">
        <v>4382</v>
      </c>
      <c r="D9551" t="s">
        <v>181</v>
      </c>
      <c r="E9551" t="s">
        <v>4382</v>
      </c>
      <c r="F9551">
        <v>1</v>
      </c>
      <c r="G9551" t="s">
        <v>181</v>
      </c>
      <c r="H9551" s="6" t="str">
        <f t="shared" si="298"/>
        <v>SG7_DVDD33.1</v>
      </c>
      <c r="I9551" s="6" t="str">
        <f t="shared" si="299"/>
        <v>SG7_DVDD33</v>
      </c>
    </row>
    <row r="9552" spans="1:9">
      <c r="A9552" t="s">
        <v>302</v>
      </c>
      <c r="B9552" t="s">
        <v>6719</v>
      </c>
      <c r="C9552" t="s">
        <v>4385</v>
      </c>
      <c r="D9552" t="s">
        <v>181</v>
      </c>
      <c r="E9552" t="s">
        <v>4385</v>
      </c>
      <c r="F9552">
        <v>1</v>
      </c>
      <c r="G9552" t="s">
        <v>181</v>
      </c>
      <c r="H9552" s="6" t="str">
        <f t="shared" si="298"/>
        <v>SG7_VBAT.1</v>
      </c>
      <c r="I9552" s="6" t="str">
        <f t="shared" si="299"/>
        <v>SG7_VBAT</v>
      </c>
    </row>
    <row r="9553" spans="1:9">
      <c r="A9553" t="s">
        <v>302</v>
      </c>
      <c r="B9553" t="s">
        <v>6719</v>
      </c>
      <c r="C9553" t="s">
        <v>4356</v>
      </c>
      <c r="D9553" t="s">
        <v>181</v>
      </c>
      <c r="E9553" t="s">
        <v>4356</v>
      </c>
      <c r="F9553">
        <v>1</v>
      </c>
      <c r="G9553" t="s">
        <v>181</v>
      </c>
      <c r="H9553" s="6" t="str">
        <f t="shared" si="298"/>
        <v>SG7_VDD33.1</v>
      </c>
      <c r="I9553" s="6" t="str">
        <f t="shared" si="299"/>
        <v>SG7_VDD33</v>
      </c>
    </row>
    <row r="9554" spans="1:9">
      <c r="A9554" t="s">
        <v>302</v>
      </c>
      <c r="B9554" t="s">
        <v>2985</v>
      </c>
      <c r="C9554" t="s">
        <v>2986</v>
      </c>
      <c r="D9554">
        <v>1</v>
      </c>
      <c r="E9554" t="s">
        <v>2707</v>
      </c>
      <c r="F9554">
        <v>1</v>
      </c>
      <c r="G9554">
        <v>1</v>
      </c>
      <c r="H9554" s="6" t="str">
        <f t="shared" si="298"/>
        <v>1C46.1</v>
      </c>
      <c r="I9554" s="6" t="str">
        <f t="shared" si="299"/>
        <v>S1_VDD33_1</v>
      </c>
    </row>
    <row r="9555" spans="1:9">
      <c r="A9555" t="s">
        <v>302</v>
      </c>
      <c r="B9555" t="s">
        <v>2985</v>
      </c>
      <c r="C9555" t="s">
        <v>2986</v>
      </c>
      <c r="D9555">
        <v>2</v>
      </c>
      <c r="E9555" t="s">
        <v>174</v>
      </c>
      <c r="F9555">
        <v>2</v>
      </c>
      <c r="G9555">
        <v>2</v>
      </c>
      <c r="H9555" s="6" t="str">
        <f t="shared" si="298"/>
        <v>1C46.2</v>
      </c>
      <c r="I9555" s="6" t="str">
        <f t="shared" si="299"/>
        <v>DGND</v>
      </c>
    </row>
    <row r="9556" spans="1:9">
      <c r="A9556" t="s">
        <v>302</v>
      </c>
      <c r="B9556" t="s">
        <v>2985</v>
      </c>
      <c r="C9556" t="s">
        <v>2987</v>
      </c>
      <c r="D9556">
        <v>1</v>
      </c>
      <c r="E9556" t="s">
        <v>2707</v>
      </c>
      <c r="F9556">
        <v>1</v>
      </c>
      <c r="G9556">
        <v>1</v>
      </c>
      <c r="H9556" s="6" t="str">
        <f t="shared" si="298"/>
        <v>1C380.1</v>
      </c>
      <c r="I9556" s="6" t="str">
        <f t="shared" si="299"/>
        <v>S1_VDD33_1</v>
      </c>
    </row>
    <row r="9557" spans="1:9">
      <c r="A9557" t="s">
        <v>302</v>
      </c>
      <c r="B9557" t="s">
        <v>2985</v>
      </c>
      <c r="C9557" t="s">
        <v>2987</v>
      </c>
      <c r="D9557">
        <v>2</v>
      </c>
      <c r="E9557" t="s">
        <v>174</v>
      </c>
      <c r="F9557">
        <v>2</v>
      </c>
      <c r="G9557">
        <v>2</v>
      </c>
      <c r="H9557" s="6" t="str">
        <f t="shared" si="298"/>
        <v>1C380.2</v>
      </c>
      <c r="I9557" s="6" t="str">
        <f t="shared" si="299"/>
        <v>DGND</v>
      </c>
    </row>
    <row r="9558" spans="1:9">
      <c r="A9558" t="s">
        <v>302</v>
      </c>
      <c r="B9558" t="s">
        <v>2985</v>
      </c>
      <c r="C9558" t="s">
        <v>2988</v>
      </c>
      <c r="D9558">
        <v>1</v>
      </c>
      <c r="E9558" t="s">
        <v>2708</v>
      </c>
      <c r="F9558">
        <v>1</v>
      </c>
      <c r="G9558">
        <v>1</v>
      </c>
      <c r="H9558" s="6" t="str">
        <f t="shared" si="298"/>
        <v>2C46.1</v>
      </c>
      <c r="I9558" s="6" t="str">
        <f t="shared" si="299"/>
        <v>S2_VDD33_1</v>
      </c>
    </row>
    <row r="9559" spans="1:9">
      <c r="A9559" t="s">
        <v>302</v>
      </c>
      <c r="B9559" t="s">
        <v>2985</v>
      </c>
      <c r="C9559" t="s">
        <v>2988</v>
      </c>
      <c r="D9559">
        <v>2</v>
      </c>
      <c r="E9559" t="s">
        <v>174</v>
      </c>
      <c r="F9559">
        <v>2</v>
      </c>
      <c r="G9559">
        <v>2</v>
      </c>
      <c r="H9559" s="6" t="str">
        <f t="shared" si="298"/>
        <v>2C46.2</v>
      </c>
      <c r="I9559" s="6" t="str">
        <f t="shared" si="299"/>
        <v>DGND</v>
      </c>
    </row>
    <row r="9560" spans="1:9">
      <c r="A9560" t="s">
        <v>302</v>
      </c>
      <c r="B9560" t="s">
        <v>2985</v>
      </c>
      <c r="C9560" t="s">
        <v>2989</v>
      </c>
      <c r="D9560">
        <v>1</v>
      </c>
      <c r="E9560" t="s">
        <v>2708</v>
      </c>
      <c r="F9560">
        <v>1</v>
      </c>
      <c r="G9560">
        <v>1</v>
      </c>
      <c r="H9560" s="6" t="str">
        <f t="shared" si="298"/>
        <v>2C380.1</v>
      </c>
      <c r="I9560" s="6" t="str">
        <f t="shared" si="299"/>
        <v>S2_VDD33_1</v>
      </c>
    </row>
    <row r="9561" spans="1:9">
      <c r="A9561" t="s">
        <v>302</v>
      </c>
      <c r="B9561" t="s">
        <v>2985</v>
      </c>
      <c r="C9561" t="s">
        <v>2989</v>
      </c>
      <c r="D9561">
        <v>2</v>
      </c>
      <c r="E9561" t="s">
        <v>174</v>
      </c>
      <c r="F9561">
        <v>2</v>
      </c>
      <c r="G9561">
        <v>2</v>
      </c>
      <c r="H9561" s="6" t="str">
        <f t="shared" si="298"/>
        <v>2C380.2</v>
      </c>
      <c r="I9561" s="6" t="str">
        <f t="shared" si="299"/>
        <v>DGND</v>
      </c>
    </row>
    <row r="9562" spans="1:9">
      <c r="A9562" t="s">
        <v>302</v>
      </c>
      <c r="B9562" t="s">
        <v>2985</v>
      </c>
      <c r="C9562" t="s">
        <v>2990</v>
      </c>
      <c r="D9562">
        <v>1</v>
      </c>
      <c r="E9562" t="s">
        <v>2709</v>
      </c>
      <c r="F9562">
        <v>1</v>
      </c>
      <c r="G9562">
        <v>1</v>
      </c>
      <c r="H9562" s="6" t="str">
        <f t="shared" si="298"/>
        <v>2JK61.1</v>
      </c>
      <c r="I9562" s="6" t="str">
        <f t="shared" si="299"/>
        <v>SC_RLY_K061</v>
      </c>
    </row>
    <row r="9563" spans="1:9">
      <c r="A9563" t="s">
        <v>302</v>
      </c>
      <c r="B9563" t="s">
        <v>2985</v>
      </c>
      <c r="C9563" t="s">
        <v>2990</v>
      </c>
      <c r="D9563">
        <v>2</v>
      </c>
      <c r="E9563" t="s">
        <v>174</v>
      </c>
      <c r="F9563">
        <v>2</v>
      </c>
      <c r="G9563">
        <v>2</v>
      </c>
      <c r="H9563" s="6" t="str">
        <f t="shared" si="298"/>
        <v>2JK61.2</v>
      </c>
      <c r="I9563" s="6" t="str">
        <f t="shared" si="299"/>
        <v>DGND</v>
      </c>
    </row>
    <row r="9564" spans="1:9">
      <c r="A9564" t="s">
        <v>302</v>
      </c>
      <c r="B9564" t="s">
        <v>2985</v>
      </c>
      <c r="C9564" t="s">
        <v>2991</v>
      </c>
      <c r="D9564">
        <v>1</v>
      </c>
      <c r="E9564" t="s">
        <v>2710</v>
      </c>
      <c r="F9564">
        <v>1</v>
      </c>
      <c r="G9564">
        <v>1</v>
      </c>
      <c r="H9564" s="6" t="str">
        <f t="shared" si="298"/>
        <v>2JK62.1</v>
      </c>
      <c r="I9564" s="6" t="str">
        <f t="shared" si="299"/>
        <v>SC_RLY_K062</v>
      </c>
    </row>
    <row r="9565" spans="1:9">
      <c r="A9565" t="s">
        <v>302</v>
      </c>
      <c r="B9565" t="s">
        <v>2985</v>
      </c>
      <c r="C9565" t="s">
        <v>2991</v>
      </c>
      <c r="D9565">
        <v>2</v>
      </c>
      <c r="E9565" t="s">
        <v>174</v>
      </c>
      <c r="F9565">
        <v>2</v>
      </c>
      <c r="G9565">
        <v>2</v>
      </c>
      <c r="H9565" s="6" t="str">
        <f t="shared" si="298"/>
        <v>2JK62.2</v>
      </c>
      <c r="I9565" s="6" t="str">
        <f t="shared" si="299"/>
        <v>DGND</v>
      </c>
    </row>
    <row r="9566" spans="1:9">
      <c r="A9566" t="s">
        <v>302</v>
      </c>
      <c r="B9566" t="s">
        <v>2985</v>
      </c>
      <c r="C9566" t="s">
        <v>2992</v>
      </c>
      <c r="D9566">
        <v>2</v>
      </c>
      <c r="E9566" t="s">
        <v>2711</v>
      </c>
      <c r="F9566">
        <v>2</v>
      </c>
      <c r="G9566">
        <v>2</v>
      </c>
      <c r="H9566" s="6" t="str">
        <f t="shared" si="298"/>
        <v>2K61.2</v>
      </c>
      <c r="I9566" s="6" t="str">
        <f t="shared" si="299"/>
        <v>S2_VDD33_DUT</v>
      </c>
    </row>
    <row r="9567" spans="1:9">
      <c r="A9567" t="s">
        <v>302</v>
      </c>
      <c r="B9567" t="s">
        <v>2985</v>
      </c>
      <c r="C9567" t="s">
        <v>2992</v>
      </c>
      <c r="D9567">
        <v>3</v>
      </c>
      <c r="E9567" t="s">
        <v>2708</v>
      </c>
      <c r="F9567">
        <v>3</v>
      </c>
      <c r="G9567">
        <v>3</v>
      </c>
      <c r="H9567" s="6" t="str">
        <f t="shared" si="298"/>
        <v>2K61.3</v>
      </c>
      <c r="I9567" s="6" t="str">
        <f t="shared" si="299"/>
        <v>S2_VDD33_1</v>
      </c>
    </row>
    <row r="9568" spans="1:9">
      <c r="A9568" t="s">
        <v>302</v>
      </c>
      <c r="B9568" t="s">
        <v>2985</v>
      </c>
      <c r="C9568" t="s">
        <v>2992</v>
      </c>
      <c r="D9568">
        <v>4</v>
      </c>
      <c r="E9568" t="s">
        <v>450</v>
      </c>
      <c r="F9568">
        <v>4</v>
      </c>
      <c r="G9568">
        <v>4</v>
      </c>
      <c r="H9568" s="6" t="str">
        <f t="shared" si="298"/>
        <v>2K61.4</v>
      </c>
      <c r="I9568" s="6" t="str">
        <f t="shared" si="299"/>
        <v>VDD5_ATX</v>
      </c>
    </row>
    <row r="9569" spans="1:9">
      <c r="A9569" t="s">
        <v>302</v>
      </c>
      <c r="B9569" t="s">
        <v>2985</v>
      </c>
      <c r="C9569" t="s">
        <v>2992</v>
      </c>
      <c r="D9569">
        <v>5</v>
      </c>
      <c r="E9569" t="s">
        <v>450</v>
      </c>
      <c r="F9569">
        <v>5</v>
      </c>
      <c r="G9569">
        <v>5</v>
      </c>
      <c r="H9569" s="6" t="str">
        <f t="shared" si="298"/>
        <v>2K61.5</v>
      </c>
      <c r="I9569" s="6" t="str">
        <f t="shared" si="299"/>
        <v>VDD5_ATX</v>
      </c>
    </row>
    <row r="9570" spans="1:9">
      <c r="A9570" t="s">
        <v>302</v>
      </c>
      <c r="B9570" t="s">
        <v>2985</v>
      </c>
      <c r="C9570" t="s">
        <v>2992</v>
      </c>
      <c r="D9570">
        <v>6</v>
      </c>
      <c r="E9570" t="s">
        <v>2712</v>
      </c>
      <c r="F9570">
        <v>6</v>
      </c>
      <c r="G9570">
        <v>6</v>
      </c>
      <c r="H9570" s="6" t="str">
        <f t="shared" si="298"/>
        <v>2K61.6</v>
      </c>
      <c r="I9570" s="6" t="str">
        <f t="shared" si="299"/>
        <v>S3_VDD33_1</v>
      </c>
    </row>
    <row r="9571" spans="1:9">
      <c r="A9571" t="s">
        <v>302</v>
      </c>
      <c r="B9571" t="s">
        <v>2985</v>
      </c>
      <c r="C9571" t="s">
        <v>2992</v>
      </c>
      <c r="D9571">
        <v>7</v>
      </c>
      <c r="E9571" t="s">
        <v>2713</v>
      </c>
      <c r="F9571">
        <v>7</v>
      </c>
      <c r="G9571">
        <v>7</v>
      </c>
      <c r="H9571" s="6" t="str">
        <f t="shared" si="298"/>
        <v>2K61.7</v>
      </c>
      <c r="I9571" s="6" t="str">
        <f t="shared" si="299"/>
        <v>S3_VDD33_DUT</v>
      </c>
    </row>
    <row r="9572" spans="1:9">
      <c r="A9572" t="s">
        <v>302</v>
      </c>
      <c r="B9572" t="s">
        <v>2985</v>
      </c>
      <c r="C9572" t="s">
        <v>2992</v>
      </c>
      <c r="D9572" t="s">
        <v>175</v>
      </c>
      <c r="E9572" t="s">
        <v>429</v>
      </c>
      <c r="F9572">
        <v>1</v>
      </c>
      <c r="G9572" t="s">
        <v>175</v>
      </c>
      <c r="H9572" s="6" t="str">
        <f t="shared" si="298"/>
        <v>2K61.1</v>
      </c>
      <c r="I9572" s="6" t="str">
        <f t="shared" si="299"/>
        <v>VP12</v>
      </c>
    </row>
    <row r="9573" spans="1:9">
      <c r="A9573" t="s">
        <v>302</v>
      </c>
      <c r="B9573" t="s">
        <v>2985</v>
      </c>
      <c r="C9573" t="s">
        <v>2992</v>
      </c>
      <c r="D9573" t="s">
        <v>176</v>
      </c>
      <c r="E9573" t="s">
        <v>2709</v>
      </c>
      <c r="F9573">
        <v>8</v>
      </c>
      <c r="G9573" t="s">
        <v>176</v>
      </c>
      <c r="H9573" s="6" t="str">
        <f t="shared" si="298"/>
        <v>2K61.8</v>
      </c>
      <c r="I9573" s="6" t="str">
        <f t="shared" si="299"/>
        <v>SC_RLY_K061</v>
      </c>
    </row>
    <row r="9574" spans="1:9">
      <c r="A9574" t="s">
        <v>302</v>
      </c>
      <c r="B9574" t="s">
        <v>2985</v>
      </c>
      <c r="C9574" t="s">
        <v>2993</v>
      </c>
      <c r="D9574">
        <v>2</v>
      </c>
      <c r="F9574">
        <v>2</v>
      </c>
      <c r="G9574">
        <v>2</v>
      </c>
      <c r="H9574" s="6" t="str">
        <f t="shared" si="298"/>
        <v>2K62.2</v>
      </c>
      <c r="I9574" s="6">
        <f t="shared" si="299"/>
        <v>0</v>
      </c>
    </row>
    <row r="9575" spans="1:9">
      <c r="A9575" t="s">
        <v>302</v>
      </c>
      <c r="B9575" t="s">
        <v>2985</v>
      </c>
      <c r="C9575" t="s">
        <v>2993</v>
      </c>
      <c r="D9575">
        <v>3</v>
      </c>
      <c r="E9575" t="s">
        <v>2714</v>
      </c>
      <c r="F9575">
        <v>3</v>
      </c>
      <c r="G9575">
        <v>3</v>
      </c>
      <c r="H9575" s="6" t="str">
        <f t="shared" si="298"/>
        <v>2K62.3</v>
      </c>
      <c r="I9575" s="6" t="str">
        <f t="shared" si="299"/>
        <v>S2_RSET</v>
      </c>
    </row>
    <row r="9576" spans="1:9">
      <c r="A9576" t="s">
        <v>302</v>
      </c>
      <c r="B9576" t="s">
        <v>2985</v>
      </c>
      <c r="C9576" t="s">
        <v>2993</v>
      </c>
      <c r="D9576">
        <v>4</v>
      </c>
      <c r="E9576" t="s">
        <v>2715</v>
      </c>
      <c r="F9576">
        <v>4</v>
      </c>
      <c r="G9576">
        <v>4</v>
      </c>
      <c r="H9576" s="6" t="str">
        <f t="shared" si="298"/>
        <v>2K62.4</v>
      </c>
      <c r="I9576" s="6" t="str">
        <f t="shared" si="299"/>
        <v>S2_RSET_HSD088</v>
      </c>
    </row>
    <row r="9577" spans="1:9">
      <c r="A9577" t="s">
        <v>302</v>
      </c>
      <c r="B9577" t="s">
        <v>2985</v>
      </c>
      <c r="C9577" t="s">
        <v>2993</v>
      </c>
      <c r="D9577">
        <v>5</v>
      </c>
      <c r="E9577" t="s">
        <v>2716</v>
      </c>
      <c r="F9577">
        <v>5</v>
      </c>
      <c r="G9577">
        <v>5</v>
      </c>
      <c r="H9577" s="6" t="str">
        <f t="shared" si="298"/>
        <v>2K62.5</v>
      </c>
      <c r="I9577" s="6" t="str">
        <f t="shared" si="299"/>
        <v>S3_RSET_HSD088</v>
      </c>
    </row>
    <row r="9578" spans="1:9">
      <c r="A9578" t="s">
        <v>302</v>
      </c>
      <c r="B9578" t="s">
        <v>2985</v>
      </c>
      <c r="C9578" t="s">
        <v>2993</v>
      </c>
      <c r="D9578">
        <v>6</v>
      </c>
      <c r="E9578" t="s">
        <v>2717</v>
      </c>
      <c r="F9578">
        <v>6</v>
      </c>
      <c r="G9578">
        <v>6</v>
      </c>
      <c r="H9578" s="6" t="str">
        <f t="shared" si="298"/>
        <v>2K62.6</v>
      </c>
      <c r="I9578" s="6" t="str">
        <f t="shared" si="299"/>
        <v>S3_RSET</v>
      </c>
    </row>
    <row r="9579" spans="1:9">
      <c r="A9579" t="s">
        <v>302</v>
      </c>
      <c r="B9579" t="s">
        <v>2985</v>
      </c>
      <c r="C9579" t="s">
        <v>2993</v>
      </c>
      <c r="D9579">
        <v>7</v>
      </c>
      <c r="F9579">
        <v>7</v>
      </c>
      <c r="G9579">
        <v>7</v>
      </c>
      <c r="H9579" s="6" t="str">
        <f t="shared" si="298"/>
        <v>2K62.7</v>
      </c>
      <c r="I9579" s="6">
        <f t="shared" si="299"/>
        <v>0</v>
      </c>
    </row>
    <row r="9580" spans="1:9">
      <c r="A9580" t="s">
        <v>302</v>
      </c>
      <c r="B9580" t="s">
        <v>2985</v>
      </c>
      <c r="C9580" t="s">
        <v>2993</v>
      </c>
      <c r="D9580" t="s">
        <v>175</v>
      </c>
      <c r="E9580" t="s">
        <v>429</v>
      </c>
      <c r="F9580">
        <v>1</v>
      </c>
      <c r="G9580" t="s">
        <v>175</v>
      </c>
      <c r="H9580" s="6" t="str">
        <f t="shared" si="298"/>
        <v>2K62.1</v>
      </c>
      <c r="I9580" s="6" t="str">
        <f t="shared" si="299"/>
        <v>VP12</v>
      </c>
    </row>
    <row r="9581" spans="1:9">
      <c r="A9581" t="s">
        <v>302</v>
      </c>
      <c r="B9581" t="s">
        <v>2985</v>
      </c>
      <c r="C9581" t="s">
        <v>2993</v>
      </c>
      <c r="D9581" t="s">
        <v>176</v>
      </c>
      <c r="E9581" t="s">
        <v>2710</v>
      </c>
      <c r="F9581">
        <v>8</v>
      </c>
      <c r="G9581" t="s">
        <v>176</v>
      </c>
      <c r="H9581" s="6" t="str">
        <f t="shared" si="298"/>
        <v>2K62.8</v>
      </c>
      <c r="I9581" s="6" t="str">
        <f t="shared" si="299"/>
        <v>SC_RLY_K062</v>
      </c>
    </row>
    <row r="9582" spans="1:9">
      <c r="A9582" t="s">
        <v>302</v>
      </c>
      <c r="B9582" t="s">
        <v>2985</v>
      </c>
      <c r="C9582" t="s">
        <v>2994</v>
      </c>
      <c r="D9582">
        <v>1</v>
      </c>
      <c r="E9582" t="s">
        <v>2712</v>
      </c>
      <c r="F9582">
        <v>1</v>
      </c>
      <c r="G9582">
        <v>1</v>
      </c>
      <c r="H9582" s="6" t="str">
        <f t="shared" si="298"/>
        <v>3C46.1</v>
      </c>
      <c r="I9582" s="6" t="str">
        <f t="shared" si="299"/>
        <v>S3_VDD33_1</v>
      </c>
    </row>
    <row r="9583" spans="1:9">
      <c r="A9583" t="s">
        <v>302</v>
      </c>
      <c r="B9583" t="s">
        <v>2985</v>
      </c>
      <c r="C9583" t="s">
        <v>2994</v>
      </c>
      <c r="D9583">
        <v>2</v>
      </c>
      <c r="E9583" t="s">
        <v>174</v>
      </c>
      <c r="F9583">
        <v>2</v>
      </c>
      <c r="G9583">
        <v>2</v>
      </c>
      <c r="H9583" s="6" t="str">
        <f t="shared" si="298"/>
        <v>3C46.2</v>
      </c>
      <c r="I9583" s="6" t="str">
        <f t="shared" si="299"/>
        <v>DGND</v>
      </c>
    </row>
    <row r="9584" spans="1:9">
      <c r="A9584" t="s">
        <v>302</v>
      </c>
      <c r="B9584" t="s">
        <v>2985</v>
      </c>
      <c r="C9584" t="s">
        <v>2995</v>
      </c>
      <c r="D9584">
        <v>1</v>
      </c>
      <c r="E9584" t="s">
        <v>2712</v>
      </c>
      <c r="F9584">
        <v>1</v>
      </c>
      <c r="G9584">
        <v>1</v>
      </c>
      <c r="H9584" s="6" t="str">
        <f t="shared" si="298"/>
        <v>3C380.1</v>
      </c>
      <c r="I9584" s="6" t="str">
        <f t="shared" si="299"/>
        <v>S3_VDD33_1</v>
      </c>
    </row>
    <row r="9585" spans="1:9">
      <c r="A9585" t="s">
        <v>302</v>
      </c>
      <c r="B9585" t="s">
        <v>2985</v>
      </c>
      <c r="C9585" t="s">
        <v>2995</v>
      </c>
      <c r="D9585">
        <v>2</v>
      </c>
      <c r="E9585" t="s">
        <v>174</v>
      </c>
      <c r="F9585">
        <v>2</v>
      </c>
      <c r="G9585">
        <v>2</v>
      </c>
      <c r="H9585" s="6" t="str">
        <f t="shared" si="298"/>
        <v>3C380.2</v>
      </c>
      <c r="I9585" s="6" t="str">
        <f t="shared" si="299"/>
        <v>DGND</v>
      </c>
    </row>
    <row r="9586" spans="1:9">
      <c r="A9586" t="s">
        <v>302</v>
      </c>
      <c r="B9586" t="s">
        <v>2985</v>
      </c>
      <c r="C9586" t="s">
        <v>2996</v>
      </c>
      <c r="D9586">
        <v>1</v>
      </c>
      <c r="E9586" t="s">
        <v>2718</v>
      </c>
      <c r="F9586">
        <v>1</v>
      </c>
      <c r="G9586">
        <v>1</v>
      </c>
      <c r="H9586" s="6" t="str">
        <f t="shared" si="298"/>
        <v>4C46.1</v>
      </c>
      <c r="I9586" s="6" t="str">
        <f t="shared" si="299"/>
        <v>S4_VDD33_1</v>
      </c>
    </row>
    <row r="9587" spans="1:9">
      <c r="A9587" t="s">
        <v>302</v>
      </c>
      <c r="B9587" t="s">
        <v>2985</v>
      </c>
      <c r="C9587" t="s">
        <v>2996</v>
      </c>
      <c r="D9587">
        <v>2</v>
      </c>
      <c r="E9587" t="s">
        <v>174</v>
      </c>
      <c r="F9587">
        <v>2</v>
      </c>
      <c r="G9587">
        <v>2</v>
      </c>
      <c r="H9587" s="6" t="str">
        <f t="shared" si="298"/>
        <v>4C46.2</v>
      </c>
      <c r="I9587" s="6" t="str">
        <f t="shared" si="299"/>
        <v>DGND</v>
      </c>
    </row>
    <row r="9588" spans="1:9">
      <c r="A9588" t="s">
        <v>302</v>
      </c>
      <c r="B9588" t="s">
        <v>2985</v>
      </c>
      <c r="C9588" t="s">
        <v>2997</v>
      </c>
      <c r="D9588">
        <v>1</v>
      </c>
      <c r="E9588" t="s">
        <v>2718</v>
      </c>
      <c r="F9588">
        <v>1</v>
      </c>
      <c r="G9588">
        <v>1</v>
      </c>
      <c r="H9588" s="6" t="str">
        <f t="shared" si="298"/>
        <v>4C380.1</v>
      </c>
      <c r="I9588" s="6" t="str">
        <f t="shared" si="299"/>
        <v>S4_VDD33_1</v>
      </c>
    </row>
    <row r="9589" spans="1:9">
      <c r="A9589" t="s">
        <v>302</v>
      </c>
      <c r="B9589" t="s">
        <v>2985</v>
      </c>
      <c r="C9589" t="s">
        <v>2997</v>
      </c>
      <c r="D9589">
        <v>2</v>
      </c>
      <c r="E9589" t="s">
        <v>174</v>
      </c>
      <c r="F9589">
        <v>2</v>
      </c>
      <c r="G9589">
        <v>2</v>
      </c>
      <c r="H9589" s="6" t="str">
        <f t="shared" si="298"/>
        <v>4C380.2</v>
      </c>
      <c r="I9589" s="6" t="str">
        <f t="shared" si="299"/>
        <v>DGND</v>
      </c>
    </row>
    <row r="9590" spans="1:9">
      <c r="A9590" t="s">
        <v>302</v>
      </c>
      <c r="B9590" t="s">
        <v>2985</v>
      </c>
      <c r="C9590" t="s">
        <v>2998</v>
      </c>
      <c r="D9590">
        <v>1</v>
      </c>
      <c r="E9590" t="s">
        <v>2709</v>
      </c>
      <c r="F9590">
        <v>1</v>
      </c>
      <c r="G9590">
        <v>1</v>
      </c>
      <c r="H9590" s="6" t="str">
        <f t="shared" si="298"/>
        <v>4JK61.1</v>
      </c>
      <c r="I9590" s="6" t="str">
        <f t="shared" si="299"/>
        <v>SC_RLY_K061</v>
      </c>
    </row>
    <row r="9591" spans="1:9">
      <c r="A9591" t="s">
        <v>302</v>
      </c>
      <c r="B9591" t="s">
        <v>2985</v>
      </c>
      <c r="C9591" t="s">
        <v>2998</v>
      </c>
      <c r="D9591">
        <v>2</v>
      </c>
      <c r="E9591" t="s">
        <v>174</v>
      </c>
      <c r="F9591">
        <v>2</v>
      </c>
      <c r="G9591">
        <v>2</v>
      </c>
      <c r="H9591" s="6" t="str">
        <f t="shared" si="298"/>
        <v>4JK61.2</v>
      </c>
      <c r="I9591" s="6" t="str">
        <f t="shared" si="299"/>
        <v>DGND</v>
      </c>
    </row>
    <row r="9592" spans="1:9">
      <c r="A9592" t="s">
        <v>302</v>
      </c>
      <c r="B9592" t="s">
        <v>2985</v>
      </c>
      <c r="C9592" t="s">
        <v>2999</v>
      </c>
      <c r="D9592">
        <v>1</v>
      </c>
      <c r="E9592" t="s">
        <v>2710</v>
      </c>
      <c r="F9592">
        <v>1</v>
      </c>
      <c r="G9592">
        <v>1</v>
      </c>
      <c r="H9592" s="6" t="str">
        <f t="shared" si="298"/>
        <v>4JK62.1</v>
      </c>
      <c r="I9592" s="6" t="str">
        <f t="shared" si="299"/>
        <v>SC_RLY_K062</v>
      </c>
    </row>
    <row r="9593" spans="1:9">
      <c r="A9593" t="s">
        <v>302</v>
      </c>
      <c r="B9593" t="s">
        <v>2985</v>
      </c>
      <c r="C9593" t="s">
        <v>2999</v>
      </c>
      <c r="D9593">
        <v>2</v>
      </c>
      <c r="E9593" t="s">
        <v>174</v>
      </c>
      <c r="F9593">
        <v>2</v>
      </c>
      <c r="G9593">
        <v>2</v>
      </c>
      <c r="H9593" s="6" t="str">
        <f t="shared" si="298"/>
        <v>4JK62.2</v>
      </c>
      <c r="I9593" s="6" t="str">
        <f t="shared" si="299"/>
        <v>DGND</v>
      </c>
    </row>
    <row r="9594" spans="1:9">
      <c r="A9594" t="s">
        <v>302</v>
      </c>
      <c r="B9594" t="s">
        <v>2985</v>
      </c>
      <c r="C9594" t="s">
        <v>3000</v>
      </c>
      <c r="D9594">
        <v>2</v>
      </c>
      <c r="E9594" t="s">
        <v>2719</v>
      </c>
      <c r="F9594">
        <v>2</v>
      </c>
      <c r="G9594">
        <v>2</v>
      </c>
      <c r="H9594" s="6" t="str">
        <f t="shared" si="298"/>
        <v>4K61.2</v>
      </c>
      <c r="I9594" s="6" t="str">
        <f t="shared" si="299"/>
        <v>S4_VDD33_DUT</v>
      </c>
    </row>
    <row r="9595" spans="1:9">
      <c r="A9595" t="s">
        <v>302</v>
      </c>
      <c r="B9595" t="s">
        <v>2985</v>
      </c>
      <c r="C9595" t="s">
        <v>3000</v>
      </c>
      <c r="D9595">
        <v>3</v>
      </c>
      <c r="E9595" t="s">
        <v>2718</v>
      </c>
      <c r="F9595">
        <v>3</v>
      </c>
      <c r="G9595">
        <v>3</v>
      </c>
      <c r="H9595" s="6" t="str">
        <f t="shared" si="298"/>
        <v>4K61.3</v>
      </c>
      <c r="I9595" s="6" t="str">
        <f t="shared" si="299"/>
        <v>S4_VDD33_1</v>
      </c>
    </row>
    <row r="9596" spans="1:9">
      <c r="A9596" t="s">
        <v>302</v>
      </c>
      <c r="B9596" t="s">
        <v>2985</v>
      </c>
      <c r="C9596" t="s">
        <v>3000</v>
      </c>
      <c r="D9596">
        <v>4</v>
      </c>
      <c r="E9596" t="s">
        <v>450</v>
      </c>
      <c r="F9596">
        <v>4</v>
      </c>
      <c r="G9596">
        <v>4</v>
      </c>
      <c r="H9596" s="6" t="str">
        <f t="shared" si="298"/>
        <v>4K61.4</v>
      </c>
      <c r="I9596" s="6" t="str">
        <f t="shared" si="299"/>
        <v>VDD5_ATX</v>
      </c>
    </row>
    <row r="9597" spans="1:9">
      <c r="A9597" t="s">
        <v>302</v>
      </c>
      <c r="B9597" t="s">
        <v>2985</v>
      </c>
      <c r="C9597" t="s">
        <v>3000</v>
      </c>
      <c r="D9597">
        <v>5</v>
      </c>
      <c r="E9597" t="s">
        <v>450</v>
      </c>
      <c r="F9597">
        <v>5</v>
      </c>
      <c r="G9597">
        <v>5</v>
      </c>
      <c r="H9597" s="6" t="str">
        <f t="shared" si="298"/>
        <v>4K61.5</v>
      </c>
      <c r="I9597" s="6" t="str">
        <f t="shared" si="299"/>
        <v>VDD5_ATX</v>
      </c>
    </row>
    <row r="9598" spans="1:9">
      <c r="A9598" t="s">
        <v>302</v>
      </c>
      <c r="B9598" t="s">
        <v>2985</v>
      </c>
      <c r="C9598" t="s">
        <v>3000</v>
      </c>
      <c r="D9598">
        <v>6</v>
      </c>
      <c r="E9598" t="s">
        <v>2720</v>
      </c>
      <c r="F9598">
        <v>6</v>
      </c>
      <c r="G9598">
        <v>6</v>
      </c>
      <c r="H9598" s="6" t="str">
        <f t="shared" si="298"/>
        <v>4K61.6</v>
      </c>
      <c r="I9598" s="6" t="str">
        <f t="shared" si="299"/>
        <v>S5_VDD33_1</v>
      </c>
    </row>
    <row r="9599" spans="1:9">
      <c r="A9599" t="s">
        <v>302</v>
      </c>
      <c r="B9599" t="s">
        <v>2985</v>
      </c>
      <c r="C9599" t="s">
        <v>3000</v>
      </c>
      <c r="D9599">
        <v>7</v>
      </c>
      <c r="E9599" t="s">
        <v>2721</v>
      </c>
      <c r="F9599">
        <v>7</v>
      </c>
      <c r="G9599">
        <v>7</v>
      </c>
      <c r="H9599" s="6" t="str">
        <f t="shared" si="298"/>
        <v>4K61.7</v>
      </c>
      <c r="I9599" s="6" t="str">
        <f t="shared" si="299"/>
        <v>S5_VDD33_DUT</v>
      </c>
    </row>
    <row r="9600" spans="1:9">
      <c r="A9600" t="s">
        <v>302</v>
      </c>
      <c r="B9600" t="s">
        <v>2985</v>
      </c>
      <c r="C9600" t="s">
        <v>3000</v>
      </c>
      <c r="D9600" t="s">
        <v>175</v>
      </c>
      <c r="E9600" t="s">
        <v>429</v>
      </c>
      <c r="F9600">
        <v>1</v>
      </c>
      <c r="G9600" t="s">
        <v>175</v>
      </c>
      <c r="H9600" s="6" t="str">
        <f t="shared" si="298"/>
        <v>4K61.1</v>
      </c>
      <c r="I9600" s="6" t="str">
        <f t="shared" si="299"/>
        <v>VP12</v>
      </c>
    </row>
    <row r="9601" spans="1:9">
      <c r="A9601" t="s">
        <v>302</v>
      </c>
      <c r="B9601" t="s">
        <v>2985</v>
      </c>
      <c r="C9601" t="s">
        <v>3000</v>
      </c>
      <c r="D9601" t="s">
        <v>176</v>
      </c>
      <c r="E9601" t="s">
        <v>2709</v>
      </c>
      <c r="F9601">
        <v>8</v>
      </c>
      <c r="G9601" t="s">
        <v>176</v>
      </c>
      <c r="H9601" s="6" t="str">
        <f t="shared" si="298"/>
        <v>4K61.8</v>
      </c>
      <c r="I9601" s="6" t="str">
        <f t="shared" si="299"/>
        <v>SC_RLY_K061</v>
      </c>
    </row>
    <row r="9602" spans="1:9">
      <c r="A9602" t="s">
        <v>302</v>
      </c>
      <c r="B9602" t="s">
        <v>2985</v>
      </c>
      <c r="C9602" t="s">
        <v>3001</v>
      </c>
      <c r="D9602">
        <v>2</v>
      </c>
      <c r="F9602">
        <v>2</v>
      </c>
      <c r="G9602">
        <v>2</v>
      </c>
      <c r="H9602" s="6" t="str">
        <f t="shared" ref="H9602:H9665" si="300">CONCATENATE(C9602,".",F9602)</f>
        <v>4K62.2</v>
      </c>
      <c r="I9602" s="6">
        <f t="shared" ref="I9602:I9665" si="301">E9602</f>
        <v>0</v>
      </c>
    </row>
    <row r="9603" spans="1:9">
      <c r="A9603" t="s">
        <v>302</v>
      </c>
      <c r="B9603" t="s">
        <v>2985</v>
      </c>
      <c r="C9603" t="s">
        <v>3001</v>
      </c>
      <c r="D9603">
        <v>3</v>
      </c>
      <c r="E9603" t="s">
        <v>2722</v>
      </c>
      <c r="F9603">
        <v>3</v>
      </c>
      <c r="G9603">
        <v>3</v>
      </c>
      <c r="H9603" s="6" t="str">
        <f t="shared" si="300"/>
        <v>4K62.3</v>
      </c>
      <c r="I9603" s="6" t="str">
        <f t="shared" si="301"/>
        <v>S4_RSET</v>
      </c>
    </row>
    <row r="9604" spans="1:9">
      <c r="A9604" t="s">
        <v>302</v>
      </c>
      <c r="B9604" t="s">
        <v>2985</v>
      </c>
      <c r="C9604" t="s">
        <v>3001</v>
      </c>
      <c r="D9604">
        <v>4</v>
      </c>
      <c r="E9604" t="s">
        <v>2723</v>
      </c>
      <c r="F9604">
        <v>4</v>
      </c>
      <c r="G9604">
        <v>4</v>
      </c>
      <c r="H9604" s="6" t="str">
        <f t="shared" si="300"/>
        <v>4K62.4</v>
      </c>
      <c r="I9604" s="6" t="str">
        <f t="shared" si="301"/>
        <v>S4_RSET_HSD088</v>
      </c>
    </row>
    <row r="9605" spans="1:9">
      <c r="A9605" t="s">
        <v>302</v>
      </c>
      <c r="B9605" t="s">
        <v>2985</v>
      </c>
      <c r="C9605" t="s">
        <v>3001</v>
      </c>
      <c r="D9605">
        <v>5</v>
      </c>
      <c r="E9605" t="s">
        <v>2724</v>
      </c>
      <c r="F9605">
        <v>5</v>
      </c>
      <c r="G9605">
        <v>5</v>
      </c>
      <c r="H9605" s="6" t="str">
        <f t="shared" si="300"/>
        <v>4K62.5</v>
      </c>
      <c r="I9605" s="6" t="str">
        <f t="shared" si="301"/>
        <v>S5_RSET_HSD088</v>
      </c>
    </row>
    <row r="9606" spans="1:9">
      <c r="A9606" t="s">
        <v>302</v>
      </c>
      <c r="B9606" t="s">
        <v>2985</v>
      </c>
      <c r="C9606" t="s">
        <v>3001</v>
      </c>
      <c r="D9606">
        <v>6</v>
      </c>
      <c r="E9606" t="s">
        <v>2725</v>
      </c>
      <c r="F9606">
        <v>6</v>
      </c>
      <c r="G9606">
        <v>6</v>
      </c>
      <c r="H9606" s="6" t="str">
        <f t="shared" si="300"/>
        <v>4K62.6</v>
      </c>
      <c r="I9606" s="6" t="str">
        <f t="shared" si="301"/>
        <v>S5_RSET</v>
      </c>
    </row>
    <row r="9607" spans="1:9">
      <c r="A9607" t="s">
        <v>302</v>
      </c>
      <c r="B9607" t="s">
        <v>2985</v>
      </c>
      <c r="C9607" t="s">
        <v>3001</v>
      </c>
      <c r="D9607">
        <v>7</v>
      </c>
      <c r="F9607">
        <v>7</v>
      </c>
      <c r="G9607">
        <v>7</v>
      </c>
      <c r="H9607" s="6" t="str">
        <f t="shared" si="300"/>
        <v>4K62.7</v>
      </c>
      <c r="I9607" s="6">
        <f t="shared" si="301"/>
        <v>0</v>
      </c>
    </row>
    <row r="9608" spans="1:9">
      <c r="A9608" t="s">
        <v>302</v>
      </c>
      <c r="B9608" t="s">
        <v>2985</v>
      </c>
      <c r="C9608" t="s">
        <v>3001</v>
      </c>
      <c r="D9608" t="s">
        <v>175</v>
      </c>
      <c r="E9608" t="s">
        <v>429</v>
      </c>
      <c r="F9608">
        <v>1</v>
      </c>
      <c r="G9608" t="s">
        <v>175</v>
      </c>
      <c r="H9608" s="6" t="str">
        <f t="shared" si="300"/>
        <v>4K62.1</v>
      </c>
      <c r="I9608" s="6" t="str">
        <f t="shared" si="301"/>
        <v>VP12</v>
      </c>
    </row>
    <row r="9609" spans="1:9">
      <c r="A9609" t="s">
        <v>302</v>
      </c>
      <c r="B9609" t="s">
        <v>2985</v>
      </c>
      <c r="C9609" t="s">
        <v>3001</v>
      </c>
      <c r="D9609" t="s">
        <v>176</v>
      </c>
      <c r="E9609" t="s">
        <v>2710</v>
      </c>
      <c r="F9609">
        <v>8</v>
      </c>
      <c r="G9609" t="s">
        <v>176</v>
      </c>
      <c r="H9609" s="6" t="str">
        <f t="shared" si="300"/>
        <v>4K62.8</v>
      </c>
      <c r="I9609" s="6" t="str">
        <f t="shared" si="301"/>
        <v>SC_RLY_K062</v>
      </c>
    </row>
    <row r="9610" spans="1:9">
      <c r="A9610" t="s">
        <v>302</v>
      </c>
      <c r="B9610" t="s">
        <v>2985</v>
      </c>
      <c r="C9610" t="s">
        <v>3002</v>
      </c>
      <c r="D9610">
        <v>1</v>
      </c>
      <c r="E9610" t="s">
        <v>2720</v>
      </c>
      <c r="F9610">
        <v>1</v>
      </c>
      <c r="G9610">
        <v>1</v>
      </c>
      <c r="H9610" s="6" t="str">
        <f t="shared" si="300"/>
        <v>5C46.1</v>
      </c>
      <c r="I9610" s="6" t="str">
        <f t="shared" si="301"/>
        <v>S5_VDD33_1</v>
      </c>
    </row>
    <row r="9611" spans="1:9">
      <c r="A9611" t="s">
        <v>302</v>
      </c>
      <c r="B9611" t="s">
        <v>2985</v>
      </c>
      <c r="C9611" t="s">
        <v>3002</v>
      </c>
      <c r="D9611">
        <v>2</v>
      </c>
      <c r="E9611" t="s">
        <v>174</v>
      </c>
      <c r="F9611">
        <v>2</v>
      </c>
      <c r="G9611">
        <v>2</v>
      </c>
      <c r="H9611" s="6" t="str">
        <f t="shared" si="300"/>
        <v>5C46.2</v>
      </c>
      <c r="I9611" s="6" t="str">
        <f t="shared" si="301"/>
        <v>DGND</v>
      </c>
    </row>
    <row r="9612" spans="1:9">
      <c r="A9612" t="s">
        <v>302</v>
      </c>
      <c r="B9612" t="s">
        <v>2985</v>
      </c>
      <c r="C9612" t="s">
        <v>3003</v>
      </c>
      <c r="D9612">
        <v>1</v>
      </c>
      <c r="E9612" t="s">
        <v>2720</v>
      </c>
      <c r="F9612">
        <v>1</v>
      </c>
      <c r="G9612">
        <v>1</v>
      </c>
      <c r="H9612" s="6" t="str">
        <f t="shared" si="300"/>
        <v>5C380.1</v>
      </c>
      <c r="I9612" s="6" t="str">
        <f t="shared" si="301"/>
        <v>S5_VDD33_1</v>
      </c>
    </row>
    <row r="9613" spans="1:9">
      <c r="A9613" t="s">
        <v>302</v>
      </c>
      <c r="B9613" t="s">
        <v>2985</v>
      </c>
      <c r="C9613" t="s">
        <v>3003</v>
      </c>
      <c r="D9613">
        <v>2</v>
      </c>
      <c r="E9613" t="s">
        <v>174</v>
      </c>
      <c r="F9613">
        <v>2</v>
      </c>
      <c r="G9613">
        <v>2</v>
      </c>
      <c r="H9613" s="6" t="str">
        <f t="shared" si="300"/>
        <v>5C380.2</v>
      </c>
      <c r="I9613" s="6" t="str">
        <f t="shared" si="301"/>
        <v>DGND</v>
      </c>
    </row>
    <row r="9614" spans="1:9">
      <c r="A9614" t="s">
        <v>302</v>
      </c>
      <c r="B9614" t="s">
        <v>2985</v>
      </c>
      <c r="C9614" t="s">
        <v>3004</v>
      </c>
      <c r="D9614">
        <v>1</v>
      </c>
      <c r="E9614" t="s">
        <v>2726</v>
      </c>
      <c r="F9614">
        <v>1</v>
      </c>
      <c r="G9614">
        <v>1</v>
      </c>
      <c r="H9614" s="6" t="str">
        <f t="shared" si="300"/>
        <v>6C46.1</v>
      </c>
      <c r="I9614" s="6" t="str">
        <f t="shared" si="301"/>
        <v>S6_VDD33_1</v>
      </c>
    </row>
    <row r="9615" spans="1:9">
      <c r="A9615" t="s">
        <v>302</v>
      </c>
      <c r="B9615" t="s">
        <v>2985</v>
      </c>
      <c r="C9615" t="s">
        <v>3004</v>
      </c>
      <c r="D9615">
        <v>2</v>
      </c>
      <c r="E9615" t="s">
        <v>174</v>
      </c>
      <c r="F9615">
        <v>2</v>
      </c>
      <c r="G9615">
        <v>2</v>
      </c>
      <c r="H9615" s="6" t="str">
        <f t="shared" si="300"/>
        <v>6C46.2</v>
      </c>
      <c r="I9615" s="6" t="str">
        <f t="shared" si="301"/>
        <v>DGND</v>
      </c>
    </row>
    <row r="9616" spans="1:9">
      <c r="A9616" t="s">
        <v>302</v>
      </c>
      <c r="B9616" t="s">
        <v>2985</v>
      </c>
      <c r="C9616" t="s">
        <v>3005</v>
      </c>
      <c r="D9616">
        <v>1</v>
      </c>
      <c r="E9616" t="s">
        <v>2726</v>
      </c>
      <c r="F9616">
        <v>1</v>
      </c>
      <c r="G9616">
        <v>1</v>
      </c>
      <c r="H9616" s="6" t="str">
        <f t="shared" si="300"/>
        <v>6C380.1</v>
      </c>
      <c r="I9616" s="6" t="str">
        <f t="shared" si="301"/>
        <v>S6_VDD33_1</v>
      </c>
    </row>
    <row r="9617" spans="1:9">
      <c r="A9617" t="s">
        <v>302</v>
      </c>
      <c r="B9617" t="s">
        <v>2985</v>
      </c>
      <c r="C9617" t="s">
        <v>3005</v>
      </c>
      <c r="D9617">
        <v>2</v>
      </c>
      <c r="E9617" t="s">
        <v>174</v>
      </c>
      <c r="F9617">
        <v>2</v>
      </c>
      <c r="G9617">
        <v>2</v>
      </c>
      <c r="H9617" s="6" t="str">
        <f t="shared" si="300"/>
        <v>6C380.2</v>
      </c>
      <c r="I9617" s="6" t="str">
        <f t="shared" si="301"/>
        <v>DGND</v>
      </c>
    </row>
    <row r="9618" spans="1:9">
      <c r="A9618" t="s">
        <v>302</v>
      </c>
      <c r="B9618" t="s">
        <v>2985</v>
      </c>
      <c r="C9618" t="s">
        <v>3006</v>
      </c>
      <c r="D9618">
        <v>1</v>
      </c>
      <c r="E9618" t="s">
        <v>2709</v>
      </c>
      <c r="F9618">
        <v>1</v>
      </c>
      <c r="G9618">
        <v>1</v>
      </c>
      <c r="H9618" s="6" t="str">
        <f t="shared" si="300"/>
        <v>6JK61.1</v>
      </c>
      <c r="I9618" s="6" t="str">
        <f t="shared" si="301"/>
        <v>SC_RLY_K061</v>
      </c>
    </row>
    <row r="9619" spans="1:9">
      <c r="A9619" t="s">
        <v>302</v>
      </c>
      <c r="B9619" t="s">
        <v>2985</v>
      </c>
      <c r="C9619" t="s">
        <v>3006</v>
      </c>
      <c r="D9619">
        <v>2</v>
      </c>
      <c r="E9619" t="s">
        <v>174</v>
      </c>
      <c r="F9619">
        <v>2</v>
      </c>
      <c r="G9619">
        <v>2</v>
      </c>
      <c r="H9619" s="6" t="str">
        <f t="shared" si="300"/>
        <v>6JK61.2</v>
      </c>
      <c r="I9619" s="6" t="str">
        <f t="shared" si="301"/>
        <v>DGND</v>
      </c>
    </row>
    <row r="9620" spans="1:9">
      <c r="A9620" t="s">
        <v>302</v>
      </c>
      <c r="B9620" t="s">
        <v>2985</v>
      </c>
      <c r="C9620" t="s">
        <v>3007</v>
      </c>
      <c r="D9620">
        <v>1</v>
      </c>
      <c r="E9620" t="s">
        <v>2710</v>
      </c>
      <c r="F9620">
        <v>1</v>
      </c>
      <c r="G9620">
        <v>1</v>
      </c>
      <c r="H9620" s="6" t="str">
        <f t="shared" si="300"/>
        <v>6JK62.1</v>
      </c>
      <c r="I9620" s="6" t="str">
        <f t="shared" si="301"/>
        <v>SC_RLY_K062</v>
      </c>
    </row>
    <row r="9621" spans="1:9">
      <c r="A9621" t="s">
        <v>302</v>
      </c>
      <c r="B9621" t="s">
        <v>2985</v>
      </c>
      <c r="C9621" t="s">
        <v>3007</v>
      </c>
      <c r="D9621">
        <v>2</v>
      </c>
      <c r="E9621" t="s">
        <v>174</v>
      </c>
      <c r="F9621">
        <v>2</v>
      </c>
      <c r="G9621">
        <v>2</v>
      </c>
      <c r="H9621" s="6" t="str">
        <f t="shared" si="300"/>
        <v>6JK62.2</v>
      </c>
      <c r="I9621" s="6" t="str">
        <f t="shared" si="301"/>
        <v>DGND</v>
      </c>
    </row>
    <row r="9622" spans="1:9">
      <c r="A9622" t="s">
        <v>302</v>
      </c>
      <c r="B9622" t="s">
        <v>2985</v>
      </c>
      <c r="C9622" t="s">
        <v>3008</v>
      </c>
      <c r="D9622">
        <v>2</v>
      </c>
      <c r="E9622" t="s">
        <v>2727</v>
      </c>
      <c r="F9622">
        <v>2</v>
      </c>
      <c r="G9622">
        <v>2</v>
      </c>
      <c r="H9622" s="6" t="str">
        <f t="shared" si="300"/>
        <v>6K61.2</v>
      </c>
      <c r="I9622" s="6" t="str">
        <f t="shared" si="301"/>
        <v>S6_VDD33_DUT</v>
      </c>
    </row>
    <row r="9623" spans="1:9">
      <c r="A9623" t="s">
        <v>302</v>
      </c>
      <c r="B9623" t="s">
        <v>2985</v>
      </c>
      <c r="C9623" t="s">
        <v>3008</v>
      </c>
      <c r="D9623">
        <v>3</v>
      </c>
      <c r="E9623" t="s">
        <v>2726</v>
      </c>
      <c r="F9623">
        <v>3</v>
      </c>
      <c r="G9623">
        <v>3</v>
      </c>
      <c r="H9623" s="6" t="str">
        <f t="shared" si="300"/>
        <v>6K61.3</v>
      </c>
      <c r="I9623" s="6" t="str">
        <f t="shared" si="301"/>
        <v>S6_VDD33_1</v>
      </c>
    </row>
    <row r="9624" spans="1:9">
      <c r="A9624" t="s">
        <v>302</v>
      </c>
      <c r="B9624" t="s">
        <v>2985</v>
      </c>
      <c r="C9624" t="s">
        <v>3008</v>
      </c>
      <c r="D9624">
        <v>4</v>
      </c>
      <c r="E9624" t="s">
        <v>450</v>
      </c>
      <c r="F9624">
        <v>4</v>
      </c>
      <c r="G9624">
        <v>4</v>
      </c>
      <c r="H9624" s="6" t="str">
        <f t="shared" si="300"/>
        <v>6K61.4</v>
      </c>
      <c r="I9624" s="6" t="str">
        <f t="shared" si="301"/>
        <v>VDD5_ATX</v>
      </c>
    </row>
    <row r="9625" spans="1:9">
      <c r="A9625" t="s">
        <v>302</v>
      </c>
      <c r="B9625" t="s">
        <v>2985</v>
      </c>
      <c r="C9625" t="s">
        <v>3008</v>
      </c>
      <c r="D9625">
        <v>5</v>
      </c>
      <c r="E9625" t="s">
        <v>450</v>
      </c>
      <c r="F9625">
        <v>5</v>
      </c>
      <c r="G9625">
        <v>5</v>
      </c>
      <c r="H9625" s="6" t="str">
        <f t="shared" si="300"/>
        <v>6K61.5</v>
      </c>
      <c r="I9625" s="6" t="str">
        <f t="shared" si="301"/>
        <v>VDD5_ATX</v>
      </c>
    </row>
    <row r="9626" spans="1:9">
      <c r="A9626" t="s">
        <v>302</v>
      </c>
      <c r="B9626" t="s">
        <v>2985</v>
      </c>
      <c r="C9626" t="s">
        <v>3008</v>
      </c>
      <c r="D9626">
        <v>6</v>
      </c>
      <c r="E9626" t="s">
        <v>2728</v>
      </c>
      <c r="F9626">
        <v>6</v>
      </c>
      <c r="G9626">
        <v>6</v>
      </c>
      <c r="H9626" s="6" t="str">
        <f t="shared" si="300"/>
        <v>6K61.6</v>
      </c>
      <c r="I9626" s="6" t="str">
        <f t="shared" si="301"/>
        <v>S7_VDD33_1</v>
      </c>
    </row>
    <row r="9627" spans="1:9">
      <c r="A9627" t="s">
        <v>302</v>
      </c>
      <c r="B9627" t="s">
        <v>2985</v>
      </c>
      <c r="C9627" t="s">
        <v>3008</v>
      </c>
      <c r="D9627">
        <v>7</v>
      </c>
      <c r="E9627" t="s">
        <v>2729</v>
      </c>
      <c r="F9627">
        <v>7</v>
      </c>
      <c r="G9627">
        <v>7</v>
      </c>
      <c r="H9627" s="6" t="str">
        <f t="shared" si="300"/>
        <v>6K61.7</v>
      </c>
      <c r="I9627" s="6" t="str">
        <f t="shared" si="301"/>
        <v>S7_VDD33_DUT</v>
      </c>
    </row>
    <row r="9628" spans="1:9">
      <c r="A9628" t="s">
        <v>302</v>
      </c>
      <c r="B9628" t="s">
        <v>2985</v>
      </c>
      <c r="C9628" t="s">
        <v>3008</v>
      </c>
      <c r="D9628" t="s">
        <v>175</v>
      </c>
      <c r="E9628" t="s">
        <v>429</v>
      </c>
      <c r="F9628">
        <v>1</v>
      </c>
      <c r="G9628" t="s">
        <v>175</v>
      </c>
      <c r="H9628" s="6" t="str">
        <f t="shared" si="300"/>
        <v>6K61.1</v>
      </c>
      <c r="I9628" s="6" t="str">
        <f t="shared" si="301"/>
        <v>VP12</v>
      </c>
    </row>
    <row r="9629" spans="1:9">
      <c r="A9629" t="s">
        <v>302</v>
      </c>
      <c r="B9629" t="s">
        <v>2985</v>
      </c>
      <c r="C9629" t="s">
        <v>3008</v>
      </c>
      <c r="D9629" t="s">
        <v>176</v>
      </c>
      <c r="E9629" t="s">
        <v>2709</v>
      </c>
      <c r="F9629">
        <v>8</v>
      </c>
      <c r="G9629" t="s">
        <v>176</v>
      </c>
      <c r="H9629" s="6" t="str">
        <f t="shared" si="300"/>
        <v>6K61.8</v>
      </c>
      <c r="I9629" s="6" t="str">
        <f t="shared" si="301"/>
        <v>SC_RLY_K061</v>
      </c>
    </row>
    <row r="9630" spans="1:9">
      <c r="A9630" t="s">
        <v>302</v>
      </c>
      <c r="B9630" t="s">
        <v>2985</v>
      </c>
      <c r="C9630" t="s">
        <v>3009</v>
      </c>
      <c r="D9630">
        <v>2</v>
      </c>
      <c r="F9630">
        <v>2</v>
      </c>
      <c r="G9630">
        <v>2</v>
      </c>
      <c r="H9630" s="6" t="str">
        <f t="shared" si="300"/>
        <v>6K62.2</v>
      </c>
      <c r="I9630" s="6">
        <f t="shared" si="301"/>
        <v>0</v>
      </c>
    </row>
    <row r="9631" spans="1:9">
      <c r="A9631" t="s">
        <v>302</v>
      </c>
      <c r="B9631" t="s">
        <v>2985</v>
      </c>
      <c r="C9631" t="s">
        <v>3009</v>
      </c>
      <c r="D9631">
        <v>3</v>
      </c>
      <c r="E9631" t="s">
        <v>2730</v>
      </c>
      <c r="F9631">
        <v>3</v>
      </c>
      <c r="G9631">
        <v>3</v>
      </c>
      <c r="H9631" s="6" t="str">
        <f t="shared" si="300"/>
        <v>6K62.3</v>
      </c>
      <c r="I9631" s="6" t="str">
        <f t="shared" si="301"/>
        <v>S6_RSET</v>
      </c>
    </row>
    <row r="9632" spans="1:9">
      <c r="A9632" t="s">
        <v>302</v>
      </c>
      <c r="B9632" t="s">
        <v>2985</v>
      </c>
      <c r="C9632" t="s">
        <v>3009</v>
      </c>
      <c r="D9632">
        <v>4</v>
      </c>
      <c r="E9632" t="s">
        <v>2731</v>
      </c>
      <c r="F9632">
        <v>4</v>
      </c>
      <c r="G9632">
        <v>4</v>
      </c>
      <c r="H9632" s="6" t="str">
        <f t="shared" si="300"/>
        <v>6K62.4</v>
      </c>
      <c r="I9632" s="6" t="str">
        <f t="shared" si="301"/>
        <v>S6_RSET_HSD088</v>
      </c>
    </row>
    <row r="9633" spans="1:9">
      <c r="A9633" t="s">
        <v>302</v>
      </c>
      <c r="B9633" t="s">
        <v>2985</v>
      </c>
      <c r="C9633" t="s">
        <v>3009</v>
      </c>
      <c r="D9633">
        <v>5</v>
      </c>
      <c r="E9633" t="s">
        <v>2732</v>
      </c>
      <c r="F9633">
        <v>5</v>
      </c>
      <c r="G9633">
        <v>5</v>
      </c>
      <c r="H9633" s="6" t="str">
        <f t="shared" si="300"/>
        <v>6K62.5</v>
      </c>
      <c r="I9633" s="6" t="str">
        <f t="shared" si="301"/>
        <v>S7_RSET_HSD088</v>
      </c>
    </row>
    <row r="9634" spans="1:9">
      <c r="A9634" t="s">
        <v>302</v>
      </c>
      <c r="B9634" t="s">
        <v>2985</v>
      </c>
      <c r="C9634" t="s">
        <v>3009</v>
      </c>
      <c r="D9634">
        <v>6</v>
      </c>
      <c r="E9634" t="s">
        <v>2733</v>
      </c>
      <c r="F9634">
        <v>6</v>
      </c>
      <c r="G9634">
        <v>6</v>
      </c>
      <c r="H9634" s="6" t="str">
        <f t="shared" si="300"/>
        <v>6K62.6</v>
      </c>
      <c r="I9634" s="6" t="str">
        <f t="shared" si="301"/>
        <v>S7_RSET</v>
      </c>
    </row>
    <row r="9635" spans="1:9">
      <c r="A9635" t="s">
        <v>302</v>
      </c>
      <c r="B9635" t="s">
        <v>2985</v>
      </c>
      <c r="C9635" t="s">
        <v>3009</v>
      </c>
      <c r="D9635">
        <v>7</v>
      </c>
      <c r="F9635">
        <v>7</v>
      </c>
      <c r="G9635">
        <v>7</v>
      </c>
      <c r="H9635" s="6" t="str">
        <f t="shared" si="300"/>
        <v>6K62.7</v>
      </c>
      <c r="I9635" s="6">
        <f t="shared" si="301"/>
        <v>0</v>
      </c>
    </row>
    <row r="9636" spans="1:9">
      <c r="A9636" t="s">
        <v>302</v>
      </c>
      <c r="B9636" t="s">
        <v>2985</v>
      </c>
      <c r="C9636" t="s">
        <v>3009</v>
      </c>
      <c r="D9636" t="s">
        <v>175</v>
      </c>
      <c r="E9636" t="s">
        <v>429</v>
      </c>
      <c r="F9636">
        <v>1</v>
      </c>
      <c r="G9636" t="s">
        <v>175</v>
      </c>
      <c r="H9636" s="6" t="str">
        <f t="shared" si="300"/>
        <v>6K62.1</v>
      </c>
      <c r="I9636" s="6" t="str">
        <f t="shared" si="301"/>
        <v>VP12</v>
      </c>
    </row>
    <row r="9637" spans="1:9">
      <c r="A9637" t="s">
        <v>302</v>
      </c>
      <c r="B9637" t="s">
        <v>2985</v>
      </c>
      <c r="C9637" t="s">
        <v>3009</v>
      </c>
      <c r="D9637" t="s">
        <v>176</v>
      </c>
      <c r="E9637" t="s">
        <v>2710</v>
      </c>
      <c r="F9637">
        <v>8</v>
      </c>
      <c r="G9637" t="s">
        <v>176</v>
      </c>
      <c r="H9637" s="6" t="str">
        <f t="shared" si="300"/>
        <v>6K62.8</v>
      </c>
      <c r="I9637" s="6" t="str">
        <f t="shared" si="301"/>
        <v>SC_RLY_K062</v>
      </c>
    </row>
    <row r="9638" spans="1:9">
      <c r="A9638" t="s">
        <v>302</v>
      </c>
      <c r="B9638" t="s">
        <v>2985</v>
      </c>
      <c r="C9638" t="s">
        <v>3010</v>
      </c>
      <c r="D9638">
        <v>1</v>
      </c>
      <c r="E9638" t="s">
        <v>2728</v>
      </c>
      <c r="F9638">
        <v>1</v>
      </c>
      <c r="G9638">
        <v>1</v>
      </c>
      <c r="H9638" s="6" t="str">
        <f t="shared" si="300"/>
        <v>7C46.1</v>
      </c>
      <c r="I9638" s="6" t="str">
        <f t="shared" si="301"/>
        <v>S7_VDD33_1</v>
      </c>
    </row>
    <row r="9639" spans="1:9">
      <c r="A9639" t="s">
        <v>302</v>
      </c>
      <c r="B9639" t="s">
        <v>2985</v>
      </c>
      <c r="C9639" t="s">
        <v>3010</v>
      </c>
      <c r="D9639">
        <v>2</v>
      </c>
      <c r="E9639" t="s">
        <v>174</v>
      </c>
      <c r="F9639">
        <v>2</v>
      </c>
      <c r="G9639">
        <v>2</v>
      </c>
      <c r="H9639" s="6" t="str">
        <f t="shared" si="300"/>
        <v>7C46.2</v>
      </c>
      <c r="I9639" s="6" t="str">
        <f t="shared" si="301"/>
        <v>DGND</v>
      </c>
    </row>
    <row r="9640" spans="1:9">
      <c r="A9640" t="s">
        <v>302</v>
      </c>
      <c r="B9640" t="s">
        <v>2985</v>
      </c>
      <c r="C9640" t="s">
        <v>3011</v>
      </c>
      <c r="D9640">
        <v>1</v>
      </c>
      <c r="E9640" t="s">
        <v>2728</v>
      </c>
      <c r="F9640">
        <v>1</v>
      </c>
      <c r="G9640">
        <v>1</v>
      </c>
      <c r="H9640" s="6" t="str">
        <f t="shared" si="300"/>
        <v>7C380.1</v>
      </c>
      <c r="I9640" s="6" t="str">
        <f t="shared" si="301"/>
        <v>S7_VDD33_1</v>
      </c>
    </row>
    <row r="9641" spans="1:9">
      <c r="A9641" t="s">
        <v>302</v>
      </c>
      <c r="B9641" t="s">
        <v>2985</v>
      </c>
      <c r="C9641" t="s">
        <v>3011</v>
      </c>
      <c r="D9641">
        <v>2</v>
      </c>
      <c r="E9641" t="s">
        <v>174</v>
      </c>
      <c r="F9641">
        <v>2</v>
      </c>
      <c r="G9641">
        <v>2</v>
      </c>
      <c r="H9641" s="6" t="str">
        <f t="shared" si="300"/>
        <v>7C380.2</v>
      </c>
      <c r="I9641" s="6" t="str">
        <f t="shared" si="301"/>
        <v>DGND</v>
      </c>
    </row>
    <row r="9642" spans="1:9">
      <c r="A9642" t="s">
        <v>302</v>
      </c>
      <c r="B9642" t="s">
        <v>2985</v>
      </c>
      <c r="C9642" t="s">
        <v>3012</v>
      </c>
      <c r="D9642">
        <v>1</v>
      </c>
      <c r="E9642" t="s">
        <v>2550</v>
      </c>
      <c r="F9642">
        <v>1</v>
      </c>
      <c r="G9642">
        <v>1</v>
      </c>
      <c r="H9642" s="6" t="str">
        <f t="shared" si="300"/>
        <v>C46.1</v>
      </c>
      <c r="I9642" s="6" t="str">
        <f t="shared" si="301"/>
        <v>S0_VDD33_1</v>
      </c>
    </row>
    <row r="9643" spans="1:9">
      <c r="A9643" t="s">
        <v>302</v>
      </c>
      <c r="B9643" t="s">
        <v>2985</v>
      </c>
      <c r="C9643" t="s">
        <v>3012</v>
      </c>
      <c r="D9643">
        <v>2</v>
      </c>
      <c r="E9643" t="s">
        <v>174</v>
      </c>
      <c r="F9643">
        <v>2</v>
      </c>
      <c r="G9643">
        <v>2</v>
      </c>
      <c r="H9643" s="6" t="str">
        <f t="shared" si="300"/>
        <v>C46.2</v>
      </c>
      <c r="I9643" s="6" t="str">
        <f t="shared" si="301"/>
        <v>DGND</v>
      </c>
    </row>
    <row r="9644" spans="1:9">
      <c r="A9644" t="s">
        <v>302</v>
      </c>
      <c r="B9644" t="s">
        <v>2985</v>
      </c>
      <c r="C9644" t="s">
        <v>3013</v>
      </c>
      <c r="D9644">
        <v>1</v>
      </c>
      <c r="E9644" t="s">
        <v>2550</v>
      </c>
      <c r="F9644">
        <v>1</v>
      </c>
      <c r="G9644">
        <v>1</v>
      </c>
      <c r="H9644" s="6" t="str">
        <f t="shared" si="300"/>
        <v>C380.1</v>
      </c>
      <c r="I9644" s="6" t="str">
        <f t="shared" si="301"/>
        <v>S0_VDD33_1</v>
      </c>
    </row>
    <row r="9645" spans="1:9">
      <c r="A9645" t="s">
        <v>302</v>
      </c>
      <c r="B9645" t="s">
        <v>2985</v>
      </c>
      <c r="C9645" t="s">
        <v>3013</v>
      </c>
      <c r="D9645">
        <v>2</v>
      </c>
      <c r="E9645" t="s">
        <v>174</v>
      </c>
      <c r="F9645">
        <v>2</v>
      </c>
      <c r="G9645">
        <v>2</v>
      </c>
      <c r="H9645" s="6" t="str">
        <f t="shared" si="300"/>
        <v>C380.2</v>
      </c>
      <c r="I9645" s="6" t="str">
        <f t="shared" si="301"/>
        <v>DGND</v>
      </c>
    </row>
    <row r="9646" spans="1:9">
      <c r="A9646" t="s">
        <v>302</v>
      </c>
      <c r="B9646" t="s">
        <v>2985</v>
      </c>
      <c r="C9646" t="s">
        <v>3014</v>
      </c>
      <c r="D9646">
        <v>1</v>
      </c>
      <c r="E9646" t="s">
        <v>2709</v>
      </c>
      <c r="F9646">
        <v>1</v>
      </c>
      <c r="G9646">
        <v>1</v>
      </c>
      <c r="H9646" s="6" t="str">
        <f t="shared" si="300"/>
        <v>JK61.1</v>
      </c>
      <c r="I9646" s="6" t="str">
        <f t="shared" si="301"/>
        <v>SC_RLY_K061</v>
      </c>
    </row>
    <row r="9647" spans="1:9">
      <c r="A9647" t="s">
        <v>302</v>
      </c>
      <c r="B9647" t="s">
        <v>2985</v>
      </c>
      <c r="C9647" t="s">
        <v>3014</v>
      </c>
      <c r="D9647">
        <v>2</v>
      </c>
      <c r="E9647" t="s">
        <v>174</v>
      </c>
      <c r="F9647">
        <v>2</v>
      </c>
      <c r="G9647">
        <v>2</v>
      </c>
      <c r="H9647" s="6" t="str">
        <f t="shared" si="300"/>
        <v>JK61.2</v>
      </c>
      <c r="I9647" s="6" t="str">
        <f t="shared" si="301"/>
        <v>DGND</v>
      </c>
    </row>
    <row r="9648" spans="1:9">
      <c r="A9648" t="s">
        <v>302</v>
      </c>
      <c r="B9648" t="s">
        <v>2985</v>
      </c>
      <c r="C9648" t="s">
        <v>3015</v>
      </c>
      <c r="D9648">
        <v>1</v>
      </c>
      <c r="E9648" t="s">
        <v>2710</v>
      </c>
      <c r="F9648">
        <v>1</v>
      </c>
      <c r="G9648">
        <v>1</v>
      </c>
      <c r="H9648" s="6" t="str">
        <f t="shared" si="300"/>
        <v>JK62.1</v>
      </c>
      <c r="I9648" s="6" t="str">
        <f t="shared" si="301"/>
        <v>SC_RLY_K062</v>
      </c>
    </row>
    <row r="9649" spans="1:9">
      <c r="A9649" t="s">
        <v>302</v>
      </c>
      <c r="B9649" t="s">
        <v>2985</v>
      </c>
      <c r="C9649" t="s">
        <v>3015</v>
      </c>
      <c r="D9649">
        <v>2</v>
      </c>
      <c r="E9649" t="s">
        <v>174</v>
      </c>
      <c r="F9649">
        <v>2</v>
      </c>
      <c r="G9649">
        <v>2</v>
      </c>
      <c r="H9649" s="6" t="str">
        <f t="shared" si="300"/>
        <v>JK62.2</v>
      </c>
      <c r="I9649" s="6" t="str">
        <f t="shared" si="301"/>
        <v>DGND</v>
      </c>
    </row>
    <row r="9650" spans="1:9">
      <c r="A9650" t="s">
        <v>302</v>
      </c>
      <c r="B9650" t="s">
        <v>2985</v>
      </c>
      <c r="C9650" t="s">
        <v>3016</v>
      </c>
      <c r="D9650">
        <v>2</v>
      </c>
      <c r="E9650" t="s">
        <v>2563</v>
      </c>
      <c r="F9650">
        <v>2</v>
      </c>
      <c r="G9650">
        <v>2</v>
      </c>
      <c r="H9650" s="6" t="str">
        <f t="shared" si="300"/>
        <v>K61.2</v>
      </c>
      <c r="I9650" s="6" t="str">
        <f t="shared" si="301"/>
        <v>S0_VDD33_DUT</v>
      </c>
    </row>
    <row r="9651" spans="1:9">
      <c r="A9651" t="s">
        <v>302</v>
      </c>
      <c r="B9651" t="s">
        <v>2985</v>
      </c>
      <c r="C9651" t="s">
        <v>3016</v>
      </c>
      <c r="D9651">
        <v>3</v>
      </c>
      <c r="E9651" t="s">
        <v>2550</v>
      </c>
      <c r="F9651">
        <v>3</v>
      </c>
      <c r="G9651">
        <v>3</v>
      </c>
      <c r="H9651" s="6" t="str">
        <f t="shared" si="300"/>
        <v>K61.3</v>
      </c>
      <c r="I9651" s="6" t="str">
        <f t="shared" si="301"/>
        <v>S0_VDD33_1</v>
      </c>
    </row>
    <row r="9652" spans="1:9">
      <c r="A9652" t="s">
        <v>302</v>
      </c>
      <c r="B9652" t="s">
        <v>2985</v>
      </c>
      <c r="C9652" t="s">
        <v>3016</v>
      </c>
      <c r="D9652">
        <v>4</v>
      </c>
      <c r="E9652" t="s">
        <v>450</v>
      </c>
      <c r="F9652">
        <v>4</v>
      </c>
      <c r="G9652">
        <v>4</v>
      </c>
      <c r="H9652" s="6" t="str">
        <f t="shared" si="300"/>
        <v>K61.4</v>
      </c>
      <c r="I9652" s="6" t="str">
        <f t="shared" si="301"/>
        <v>VDD5_ATX</v>
      </c>
    </row>
    <row r="9653" spans="1:9">
      <c r="A9653" t="s">
        <v>302</v>
      </c>
      <c r="B9653" t="s">
        <v>2985</v>
      </c>
      <c r="C9653" t="s">
        <v>3016</v>
      </c>
      <c r="D9653">
        <v>5</v>
      </c>
      <c r="E9653" t="s">
        <v>450</v>
      </c>
      <c r="F9653">
        <v>5</v>
      </c>
      <c r="G9653">
        <v>5</v>
      </c>
      <c r="H9653" s="6" t="str">
        <f t="shared" si="300"/>
        <v>K61.5</v>
      </c>
      <c r="I9653" s="6" t="str">
        <f t="shared" si="301"/>
        <v>VDD5_ATX</v>
      </c>
    </row>
    <row r="9654" spans="1:9">
      <c r="A9654" t="s">
        <v>302</v>
      </c>
      <c r="B9654" t="s">
        <v>2985</v>
      </c>
      <c r="C9654" t="s">
        <v>3016</v>
      </c>
      <c r="D9654">
        <v>6</v>
      </c>
      <c r="E9654" t="s">
        <v>2707</v>
      </c>
      <c r="F9654">
        <v>6</v>
      </c>
      <c r="G9654">
        <v>6</v>
      </c>
      <c r="H9654" s="6" t="str">
        <f t="shared" si="300"/>
        <v>K61.6</v>
      </c>
      <c r="I9654" s="6" t="str">
        <f t="shared" si="301"/>
        <v>S1_VDD33_1</v>
      </c>
    </row>
    <row r="9655" spans="1:9">
      <c r="A9655" t="s">
        <v>302</v>
      </c>
      <c r="B9655" t="s">
        <v>2985</v>
      </c>
      <c r="C9655" t="s">
        <v>3016</v>
      </c>
      <c r="D9655">
        <v>7</v>
      </c>
      <c r="E9655" t="s">
        <v>2734</v>
      </c>
      <c r="F9655">
        <v>7</v>
      </c>
      <c r="G9655">
        <v>7</v>
      </c>
      <c r="H9655" s="6" t="str">
        <f t="shared" si="300"/>
        <v>K61.7</v>
      </c>
      <c r="I9655" s="6" t="str">
        <f t="shared" si="301"/>
        <v>S1_VDD33_DUT</v>
      </c>
    </row>
    <row r="9656" spans="1:9">
      <c r="A9656" t="s">
        <v>302</v>
      </c>
      <c r="B9656" t="s">
        <v>2985</v>
      </c>
      <c r="C9656" t="s">
        <v>3016</v>
      </c>
      <c r="D9656" t="s">
        <v>175</v>
      </c>
      <c r="E9656" t="s">
        <v>429</v>
      </c>
      <c r="F9656">
        <v>1</v>
      </c>
      <c r="G9656" t="s">
        <v>175</v>
      </c>
      <c r="H9656" s="6" t="str">
        <f t="shared" si="300"/>
        <v>K61.1</v>
      </c>
      <c r="I9656" s="6" t="str">
        <f t="shared" si="301"/>
        <v>VP12</v>
      </c>
    </row>
    <row r="9657" spans="1:9">
      <c r="A9657" t="s">
        <v>302</v>
      </c>
      <c r="B9657" t="s">
        <v>2985</v>
      </c>
      <c r="C9657" t="s">
        <v>3016</v>
      </c>
      <c r="D9657" t="s">
        <v>176</v>
      </c>
      <c r="E9657" t="s">
        <v>2709</v>
      </c>
      <c r="F9657">
        <v>8</v>
      </c>
      <c r="G9657" t="s">
        <v>176</v>
      </c>
      <c r="H9657" s="6" t="str">
        <f t="shared" si="300"/>
        <v>K61.8</v>
      </c>
      <c r="I9657" s="6" t="str">
        <f t="shared" si="301"/>
        <v>SC_RLY_K061</v>
      </c>
    </row>
    <row r="9658" spans="1:9">
      <c r="A9658" t="s">
        <v>302</v>
      </c>
      <c r="B9658" t="s">
        <v>2985</v>
      </c>
      <c r="C9658" t="s">
        <v>3017</v>
      </c>
      <c r="D9658">
        <v>2</v>
      </c>
      <c r="F9658">
        <v>2</v>
      </c>
      <c r="G9658">
        <v>2</v>
      </c>
      <c r="H9658" s="6" t="str">
        <f t="shared" si="300"/>
        <v>K62.2</v>
      </c>
      <c r="I9658" s="6">
        <f t="shared" si="301"/>
        <v>0</v>
      </c>
    </row>
    <row r="9659" spans="1:9">
      <c r="A9659" t="s">
        <v>302</v>
      </c>
      <c r="B9659" t="s">
        <v>2985</v>
      </c>
      <c r="C9659" t="s">
        <v>3017</v>
      </c>
      <c r="D9659">
        <v>3</v>
      </c>
      <c r="E9659" t="s">
        <v>2541</v>
      </c>
      <c r="F9659">
        <v>3</v>
      </c>
      <c r="G9659">
        <v>3</v>
      </c>
      <c r="H9659" s="6" t="str">
        <f t="shared" si="300"/>
        <v>K62.3</v>
      </c>
      <c r="I9659" s="6" t="str">
        <f t="shared" si="301"/>
        <v>S0_RSET</v>
      </c>
    </row>
    <row r="9660" spans="1:9">
      <c r="A9660" t="s">
        <v>302</v>
      </c>
      <c r="B9660" t="s">
        <v>2985</v>
      </c>
      <c r="C9660" t="s">
        <v>3017</v>
      </c>
      <c r="D9660">
        <v>4</v>
      </c>
      <c r="E9660" t="s">
        <v>2735</v>
      </c>
      <c r="F9660">
        <v>4</v>
      </c>
      <c r="G9660">
        <v>4</v>
      </c>
      <c r="H9660" s="6" t="str">
        <f t="shared" si="300"/>
        <v>K62.4</v>
      </c>
      <c r="I9660" s="6" t="str">
        <f t="shared" si="301"/>
        <v>S0_RSET_HSD088</v>
      </c>
    </row>
    <row r="9661" spans="1:9">
      <c r="A9661" t="s">
        <v>302</v>
      </c>
      <c r="B9661" t="s">
        <v>2985</v>
      </c>
      <c r="C9661" t="s">
        <v>3017</v>
      </c>
      <c r="D9661">
        <v>5</v>
      </c>
      <c r="E9661" t="s">
        <v>2736</v>
      </c>
      <c r="F9661">
        <v>5</v>
      </c>
      <c r="G9661">
        <v>5</v>
      </c>
      <c r="H9661" s="6" t="str">
        <f t="shared" si="300"/>
        <v>K62.5</v>
      </c>
      <c r="I9661" s="6" t="str">
        <f t="shared" si="301"/>
        <v>S1_RSET_HSD088</v>
      </c>
    </row>
    <row r="9662" spans="1:9">
      <c r="A9662" t="s">
        <v>302</v>
      </c>
      <c r="B9662" t="s">
        <v>2985</v>
      </c>
      <c r="C9662" t="s">
        <v>3017</v>
      </c>
      <c r="D9662">
        <v>6</v>
      </c>
      <c r="E9662" t="s">
        <v>2737</v>
      </c>
      <c r="F9662">
        <v>6</v>
      </c>
      <c r="G9662">
        <v>6</v>
      </c>
      <c r="H9662" s="6" t="str">
        <f t="shared" si="300"/>
        <v>K62.6</v>
      </c>
      <c r="I9662" s="6" t="str">
        <f t="shared" si="301"/>
        <v>S1_RSET</v>
      </c>
    </row>
    <row r="9663" spans="1:9">
      <c r="A9663" t="s">
        <v>302</v>
      </c>
      <c r="B9663" t="s">
        <v>2985</v>
      </c>
      <c r="C9663" t="s">
        <v>3017</v>
      </c>
      <c r="D9663">
        <v>7</v>
      </c>
      <c r="F9663">
        <v>7</v>
      </c>
      <c r="G9663">
        <v>7</v>
      </c>
      <c r="H9663" s="6" t="str">
        <f t="shared" si="300"/>
        <v>K62.7</v>
      </c>
      <c r="I9663" s="6">
        <f t="shared" si="301"/>
        <v>0</v>
      </c>
    </row>
    <row r="9664" spans="1:9">
      <c r="A9664" t="s">
        <v>302</v>
      </c>
      <c r="B9664" t="s">
        <v>2985</v>
      </c>
      <c r="C9664" t="s">
        <v>3017</v>
      </c>
      <c r="D9664" t="s">
        <v>175</v>
      </c>
      <c r="E9664" t="s">
        <v>429</v>
      </c>
      <c r="F9664">
        <v>1</v>
      </c>
      <c r="G9664" t="s">
        <v>175</v>
      </c>
      <c r="H9664" s="6" t="str">
        <f t="shared" si="300"/>
        <v>K62.1</v>
      </c>
      <c r="I9664" s="6" t="str">
        <f t="shared" si="301"/>
        <v>VP12</v>
      </c>
    </row>
    <row r="9665" spans="1:9">
      <c r="A9665" t="s">
        <v>302</v>
      </c>
      <c r="B9665" t="s">
        <v>2985</v>
      </c>
      <c r="C9665" t="s">
        <v>3017</v>
      </c>
      <c r="D9665" t="s">
        <v>176</v>
      </c>
      <c r="E9665" t="s">
        <v>2710</v>
      </c>
      <c r="F9665">
        <v>8</v>
      </c>
      <c r="G9665" t="s">
        <v>176</v>
      </c>
      <c r="H9665" s="6" t="str">
        <f t="shared" si="300"/>
        <v>K62.8</v>
      </c>
      <c r="I9665" s="6" t="str">
        <f t="shared" si="301"/>
        <v>SC_RLY_K062</v>
      </c>
    </row>
    <row r="9666" spans="1:9">
      <c r="A9666" t="s">
        <v>302</v>
      </c>
      <c r="B9666" t="s">
        <v>2985</v>
      </c>
      <c r="C9666" t="s">
        <v>2550</v>
      </c>
      <c r="D9666" t="s">
        <v>181</v>
      </c>
      <c r="E9666" t="s">
        <v>2550</v>
      </c>
      <c r="F9666">
        <v>1</v>
      </c>
      <c r="G9666" t="s">
        <v>181</v>
      </c>
      <c r="H9666" s="6" t="str">
        <f t="shared" ref="H9666:H9729" si="302">CONCATENATE(C9666,".",F9666)</f>
        <v>S0_VDD33_1.1</v>
      </c>
      <c r="I9666" s="6" t="str">
        <f t="shared" ref="I9666:I9729" si="303">E9666</f>
        <v>S0_VDD33_1</v>
      </c>
    </row>
    <row r="9667" spans="1:9">
      <c r="A9667" t="s">
        <v>302</v>
      </c>
      <c r="B9667" t="s">
        <v>2985</v>
      </c>
      <c r="C9667" t="s">
        <v>2707</v>
      </c>
      <c r="D9667" t="s">
        <v>181</v>
      </c>
      <c r="E9667" t="s">
        <v>2707</v>
      </c>
      <c r="F9667">
        <v>1</v>
      </c>
      <c r="G9667" t="s">
        <v>181</v>
      </c>
      <c r="H9667" s="6" t="str">
        <f t="shared" si="302"/>
        <v>S1_VDD33_1.1</v>
      </c>
      <c r="I9667" s="6" t="str">
        <f t="shared" si="303"/>
        <v>S1_VDD33_1</v>
      </c>
    </row>
    <row r="9668" spans="1:9">
      <c r="A9668" t="s">
        <v>302</v>
      </c>
      <c r="B9668" t="s">
        <v>2985</v>
      </c>
      <c r="C9668" t="s">
        <v>2708</v>
      </c>
      <c r="D9668" t="s">
        <v>181</v>
      </c>
      <c r="E9668" t="s">
        <v>2708</v>
      </c>
      <c r="F9668">
        <v>1</v>
      </c>
      <c r="G9668" t="s">
        <v>181</v>
      </c>
      <c r="H9668" s="6" t="str">
        <f t="shared" si="302"/>
        <v>S2_VDD33_1.1</v>
      </c>
      <c r="I9668" s="6" t="str">
        <f t="shared" si="303"/>
        <v>S2_VDD33_1</v>
      </c>
    </row>
    <row r="9669" spans="1:9">
      <c r="A9669" t="s">
        <v>302</v>
      </c>
      <c r="B9669" t="s">
        <v>2985</v>
      </c>
      <c r="C9669" t="s">
        <v>2712</v>
      </c>
      <c r="D9669" t="s">
        <v>181</v>
      </c>
      <c r="E9669" t="s">
        <v>2712</v>
      </c>
      <c r="F9669">
        <v>1</v>
      </c>
      <c r="G9669" t="s">
        <v>181</v>
      </c>
      <c r="H9669" s="6" t="str">
        <f t="shared" si="302"/>
        <v>S3_VDD33_1.1</v>
      </c>
      <c r="I9669" s="6" t="str">
        <f t="shared" si="303"/>
        <v>S3_VDD33_1</v>
      </c>
    </row>
    <row r="9670" spans="1:9">
      <c r="A9670" t="s">
        <v>302</v>
      </c>
      <c r="B9670" t="s">
        <v>2985</v>
      </c>
      <c r="C9670" t="s">
        <v>2718</v>
      </c>
      <c r="D9670" t="s">
        <v>181</v>
      </c>
      <c r="E9670" t="s">
        <v>2718</v>
      </c>
      <c r="F9670">
        <v>1</v>
      </c>
      <c r="G9670" t="s">
        <v>181</v>
      </c>
      <c r="H9670" s="6" t="str">
        <f t="shared" si="302"/>
        <v>S4_VDD33_1.1</v>
      </c>
      <c r="I9670" s="6" t="str">
        <f t="shared" si="303"/>
        <v>S4_VDD33_1</v>
      </c>
    </row>
    <row r="9671" spans="1:9">
      <c r="A9671" t="s">
        <v>302</v>
      </c>
      <c r="B9671" t="s">
        <v>2985</v>
      </c>
      <c r="C9671" t="s">
        <v>2720</v>
      </c>
      <c r="D9671" t="s">
        <v>181</v>
      </c>
      <c r="E9671" t="s">
        <v>2720</v>
      </c>
      <c r="F9671">
        <v>1</v>
      </c>
      <c r="G9671" t="s">
        <v>181</v>
      </c>
      <c r="H9671" s="6" t="str">
        <f t="shared" si="302"/>
        <v>S5_VDD33_1.1</v>
      </c>
      <c r="I9671" s="6" t="str">
        <f t="shared" si="303"/>
        <v>S5_VDD33_1</v>
      </c>
    </row>
    <row r="9672" spans="1:9">
      <c r="A9672" t="s">
        <v>302</v>
      </c>
      <c r="B9672" t="s">
        <v>2985</v>
      </c>
      <c r="C9672" t="s">
        <v>2726</v>
      </c>
      <c r="D9672" t="s">
        <v>181</v>
      </c>
      <c r="E9672" t="s">
        <v>2726</v>
      </c>
      <c r="F9672">
        <v>1</v>
      </c>
      <c r="G9672" t="s">
        <v>181</v>
      </c>
      <c r="H9672" s="6" t="str">
        <f t="shared" si="302"/>
        <v>S6_VDD33_1.1</v>
      </c>
      <c r="I9672" s="6" t="str">
        <f t="shared" si="303"/>
        <v>S6_VDD33_1</v>
      </c>
    </row>
    <row r="9673" spans="1:9">
      <c r="A9673" t="s">
        <v>302</v>
      </c>
      <c r="B9673" t="s">
        <v>2985</v>
      </c>
      <c r="C9673" t="s">
        <v>2728</v>
      </c>
      <c r="D9673" t="s">
        <v>181</v>
      </c>
      <c r="E9673" t="s">
        <v>2728</v>
      </c>
      <c r="F9673">
        <v>1</v>
      </c>
      <c r="G9673" t="s">
        <v>181</v>
      </c>
      <c r="H9673" s="6" t="str">
        <f t="shared" si="302"/>
        <v>S7_VDD33_1.1</v>
      </c>
      <c r="I9673" s="6" t="str">
        <f t="shared" si="303"/>
        <v>S7_VDD33_1</v>
      </c>
    </row>
    <row r="9674" spans="1:9">
      <c r="A9674" t="s">
        <v>302</v>
      </c>
      <c r="B9674" t="s">
        <v>3018</v>
      </c>
      <c r="C9674" t="s">
        <v>3019</v>
      </c>
      <c r="D9674">
        <v>1</v>
      </c>
      <c r="E9674" t="s">
        <v>2566</v>
      </c>
      <c r="F9674">
        <v>1</v>
      </c>
      <c r="G9674">
        <v>1</v>
      </c>
      <c r="H9674" s="6" t="str">
        <f t="shared" si="302"/>
        <v>S06_F_SEL_DVDD09.1</v>
      </c>
      <c r="I9674" s="6" t="str">
        <f t="shared" si="303"/>
        <v>S0_ADPS_04F</v>
      </c>
    </row>
    <row r="9675" spans="1:9">
      <c r="A9675" t="s">
        <v>302</v>
      </c>
      <c r="B9675" t="s">
        <v>3018</v>
      </c>
      <c r="C9675" t="s">
        <v>3019</v>
      </c>
      <c r="D9675">
        <v>2</v>
      </c>
      <c r="E9675" t="s">
        <v>2565</v>
      </c>
      <c r="F9675">
        <v>2</v>
      </c>
      <c r="G9675">
        <v>2</v>
      </c>
      <c r="H9675" s="6" t="str">
        <f t="shared" si="302"/>
        <v>S06_F_SEL_DVDD09.2</v>
      </c>
      <c r="I9675" s="6" t="str">
        <f t="shared" si="303"/>
        <v>S0_DVDD09_F</v>
      </c>
    </row>
    <row r="9676" spans="1:9">
      <c r="A9676" t="s">
        <v>302</v>
      </c>
      <c r="B9676" t="s">
        <v>3018</v>
      </c>
      <c r="C9676" t="s">
        <v>3019</v>
      </c>
      <c r="D9676">
        <v>3</v>
      </c>
      <c r="E9676" t="s">
        <v>2738</v>
      </c>
      <c r="F9676">
        <v>3</v>
      </c>
      <c r="G9676">
        <v>3</v>
      </c>
      <c r="H9676" s="6" t="str">
        <f t="shared" si="302"/>
        <v>S06_F_SEL_DVDD09.3</v>
      </c>
      <c r="I9676" s="6" t="str">
        <f t="shared" si="303"/>
        <v>S6_ADPS_04F</v>
      </c>
    </row>
    <row r="9677" spans="1:9">
      <c r="A9677" t="s">
        <v>302</v>
      </c>
      <c r="B9677" t="s">
        <v>3018</v>
      </c>
      <c r="C9677" t="s">
        <v>3019</v>
      </c>
      <c r="D9677">
        <v>4</v>
      </c>
      <c r="E9677" t="s">
        <v>2739</v>
      </c>
      <c r="F9677">
        <v>4</v>
      </c>
      <c r="G9677">
        <v>4</v>
      </c>
      <c r="H9677" s="6" t="str">
        <f t="shared" si="302"/>
        <v>S06_F_SEL_DVDD09.4</v>
      </c>
      <c r="I9677" s="6" t="str">
        <f t="shared" si="303"/>
        <v>S6_AVDD09_F</v>
      </c>
    </row>
    <row r="9678" spans="1:9">
      <c r="A9678" t="s">
        <v>302</v>
      </c>
      <c r="B9678" t="s">
        <v>3018</v>
      </c>
      <c r="C9678" t="s">
        <v>3020</v>
      </c>
      <c r="D9678">
        <v>1</v>
      </c>
      <c r="E9678" t="s">
        <v>2588</v>
      </c>
      <c r="F9678">
        <v>1</v>
      </c>
      <c r="G9678">
        <v>1</v>
      </c>
      <c r="H9678" s="6" t="str">
        <f t="shared" si="302"/>
        <v>S06_GS_SEL_DVDD09.1</v>
      </c>
      <c r="I9678" s="6" t="str">
        <f t="shared" si="303"/>
        <v>S0_DVDD09_GS</v>
      </c>
    </row>
    <row r="9679" spans="1:9">
      <c r="A9679" t="s">
        <v>302</v>
      </c>
      <c r="B9679" t="s">
        <v>3018</v>
      </c>
      <c r="C9679" t="s">
        <v>3020</v>
      </c>
      <c r="D9679">
        <v>2</v>
      </c>
      <c r="E9679" t="s">
        <v>2740</v>
      </c>
      <c r="F9679">
        <v>2</v>
      </c>
      <c r="G9679">
        <v>2</v>
      </c>
      <c r="H9679" s="6" t="str">
        <f t="shared" si="302"/>
        <v>S06_GS_SEL_DVDD09.2</v>
      </c>
      <c r="I9679" s="6" t="str">
        <f t="shared" si="303"/>
        <v>S6_ADPS_04GS</v>
      </c>
    </row>
    <row r="9680" spans="1:9">
      <c r="A9680" t="s">
        <v>302</v>
      </c>
      <c r="B9680" t="s">
        <v>3018</v>
      </c>
      <c r="C9680" t="s">
        <v>3020</v>
      </c>
      <c r="D9680">
        <v>3</v>
      </c>
      <c r="E9680" t="s">
        <v>2741</v>
      </c>
      <c r="F9680">
        <v>3</v>
      </c>
      <c r="G9680">
        <v>3</v>
      </c>
      <c r="H9680" s="6" t="str">
        <f t="shared" si="302"/>
        <v>S06_GS_SEL_DVDD09.3</v>
      </c>
      <c r="I9680" s="6" t="str">
        <f t="shared" si="303"/>
        <v>S6_AVDD09_GS</v>
      </c>
    </row>
    <row r="9681" spans="1:9">
      <c r="A9681" t="s">
        <v>302</v>
      </c>
      <c r="B9681" t="s">
        <v>3018</v>
      </c>
      <c r="C9681" t="s">
        <v>3021</v>
      </c>
      <c r="D9681">
        <v>1</v>
      </c>
      <c r="E9681" t="s">
        <v>2587</v>
      </c>
      <c r="F9681">
        <v>1</v>
      </c>
      <c r="G9681">
        <v>1</v>
      </c>
      <c r="H9681" s="6" t="str">
        <f t="shared" si="302"/>
        <v>S06_S_SEL_DVDD09.1</v>
      </c>
      <c r="I9681" s="6" t="str">
        <f t="shared" si="303"/>
        <v>S0_DVDD09_S</v>
      </c>
    </row>
    <row r="9682" spans="1:9">
      <c r="A9682" t="s">
        <v>302</v>
      </c>
      <c r="B9682" t="s">
        <v>3018</v>
      </c>
      <c r="C9682" t="s">
        <v>3021</v>
      </c>
      <c r="D9682">
        <v>2</v>
      </c>
      <c r="E9682" t="s">
        <v>2742</v>
      </c>
      <c r="F9682">
        <v>2</v>
      </c>
      <c r="G9682">
        <v>2</v>
      </c>
      <c r="H9682" s="6" t="str">
        <f t="shared" si="302"/>
        <v>S06_S_SEL_DVDD09.2</v>
      </c>
      <c r="I9682" s="6" t="str">
        <f t="shared" si="303"/>
        <v>S6_ADPS_04S</v>
      </c>
    </row>
    <row r="9683" spans="1:9">
      <c r="A9683" t="s">
        <v>302</v>
      </c>
      <c r="B9683" t="s">
        <v>3018</v>
      </c>
      <c r="C9683" t="s">
        <v>3021</v>
      </c>
      <c r="D9683">
        <v>3</v>
      </c>
      <c r="E9683" t="s">
        <v>2743</v>
      </c>
      <c r="F9683">
        <v>3</v>
      </c>
      <c r="G9683">
        <v>3</v>
      </c>
      <c r="H9683" s="6" t="str">
        <f t="shared" si="302"/>
        <v>S06_S_SEL_DVDD09.3</v>
      </c>
      <c r="I9683" s="6" t="str">
        <f t="shared" si="303"/>
        <v>S6_AVDD09_S</v>
      </c>
    </row>
    <row r="9684" spans="1:9">
      <c r="A9684" t="s">
        <v>302</v>
      </c>
      <c r="B9684" t="s">
        <v>3018</v>
      </c>
      <c r="C9684" t="s">
        <v>3022</v>
      </c>
      <c r="D9684">
        <v>1</v>
      </c>
      <c r="E9684" t="s">
        <v>2744</v>
      </c>
      <c r="F9684">
        <v>1</v>
      </c>
      <c r="G9684">
        <v>1</v>
      </c>
      <c r="H9684" s="6" t="str">
        <f t="shared" si="302"/>
        <v>S17_F_SEL_DVDD09.1</v>
      </c>
      <c r="I9684" s="6" t="str">
        <f t="shared" si="303"/>
        <v>S1_ADPS_04F</v>
      </c>
    </row>
    <row r="9685" spans="1:9">
      <c r="A9685" t="s">
        <v>302</v>
      </c>
      <c r="B9685" t="s">
        <v>3018</v>
      </c>
      <c r="C9685" t="s">
        <v>3022</v>
      </c>
      <c r="D9685">
        <v>2</v>
      </c>
      <c r="E9685" t="s">
        <v>2745</v>
      </c>
      <c r="F9685">
        <v>2</v>
      </c>
      <c r="G9685">
        <v>2</v>
      </c>
      <c r="H9685" s="6" t="str">
        <f t="shared" si="302"/>
        <v>S17_F_SEL_DVDD09.2</v>
      </c>
      <c r="I9685" s="6" t="str">
        <f t="shared" si="303"/>
        <v>S1_DVDD09_F</v>
      </c>
    </row>
    <row r="9686" spans="1:9">
      <c r="A9686" t="s">
        <v>302</v>
      </c>
      <c r="B9686" t="s">
        <v>3018</v>
      </c>
      <c r="C9686" t="s">
        <v>3022</v>
      </c>
      <c r="D9686">
        <v>3</v>
      </c>
      <c r="E9686" t="s">
        <v>2746</v>
      </c>
      <c r="F9686">
        <v>3</v>
      </c>
      <c r="G9686">
        <v>3</v>
      </c>
      <c r="H9686" s="6" t="str">
        <f t="shared" si="302"/>
        <v>S17_F_SEL_DVDD09.3</v>
      </c>
      <c r="I9686" s="6" t="str">
        <f t="shared" si="303"/>
        <v>S7_ADPS_04F</v>
      </c>
    </row>
    <row r="9687" spans="1:9">
      <c r="A9687" t="s">
        <v>302</v>
      </c>
      <c r="B9687" t="s">
        <v>3018</v>
      </c>
      <c r="C9687" t="s">
        <v>3022</v>
      </c>
      <c r="D9687">
        <v>4</v>
      </c>
      <c r="E9687" t="s">
        <v>2747</v>
      </c>
      <c r="F9687">
        <v>4</v>
      </c>
      <c r="G9687">
        <v>4</v>
      </c>
      <c r="H9687" s="6" t="str">
        <f t="shared" si="302"/>
        <v>S17_F_SEL_DVDD09.4</v>
      </c>
      <c r="I9687" s="6" t="str">
        <f t="shared" si="303"/>
        <v>S7_AVDD09_F</v>
      </c>
    </row>
    <row r="9688" spans="1:9">
      <c r="A9688" t="s">
        <v>302</v>
      </c>
      <c r="B9688" t="s">
        <v>3018</v>
      </c>
      <c r="C9688" t="s">
        <v>3023</v>
      </c>
      <c r="D9688">
        <v>1</v>
      </c>
      <c r="E9688" t="s">
        <v>2748</v>
      </c>
      <c r="F9688">
        <v>1</v>
      </c>
      <c r="G9688">
        <v>1</v>
      </c>
      <c r="H9688" s="6" t="str">
        <f t="shared" si="302"/>
        <v>S17_GS_SEL_DVDD09.1</v>
      </c>
      <c r="I9688" s="6" t="str">
        <f t="shared" si="303"/>
        <v>S1_DVDD09_GS</v>
      </c>
    </row>
    <row r="9689" spans="1:9">
      <c r="A9689" t="s">
        <v>302</v>
      </c>
      <c r="B9689" t="s">
        <v>3018</v>
      </c>
      <c r="C9689" t="s">
        <v>3023</v>
      </c>
      <c r="D9689">
        <v>2</v>
      </c>
      <c r="E9689" t="s">
        <v>2749</v>
      </c>
      <c r="F9689">
        <v>2</v>
      </c>
      <c r="G9689">
        <v>2</v>
      </c>
      <c r="H9689" s="6" t="str">
        <f t="shared" si="302"/>
        <v>S17_GS_SEL_DVDD09.2</v>
      </c>
      <c r="I9689" s="6" t="str">
        <f t="shared" si="303"/>
        <v>S7_ADPS_04GS</v>
      </c>
    </row>
    <row r="9690" spans="1:9">
      <c r="A9690" t="s">
        <v>302</v>
      </c>
      <c r="B9690" t="s">
        <v>3018</v>
      </c>
      <c r="C9690" t="s">
        <v>3023</v>
      </c>
      <c r="D9690">
        <v>3</v>
      </c>
      <c r="E9690" t="s">
        <v>2750</v>
      </c>
      <c r="F9690">
        <v>3</v>
      </c>
      <c r="G9690">
        <v>3</v>
      </c>
      <c r="H9690" s="6" t="str">
        <f t="shared" si="302"/>
        <v>S17_GS_SEL_DVDD09.3</v>
      </c>
      <c r="I9690" s="6" t="str">
        <f t="shared" si="303"/>
        <v>S7_AVDD09_GS</v>
      </c>
    </row>
    <row r="9691" spans="1:9">
      <c r="A9691" t="s">
        <v>302</v>
      </c>
      <c r="B9691" t="s">
        <v>3018</v>
      </c>
      <c r="C9691" t="s">
        <v>3024</v>
      </c>
      <c r="D9691">
        <v>1</v>
      </c>
      <c r="E9691" t="s">
        <v>2751</v>
      </c>
      <c r="F9691">
        <v>1</v>
      </c>
      <c r="G9691">
        <v>1</v>
      </c>
      <c r="H9691" s="6" t="str">
        <f t="shared" si="302"/>
        <v>S17_S_SEL_DVDD09.1</v>
      </c>
      <c r="I9691" s="6" t="str">
        <f t="shared" si="303"/>
        <v>S1_DVDD09_S</v>
      </c>
    </row>
    <row r="9692" spans="1:9">
      <c r="A9692" t="s">
        <v>302</v>
      </c>
      <c r="B9692" t="s">
        <v>3018</v>
      </c>
      <c r="C9692" t="s">
        <v>3024</v>
      </c>
      <c r="D9692">
        <v>2</v>
      </c>
      <c r="E9692" t="s">
        <v>2752</v>
      </c>
      <c r="F9692">
        <v>2</v>
      </c>
      <c r="G9692">
        <v>2</v>
      </c>
      <c r="H9692" s="6" t="str">
        <f t="shared" si="302"/>
        <v>S17_S_SEL_DVDD09.2</v>
      </c>
      <c r="I9692" s="6" t="str">
        <f t="shared" si="303"/>
        <v>S7_ADPS_04S</v>
      </c>
    </row>
    <row r="9693" spans="1:9">
      <c r="A9693" t="s">
        <v>302</v>
      </c>
      <c r="B9693" t="s">
        <v>3018</v>
      </c>
      <c r="C9693" t="s">
        <v>3024</v>
      </c>
      <c r="D9693">
        <v>3</v>
      </c>
      <c r="E9693" t="s">
        <v>2753</v>
      </c>
      <c r="F9693">
        <v>3</v>
      </c>
      <c r="G9693">
        <v>3</v>
      </c>
      <c r="H9693" s="6" t="str">
        <f t="shared" si="302"/>
        <v>S17_S_SEL_DVDD09.3</v>
      </c>
      <c r="I9693" s="6" t="str">
        <f t="shared" si="303"/>
        <v>S7_AVDD09_S</v>
      </c>
    </row>
    <row r="9694" spans="1:9">
      <c r="A9694" t="s">
        <v>302</v>
      </c>
      <c r="B9694" t="s">
        <v>3018</v>
      </c>
      <c r="C9694" t="s">
        <v>3025</v>
      </c>
      <c r="D9694">
        <v>1</v>
      </c>
      <c r="E9694" t="s">
        <v>2754</v>
      </c>
      <c r="F9694">
        <v>1</v>
      </c>
      <c r="G9694">
        <v>1</v>
      </c>
      <c r="H9694" s="6" t="str">
        <f t="shared" si="302"/>
        <v>S26_F_SEL_DVDD09.1</v>
      </c>
      <c r="I9694" s="6" t="str">
        <f t="shared" si="303"/>
        <v>S2_ADPS_04F</v>
      </c>
    </row>
    <row r="9695" spans="1:9">
      <c r="A9695" t="s">
        <v>302</v>
      </c>
      <c r="B9695" t="s">
        <v>3018</v>
      </c>
      <c r="C9695" t="s">
        <v>3025</v>
      </c>
      <c r="D9695">
        <v>2</v>
      </c>
      <c r="E9695" t="s">
        <v>2755</v>
      </c>
      <c r="F9695">
        <v>2</v>
      </c>
      <c r="G9695">
        <v>2</v>
      </c>
      <c r="H9695" s="6" t="str">
        <f t="shared" si="302"/>
        <v>S26_F_SEL_DVDD09.2</v>
      </c>
      <c r="I9695" s="6" t="str">
        <f t="shared" si="303"/>
        <v>S2_DVDD09_F</v>
      </c>
    </row>
    <row r="9696" spans="1:9">
      <c r="A9696" t="s">
        <v>302</v>
      </c>
      <c r="B9696" t="s">
        <v>3018</v>
      </c>
      <c r="C9696" t="s">
        <v>3025</v>
      </c>
      <c r="D9696">
        <v>3</v>
      </c>
      <c r="E9696" t="s">
        <v>2756</v>
      </c>
      <c r="F9696">
        <v>3</v>
      </c>
      <c r="G9696">
        <v>3</v>
      </c>
      <c r="H9696" s="6" t="str">
        <f t="shared" si="302"/>
        <v>S26_F_SEL_DVDD09.3</v>
      </c>
      <c r="I9696" s="6" t="str">
        <f t="shared" si="303"/>
        <v>S6_ADPS_01F</v>
      </c>
    </row>
    <row r="9697" spans="1:9">
      <c r="A9697" t="s">
        <v>302</v>
      </c>
      <c r="B9697" t="s">
        <v>3018</v>
      </c>
      <c r="C9697" t="s">
        <v>3025</v>
      </c>
      <c r="D9697">
        <v>4</v>
      </c>
      <c r="E9697" t="s">
        <v>2757</v>
      </c>
      <c r="F9697">
        <v>4</v>
      </c>
      <c r="G9697">
        <v>4</v>
      </c>
      <c r="H9697" s="6" t="str">
        <f t="shared" si="302"/>
        <v>S26_F_SEL_DVDD09.4</v>
      </c>
      <c r="I9697" s="6" t="str">
        <f t="shared" si="303"/>
        <v>S6_AVDD33_F</v>
      </c>
    </row>
    <row r="9698" spans="1:9">
      <c r="A9698" t="s">
        <v>302</v>
      </c>
      <c r="B9698" t="s">
        <v>3018</v>
      </c>
      <c r="C9698" t="s">
        <v>3026</v>
      </c>
      <c r="D9698">
        <v>1</v>
      </c>
      <c r="E9698" t="s">
        <v>2758</v>
      </c>
      <c r="F9698">
        <v>1</v>
      </c>
      <c r="G9698">
        <v>1</v>
      </c>
      <c r="H9698" s="6" t="str">
        <f t="shared" si="302"/>
        <v>S26_GS_SEL_DVDD09.1</v>
      </c>
      <c r="I9698" s="6" t="str">
        <f t="shared" si="303"/>
        <v>S2_DVDD09_GS</v>
      </c>
    </row>
    <row r="9699" spans="1:9">
      <c r="A9699" t="s">
        <v>302</v>
      </c>
      <c r="B9699" t="s">
        <v>3018</v>
      </c>
      <c r="C9699" t="s">
        <v>3026</v>
      </c>
      <c r="D9699">
        <v>2</v>
      </c>
      <c r="E9699" t="s">
        <v>2759</v>
      </c>
      <c r="F9699">
        <v>2</v>
      </c>
      <c r="G9699">
        <v>2</v>
      </c>
      <c r="H9699" s="6" t="str">
        <f t="shared" si="302"/>
        <v>S26_GS_SEL_DVDD09.2</v>
      </c>
      <c r="I9699" s="6" t="str">
        <f t="shared" si="303"/>
        <v>S6_ADPS_01GS</v>
      </c>
    </row>
    <row r="9700" spans="1:9">
      <c r="A9700" t="s">
        <v>302</v>
      </c>
      <c r="B9700" t="s">
        <v>3018</v>
      </c>
      <c r="C9700" t="s">
        <v>3026</v>
      </c>
      <c r="D9700">
        <v>3</v>
      </c>
      <c r="E9700" t="s">
        <v>2760</v>
      </c>
      <c r="F9700">
        <v>3</v>
      </c>
      <c r="G9700">
        <v>3</v>
      </c>
      <c r="H9700" s="6" t="str">
        <f t="shared" si="302"/>
        <v>S26_GS_SEL_DVDD09.3</v>
      </c>
      <c r="I9700" s="6" t="str">
        <f t="shared" si="303"/>
        <v>S6_AVDD33_GS</v>
      </c>
    </row>
    <row r="9701" spans="1:9">
      <c r="A9701" t="s">
        <v>302</v>
      </c>
      <c r="B9701" t="s">
        <v>3018</v>
      </c>
      <c r="C9701" t="s">
        <v>3027</v>
      </c>
      <c r="D9701">
        <v>1</v>
      </c>
      <c r="E9701" t="s">
        <v>2761</v>
      </c>
      <c r="F9701">
        <v>1</v>
      </c>
      <c r="G9701">
        <v>1</v>
      </c>
      <c r="H9701" s="6" t="str">
        <f t="shared" si="302"/>
        <v>S26_S_SEL_DVDD09.1</v>
      </c>
      <c r="I9701" s="6" t="str">
        <f t="shared" si="303"/>
        <v>S2_DVDD09_S</v>
      </c>
    </row>
    <row r="9702" spans="1:9">
      <c r="A9702" t="s">
        <v>302</v>
      </c>
      <c r="B9702" t="s">
        <v>3018</v>
      </c>
      <c r="C9702" t="s">
        <v>3027</v>
      </c>
      <c r="D9702">
        <v>2</v>
      </c>
      <c r="E9702" t="s">
        <v>2762</v>
      </c>
      <c r="F9702">
        <v>2</v>
      </c>
      <c r="G9702">
        <v>2</v>
      </c>
      <c r="H9702" s="6" t="str">
        <f t="shared" si="302"/>
        <v>S26_S_SEL_DVDD09.2</v>
      </c>
      <c r="I9702" s="6" t="str">
        <f t="shared" si="303"/>
        <v>S6_ADPS_01S</v>
      </c>
    </row>
    <row r="9703" spans="1:9">
      <c r="A9703" t="s">
        <v>302</v>
      </c>
      <c r="B9703" t="s">
        <v>3018</v>
      </c>
      <c r="C9703" t="s">
        <v>3027</v>
      </c>
      <c r="D9703">
        <v>3</v>
      </c>
      <c r="E9703" t="s">
        <v>2763</v>
      </c>
      <c r="F9703">
        <v>3</v>
      </c>
      <c r="G9703">
        <v>3</v>
      </c>
      <c r="H9703" s="6" t="str">
        <f t="shared" si="302"/>
        <v>S26_S_SEL_DVDD09.3</v>
      </c>
      <c r="I9703" s="6" t="str">
        <f t="shared" si="303"/>
        <v>S6_AVDD33_S</v>
      </c>
    </row>
    <row r="9704" spans="1:9">
      <c r="A9704" t="s">
        <v>302</v>
      </c>
      <c r="B9704" t="s">
        <v>3018</v>
      </c>
      <c r="C9704" t="s">
        <v>3028</v>
      </c>
      <c r="D9704">
        <v>1</v>
      </c>
      <c r="E9704" t="s">
        <v>2764</v>
      </c>
      <c r="F9704">
        <v>1</v>
      </c>
      <c r="G9704">
        <v>1</v>
      </c>
      <c r="H9704" s="6" t="str">
        <f t="shared" si="302"/>
        <v>S36_F_SEL_DVDD09.1</v>
      </c>
      <c r="I9704" s="6" t="str">
        <f t="shared" si="303"/>
        <v>S3_ADPS_04F</v>
      </c>
    </row>
    <row r="9705" spans="1:9">
      <c r="A9705" t="s">
        <v>302</v>
      </c>
      <c r="B9705" t="s">
        <v>3018</v>
      </c>
      <c r="C9705" t="s">
        <v>3028</v>
      </c>
      <c r="D9705">
        <v>2</v>
      </c>
      <c r="E9705" t="s">
        <v>2765</v>
      </c>
      <c r="F9705">
        <v>2</v>
      </c>
      <c r="G9705">
        <v>2</v>
      </c>
      <c r="H9705" s="6" t="str">
        <f t="shared" si="302"/>
        <v>S36_F_SEL_DVDD09.2</v>
      </c>
      <c r="I9705" s="6" t="str">
        <f t="shared" si="303"/>
        <v>S3_DVDD09_F</v>
      </c>
    </row>
    <row r="9706" spans="1:9">
      <c r="A9706" t="s">
        <v>302</v>
      </c>
      <c r="B9706" t="s">
        <v>3018</v>
      </c>
      <c r="C9706" t="s">
        <v>3028</v>
      </c>
      <c r="D9706">
        <v>3</v>
      </c>
      <c r="E9706" t="s">
        <v>2766</v>
      </c>
      <c r="F9706">
        <v>3</v>
      </c>
      <c r="G9706">
        <v>3</v>
      </c>
      <c r="H9706" s="6" t="str">
        <f t="shared" si="302"/>
        <v>S36_F_SEL_DVDD09.3</v>
      </c>
      <c r="I9706" s="6" t="str">
        <f t="shared" si="303"/>
        <v>S6_ADPS_05F</v>
      </c>
    </row>
    <row r="9707" spans="1:9">
      <c r="A9707" t="s">
        <v>302</v>
      </c>
      <c r="B9707" t="s">
        <v>3018</v>
      </c>
      <c r="C9707" t="s">
        <v>3028</v>
      </c>
      <c r="D9707">
        <v>4</v>
      </c>
      <c r="E9707" t="s">
        <v>2767</v>
      </c>
      <c r="F9707">
        <v>4</v>
      </c>
      <c r="G9707">
        <v>4</v>
      </c>
      <c r="H9707" s="6" t="str">
        <f t="shared" si="302"/>
        <v>S36_F_SEL_DVDD09.4</v>
      </c>
      <c r="I9707" s="6" t="str">
        <f t="shared" si="303"/>
        <v>S6_DVDD33_F</v>
      </c>
    </row>
    <row r="9708" spans="1:9">
      <c r="A9708" t="s">
        <v>302</v>
      </c>
      <c r="B9708" t="s">
        <v>3018</v>
      </c>
      <c r="C9708" t="s">
        <v>3029</v>
      </c>
      <c r="D9708">
        <v>1</v>
      </c>
      <c r="E9708" t="s">
        <v>2768</v>
      </c>
      <c r="F9708">
        <v>1</v>
      </c>
      <c r="G9708">
        <v>1</v>
      </c>
      <c r="H9708" s="6" t="str">
        <f t="shared" si="302"/>
        <v>S36_GS_SEL_DVDD09.1</v>
      </c>
      <c r="I9708" s="6" t="str">
        <f t="shared" si="303"/>
        <v>S3_DVDD09_GS</v>
      </c>
    </row>
    <row r="9709" spans="1:9">
      <c r="A9709" t="s">
        <v>302</v>
      </c>
      <c r="B9709" t="s">
        <v>3018</v>
      </c>
      <c r="C9709" t="s">
        <v>3029</v>
      </c>
      <c r="D9709">
        <v>2</v>
      </c>
      <c r="E9709" t="s">
        <v>2769</v>
      </c>
      <c r="F9709">
        <v>2</v>
      </c>
      <c r="G9709">
        <v>2</v>
      </c>
      <c r="H9709" s="6" t="str">
        <f t="shared" si="302"/>
        <v>S36_GS_SEL_DVDD09.2</v>
      </c>
      <c r="I9709" s="6" t="str">
        <f t="shared" si="303"/>
        <v>S6_ADPS_05GS</v>
      </c>
    </row>
    <row r="9710" spans="1:9">
      <c r="A9710" t="s">
        <v>302</v>
      </c>
      <c r="B9710" t="s">
        <v>3018</v>
      </c>
      <c r="C9710" t="s">
        <v>3029</v>
      </c>
      <c r="D9710">
        <v>3</v>
      </c>
      <c r="E9710" t="s">
        <v>2770</v>
      </c>
      <c r="F9710">
        <v>3</v>
      </c>
      <c r="G9710">
        <v>3</v>
      </c>
      <c r="H9710" s="6" t="str">
        <f t="shared" si="302"/>
        <v>S36_GS_SEL_DVDD09.3</v>
      </c>
      <c r="I9710" s="6" t="str">
        <f t="shared" si="303"/>
        <v>S6_DVDD33_GS</v>
      </c>
    </row>
    <row r="9711" spans="1:9">
      <c r="A9711" t="s">
        <v>302</v>
      </c>
      <c r="B9711" t="s">
        <v>3018</v>
      </c>
      <c r="C9711" t="s">
        <v>3030</v>
      </c>
      <c r="D9711">
        <v>1</v>
      </c>
      <c r="E9711" t="s">
        <v>2771</v>
      </c>
      <c r="F9711">
        <v>1</v>
      </c>
      <c r="G9711">
        <v>1</v>
      </c>
      <c r="H9711" s="6" t="str">
        <f t="shared" si="302"/>
        <v>S36_S_SEL_DVDD09.1</v>
      </c>
      <c r="I9711" s="6" t="str">
        <f t="shared" si="303"/>
        <v>S3_DVDD09_S</v>
      </c>
    </row>
    <row r="9712" spans="1:9">
      <c r="A9712" t="s">
        <v>302</v>
      </c>
      <c r="B9712" t="s">
        <v>3018</v>
      </c>
      <c r="C9712" t="s">
        <v>3030</v>
      </c>
      <c r="D9712">
        <v>2</v>
      </c>
      <c r="E9712" t="s">
        <v>2772</v>
      </c>
      <c r="F9712">
        <v>2</v>
      </c>
      <c r="G9712">
        <v>2</v>
      </c>
      <c r="H9712" s="6" t="str">
        <f t="shared" si="302"/>
        <v>S36_S_SEL_DVDD09.2</v>
      </c>
      <c r="I9712" s="6" t="str">
        <f t="shared" si="303"/>
        <v>S6_ADPS_05S</v>
      </c>
    </row>
    <row r="9713" spans="1:9">
      <c r="A9713" t="s">
        <v>302</v>
      </c>
      <c r="B9713" t="s">
        <v>3018</v>
      </c>
      <c r="C9713" t="s">
        <v>3030</v>
      </c>
      <c r="D9713">
        <v>3</v>
      </c>
      <c r="E9713" t="s">
        <v>2773</v>
      </c>
      <c r="F9713">
        <v>3</v>
      </c>
      <c r="G9713">
        <v>3</v>
      </c>
      <c r="H9713" s="6" t="str">
        <f t="shared" si="302"/>
        <v>S36_S_SEL_DVDD09.3</v>
      </c>
      <c r="I9713" s="6" t="str">
        <f t="shared" si="303"/>
        <v>S6_DVDD33_S</v>
      </c>
    </row>
    <row r="9714" spans="1:9">
      <c r="A9714" t="s">
        <v>302</v>
      </c>
      <c r="B9714" t="s">
        <v>3018</v>
      </c>
      <c r="C9714" t="s">
        <v>3031</v>
      </c>
      <c r="D9714">
        <v>1</v>
      </c>
      <c r="E9714" t="s">
        <v>2774</v>
      </c>
      <c r="F9714">
        <v>1</v>
      </c>
      <c r="G9714">
        <v>1</v>
      </c>
      <c r="H9714" s="6" t="str">
        <f t="shared" si="302"/>
        <v>S47_F_SEL_DVDD09.1</v>
      </c>
      <c r="I9714" s="6" t="str">
        <f t="shared" si="303"/>
        <v>S4_ADPS_04F</v>
      </c>
    </row>
    <row r="9715" spans="1:9">
      <c r="A9715" t="s">
        <v>302</v>
      </c>
      <c r="B9715" t="s">
        <v>3018</v>
      </c>
      <c r="C9715" t="s">
        <v>3031</v>
      </c>
      <c r="D9715">
        <v>2</v>
      </c>
      <c r="E9715" t="s">
        <v>2775</v>
      </c>
      <c r="F9715">
        <v>2</v>
      </c>
      <c r="G9715">
        <v>2</v>
      </c>
      <c r="H9715" s="6" t="str">
        <f t="shared" si="302"/>
        <v>S47_F_SEL_DVDD09.2</v>
      </c>
      <c r="I9715" s="6" t="str">
        <f t="shared" si="303"/>
        <v>S4_DVDD09_F</v>
      </c>
    </row>
    <row r="9716" spans="1:9">
      <c r="A9716" t="s">
        <v>302</v>
      </c>
      <c r="B9716" t="s">
        <v>3018</v>
      </c>
      <c r="C9716" t="s">
        <v>3031</v>
      </c>
      <c r="D9716">
        <v>3</v>
      </c>
      <c r="E9716" t="s">
        <v>2776</v>
      </c>
      <c r="F9716">
        <v>3</v>
      </c>
      <c r="G9716">
        <v>3</v>
      </c>
      <c r="H9716" s="6" t="str">
        <f t="shared" si="302"/>
        <v>S47_F_SEL_DVDD09.3</v>
      </c>
      <c r="I9716" s="6" t="str">
        <f t="shared" si="303"/>
        <v>S7_ADPS_01F</v>
      </c>
    </row>
    <row r="9717" spans="1:9">
      <c r="A9717" t="s">
        <v>302</v>
      </c>
      <c r="B9717" t="s">
        <v>3018</v>
      </c>
      <c r="C9717" t="s">
        <v>3031</v>
      </c>
      <c r="D9717">
        <v>4</v>
      </c>
      <c r="E9717" t="s">
        <v>2777</v>
      </c>
      <c r="F9717">
        <v>4</v>
      </c>
      <c r="G9717">
        <v>4</v>
      </c>
      <c r="H9717" s="6" t="str">
        <f t="shared" si="302"/>
        <v>S47_F_SEL_DVDD09.4</v>
      </c>
      <c r="I9717" s="6" t="str">
        <f t="shared" si="303"/>
        <v>S7_AVDD33_F</v>
      </c>
    </row>
    <row r="9718" spans="1:9">
      <c r="A9718" t="s">
        <v>302</v>
      </c>
      <c r="B9718" t="s">
        <v>3018</v>
      </c>
      <c r="C9718" t="s">
        <v>3032</v>
      </c>
      <c r="D9718">
        <v>1</v>
      </c>
      <c r="E9718" t="s">
        <v>2778</v>
      </c>
      <c r="F9718">
        <v>1</v>
      </c>
      <c r="G9718">
        <v>1</v>
      </c>
      <c r="H9718" s="6" t="str">
        <f t="shared" si="302"/>
        <v>S47_GS_SEL_DVDD09.1</v>
      </c>
      <c r="I9718" s="6" t="str">
        <f t="shared" si="303"/>
        <v>S4_DVDD09_GS</v>
      </c>
    </row>
    <row r="9719" spans="1:9">
      <c r="A9719" t="s">
        <v>302</v>
      </c>
      <c r="B9719" t="s">
        <v>3018</v>
      </c>
      <c r="C9719" t="s">
        <v>3032</v>
      </c>
      <c r="D9719">
        <v>2</v>
      </c>
      <c r="E9719" t="s">
        <v>2779</v>
      </c>
      <c r="F9719">
        <v>2</v>
      </c>
      <c r="G9719">
        <v>2</v>
      </c>
      <c r="H9719" s="6" t="str">
        <f t="shared" si="302"/>
        <v>S47_GS_SEL_DVDD09.2</v>
      </c>
      <c r="I9719" s="6" t="str">
        <f t="shared" si="303"/>
        <v>S7_ADPS_01GS</v>
      </c>
    </row>
    <row r="9720" spans="1:9">
      <c r="A9720" t="s">
        <v>302</v>
      </c>
      <c r="B9720" t="s">
        <v>3018</v>
      </c>
      <c r="C9720" t="s">
        <v>3032</v>
      </c>
      <c r="D9720">
        <v>3</v>
      </c>
      <c r="E9720" t="s">
        <v>2780</v>
      </c>
      <c r="F9720">
        <v>3</v>
      </c>
      <c r="G9720">
        <v>3</v>
      </c>
      <c r="H9720" s="6" t="str">
        <f t="shared" si="302"/>
        <v>S47_GS_SEL_DVDD09.3</v>
      </c>
      <c r="I9720" s="6" t="str">
        <f t="shared" si="303"/>
        <v>S7_AVDD33_GS</v>
      </c>
    </row>
    <row r="9721" spans="1:9">
      <c r="A9721" t="s">
        <v>302</v>
      </c>
      <c r="B9721" t="s">
        <v>3018</v>
      </c>
      <c r="C9721" t="s">
        <v>3033</v>
      </c>
      <c r="D9721">
        <v>1</v>
      </c>
      <c r="E9721" t="s">
        <v>2781</v>
      </c>
      <c r="F9721">
        <v>1</v>
      </c>
      <c r="G9721">
        <v>1</v>
      </c>
      <c r="H9721" s="6" t="str">
        <f t="shared" si="302"/>
        <v>S47_S_SEL_DVDD09.1</v>
      </c>
      <c r="I9721" s="6" t="str">
        <f t="shared" si="303"/>
        <v>S4_DVDD09_S</v>
      </c>
    </row>
    <row r="9722" spans="1:9">
      <c r="A9722" t="s">
        <v>302</v>
      </c>
      <c r="B9722" t="s">
        <v>3018</v>
      </c>
      <c r="C9722" t="s">
        <v>3033</v>
      </c>
      <c r="D9722">
        <v>2</v>
      </c>
      <c r="E9722" t="s">
        <v>2782</v>
      </c>
      <c r="F9722">
        <v>2</v>
      </c>
      <c r="G9722">
        <v>2</v>
      </c>
      <c r="H9722" s="6" t="str">
        <f t="shared" si="302"/>
        <v>S47_S_SEL_DVDD09.2</v>
      </c>
      <c r="I9722" s="6" t="str">
        <f t="shared" si="303"/>
        <v>S7_ADPS_01S</v>
      </c>
    </row>
    <row r="9723" spans="1:9">
      <c r="A9723" t="s">
        <v>302</v>
      </c>
      <c r="B9723" t="s">
        <v>3018</v>
      </c>
      <c r="C9723" t="s">
        <v>3033</v>
      </c>
      <c r="D9723">
        <v>3</v>
      </c>
      <c r="E9723" t="s">
        <v>2783</v>
      </c>
      <c r="F9723">
        <v>3</v>
      </c>
      <c r="G9723">
        <v>3</v>
      </c>
      <c r="H9723" s="6" t="str">
        <f t="shared" si="302"/>
        <v>S47_S_SEL_DVDD09.3</v>
      </c>
      <c r="I9723" s="6" t="str">
        <f t="shared" si="303"/>
        <v>S7_AVDD33_S</v>
      </c>
    </row>
    <row r="9724" spans="1:9">
      <c r="A9724" t="s">
        <v>302</v>
      </c>
      <c r="B9724" t="s">
        <v>3018</v>
      </c>
      <c r="C9724" t="s">
        <v>3034</v>
      </c>
      <c r="D9724">
        <v>1</v>
      </c>
      <c r="E9724" t="s">
        <v>2784</v>
      </c>
      <c r="F9724">
        <v>1</v>
      </c>
      <c r="G9724">
        <v>1</v>
      </c>
      <c r="H9724" s="6" t="str">
        <f t="shared" si="302"/>
        <v>S57_F_SEL_DVDD09.1</v>
      </c>
      <c r="I9724" s="6" t="str">
        <f t="shared" si="303"/>
        <v>S5_ADPS_04F</v>
      </c>
    </row>
    <row r="9725" spans="1:9">
      <c r="A9725" t="s">
        <v>302</v>
      </c>
      <c r="B9725" t="s">
        <v>3018</v>
      </c>
      <c r="C9725" t="s">
        <v>3034</v>
      </c>
      <c r="D9725">
        <v>2</v>
      </c>
      <c r="E9725" t="s">
        <v>2785</v>
      </c>
      <c r="F9725">
        <v>2</v>
      </c>
      <c r="G9725">
        <v>2</v>
      </c>
      <c r="H9725" s="6" t="str">
        <f t="shared" si="302"/>
        <v>S57_F_SEL_DVDD09.2</v>
      </c>
      <c r="I9725" s="6" t="str">
        <f t="shared" si="303"/>
        <v>S5_DVDD09_F</v>
      </c>
    </row>
    <row r="9726" spans="1:9">
      <c r="A9726" t="s">
        <v>302</v>
      </c>
      <c r="B9726" t="s">
        <v>3018</v>
      </c>
      <c r="C9726" t="s">
        <v>3034</v>
      </c>
      <c r="D9726">
        <v>3</v>
      </c>
      <c r="E9726" t="s">
        <v>2786</v>
      </c>
      <c r="F9726">
        <v>3</v>
      </c>
      <c r="G9726">
        <v>3</v>
      </c>
      <c r="H9726" s="6" t="str">
        <f t="shared" si="302"/>
        <v>S57_F_SEL_DVDD09.3</v>
      </c>
      <c r="I9726" s="6" t="str">
        <f t="shared" si="303"/>
        <v>S7_ADPS_05F</v>
      </c>
    </row>
    <row r="9727" spans="1:9">
      <c r="A9727" t="s">
        <v>302</v>
      </c>
      <c r="B9727" t="s">
        <v>3018</v>
      </c>
      <c r="C9727" t="s">
        <v>3034</v>
      </c>
      <c r="D9727">
        <v>4</v>
      </c>
      <c r="E9727" t="s">
        <v>2787</v>
      </c>
      <c r="F9727">
        <v>4</v>
      </c>
      <c r="G9727">
        <v>4</v>
      </c>
      <c r="H9727" s="6" t="str">
        <f t="shared" si="302"/>
        <v>S57_F_SEL_DVDD09.4</v>
      </c>
      <c r="I9727" s="6" t="str">
        <f t="shared" si="303"/>
        <v>S7_DVDD33_F</v>
      </c>
    </row>
    <row r="9728" spans="1:9">
      <c r="A9728" t="s">
        <v>302</v>
      </c>
      <c r="B9728" t="s">
        <v>3018</v>
      </c>
      <c r="C9728" t="s">
        <v>3035</v>
      </c>
      <c r="D9728">
        <v>1</v>
      </c>
      <c r="E9728" t="s">
        <v>2788</v>
      </c>
      <c r="F9728">
        <v>1</v>
      </c>
      <c r="G9728">
        <v>1</v>
      </c>
      <c r="H9728" s="6" t="str">
        <f t="shared" si="302"/>
        <v>S57_GS_SEL_DVDD09.1</v>
      </c>
      <c r="I9728" s="6" t="str">
        <f t="shared" si="303"/>
        <v>S5_DVDD09_GS</v>
      </c>
    </row>
    <row r="9729" spans="1:9">
      <c r="A9729" t="s">
        <v>302</v>
      </c>
      <c r="B9729" t="s">
        <v>3018</v>
      </c>
      <c r="C9729" t="s">
        <v>3035</v>
      </c>
      <c r="D9729">
        <v>2</v>
      </c>
      <c r="E9729" t="s">
        <v>2789</v>
      </c>
      <c r="F9729">
        <v>2</v>
      </c>
      <c r="G9729">
        <v>2</v>
      </c>
      <c r="H9729" s="6" t="str">
        <f t="shared" si="302"/>
        <v>S57_GS_SEL_DVDD09.2</v>
      </c>
      <c r="I9729" s="6" t="str">
        <f t="shared" si="303"/>
        <v>S7_ADPS_05GS</v>
      </c>
    </row>
    <row r="9730" spans="1:9">
      <c r="A9730" t="s">
        <v>302</v>
      </c>
      <c r="B9730" t="s">
        <v>3018</v>
      </c>
      <c r="C9730" t="s">
        <v>3035</v>
      </c>
      <c r="D9730">
        <v>3</v>
      </c>
      <c r="E9730" t="s">
        <v>2790</v>
      </c>
      <c r="F9730">
        <v>3</v>
      </c>
      <c r="G9730">
        <v>3</v>
      </c>
      <c r="H9730" s="6" t="str">
        <f t="shared" ref="H9730:H9793" si="304">CONCATENATE(C9730,".",F9730)</f>
        <v>S57_GS_SEL_DVDD09.3</v>
      </c>
      <c r="I9730" s="6" t="str">
        <f t="shared" ref="I9730:I9793" si="305">E9730</f>
        <v>S7_DVDD33_GS</v>
      </c>
    </row>
    <row r="9731" spans="1:9">
      <c r="A9731" t="s">
        <v>302</v>
      </c>
      <c r="B9731" t="s">
        <v>3018</v>
      </c>
      <c r="C9731" t="s">
        <v>3036</v>
      </c>
      <c r="D9731">
        <v>1</v>
      </c>
      <c r="E9731" t="s">
        <v>2791</v>
      </c>
      <c r="F9731">
        <v>1</v>
      </c>
      <c r="G9731">
        <v>1</v>
      </c>
      <c r="H9731" s="6" t="str">
        <f t="shared" si="304"/>
        <v>S57_S_SEL_DVDD09.1</v>
      </c>
      <c r="I9731" s="6" t="str">
        <f t="shared" si="305"/>
        <v>S5_DVDD09_S</v>
      </c>
    </row>
    <row r="9732" spans="1:9">
      <c r="A9732" t="s">
        <v>302</v>
      </c>
      <c r="B9732" t="s">
        <v>3018</v>
      </c>
      <c r="C9732" t="s">
        <v>3036</v>
      </c>
      <c r="D9732">
        <v>2</v>
      </c>
      <c r="E9732" t="s">
        <v>2792</v>
      </c>
      <c r="F9732">
        <v>2</v>
      </c>
      <c r="G9732">
        <v>2</v>
      </c>
      <c r="H9732" s="6" t="str">
        <f t="shared" si="304"/>
        <v>S57_S_SEL_DVDD09.2</v>
      </c>
      <c r="I9732" s="6" t="str">
        <f t="shared" si="305"/>
        <v>S7_ADPS_05S</v>
      </c>
    </row>
    <row r="9733" spans="1:9">
      <c r="A9733" t="s">
        <v>302</v>
      </c>
      <c r="B9733" t="s">
        <v>3018</v>
      </c>
      <c r="C9733" t="s">
        <v>3036</v>
      </c>
      <c r="D9733">
        <v>3</v>
      </c>
      <c r="E9733" t="s">
        <v>2793</v>
      </c>
      <c r="F9733">
        <v>3</v>
      </c>
      <c r="G9733">
        <v>3</v>
      </c>
      <c r="H9733" s="6" t="str">
        <f t="shared" si="304"/>
        <v>S57_S_SEL_DVDD09.3</v>
      </c>
      <c r="I9733" s="6" t="str">
        <f t="shared" si="305"/>
        <v>S7_DVDD33_S</v>
      </c>
    </row>
    <row r="9734" spans="1:9">
      <c r="A9734" t="s">
        <v>302</v>
      </c>
      <c r="B9734" t="s">
        <v>3018</v>
      </c>
      <c r="C9734" t="s">
        <v>3037</v>
      </c>
      <c r="D9734">
        <v>1</v>
      </c>
      <c r="E9734" t="s">
        <v>2739</v>
      </c>
      <c r="F9734">
        <v>1</v>
      </c>
      <c r="G9734">
        <v>1</v>
      </c>
      <c r="H9734" s="6" t="str">
        <f t="shared" si="304"/>
        <v>S66_F_SEL_DVDD09.1</v>
      </c>
      <c r="I9734" s="6" t="str">
        <f t="shared" si="305"/>
        <v>S6_AVDD09_F</v>
      </c>
    </row>
    <row r="9735" spans="1:9">
      <c r="A9735" t="s">
        <v>302</v>
      </c>
      <c r="B9735" t="s">
        <v>3018</v>
      </c>
      <c r="C9735" t="s">
        <v>3037</v>
      </c>
      <c r="D9735">
        <v>2</v>
      </c>
      <c r="E9735" t="s">
        <v>2794</v>
      </c>
      <c r="F9735">
        <v>2</v>
      </c>
      <c r="G9735">
        <v>2</v>
      </c>
      <c r="H9735" s="6" t="str">
        <f t="shared" si="304"/>
        <v>S66_F_SEL_DVDD09.2</v>
      </c>
      <c r="I9735" s="6" t="str">
        <f t="shared" si="305"/>
        <v>S6_DVDD09_F</v>
      </c>
    </row>
    <row r="9736" spans="1:9">
      <c r="A9736" t="s">
        <v>302</v>
      </c>
      <c r="B9736" t="s">
        <v>3018</v>
      </c>
      <c r="C9736" t="s">
        <v>3037</v>
      </c>
      <c r="D9736">
        <v>3</v>
      </c>
      <c r="F9736">
        <v>3</v>
      </c>
      <c r="G9736">
        <v>3</v>
      </c>
      <c r="H9736" s="6" t="str">
        <f t="shared" si="304"/>
        <v>S66_F_SEL_DVDD09.3</v>
      </c>
      <c r="I9736" s="6">
        <f t="shared" si="305"/>
        <v>0</v>
      </c>
    </row>
    <row r="9737" spans="1:9">
      <c r="A9737" t="s">
        <v>302</v>
      </c>
      <c r="B9737" t="s">
        <v>3018</v>
      </c>
      <c r="C9737" t="s">
        <v>3038</v>
      </c>
      <c r="D9737">
        <v>1</v>
      </c>
      <c r="E9737" t="s">
        <v>2747</v>
      </c>
      <c r="F9737">
        <v>1</v>
      </c>
      <c r="G9737">
        <v>1</v>
      </c>
      <c r="H9737" s="6" t="str">
        <f t="shared" si="304"/>
        <v>S77_F_SEL_DVDD09.1</v>
      </c>
      <c r="I9737" s="6" t="str">
        <f t="shared" si="305"/>
        <v>S7_AVDD09_F</v>
      </c>
    </row>
    <row r="9738" spans="1:9">
      <c r="A9738" t="s">
        <v>302</v>
      </c>
      <c r="B9738" t="s">
        <v>3018</v>
      </c>
      <c r="C9738" t="s">
        <v>3038</v>
      </c>
      <c r="D9738">
        <v>2</v>
      </c>
      <c r="E9738" t="s">
        <v>2795</v>
      </c>
      <c r="F9738">
        <v>2</v>
      </c>
      <c r="G9738">
        <v>2</v>
      </c>
      <c r="H9738" s="6" t="str">
        <f t="shared" si="304"/>
        <v>S77_F_SEL_DVDD09.2</v>
      </c>
      <c r="I9738" s="6" t="str">
        <f t="shared" si="305"/>
        <v>S7_DVDD09_F</v>
      </c>
    </row>
    <row r="9739" spans="1:9">
      <c r="A9739" t="s">
        <v>302</v>
      </c>
      <c r="B9739" t="s">
        <v>3018</v>
      </c>
      <c r="C9739" t="s">
        <v>3038</v>
      </c>
      <c r="D9739">
        <v>3</v>
      </c>
      <c r="F9739">
        <v>3</v>
      </c>
      <c r="G9739">
        <v>3</v>
      </c>
      <c r="H9739" s="6" t="str">
        <f t="shared" si="304"/>
        <v>S77_F_SEL_DVDD09.3</v>
      </c>
      <c r="I9739" s="6">
        <f t="shared" si="305"/>
        <v>0</v>
      </c>
    </row>
    <row r="9740" spans="1:9">
      <c r="A9740" t="s">
        <v>302</v>
      </c>
      <c r="B9740" t="s">
        <v>3039</v>
      </c>
      <c r="C9740" t="s">
        <v>335</v>
      </c>
      <c r="D9740" t="s">
        <v>249</v>
      </c>
      <c r="E9740" t="s">
        <v>542</v>
      </c>
      <c r="F9740">
        <v>1</v>
      </c>
      <c r="G9740" t="s">
        <v>249</v>
      </c>
      <c r="H9740" s="6" t="str">
        <f t="shared" si="304"/>
        <v>ATX1.1</v>
      </c>
      <c r="I9740" s="6" t="str">
        <f t="shared" si="305"/>
        <v>ATX_P3_3V</v>
      </c>
    </row>
    <row r="9741" spans="1:9">
      <c r="A9741" t="s">
        <v>302</v>
      </c>
      <c r="B9741" t="s">
        <v>3039</v>
      </c>
      <c r="C9741" t="s">
        <v>335</v>
      </c>
      <c r="D9741" t="s">
        <v>250</v>
      </c>
      <c r="E9741" t="s">
        <v>542</v>
      </c>
      <c r="F9741">
        <v>2</v>
      </c>
      <c r="G9741" t="s">
        <v>250</v>
      </c>
      <c r="H9741" s="6" t="str">
        <f t="shared" si="304"/>
        <v>ATX1.2</v>
      </c>
      <c r="I9741" s="6" t="str">
        <f t="shared" si="305"/>
        <v>ATX_P3_3V</v>
      </c>
    </row>
    <row r="9742" spans="1:9">
      <c r="A9742" t="s">
        <v>302</v>
      </c>
      <c r="B9742" t="s">
        <v>3039</v>
      </c>
      <c r="C9742" t="s">
        <v>335</v>
      </c>
      <c r="D9742" t="s">
        <v>251</v>
      </c>
      <c r="E9742" t="s">
        <v>542</v>
      </c>
      <c r="F9742">
        <v>12</v>
      </c>
      <c r="G9742" t="s">
        <v>251</v>
      </c>
      <c r="H9742" s="6" t="str">
        <f t="shared" si="304"/>
        <v>ATX1.12</v>
      </c>
      <c r="I9742" s="6" t="str">
        <f t="shared" si="305"/>
        <v>ATX_P3_3V</v>
      </c>
    </row>
    <row r="9743" spans="1:9">
      <c r="A9743" t="s">
        <v>302</v>
      </c>
      <c r="B9743" t="s">
        <v>3039</v>
      </c>
      <c r="C9743" t="s">
        <v>335</v>
      </c>
      <c r="D9743" t="s">
        <v>543</v>
      </c>
      <c r="E9743" t="s">
        <v>542</v>
      </c>
      <c r="F9743">
        <v>13</v>
      </c>
      <c r="G9743" t="s">
        <v>543</v>
      </c>
      <c r="H9743" s="6" t="str">
        <f t="shared" si="304"/>
        <v>ATX1.13</v>
      </c>
      <c r="I9743" s="6" t="str">
        <f t="shared" si="305"/>
        <v>ATX_P3_3V</v>
      </c>
    </row>
    <row r="9744" spans="1:9">
      <c r="A9744" t="s">
        <v>302</v>
      </c>
      <c r="B9744" t="s">
        <v>3039</v>
      </c>
      <c r="C9744" t="s">
        <v>335</v>
      </c>
      <c r="D9744" t="s">
        <v>252</v>
      </c>
      <c r="E9744" t="s">
        <v>544</v>
      </c>
      <c r="F9744">
        <v>4</v>
      </c>
      <c r="G9744" t="s">
        <v>252</v>
      </c>
      <c r="H9744" s="6" t="str">
        <f t="shared" si="304"/>
        <v>ATX1.4</v>
      </c>
      <c r="I9744" s="6" t="str">
        <f t="shared" si="305"/>
        <v>ATX_P5V</v>
      </c>
    </row>
    <row r="9745" spans="1:9">
      <c r="A9745" t="s">
        <v>302</v>
      </c>
      <c r="B9745" t="s">
        <v>3039</v>
      </c>
      <c r="C9745" t="s">
        <v>335</v>
      </c>
      <c r="D9745" t="s">
        <v>253</v>
      </c>
      <c r="E9745" t="s">
        <v>544</v>
      </c>
      <c r="F9745">
        <v>6</v>
      </c>
      <c r="G9745" t="s">
        <v>253</v>
      </c>
      <c r="H9745" s="6" t="str">
        <f t="shared" si="304"/>
        <v>ATX1.6</v>
      </c>
      <c r="I9745" s="6" t="str">
        <f t="shared" si="305"/>
        <v>ATX_P5V</v>
      </c>
    </row>
    <row r="9746" spans="1:9">
      <c r="A9746" t="s">
        <v>302</v>
      </c>
      <c r="B9746" t="s">
        <v>3039</v>
      </c>
      <c r="C9746" t="s">
        <v>335</v>
      </c>
      <c r="D9746" t="s">
        <v>254</v>
      </c>
      <c r="E9746" t="s">
        <v>544</v>
      </c>
      <c r="F9746">
        <v>21</v>
      </c>
      <c r="G9746" t="s">
        <v>254</v>
      </c>
      <c r="H9746" s="6" t="str">
        <f t="shared" si="304"/>
        <v>ATX1.21</v>
      </c>
      <c r="I9746" s="6" t="str">
        <f t="shared" si="305"/>
        <v>ATX_P5V</v>
      </c>
    </row>
    <row r="9747" spans="1:9">
      <c r="A9747" t="s">
        <v>302</v>
      </c>
      <c r="B9747" t="s">
        <v>3039</v>
      </c>
      <c r="C9747" t="s">
        <v>335</v>
      </c>
      <c r="D9747" t="s">
        <v>255</v>
      </c>
      <c r="E9747" t="s">
        <v>544</v>
      </c>
      <c r="F9747">
        <v>22</v>
      </c>
      <c r="G9747" t="s">
        <v>255</v>
      </c>
      <c r="H9747" s="6" t="str">
        <f t="shared" si="304"/>
        <v>ATX1.22</v>
      </c>
      <c r="I9747" s="6" t="str">
        <f t="shared" si="305"/>
        <v>ATX_P5V</v>
      </c>
    </row>
    <row r="9748" spans="1:9">
      <c r="A9748" t="s">
        <v>302</v>
      </c>
      <c r="B9748" t="s">
        <v>3039</v>
      </c>
      <c r="C9748" t="s">
        <v>335</v>
      </c>
      <c r="D9748" t="s">
        <v>545</v>
      </c>
      <c r="E9748" t="s">
        <v>544</v>
      </c>
      <c r="F9748">
        <v>23</v>
      </c>
      <c r="G9748" t="s">
        <v>545</v>
      </c>
      <c r="H9748" s="6" t="str">
        <f t="shared" si="304"/>
        <v>ATX1.23</v>
      </c>
      <c r="I9748" s="6" t="str">
        <f t="shared" si="305"/>
        <v>ATX_P5V</v>
      </c>
    </row>
    <row r="9749" spans="1:9">
      <c r="A9749" t="s">
        <v>302</v>
      </c>
      <c r="B9749" t="s">
        <v>3039</v>
      </c>
      <c r="C9749" t="s">
        <v>335</v>
      </c>
      <c r="D9749" t="s">
        <v>256</v>
      </c>
      <c r="F9749">
        <v>9</v>
      </c>
      <c r="G9749" t="s">
        <v>256</v>
      </c>
      <c r="H9749" s="6" t="str">
        <f t="shared" si="304"/>
        <v>ATX1.9</v>
      </c>
      <c r="I9749" s="6">
        <f t="shared" si="305"/>
        <v>0</v>
      </c>
    </row>
    <row r="9750" spans="1:9">
      <c r="A9750" t="s">
        <v>302</v>
      </c>
      <c r="B9750" t="s">
        <v>3039</v>
      </c>
      <c r="C9750" t="s">
        <v>335</v>
      </c>
      <c r="D9750" t="s">
        <v>547</v>
      </c>
      <c r="E9750" t="s">
        <v>546</v>
      </c>
      <c r="F9750">
        <v>10</v>
      </c>
      <c r="G9750" t="s">
        <v>547</v>
      </c>
      <c r="H9750" s="6" t="str">
        <f t="shared" si="304"/>
        <v>ATX1.10</v>
      </c>
      <c r="I9750" s="6" t="str">
        <f t="shared" si="305"/>
        <v>ATX_P12V</v>
      </c>
    </row>
    <row r="9751" spans="1:9">
      <c r="A9751" t="s">
        <v>302</v>
      </c>
      <c r="B9751" t="s">
        <v>3039</v>
      </c>
      <c r="C9751" t="s">
        <v>335</v>
      </c>
      <c r="D9751" t="s">
        <v>548</v>
      </c>
      <c r="E9751" t="s">
        <v>546</v>
      </c>
      <c r="F9751">
        <v>11</v>
      </c>
      <c r="G9751" t="s">
        <v>548</v>
      </c>
      <c r="H9751" s="6" t="str">
        <f t="shared" si="304"/>
        <v>ATX1.11</v>
      </c>
      <c r="I9751" s="6" t="str">
        <f t="shared" si="305"/>
        <v>ATX_P12V</v>
      </c>
    </row>
    <row r="9752" spans="1:9">
      <c r="A9752" t="s">
        <v>302</v>
      </c>
      <c r="B9752" t="s">
        <v>3039</v>
      </c>
      <c r="C9752" t="s">
        <v>335</v>
      </c>
      <c r="D9752" t="s">
        <v>257</v>
      </c>
      <c r="F9752">
        <v>14</v>
      </c>
      <c r="G9752" t="s">
        <v>257</v>
      </c>
      <c r="H9752" s="6" t="str">
        <f t="shared" si="304"/>
        <v>ATX1.14</v>
      </c>
      <c r="I9752" s="6">
        <f t="shared" si="305"/>
        <v>0</v>
      </c>
    </row>
    <row r="9753" spans="1:9">
      <c r="A9753" t="s">
        <v>302</v>
      </c>
      <c r="B9753" t="s">
        <v>3039</v>
      </c>
      <c r="C9753" t="s">
        <v>335</v>
      </c>
      <c r="D9753" t="s">
        <v>190</v>
      </c>
      <c r="F9753" t="s">
        <v>190</v>
      </c>
      <c r="G9753" t="s">
        <v>190</v>
      </c>
      <c r="H9753" s="6" t="str">
        <f t="shared" si="304"/>
        <v>ATX1.GH1</v>
      </c>
      <c r="I9753" s="6">
        <f t="shared" si="305"/>
        <v>0</v>
      </c>
    </row>
    <row r="9754" spans="1:9">
      <c r="A9754" t="s">
        <v>302</v>
      </c>
      <c r="B9754" t="s">
        <v>3039</v>
      </c>
      <c r="C9754" t="s">
        <v>335</v>
      </c>
      <c r="D9754" t="s">
        <v>191</v>
      </c>
      <c r="F9754" t="s">
        <v>191</v>
      </c>
      <c r="G9754" t="s">
        <v>191</v>
      </c>
      <c r="H9754" s="6" t="str">
        <f t="shared" si="304"/>
        <v>ATX1.GH2</v>
      </c>
      <c r="I9754" s="6">
        <f t="shared" si="305"/>
        <v>0</v>
      </c>
    </row>
    <row r="9755" spans="1:9">
      <c r="A9755" t="s">
        <v>302</v>
      </c>
      <c r="B9755" t="s">
        <v>3039</v>
      </c>
      <c r="C9755" t="s">
        <v>335</v>
      </c>
      <c r="D9755" t="s">
        <v>179</v>
      </c>
      <c r="E9755" t="s">
        <v>174</v>
      </c>
      <c r="F9755">
        <v>24</v>
      </c>
      <c r="G9755" t="s">
        <v>179</v>
      </c>
      <c r="H9755" s="6" t="str">
        <f t="shared" si="304"/>
        <v>ATX1.24</v>
      </c>
      <c r="I9755" s="6" t="str">
        <f t="shared" si="305"/>
        <v>DGND</v>
      </c>
    </row>
    <row r="9756" spans="1:9">
      <c r="A9756" t="s">
        <v>302</v>
      </c>
      <c r="B9756" t="s">
        <v>3039</v>
      </c>
      <c r="C9756" t="s">
        <v>335</v>
      </c>
      <c r="D9756" t="s">
        <v>258</v>
      </c>
      <c r="E9756" t="s">
        <v>174</v>
      </c>
      <c r="F9756">
        <v>3</v>
      </c>
      <c r="G9756" t="s">
        <v>258</v>
      </c>
      <c r="H9756" s="6" t="str">
        <f t="shared" si="304"/>
        <v>ATX1.3</v>
      </c>
      <c r="I9756" s="6" t="str">
        <f t="shared" si="305"/>
        <v>DGND</v>
      </c>
    </row>
    <row r="9757" spans="1:9">
      <c r="A9757" t="s">
        <v>302</v>
      </c>
      <c r="B9757" t="s">
        <v>3039</v>
      </c>
      <c r="C9757" t="s">
        <v>335</v>
      </c>
      <c r="D9757" t="s">
        <v>259</v>
      </c>
      <c r="E9757" t="s">
        <v>174</v>
      </c>
      <c r="F9757">
        <v>5</v>
      </c>
      <c r="G9757" t="s">
        <v>259</v>
      </c>
      <c r="H9757" s="6" t="str">
        <f t="shared" si="304"/>
        <v>ATX1.5</v>
      </c>
      <c r="I9757" s="6" t="str">
        <f t="shared" si="305"/>
        <v>DGND</v>
      </c>
    </row>
    <row r="9758" spans="1:9">
      <c r="A9758" t="s">
        <v>302</v>
      </c>
      <c r="B9758" t="s">
        <v>3039</v>
      </c>
      <c r="C9758" t="s">
        <v>335</v>
      </c>
      <c r="D9758" t="s">
        <v>260</v>
      </c>
      <c r="E9758" t="s">
        <v>174</v>
      </c>
      <c r="F9758">
        <v>7</v>
      </c>
      <c r="G9758" t="s">
        <v>260</v>
      </c>
      <c r="H9758" s="6" t="str">
        <f t="shared" si="304"/>
        <v>ATX1.7</v>
      </c>
      <c r="I9758" s="6" t="str">
        <f t="shared" si="305"/>
        <v>DGND</v>
      </c>
    </row>
    <row r="9759" spans="1:9">
      <c r="A9759" t="s">
        <v>302</v>
      </c>
      <c r="B9759" t="s">
        <v>3039</v>
      </c>
      <c r="C9759" t="s">
        <v>335</v>
      </c>
      <c r="D9759" t="s">
        <v>261</v>
      </c>
      <c r="E9759" t="s">
        <v>174</v>
      </c>
      <c r="F9759">
        <v>15</v>
      </c>
      <c r="G9759" t="s">
        <v>261</v>
      </c>
      <c r="H9759" s="6" t="str">
        <f t="shared" si="304"/>
        <v>ATX1.15</v>
      </c>
      <c r="I9759" s="6" t="str">
        <f t="shared" si="305"/>
        <v>DGND</v>
      </c>
    </row>
    <row r="9760" spans="1:9">
      <c r="A9760" t="s">
        <v>302</v>
      </c>
      <c r="B9760" t="s">
        <v>3039</v>
      </c>
      <c r="C9760" t="s">
        <v>335</v>
      </c>
      <c r="D9760" t="s">
        <v>262</v>
      </c>
      <c r="E9760" t="s">
        <v>174</v>
      </c>
      <c r="F9760">
        <v>17</v>
      </c>
      <c r="G9760" t="s">
        <v>262</v>
      </c>
      <c r="H9760" s="6" t="str">
        <f t="shared" si="304"/>
        <v>ATX1.17</v>
      </c>
      <c r="I9760" s="6" t="str">
        <f t="shared" si="305"/>
        <v>DGND</v>
      </c>
    </row>
    <row r="9761" spans="1:9">
      <c r="A9761" t="s">
        <v>302</v>
      </c>
      <c r="B9761" t="s">
        <v>3039</v>
      </c>
      <c r="C9761" t="s">
        <v>335</v>
      </c>
      <c r="D9761" t="s">
        <v>263</v>
      </c>
      <c r="E9761" t="s">
        <v>174</v>
      </c>
      <c r="F9761">
        <v>18</v>
      </c>
      <c r="G9761" t="s">
        <v>263</v>
      </c>
      <c r="H9761" s="6" t="str">
        <f t="shared" si="304"/>
        <v>ATX1.18</v>
      </c>
      <c r="I9761" s="6" t="str">
        <f t="shared" si="305"/>
        <v>DGND</v>
      </c>
    </row>
    <row r="9762" spans="1:9">
      <c r="A9762" t="s">
        <v>302</v>
      </c>
      <c r="B9762" t="s">
        <v>3039</v>
      </c>
      <c r="C9762" t="s">
        <v>335</v>
      </c>
      <c r="D9762" t="s">
        <v>549</v>
      </c>
      <c r="E9762" t="s">
        <v>174</v>
      </c>
      <c r="F9762">
        <v>19</v>
      </c>
      <c r="G9762" t="s">
        <v>549</v>
      </c>
      <c r="H9762" s="6" t="str">
        <f t="shared" si="304"/>
        <v>ATX1.19</v>
      </c>
      <c r="I9762" s="6" t="str">
        <f t="shared" si="305"/>
        <v>DGND</v>
      </c>
    </row>
    <row r="9763" spans="1:9">
      <c r="A9763" t="s">
        <v>302</v>
      </c>
      <c r="B9763" t="s">
        <v>3039</v>
      </c>
      <c r="C9763" t="s">
        <v>335</v>
      </c>
      <c r="D9763" t="s">
        <v>550</v>
      </c>
      <c r="F9763">
        <v>20</v>
      </c>
      <c r="G9763" t="s">
        <v>550</v>
      </c>
      <c r="H9763" s="6" t="str">
        <f t="shared" si="304"/>
        <v>ATX1.20</v>
      </c>
      <c r="I9763" s="6">
        <f t="shared" si="305"/>
        <v>0</v>
      </c>
    </row>
    <row r="9764" spans="1:9">
      <c r="A9764" t="s">
        <v>302</v>
      </c>
      <c r="B9764" t="s">
        <v>3039</v>
      </c>
      <c r="C9764" t="s">
        <v>335</v>
      </c>
      <c r="D9764" t="s">
        <v>264</v>
      </c>
      <c r="F9764">
        <v>8</v>
      </c>
      <c r="G9764" t="s">
        <v>264</v>
      </c>
      <c r="H9764" s="6" t="str">
        <f t="shared" si="304"/>
        <v>ATX1.8</v>
      </c>
      <c r="I9764" s="6">
        <f t="shared" si="305"/>
        <v>0</v>
      </c>
    </row>
    <row r="9765" spans="1:9">
      <c r="A9765" t="s">
        <v>302</v>
      </c>
      <c r="B9765" t="s">
        <v>3039</v>
      </c>
      <c r="C9765" t="s">
        <v>335</v>
      </c>
      <c r="D9765" t="s">
        <v>265</v>
      </c>
      <c r="E9765" t="s">
        <v>2439</v>
      </c>
      <c r="F9765">
        <v>16</v>
      </c>
      <c r="G9765" t="s">
        <v>265</v>
      </c>
      <c r="H9765" s="6" t="str">
        <f t="shared" si="304"/>
        <v>ATX1.16</v>
      </c>
      <c r="I9765" s="6" t="str">
        <f t="shared" si="305"/>
        <v>SC_HSD_ATX1</v>
      </c>
    </row>
    <row r="9766" spans="1:9">
      <c r="A9766" t="s">
        <v>302</v>
      </c>
      <c r="B9766" t="s">
        <v>3039</v>
      </c>
      <c r="C9766" t="s">
        <v>1411</v>
      </c>
      <c r="D9766">
        <v>1</v>
      </c>
      <c r="E9766" t="s">
        <v>551</v>
      </c>
      <c r="F9766">
        <v>1</v>
      </c>
      <c r="G9766">
        <v>1</v>
      </c>
      <c r="H9766" s="6" t="str">
        <f t="shared" si="304"/>
        <v>ATX_P3V3.1</v>
      </c>
      <c r="I9766" s="6" t="str">
        <f t="shared" si="305"/>
        <v>P3_3V_FUSE</v>
      </c>
    </row>
    <row r="9767" spans="1:9">
      <c r="A9767" t="s">
        <v>302</v>
      </c>
      <c r="B9767" t="s">
        <v>3039</v>
      </c>
      <c r="C9767" t="s">
        <v>1411</v>
      </c>
      <c r="D9767">
        <v>2</v>
      </c>
      <c r="E9767" t="s">
        <v>542</v>
      </c>
      <c r="F9767">
        <v>2</v>
      </c>
      <c r="G9767">
        <v>2</v>
      </c>
      <c r="H9767" s="6" t="str">
        <f t="shared" si="304"/>
        <v>ATX_P3V3.2</v>
      </c>
      <c r="I9767" s="6" t="str">
        <f t="shared" si="305"/>
        <v>ATX_P3_3V</v>
      </c>
    </row>
    <row r="9768" spans="1:9">
      <c r="A9768" t="s">
        <v>302</v>
      </c>
      <c r="B9768" t="s">
        <v>3039</v>
      </c>
      <c r="C9768" t="s">
        <v>544</v>
      </c>
      <c r="D9768">
        <v>1</v>
      </c>
      <c r="E9768" t="s">
        <v>552</v>
      </c>
      <c r="F9768">
        <v>1</v>
      </c>
      <c r="G9768">
        <v>1</v>
      </c>
      <c r="H9768" s="6" t="str">
        <f t="shared" si="304"/>
        <v>ATX_P5V.1</v>
      </c>
      <c r="I9768" s="6" t="str">
        <f t="shared" si="305"/>
        <v>VP5</v>
      </c>
    </row>
    <row r="9769" spans="1:9">
      <c r="A9769" t="s">
        <v>302</v>
      </c>
      <c r="B9769" t="s">
        <v>3039</v>
      </c>
      <c r="C9769" t="s">
        <v>544</v>
      </c>
      <c r="D9769">
        <v>2</v>
      </c>
      <c r="E9769" t="s">
        <v>553</v>
      </c>
      <c r="F9769">
        <v>2</v>
      </c>
      <c r="G9769">
        <v>2</v>
      </c>
      <c r="H9769" s="6" t="str">
        <f t="shared" si="304"/>
        <v>ATX_P5V.2</v>
      </c>
      <c r="I9769" s="6" t="str">
        <f t="shared" si="305"/>
        <v>P5V_FUSE</v>
      </c>
    </row>
    <row r="9770" spans="1:9">
      <c r="A9770" t="s">
        <v>302</v>
      </c>
      <c r="B9770" t="s">
        <v>3039</v>
      </c>
      <c r="C9770" t="s">
        <v>544</v>
      </c>
      <c r="D9770">
        <v>3</v>
      </c>
      <c r="E9770" t="s">
        <v>544</v>
      </c>
      <c r="F9770">
        <v>3</v>
      </c>
      <c r="G9770">
        <v>3</v>
      </c>
      <c r="H9770" s="6" t="str">
        <f t="shared" si="304"/>
        <v>ATX_P5V.3</v>
      </c>
      <c r="I9770" s="6" t="str">
        <f t="shared" si="305"/>
        <v>ATX_P5V</v>
      </c>
    </row>
    <row r="9771" spans="1:9">
      <c r="A9771" t="s">
        <v>302</v>
      </c>
      <c r="B9771" t="s">
        <v>3039</v>
      </c>
      <c r="C9771" t="s">
        <v>3040</v>
      </c>
      <c r="D9771">
        <v>1</v>
      </c>
      <c r="E9771" t="s">
        <v>2440</v>
      </c>
      <c r="F9771">
        <v>1</v>
      </c>
      <c r="G9771">
        <v>1</v>
      </c>
      <c r="H9771" s="6" t="str">
        <f t="shared" si="304"/>
        <v>ATX_P12V0_DEBUG.1</v>
      </c>
      <c r="I9771" s="6" t="str">
        <f t="shared" si="305"/>
        <v>P12V_FUSE</v>
      </c>
    </row>
    <row r="9772" spans="1:9">
      <c r="A9772" t="s">
        <v>302</v>
      </c>
      <c r="B9772" t="s">
        <v>3039</v>
      </c>
      <c r="C9772" t="s">
        <v>3040</v>
      </c>
      <c r="D9772">
        <v>2</v>
      </c>
      <c r="E9772" t="s">
        <v>429</v>
      </c>
      <c r="F9772">
        <v>2</v>
      </c>
      <c r="G9772">
        <v>2</v>
      </c>
      <c r="H9772" s="6" t="str">
        <f t="shared" si="304"/>
        <v>ATX_P12V0_DEBUG.2</v>
      </c>
      <c r="I9772" s="6" t="str">
        <f t="shared" si="305"/>
        <v>VP12</v>
      </c>
    </row>
    <row r="9773" spans="1:9">
      <c r="A9773" t="s">
        <v>302</v>
      </c>
      <c r="B9773" t="s">
        <v>3039</v>
      </c>
      <c r="C9773" t="s">
        <v>546</v>
      </c>
      <c r="D9773">
        <v>1</v>
      </c>
      <c r="E9773" t="s">
        <v>2440</v>
      </c>
      <c r="F9773">
        <v>1</v>
      </c>
      <c r="G9773">
        <v>1</v>
      </c>
      <c r="H9773" s="6" t="str">
        <f t="shared" si="304"/>
        <v>ATX_P12V.1</v>
      </c>
      <c r="I9773" s="6" t="str">
        <f t="shared" si="305"/>
        <v>P12V_FUSE</v>
      </c>
    </row>
    <row r="9774" spans="1:9">
      <c r="A9774" t="s">
        <v>302</v>
      </c>
      <c r="B9774" t="s">
        <v>3039</v>
      </c>
      <c r="C9774" t="s">
        <v>546</v>
      </c>
      <c r="D9774">
        <v>2</v>
      </c>
      <c r="E9774" t="s">
        <v>546</v>
      </c>
      <c r="F9774">
        <v>2</v>
      </c>
      <c r="G9774">
        <v>2</v>
      </c>
      <c r="H9774" s="6" t="str">
        <f t="shared" si="304"/>
        <v>ATX_P12V.2</v>
      </c>
      <c r="I9774" s="6" t="str">
        <f t="shared" si="305"/>
        <v>ATX_P12V</v>
      </c>
    </row>
    <row r="9775" spans="1:9">
      <c r="A9775" t="s">
        <v>302</v>
      </c>
      <c r="B9775" t="s">
        <v>3039</v>
      </c>
      <c r="C9775" t="s">
        <v>2485</v>
      </c>
      <c r="D9775">
        <v>1</v>
      </c>
      <c r="E9775" t="s">
        <v>2439</v>
      </c>
      <c r="F9775">
        <v>1</v>
      </c>
      <c r="G9775">
        <v>1</v>
      </c>
      <c r="H9775" s="6" t="str">
        <f t="shared" si="304"/>
        <v>ATX_PWRCTL.1</v>
      </c>
      <c r="I9775" s="6" t="str">
        <f t="shared" si="305"/>
        <v>SC_HSD_ATX1</v>
      </c>
    </row>
    <row r="9776" spans="1:9">
      <c r="A9776" t="s">
        <v>302</v>
      </c>
      <c r="B9776" t="s">
        <v>3039</v>
      </c>
      <c r="C9776" t="s">
        <v>2485</v>
      </c>
      <c r="D9776">
        <v>2</v>
      </c>
      <c r="E9776" t="s">
        <v>174</v>
      </c>
      <c r="F9776">
        <v>2</v>
      </c>
      <c r="G9776">
        <v>2</v>
      </c>
      <c r="H9776" s="6" t="str">
        <f t="shared" si="304"/>
        <v>ATX_PWRCTL.2</v>
      </c>
      <c r="I9776" s="6" t="str">
        <f t="shared" si="305"/>
        <v>DGND</v>
      </c>
    </row>
    <row r="9777" spans="1:9">
      <c r="A9777" t="s">
        <v>302</v>
      </c>
      <c r="B9777" t="s">
        <v>3039</v>
      </c>
      <c r="C9777" t="s">
        <v>1412</v>
      </c>
      <c r="D9777">
        <v>1</v>
      </c>
      <c r="E9777" t="s">
        <v>554</v>
      </c>
      <c r="F9777">
        <v>1</v>
      </c>
      <c r="G9777">
        <v>1</v>
      </c>
      <c r="H9777" s="6" t="str">
        <f t="shared" si="304"/>
        <v>BDB23.1</v>
      </c>
      <c r="I9777" s="6" t="str">
        <f t="shared" si="305"/>
        <v>P12V</v>
      </c>
    </row>
    <row r="9778" spans="1:9">
      <c r="A9778" t="s">
        <v>302</v>
      </c>
      <c r="B9778" t="s">
        <v>3039</v>
      </c>
      <c r="C9778" t="s">
        <v>1412</v>
      </c>
      <c r="D9778">
        <v>2</v>
      </c>
      <c r="E9778" t="s">
        <v>2704</v>
      </c>
      <c r="F9778">
        <v>2</v>
      </c>
      <c r="G9778">
        <v>2</v>
      </c>
      <c r="H9778" s="6" t="str">
        <f t="shared" si="304"/>
        <v>BDB23.2</v>
      </c>
      <c r="I9778" s="6" t="str">
        <f t="shared" si="305"/>
        <v>VDD12V_ATX</v>
      </c>
    </row>
    <row r="9779" spans="1:9">
      <c r="A9779" t="s">
        <v>302</v>
      </c>
      <c r="B9779" t="s">
        <v>3039</v>
      </c>
      <c r="C9779" t="s">
        <v>1413</v>
      </c>
      <c r="D9779">
        <v>1</v>
      </c>
      <c r="E9779" t="s">
        <v>554</v>
      </c>
      <c r="F9779">
        <v>1</v>
      </c>
      <c r="G9779">
        <v>1</v>
      </c>
      <c r="H9779" s="6" t="str">
        <f t="shared" si="304"/>
        <v>BDB24.1</v>
      </c>
      <c r="I9779" s="6" t="str">
        <f t="shared" si="305"/>
        <v>P12V</v>
      </c>
    </row>
    <row r="9780" spans="1:9">
      <c r="A9780" t="s">
        <v>302</v>
      </c>
      <c r="B9780" t="s">
        <v>3039</v>
      </c>
      <c r="C9780" t="s">
        <v>1413</v>
      </c>
      <c r="D9780">
        <v>2</v>
      </c>
      <c r="E9780" t="s">
        <v>2704</v>
      </c>
      <c r="F9780">
        <v>2</v>
      </c>
      <c r="G9780">
        <v>2</v>
      </c>
      <c r="H9780" s="6" t="str">
        <f t="shared" si="304"/>
        <v>BDB24.2</v>
      </c>
      <c r="I9780" s="6" t="str">
        <f t="shared" si="305"/>
        <v>VDD12V_ATX</v>
      </c>
    </row>
    <row r="9781" spans="1:9">
      <c r="A9781" t="s">
        <v>302</v>
      </c>
      <c r="B9781" t="s">
        <v>3039</v>
      </c>
      <c r="C9781" t="s">
        <v>1414</v>
      </c>
      <c r="D9781">
        <v>1</v>
      </c>
      <c r="E9781" t="s">
        <v>554</v>
      </c>
      <c r="F9781">
        <v>1</v>
      </c>
      <c r="G9781">
        <v>1</v>
      </c>
      <c r="H9781" s="6" t="str">
        <f t="shared" si="304"/>
        <v>BDB25.1</v>
      </c>
      <c r="I9781" s="6" t="str">
        <f t="shared" si="305"/>
        <v>P12V</v>
      </c>
    </row>
    <row r="9782" spans="1:9">
      <c r="A9782" t="s">
        <v>302</v>
      </c>
      <c r="B9782" t="s">
        <v>3039</v>
      </c>
      <c r="C9782" t="s">
        <v>1414</v>
      </c>
      <c r="D9782">
        <v>2</v>
      </c>
      <c r="E9782" t="s">
        <v>2704</v>
      </c>
      <c r="F9782">
        <v>2</v>
      </c>
      <c r="G9782">
        <v>2</v>
      </c>
      <c r="H9782" s="6" t="str">
        <f t="shared" si="304"/>
        <v>BDB25.2</v>
      </c>
      <c r="I9782" s="6" t="str">
        <f t="shared" si="305"/>
        <v>VDD12V_ATX</v>
      </c>
    </row>
    <row r="9783" spans="1:9">
      <c r="A9783" t="s">
        <v>302</v>
      </c>
      <c r="B9783" t="s">
        <v>3039</v>
      </c>
      <c r="C9783" t="s">
        <v>1415</v>
      </c>
      <c r="D9783">
        <v>1</v>
      </c>
      <c r="E9783" t="s">
        <v>555</v>
      </c>
      <c r="F9783">
        <v>1</v>
      </c>
      <c r="G9783">
        <v>1</v>
      </c>
      <c r="H9783" s="6" t="str">
        <f t="shared" si="304"/>
        <v>BDB26.1</v>
      </c>
      <c r="I9783" s="6" t="str">
        <f t="shared" si="305"/>
        <v>P5V</v>
      </c>
    </row>
    <row r="9784" spans="1:9">
      <c r="A9784" t="s">
        <v>302</v>
      </c>
      <c r="B9784" t="s">
        <v>3039</v>
      </c>
      <c r="C9784" t="s">
        <v>1415</v>
      </c>
      <c r="D9784">
        <v>2</v>
      </c>
      <c r="E9784" t="s">
        <v>450</v>
      </c>
      <c r="F9784">
        <v>2</v>
      </c>
      <c r="G9784">
        <v>2</v>
      </c>
      <c r="H9784" s="6" t="str">
        <f t="shared" si="304"/>
        <v>BDB26.2</v>
      </c>
      <c r="I9784" s="6" t="str">
        <f t="shared" si="305"/>
        <v>VDD5_ATX</v>
      </c>
    </row>
    <row r="9785" spans="1:9">
      <c r="A9785" t="s">
        <v>302</v>
      </c>
      <c r="B9785" t="s">
        <v>3039</v>
      </c>
      <c r="C9785" t="s">
        <v>1416</v>
      </c>
      <c r="D9785">
        <v>1</v>
      </c>
      <c r="E9785" t="s">
        <v>555</v>
      </c>
      <c r="F9785">
        <v>1</v>
      </c>
      <c r="G9785">
        <v>1</v>
      </c>
      <c r="H9785" s="6" t="str">
        <f t="shared" si="304"/>
        <v>BDB27.1</v>
      </c>
      <c r="I9785" s="6" t="str">
        <f t="shared" si="305"/>
        <v>P5V</v>
      </c>
    </row>
    <row r="9786" spans="1:9">
      <c r="A9786" t="s">
        <v>302</v>
      </c>
      <c r="B9786" t="s">
        <v>3039</v>
      </c>
      <c r="C9786" t="s">
        <v>1416</v>
      </c>
      <c r="D9786">
        <v>2</v>
      </c>
      <c r="E9786" t="s">
        <v>450</v>
      </c>
      <c r="F9786">
        <v>2</v>
      </c>
      <c r="G9786">
        <v>2</v>
      </c>
      <c r="H9786" s="6" t="str">
        <f t="shared" si="304"/>
        <v>BDB27.2</v>
      </c>
      <c r="I9786" s="6" t="str">
        <f t="shared" si="305"/>
        <v>VDD5_ATX</v>
      </c>
    </row>
    <row r="9787" spans="1:9">
      <c r="A9787" t="s">
        <v>302</v>
      </c>
      <c r="B9787" t="s">
        <v>3039</v>
      </c>
      <c r="C9787" t="s">
        <v>1417</v>
      </c>
      <c r="D9787">
        <v>1</v>
      </c>
      <c r="E9787" t="s">
        <v>555</v>
      </c>
      <c r="F9787">
        <v>1</v>
      </c>
      <c r="G9787">
        <v>1</v>
      </c>
      <c r="H9787" s="6" t="str">
        <f t="shared" si="304"/>
        <v>BDB28.1</v>
      </c>
      <c r="I9787" s="6" t="str">
        <f t="shared" si="305"/>
        <v>P5V</v>
      </c>
    </row>
    <row r="9788" spans="1:9">
      <c r="A9788" t="s">
        <v>302</v>
      </c>
      <c r="B9788" t="s">
        <v>3039</v>
      </c>
      <c r="C9788" t="s">
        <v>1417</v>
      </c>
      <c r="D9788">
        <v>2</v>
      </c>
      <c r="E9788" t="s">
        <v>450</v>
      </c>
      <c r="F9788">
        <v>2</v>
      </c>
      <c r="G9788">
        <v>2</v>
      </c>
      <c r="H9788" s="6" t="str">
        <f t="shared" si="304"/>
        <v>BDB28.2</v>
      </c>
      <c r="I9788" s="6" t="str">
        <f t="shared" si="305"/>
        <v>VDD5_ATX</v>
      </c>
    </row>
    <row r="9789" spans="1:9">
      <c r="A9789" t="s">
        <v>302</v>
      </c>
      <c r="B9789" t="s">
        <v>3039</v>
      </c>
      <c r="C9789" t="s">
        <v>1418</v>
      </c>
      <c r="D9789">
        <v>1</v>
      </c>
      <c r="E9789" t="s">
        <v>556</v>
      </c>
      <c r="F9789">
        <v>1</v>
      </c>
      <c r="G9789">
        <v>1</v>
      </c>
      <c r="H9789" s="6" t="str">
        <f t="shared" si="304"/>
        <v>BDB29.1</v>
      </c>
      <c r="I9789" s="6" t="str">
        <f t="shared" si="305"/>
        <v>P3_3V</v>
      </c>
    </row>
    <row r="9790" spans="1:9">
      <c r="A9790" t="s">
        <v>302</v>
      </c>
      <c r="B9790" t="s">
        <v>3039</v>
      </c>
      <c r="C9790" t="s">
        <v>1418</v>
      </c>
      <c r="D9790">
        <v>2</v>
      </c>
      <c r="E9790" t="s">
        <v>413</v>
      </c>
      <c r="F9790">
        <v>2</v>
      </c>
      <c r="G9790">
        <v>2</v>
      </c>
      <c r="H9790" s="6" t="str">
        <f t="shared" si="304"/>
        <v>BDB29.2</v>
      </c>
      <c r="I9790" s="6" t="str">
        <f t="shared" si="305"/>
        <v>VDD33_ATX</v>
      </c>
    </row>
    <row r="9791" spans="1:9">
      <c r="A9791" t="s">
        <v>302</v>
      </c>
      <c r="B9791" t="s">
        <v>3039</v>
      </c>
      <c r="C9791" t="s">
        <v>1419</v>
      </c>
      <c r="D9791">
        <v>1</v>
      </c>
      <c r="E9791" t="s">
        <v>556</v>
      </c>
      <c r="F9791">
        <v>1</v>
      </c>
      <c r="G9791">
        <v>1</v>
      </c>
      <c r="H9791" s="6" t="str">
        <f t="shared" si="304"/>
        <v>BDB30.1</v>
      </c>
      <c r="I9791" s="6" t="str">
        <f t="shared" si="305"/>
        <v>P3_3V</v>
      </c>
    </row>
    <row r="9792" spans="1:9">
      <c r="A9792" t="s">
        <v>302</v>
      </c>
      <c r="B9792" t="s">
        <v>3039</v>
      </c>
      <c r="C9792" t="s">
        <v>1419</v>
      </c>
      <c r="D9792">
        <v>2</v>
      </c>
      <c r="E9792" t="s">
        <v>413</v>
      </c>
      <c r="F9792">
        <v>2</v>
      </c>
      <c r="G9792">
        <v>2</v>
      </c>
      <c r="H9792" s="6" t="str">
        <f t="shared" si="304"/>
        <v>BDB30.2</v>
      </c>
      <c r="I9792" s="6" t="str">
        <f t="shared" si="305"/>
        <v>VDD33_ATX</v>
      </c>
    </row>
    <row r="9793" spans="1:9">
      <c r="A9793" t="s">
        <v>302</v>
      </c>
      <c r="B9793" t="s">
        <v>3039</v>
      </c>
      <c r="C9793" t="s">
        <v>1420</v>
      </c>
      <c r="D9793">
        <v>1</v>
      </c>
      <c r="E9793" t="s">
        <v>556</v>
      </c>
      <c r="F9793">
        <v>1</v>
      </c>
      <c r="G9793">
        <v>1</v>
      </c>
      <c r="H9793" s="6" t="str">
        <f t="shared" si="304"/>
        <v>BDB31.1</v>
      </c>
      <c r="I9793" s="6" t="str">
        <f t="shared" si="305"/>
        <v>P3_3V</v>
      </c>
    </row>
    <row r="9794" spans="1:9">
      <c r="A9794" t="s">
        <v>302</v>
      </c>
      <c r="B9794" t="s">
        <v>3039</v>
      </c>
      <c r="C9794" t="s">
        <v>1420</v>
      </c>
      <c r="D9794">
        <v>2</v>
      </c>
      <c r="E9794" t="s">
        <v>413</v>
      </c>
      <c r="F9794">
        <v>2</v>
      </c>
      <c r="G9794">
        <v>2</v>
      </c>
      <c r="H9794" s="6" t="str">
        <f t="shared" ref="H9794:H9857" si="306">CONCATENATE(C9794,".",F9794)</f>
        <v>BDB31.2</v>
      </c>
      <c r="I9794" s="6" t="str">
        <f t="shared" ref="I9794:I9857" si="307">E9794</f>
        <v>VDD33_ATX</v>
      </c>
    </row>
    <row r="9795" spans="1:9">
      <c r="A9795" t="s">
        <v>302</v>
      </c>
      <c r="B9795" t="s">
        <v>3039</v>
      </c>
      <c r="C9795" t="s">
        <v>1421</v>
      </c>
      <c r="D9795" t="s">
        <v>565</v>
      </c>
      <c r="E9795" t="s">
        <v>564</v>
      </c>
      <c r="F9795">
        <v>3</v>
      </c>
      <c r="G9795" t="s">
        <v>565</v>
      </c>
      <c r="H9795" s="6" t="str">
        <f t="shared" si="306"/>
        <v>BST1.3</v>
      </c>
      <c r="I9795" s="6" t="str">
        <f t="shared" si="307"/>
        <v>SC_COMP_BST1</v>
      </c>
    </row>
    <row r="9796" spans="1:9">
      <c r="A9796" t="s">
        <v>302</v>
      </c>
      <c r="B9796" t="s">
        <v>3039</v>
      </c>
      <c r="C9796" t="s">
        <v>1421</v>
      </c>
      <c r="D9796" t="s">
        <v>567</v>
      </c>
      <c r="E9796" t="s">
        <v>566</v>
      </c>
      <c r="F9796">
        <v>8</v>
      </c>
      <c r="G9796" t="s">
        <v>567</v>
      </c>
      <c r="H9796" s="6" t="str">
        <f t="shared" si="306"/>
        <v>BST1.8</v>
      </c>
      <c r="I9796" s="6" t="str">
        <f t="shared" si="307"/>
        <v>SC_CS_BST1</v>
      </c>
    </row>
    <row r="9797" spans="1:9">
      <c r="A9797" t="s">
        <v>302</v>
      </c>
      <c r="B9797" t="s">
        <v>3039</v>
      </c>
      <c r="C9797" t="s">
        <v>1421</v>
      </c>
      <c r="D9797" t="s">
        <v>569</v>
      </c>
      <c r="E9797" t="s">
        <v>568</v>
      </c>
      <c r="F9797">
        <v>2</v>
      </c>
      <c r="G9797" t="s">
        <v>569</v>
      </c>
      <c r="H9797" s="6" t="str">
        <f t="shared" si="306"/>
        <v>BST1.2</v>
      </c>
      <c r="I9797" s="6" t="str">
        <f t="shared" si="307"/>
        <v>SC_FB_BST1</v>
      </c>
    </row>
    <row r="9798" spans="1:9">
      <c r="A9798" t="s">
        <v>302</v>
      </c>
      <c r="B9798" t="s">
        <v>3039</v>
      </c>
      <c r="C9798" t="s">
        <v>1421</v>
      </c>
      <c r="D9798" t="s">
        <v>179</v>
      </c>
      <c r="E9798" t="s">
        <v>174</v>
      </c>
      <c r="F9798">
        <v>6</v>
      </c>
      <c r="G9798" t="s">
        <v>179</v>
      </c>
      <c r="H9798" s="6" t="str">
        <f t="shared" si="306"/>
        <v>BST1.6</v>
      </c>
      <c r="I9798" s="6" t="str">
        <f t="shared" si="307"/>
        <v>DGND</v>
      </c>
    </row>
    <row r="9799" spans="1:9">
      <c r="A9799" t="s">
        <v>302</v>
      </c>
      <c r="B9799" t="s">
        <v>3039</v>
      </c>
      <c r="C9799" t="s">
        <v>1421</v>
      </c>
      <c r="D9799" t="s">
        <v>199</v>
      </c>
      <c r="E9799" t="s">
        <v>560</v>
      </c>
      <c r="F9799">
        <v>5</v>
      </c>
      <c r="G9799" t="s">
        <v>199</v>
      </c>
      <c r="H9799" s="6" t="str">
        <f t="shared" si="306"/>
        <v>BST1.5</v>
      </c>
      <c r="I9799" s="6" t="str">
        <f t="shared" si="307"/>
        <v>SC_OUT_BST1</v>
      </c>
    </row>
    <row r="9800" spans="1:9">
      <c r="A9800" t="s">
        <v>302</v>
      </c>
      <c r="B9800" t="s">
        <v>3039</v>
      </c>
      <c r="C9800" t="s">
        <v>1421</v>
      </c>
      <c r="D9800" t="s">
        <v>426</v>
      </c>
      <c r="E9800" t="s">
        <v>570</v>
      </c>
      <c r="F9800">
        <v>9</v>
      </c>
      <c r="G9800" t="s">
        <v>426</v>
      </c>
      <c r="H9800" s="6" t="str">
        <f t="shared" si="306"/>
        <v>BST1.9</v>
      </c>
      <c r="I9800" s="6" t="str">
        <f t="shared" si="307"/>
        <v>SC_RT_BST1</v>
      </c>
    </row>
    <row r="9801" spans="1:9">
      <c r="A9801" t="s">
        <v>302</v>
      </c>
      <c r="B9801" t="s">
        <v>3039</v>
      </c>
      <c r="C9801" t="s">
        <v>1421</v>
      </c>
      <c r="D9801" t="s">
        <v>572</v>
      </c>
      <c r="E9801" t="s">
        <v>571</v>
      </c>
      <c r="F9801">
        <v>10</v>
      </c>
      <c r="G9801" t="s">
        <v>572</v>
      </c>
      <c r="H9801" s="6" t="str">
        <f t="shared" si="306"/>
        <v>BST1.10</v>
      </c>
      <c r="I9801" s="6" t="str">
        <f t="shared" si="307"/>
        <v>SC_SS_BST1</v>
      </c>
    </row>
    <row r="9802" spans="1:9">
      <c r="A9802" t="s">
        <v>302</v>
      </c>
      <c r="B9802" t="s">
        <v>3039</v>
      </c>
      <c r="C9802" t="s">
        <v>1421</v>
      </c>
      <c r="D9802" t="s">
        <v>574</v>
      </c>
      <c r="E9802" t="s">
        <v>573</v>
      </c>
      <c r="F9802">
        <v>7</v>
      </c>
      <c r="G9802" t="s">
        <v>574</v>
      </c>
      <c r="H9802" s="6" t="str">
        <f t="shared" si="306"/>
        <v>BST1.7</v>
      </c>
      <c r="I9802" s="6" t="str">
        <f t="shared" si="307"/>
        <v>SC_UVLO_BST1</v>
      </c>
    </row>
    <row r="9803" spans="1:9">
      <c r="A9803" t="s">
        <v>302</v>
      </c>
      <c r="B9803" t="s">
        <v>3039</v>
      </c>
      <c r="C9803" t="s">
        <v>1421</v>
      </c>
      <c r="D9803" t="s">
        <v>180</v>
      </c>
      <c r="E9803" t="s">
        <v>575</v>
      </c>
      <c r="F9803">
        <v>4</v>
      </c>
      <c r="G9803" t="s">
        <v>180</v>
      </c>
      <c r="H9803" s="6" t="str">
        <f t="shared" si="306"/>
        <v>BST1.4</v>
      </c>
      <c r="I9803" s="6" t="str">
        <f t="shared" si="307"/>
        <v>SC_VCC_BST1</v>
      </c>
    </row>
    <row r="9804" spans="1:9">
      <c r="A9804" t="s">
        <v>302</v>
      </c>
      <c r="B9804" t="s">
        <v>3039</v>
      </c>
      <c r="C9804" t="s">
        <v>1421</v>
      </c>
      <c r="D9804" t="s">
        <v>198</v>
      </c>
      <c r="E9804" t="s">
        <v>2796</v>
      </c>
      <c r="F9804">
        <v>1</v>
      </c>
      <c r="G9804" t="s">
        <v>198</v>
      </c>
      <c r="H9804" s="6" t="str">
        <f t="shared" si="306"/>
        <v>BST1.1</v>
      </c>
      <c r="I9804" s="6" t="str">
        <f t="shared" si="307"/>
        <v>SC_BPMU_HSD079</v>
      </c>
    </row>
    <row r="9805" spans="1:9">
      <c r="A9805" t="s">
        <v>302</v>
      </c>
      <c r="B9805" t="s">
        <v>3039</v>
      </c>
      <c r="C9805" t="s">
        <v>1422</v>
      </c>
      <c r="D9805">
        <v>1</v>
      </c>
      <c r="E9805" t="s">
        <v>413</v>
      </c>
      <c r="F9805">
        <v>1</v>
      </c>
      <c r="G9805">
        <v>1</v>
      </c>
      <c r="H9805" s="6" t="str">
        <f t="shared" si="306"/>
        <v>CA1.1</v>
      </c>
      <c r="I9805" s="6" t="str">
        <f t="shared" si="307"/>
        <v>VDD33_ATX</v>
      </c>
    </row>
    <row r="9806" spans="1:9">
      <c r="A9806" t="s">
        <v>302</v>
      </c>
      <c r="B9806" t="s">
        <v>3039</v>
      </c>
      <c r="C9806" t="s">
        <v>1422</v>
      </c>
      <c r="D9806">
        <v>2</v>
      </c>
      <c r="E9806" t="s">
        <v>174</v>
      </c>
      <c r="F9806">
        <v>2</v>
      </c>
      <c r="G9806">
        <v>2</v>
      </c>
      <c r="H9806" s="6" t="str">
        <f t="shared" si="306"/>
        <v>CA1.2</v>
      </c>
      <c r="I9806" s="6" t="str">
        <f t="shared" si="307"/>
        <v>DGND</v>
      </c>
    </row>
    <row r="9807" spans="1:9">
      <c r="A9807" t="s">
        <v>302</v>
      </c>
      <c r="B9807" t="s">
        <v>3039</v>
      </c>
      <c r="C9807" t="s">
        <v>1423</v>
      </c>
      <c r="D9807">
        <v>1</v>
      </c>
      <c r="E9807" t="s">
        <v>450</v>
      </c>
      <c r="F9807">
        <v>1</v>
      </c>
      <c r="G9807">
        <v>1</v>
      </c>
      <c r="H9807" s="6" t="str">
        <f t="shared" si="306"/>
        <v>CA2.1</v>
      </c>
      <c r="I9807" s="6" t="str">
        <f t="shared" si="307"/>
        <v>VDD5_ATX</v>
      </c>
    </row>
    <row r="9808" spans="1:9">
      <c r="A9808" t="s">
        <v>302</v>
      </c>
      <c r="B9808" t="s">
        <v>3039</v>
      </c>
      <c r="C9808" t="s">
        <v>1423</v>
      </c>
      <c r="D9808">
        <v>2</v>
      </c>
      <c r="E9808" t="s">
        <v>174</v>
      </c>
      <c r="F9808">
        <v>2</v>
      </c>
      <c r="G9808">
        <v>2</v>
      </c>
      <c r="H9808" s="6" t="str">
        <f t="shared" si="306"/>
        <v>CA2.2</v>
      </c>
      <c r="I9808" s="6" t="str">
        <f t="shared" si="307"/>
        <v>DGND</v>
      </c>
    </row>
    <row r="9809" spans="1:9">
      <c r="A9809" t="s">
        <v>302</v>
      </c>
      <c r="B9809" t="s">
        <v>3039</v>
      </c>
      <c r="C9809" t="s">
        <v>1424</v>
      </c>
      <c r="D9809">
        <v>1</v>
      </c>
      <c r="E9809" t="s">
        <v>2704</v>
      </c>
      <c r="F9809">
        <v>1</v>
      </c>
      <c r="G9809">
        <v>1</v>
      </c>
      <c r="H9809" s="6" t="str">
        <f t="shared" si="306"/>
        <v>CA3.1</v>
      </c>
      <c r="I9809" s="6" t="str">
        <f t="shared" si="307"/>
        <v>VDD12V_ATX</v>
      </c>
    </row>
    <row r="9810" spans="1:9">
      <c r="A9810" t="s">
        <v>302</v>
      </c>
      <c r="B9810" t="s">
        <v>3039</v>
      </c>
      <c r="C9810" t="s">
        <v>1424</v>
      </c>
      <c r="D9810">
        <v>2</v>
      </c>
      <c r="E9810" t="s">
        <v>174</v>
      </c>
      <c r="F9810">
        <v>2</v>
      </c>
      <c r="G9810">
        <v>2</v>
      </c>
      <c r="H9810" s="6" t="str">
        <f t="shared" si="306"/>
        <v>CA3.2</v>
      </c>
      <c r="I9810" s="6" t="str">
        <f t="shared" si="307"/>
        <v>DGND</v>
      </c>
    </row>
    <row r="9811" spans="1:9">
      <c r="A9811" t="s">
        <v>302</v>
      </c>
      <c r="B9811" t="s">
        <v>3039</v>
      </c>
      <c r="C9811" t="s">
        <v>1425</v>
      </c>
      <c r="D9811">
        <v>1</v>
      </c>
      <c r="E9811" t="s">
        <v>556</v>
      </c>
      <c r="F9811">
        <v>1</v>
      </c>
      <c r="G9811">
        <v>1</v>
      </c>
      <c r="H9811" s="6" t="str">
        <f t="shared" si="306"/>
        <v>CA4.1</v>
      </c>
      <c r="I9811" s="6" t="str">
        <f t="shared" si="307"/>
        <v>P3_3V</v>
      </c>
    </row>
    <row r="9812" spans="1:9">
      <c r="A9812" t="s">
        <v>302</v>
      </c>
      <c r="B9812" t="s">
        <v>3039</v>
      </c>
      <c r="C9812" t="s">
        <v>1425</v>
      </c>
      <c r="D9812">
        <v>2</v>
      </c>
      <c r="E9812" t="s">
        <v>174</v>
      </c>
      <c r="F9812">
        <v>2</v>
      </c>
      <c r="G9812">
        <v>2</v>
      </c>
      <c r="H9812" s="6" t="str">
        <f t="shared" si="306"/>
        <v>CA4.2</v>
      </c>
      <c r="I9812" s="6" t="str">
        <f t="shared" si="307"/>
        <v>DGND</v>
      </c>
    </row>
    <row r="9813" spans="1:9">
      <c r="A9813" t="s">
        <v>302</v>
      </c>
      <c r="B9813" t="s">
        <v>3039</v>
      </c>
      <c r="C9813" t="s">
        <v>1426</v>
      </c>
      <c r="D9813">
        <v>1</v>
      </c>
      <c r="E9813" t="s">
        <v>555</v>
      </c>
      <c r="F9813">
        <v>1</v>
      </c>
      <c r="G9813">
        <v>1</v>
      </c>
      <c r="H9813" s="6" t="str">
        <f t="shared" si="306"/>
        <v>CA5.1</v>
      </c>
      <c r="I9813" s="6" t="str">
        <f t="shared" si="307"/>
        <v>P5V</v>
      </c>
    </row>
    <row r="9814" spans="1:9">
      <c r="A9814" t="s">
        <v>302</v>
      </c>
      <c r="B9814" t="s">
        <v>3039</v>
      </c>
      <c r="C9814" t="s">
        <v>1426</v>
      </c>
      <c r="D9814">
        <v>2</v>
      </c>
      <c r="E9814" t="s">
        <v>174</v>
      </c>
      <c r="F9814">
        <v>2</v>
      </c>
      <c r="G9814">
        <v>2</v>
      </c>
      <c r="H9814" s="6" t="str">
        <f t="shared" si="306"/>
        <v>CA5.2</v>
      </c>
      <c r="I9814" s="6" t="str">
        <f t="shared" si="307"/>
        <v>DGND</v>
      </c>
    </row>
    <row r="9815" spans="1:9">
      <c r="A9815" t="s">
        <v>302</v>
      </c>
      <c r="B9815" t="s">
        <v>3039</v>
      </c>
      <c r="C9815" t="s">
        <v>1427</v>
      </c>
      <c r="D9815">
        <v>1</v>
      </c>
      <c r="E9815" t="s">
        <v>554</v>
      </c>
      <c r="F9815">
        <v>1</v>
      </c>
      <c r="G9815">
        <v>1</v>
      </c>
      <c r="H9815" s="6" t="str">
        <f t="shared" si="306"/>
        <v>CA6.1</v>
      </c>
      <c r="I9815" s="6" t="str">
        <f t="shared" si="307"/>
        <v>P12V</v>
      </c>
    </row>
    <row r="9816" spans="1:9">
      <c r="A9816" t="s">
        <v>302</v>
      </c>
      <c r="B9816" t="s">
        <v>3039</v>
      </c>
      <c r="C9816" t="s">
        <v>1427</v>
      </c>
      <c r="D9816">
        <v>2</v>
      </c>
      <c r="E9816" t="s">
        <v>174</v>
      </c>
      <c r="F9816">
        <v>2</v>
      </c>
      <c r="G9816">
        <v>2</v>
      </c>
      <c r="H9816" s="6" t="str">
        <f t="shared" si="306"/>
        <v>CA6.2</v>
      </c>
      <c r="I9816" s="6" t="str">
        <f t="shared" si="307"/>
        <v>DGND</v>
      </c>
    </row>
    <row r="9817" spans="1:9">
      <c r="A9817" t="s">
        <v>302</v>
      </c>
      <c r="B9817" t="s">
        <v>3039</v>
      </c>
      <c r="C9817" t="s">
        <v>1428</v>
      </c>
      <c r="D9817">
        <v>1</v>
      </c>
      <c r="E9817" t="s">
        <v>542</v>
      </c>
      <c r="F9817">
        <v>1</v>
      </c>
      <c r="G9817">
        <v>1</v>
      </c>
      <c r="H9817" s="6" t="str">
        <f t="shared" si="306"/>
        <v>CA11.1</v>
      </c>
      <c r="I9817" s="6" t="str">
        <f t="shared" si="307"/>
        <v>ATX_P3_3V</v>
      </c>
    </row>
    <row r="9818" spans="1:9">
      <c r="A9818" t="s">
        <v>302</v>
      </c>
      <c r="B9818" t="s">
        <v>3039</v>
      </c>
      <c r="C9818" t="s">
        <v>1428</v>
      </c>
      <c r="D9818">
        <v>2</v>
      </c>
      <c r="E9818" t="s">
        <v>174</v>
      </c>
      <c r="F9818">
        <v>2</v>
      </c>
      <c r="G9818">
        <v>2</v>
      </c>
      <c r="H9818" s="6" t="str">
        <f t="shared" si="306"/>
        <v>CA11.2</v>
      </c>
      <c r="I9818" s="6" t="str">
        <f t="shared" si="307"/>
        <v>DGND</v>
      </c>
    </row>
    <row r="9819" spans="1:9">
      <c r="A9819" t="s">
        <v>302</v>
      </c>
      <c r="B9819" t="s">
        <v>3039</v>
      </c>
      <c r="C9819" t="s">
        <v>1429</v>
      </c>
      <c r="D9819">
        <v>1</v>
      </c>
      <c r="E9819" t="s">
        <v>2704</v>
      </c>
      <c r="F9819">
        <v>1</v>
      </c>
      <c r="G9819">
        <v>1</v>
      </c>
      <c r="H9819" s="6" t="str">
        <f t="shared" si="306"/>
        <v>CB243.1</v>
      </c>
      <c r="I9819" s="6" t="str">
        <f t="shared" si="307"/>
        <v>VDD12V_ATX</v>
      </c>
    </row>
    <row r="9820" spans="1:9">
      <c r="A9820" t="s">
        <v>302</v>
      </c>
      <c r="B9820" t="s">
        <v>3039</v>
      </c>
      <c r="C9820" t="s">
        <v>1429</v>
      </c>
      <c r="D9820">
        <v>2</v>
      </c>
      <c r="E9820" t="s">
        <v>174</v>
      </c>
      <c r="F9820">
        <v>2</v>
      </c>
      <c r="G9820">
        <v>2</v>
      </c>
      <c r="H9820" s="6" t="str">
        <f t="shared" si="306"/>
        <v>CB243.2</v>
      </c>
      <c r="I9820" s="6" t="str">
        <f t="shared" si="307"/>
        <v>DGND</v>
      </c>
    </row>
    <row r="9821" spans="1:9">
      <c r="A9821" t="s">
        <v>302</v>
      </c>
      <c r="B9821" t="s">
        <v>3039</v>
      </c>
      <c r="C9821" t="s">
        <v>1430</v>
      </c>
      <c r="D9821">
        <v>1</v>
      </c>
      <c r="E9821" t="s">
        <v>2704</v>
      </c>
      <c r="F9821">
        <v>1</v>
      </c>
      <c r="G9821">
        <v>1</v>
      </c>
      <c r="H9821" s="6" t="str">
        <f t="shared" si="306"/>
        <v>CB244.1</v>
      </c>
      <c r="I9821" s="6" t="str">
        <f t="shared" si="307"/>
        <v>VDD12V_ATX</v>
      </c>
    </row>
    <row r="9822" spans="1:9">
      <c r="A9822" t="s">
        <v>302</v>
      </c>
      <c r="B9822" t="s">
        <v>3039</v>
      </c>
      <c r="C9822" t="s">
        <v>1430</v>
      </c>
      <c r="D9822">
        <v>2</v>
      </c>
      <c r="E9822" t="s">
        <v>174</v>
      </c>
      <c r="F9822">
        <v>2</v>
      </c>
      <c r="G9822">
        <v>2</v>
      </c>
      <c r="H9822" s="6" t="str">
        <f t="shared" si="306"/>
        <v>CB244.2</v>
      </c>
      <c r="I9822" s="6" t="str">
        <f t="shared" si="307"/>
        <v>DGND</v>
      </c>
    </row>
    <row r="9823" spans="1:9">
      <c r="A9823" t="s">
        <v>302</v>
      </c>
      <c r="B9823" t="s">
        <v>3039</v>
      </c>
      <c r="C9823" t="s">
        <v>1431</v>
      </c>
      <c r="D9823">
        <v>1</v>
      </c>
      <c r="E9823" t="s">
        <v>450</v>
      </c>
      <c r="F9823">
        <v>1</v>
      </c>
      <c r="G9823">
        <v>1</v>
      </c>
      <c r="H9823" s="6" t="str">
        <f t="shared" si="306"/>
        <v>CB246.1</v>
      </c>
      <c r="I9823" s="6" t="str">
        <f t="shared" si="307"/>
        <v>VDD5_ATX</v>
      </c>
    </row>
    <row r="9824" spans="1:9">
      <c r="A9824" t="s">
        <v>302</v>
      </c>
      <c r="B9824" t="s">
        <v>3039</v>
      </c>
      <c r="C9824" t="s">
        <v>1431</v>
      </c>
      <c r="D9824">
        <v>2</v>
      </c>
      <c r="E9824" t="s">
        <v>174</v>
      </c>
      <c r="F9824">
        <v>2</v>
      </c>
      <c r="G9824">
        <v>2</v>
      </c>
      <c r="H9824" s="6" t="str">
        <f t="shared" si="306"/>
        <v>CB246.2</v>
      </c>
      <c r="I9824" s="6" t="str">
        <f t="shared" si="307"/>
        <v>DGND</v>
      </c>
    </row>
    <row r="9825" spans="1:9">
      <c r="A9825" t="s">
        <v>302</v>
      </c>
      <c r="B9825" t="s">
        <v>3039</v>
      </c>
      <c r="C9825" t="s">
        <v>1432</v>
      </c>
      <c r="D9825">
        <v>1</v>
      </c>
      <c r="E9825" t="s">
        <v>450</v>
      </c>
      <c r="F9825">
        <v>1</v>
      </c>
      <c r="G9825">
        <v>1</v>
      </c>
      <c r="H9825" s="6" t="str">
        <f t="shared" si="306"/>
        <v>CB247.1</v>
      </c>
      <c r="I9825" s="6" t="str">
        <f t="shared" si="307"/>
        <v>VDD5_ATX</v>
      </c>
    </row>
    <row r="9826" spans="1:9">
      <c r="A9826" t="s">
        <v>302</v>
      </c>
      <c r="B9826" t="s">
        <v>3039</v>
      </c>
      <c r="C9826" t="s">
        <v>1432</v>
      </c>
      <c r="D9826">
        <v>2</v>
      </c>
      <c r="E9826" t="s">
        <v>174</v>
      </c>
      <c r="F9826">
        <v>2</v>
      </c>
      <c r="G9826">
        <v>2</v>
      </c>
      <c r="H9826" s="6" t="str">
        <f t="shared" si="306"/>
        <v>CB247.2</v>
      </c>
      <c r="I9826" s="6" t="str">
        <f t="shared" si="307"/>
        <v>DGND</v>
      </c>
    </row>
    <row r="9827" spans="1:9">
      <c r="A9827" t="s">
        <v>302</v>
      </c>
      <c r="B9827" t="s">
        <v>3039</v>
      </c>
      <c r="C9827" t="s">
        <v>1433</v>
      </c>
      <c r="D9827">
        <v>1</v>
      </c>
      <c r="E9827" t="s">
        <v>413</v>
      </c>
      <c r="F9827">
        <v>1</v>
      </c>
      <c r="G9827">
        <v>1</v>
      </c>
      <c r="H9827" s="6" t="str">
        <f t="shared" si="306"/>
        <v>CB249.1</v>
      </c>
      <c r="I9827" s="6" t="str">
        <f t="shared" si="307"/>
        <v>VDD33_ATX</v>
      </c>
    </row>
    <row r="9828" spans="1:9">
      <c r="A9828" t="s">
        <v>302</v>
      </c>
      <c r="B9828" t="s">
        <v>3039</v>
      </c>
      <c r="C9828" t="s">
        <v>1433</v>
      </c>
      <c r="D9828">
        <v>2</v>
      </c>
      <c r="E9828" t="s">
        <v>174</v>
      </c>
      <c r="F9828">
        <v>2</v>
      </c>
      <c r="G9828">
        <v>2</v>
      </c>
      <c r="H9828" s="6" t="str">
        <f t="shared" si="306"/>
        <v>CB249.2</v>
      </c>
      <c r="I9828" s="6" t="str">
        <f t="shared" si="307"/>
        <v>DGND</v>
      </c>
    </row>
    <row r="9829" spans="1:9">
      <c r="A9829" t="s">
        <v>302</v>
      </c>
      <c r="B9829" t="s">
        <v>3039</v>
      </c>
      <c r="C9829" t="s">
        <v>1434</v>
      </c>
      <c r="D9829">
        <v>1</v>
      </c>
      <c r="E9829" t="s">
        <v>413</v>
      </c>
      <c r="F9829">
        <v>1</v>
      </c>
      <c r="G9829">
        <v>1</v>
      </c>
      <c r="H9829" s="6" t="str">
        <f t="shared" si="306"/>
        <v>CB250.1</v>
      </c>
      <c r="I9829" s="6" t="str">
        <f t="shared" si="307"/>
        <v>VDD33_ATX</v>
      </c>
    </row>
    <row r="9830" spans="1:9">
      <c r="A9830" t="s">
        <v>302</v>
      </c>
      <c r="B9830" t="s">
        <v>3039</v>
      </c>
      <c r="C9830" t="s">
        <v>1434</v>
      </c>
      <c r="D9830">
        <v>2</v>
      </c>
      <c r="E9830" t="s">
        <v>174</v>
      </c>
      <c r="F9830">
        <v>2</v>
      </c>
      <c r="G9830">
        <v>2</v>
      </c>
      <c r="H9830" s="6" t="str">
        <f t="shared" si="306"/>
        <v>CB250.2</v>
      </c>
      <c r="I9830" s="6" t="str">
        <f t="shared" si="307"/>
        <v>DGND</v>
      </c>
    </row>
    <row r="9831" spans="1:9">
      <c r="A9831" t="s">
        <v>302</v>
      </c>
      <c r="B9831" t="s">
        <v>3039</v>
      </c>
      <c r="C9831" t="s">
        <v>1435</v>
      </c>
      <c r="D9831">
        <v>1</v>
      </c>
      <c r="E9831" t="s">
        <v>554</v>
      </c>
      <c r="F9831">
        <v>1</v>
      </c>
      <c r="G9831">
        <v>1</v>
      </c>
      <c r="H9831" s="6" t="str">
        <f t="shared" si="306"/>
        <v>CB253.1</v>
      </c>
      <c r="I9831" s="6" t="str">
        <f t="shared" si="307"/>
        <v>P12V</v>
      </c>
    </row>
    <row r="9832" spans="1:9">
      <c r="A9832" t="s">
        <v>302</v>
      </c>
      <c r="B9832" t="s">
        <v>3039</v>
      </c>
      <c r="C9832" t="s">
        <v>1435</v>
      </c>
      <c r="D9832">
        <v>2</v>
      </c>
      <c r="E9832" t="s">
        <v>174</v>
      </c>
      <c r="F9832">
        <v>2</v>
      </c>
      <c r="G9832">
        <v>2</v>
      </c>
      <c r="H9832" s="6" t="str">
        <f t="shared" si="306"/>
        <v>CB253.2</v>
      </c>
      <c r="I9832" s="6" t="str">
        <f t="shared" si="307"/>
        <v>DGND</v>
      </c>
    </row>
    <row r="9833" spans="1:9">
      <c r="A9833" t="s">
        <v>302</v>
      </c>
      <c r="B9833" t="s">
        <v>3039</v>
      </c>
      <c r="C9833" t="s">
        <v>1436</v>
      </c>
      <c r="D9833">
        <v>1</v>
      </c>
      <c r="E9833" t="s">
        <v>554</v>
      </c>
      <c r="F9833">
        <v>1</v>
      </c>
      <c r="G9833">
        <v>1</v>
      </c>
      <c r="H9833" s="6" t="str">
        <f t="shared" si="306"/>
        <v>CB254.1</v>
      </c>
      <c r="I9833" s="6" t="str">
        <f t="shared" si="307"/>
        <v>P12V</v>
      </c>
    </row>
    <row r="9834" spans="1:9">
      <c r="A9834" t="s">
        <v>302</v>
      </c>
      <c r="B9834" t="s">
        <v>3039</v>
      </c>
      <c r="C9834" t="s">
        <v>1436</v>
      </c>
      <c r="D9834">
        <v>2</v>
      </c>
      <c r="E9834" t="s">
        <v>174</v>
      </c>
      <c r="F9834">
        <v>2</v>
      </c>
      <c r="G9834">
        <v>2</v>
      </c>
      <c r="H9834" s="6" t="str">
        <f t="shared" si="306"/>
        <v>CB254.2</v>
      </c>
      <c r="I9834" s="6" t="str">
        <f t="shared" si="307"/>
        <v>DGND</v>
      </c>
    </row>
    <row r="9835" spans="1:9">
      <c r="A9835" t="s">
        <v>302</v>
      </c>
      <c r="B9835" t="s">
        <v>3039</v>
      </c>
      <c r="C9835" t="s">
        <v>1437</v>
      </c>
      <c r="D9835">
        <v>1</v>
      </c>
      <c r="E9835" t="s">
        <v>556</v>
      </c>
      <c r="F9835">
        <v>1</v>
      </c>
      <c r="G9835">
        <v>1</v>
      </c>
      <c r="H9835" s="6" t="str">
        <f t="shared" si="306"/>
        <v>CB256.1</v>
      </c>
      <c r="I9835" s="6" t="str">
        <f t="shared" si="307"/>
        <v>P3_3V</v>
      </c>
    </row>
    <row r="9836" spans="1:9">
      <c r="A9836" t="s">
        <v>302</v>
      </c>
      <c r="B9836" t="s">
        <v>3039</v>
      </c>
      <c r="C9836" t="s">
        <v>1437</v>
      </c>
      <c r="D9836">
        <v>2</v>
      </c>
      <c r="E9836" t="s">
        <v>174</v>
      </c>
      <c r="F9836">
        <v>2</v>
      </c>
      <c r="G9836">
        <v>2</v>
      </c>
      <c r="H9836" s="6" t="str">
        <f t="shared" si="306"/>
        <v>CB256.2</v>
      </c>
      <c r="I9836" s="6" t="str">
        <f t="shared" si="307"/>
        <v>DGND</v>
      </c>
    </row>
    <row r="9837" spans="1:9">
      <c r="A9837" t="s">
        <v>302</v>
      </c>
      <c r="B9837" t="s">
        <v>3039</v>
      </c>
      <c r="C9837" t="s">
        <v>1438</v>
      </c>
      <c r="D9837">
        <v>1</v>
      </c>
      <c r="E9837" t="s">
        <v>556</v>
      </c>
      <c r="F9837">
        <v>1</v>
      </c>
      <c r="G9837">
        <v>1</v>
      </c>
      <c r="H9837" s="6" t="str">
        <f t="shared" si="306"/>
        <v>CB257.1</v>
      </c>
      <c r="I9837" s="6" t="str">
        <f t="shared" si="307"/>
        <v>P3_3V</v>
      </c>
    </row>
    <row r="9838" spans="1:9">
      <c r="A9838" t="s">
        <v>302</v>
      </c>
      <c r="B9838" t="s">
        <v>3039</v>
      </c>
      <c r="C9838" t="s">
        <v>1438</v>
      </c>
      <c r="D9838">
        <v>2</v>
      </c>
      <c r="E9838" t="s">
        <v>174</v>
      </c>
      <c r="F9838">
        <v>2</v>
      </c>
      <c r="G9838">
        <v>2</v>
      </c>
      <c r="H9838" s="6" t="str">
        <f t="shared" si="306"/>
        <v>CB257.2</v>
      </c>
      <c r="I9838" s="6" t="str">
        <f t="shared" si="307"/>
        <v>DGND</v>
      </c>
    </row>
    <row r="9839" spans="1:9">
      <c r="A9839" t="s">
        <v>302</v>
      </c>
      <c r="B9839" t="s">
        <v>3039</v>
      </c>
      <c r="C9839" t="s">
        <v>1439</v>
      </c>
      <c r="D9839">
        <v>1</v>
      </c>
      <c r="E9839" t="s">
        <v>555</v>
      </c>
      <c r="F9839">
        <v>1</v>
      </c>
      <c r="G9839">
        <v>1</v>
      </c>
      <c r="H9839" s="6" t="str">
        <f t="shared" si="306"/>
        <v>CB259.1</v>
      </c>
      <c r="I9839" s="6" t="str">
        <f t="shared" si="307"/>
        <v>P5V</v>
      </c>
    </row>
    <row r="9840" spans="1:9">
      <c r="A9840" t="s">
        <v>302</v>
      </c>
      <c r="B9840" t="s">
        <v>3039</v>
      </c>
      <c r="C9840" t="s">
        <v>1439</v>
      </c>
      <c r="D9840">
        <v>2</v>
      </c>
      <c r="E9840" t="s">
        <v>174</v>
      </c>
      <c r="F9840">
        <v>2</v>
      </c>
      <c r="G9840">
        <v>2</v>
      </c>
      <c r="H9840" s="6" t="str">
        <f t="shared" si="306"/>
        <v>CB259.2</v>
      </c>
      <c r="I9840" s="6" t="str">
        <f t="shared" si="307"/>
        <v>DGND</v>
      </c>
    </row>
    <row r="9841" spans="1:9">
      <c r="A9841" t="s">
        <v>302</v>
      </c>
      <c r="B9841" t="s">
        <v>3039</v>
      </c>
      <c r="C9841" t="s">
        <v>1440</v>
      </c>
      <c r="D9841">
        <v>1</v>
      </c>
      <c r="E9841" t="s">
        <v>555</v>
      </c>
      <c r="F9841">
        <v>1</v>
      </c>
      <c r="G9841">
        <v>1</v>
      </c>
      <c r="H9841" s="6" t="str">
        <f t="shared" si="306"/>
        <v>CB260.1</v>
      </c>
      <c r="I9841" s="6" t="str">
        <f t="shared" si="307"/>
        <v>P5V</v>
      </c>
    </row>
    <row r="9842" spans="1:9">
      <c r="A9842" t="s">
        <v>302</v>
      </c>
      <c r="B9842" t="s">
        <v>3039</v>
      </c>
      <c r="C9842" t="s">
        <v>1440</v>
      </c>
      <c r="D9842">
        <v>2</v>
      </c>
      <c r="E9842" t="s">
        <v>174</v>
      </c>
      <c r="F9842">
        <v>2</v>
      </c>
      <c r="G9842">
        <v>2</v>
      </c>
      <c r="H9842" s="6" t="str">
        <f t="shared" si="306"/>
        <v>CB260.2</v>
      </c>
      <c r="I9842" s="6" t="str">
        <f t="shared" si="307"/>
        <v>DGND</v>
      </c>
    </row>
    <row r="9843" spans="1:9">
      <c r="A9843" t="s">
        <v>302</v>
      </c>
      <c r="B9843" t="s">
        <v>3039</v>
      </c>
      <c r="C9843" t="s">
        <v>1441</v>
      </c>
      <c r="D9843">
        <v>1</v>
      </c>
      <c r="E9843" t="s">
        <v>564</v>
      </c>
      <c r="F9843">
        <v>1</v>
      </c>
      <c r="G9843">
        <v>1</v>
      </c>
      <c r="H9843" s="6" t="str">
        <f t="shared" si="306"/>
        <v>CC1.1</v>
      </c>
      <c r="I9843" s="6" t="str">
        <f t="shared" si="307"/>
        <v>SC_COMP_BST1</v>
      </c>
    </row>
    <row r="9844" spans="1:9">
      <c r="A9844" t="s">
        <v>302</v>
      </c>
      <c r="B9844" t="s">
        <v>3039</v>
      </c>
      <c r="C9844" t="s">
        <v>1441</v>
      </c>
      <c r="D9844">
        <v>2</v>
      </c>
      <c r="E9844" t="s">
        <v>568</v>
      </c>
      <c r="F9844">
        <v>2</v>
      </c>
      <c r="G9844">
        <v>2</v>
      </c>
      <c r="H9844" s="6" t="str">
        <f t="shared" si="306"/>
        <v>CC1.2</v>
      </c>
      <c r="I9844" s="6" t="str">
        <f t="shared" si="307"/>
        <v>SC_FB_BST1</v>
      </c>
    </row>
    <row r="9845" spans="1:9">
      <c r="A9845" t="s">
        <v>302</v>
      </c>
      <c r="B9845" t="s">
        <v>3039</v>
      </c>
      <c r="C9845" t="s">
        <v>1442</v>
      </c>
      <c r="D9845">
        <v>1</v>
      </c>
      <c r="E9845" t="s">
        <v>576</v>
      </c>
      <c r="F9845">
        <v>1</v>
      </c>
      <c r="G9845">
        <v>1</v>
      </c>
      <c r="H9845" s="6" t="str">
        <f t="shared" si="306"/>
        <v>CC2.1</v>
      </c>
      <c r="I9845" s="6" t="str">
        <f t="shared" si="307"/>
        <v>SC_COMP_RC_BST1</v>
      </c>
    </row>
    <row r="9846" spans="1:9">
      <c r="A9846" t="s">
        <v>302</v>
      </c>
      <c r="B9846" t="s">
        <v>3039</v>
      </c>
      <c r="C9846" t="s">
        <v>1442</v>
      </c>
      <c r="D9846">
        <v>2</v>
      </c>
      <c r="E9846" t="s">
        <v>568</v>
      </c>
      <c r="F9846">
        <v>2</v>
      </c>
      <c r="G9846">
        <v>2</v>
      </c>
      <c r="H9846" s="6" t="str">
        <f t="shared" si="306"/>
        <v>CC2.2</v>
      </c>
      <c r="I9846" s="6" t="str">
        <f t="shared" si="307"/>
        <v>SC_FB_BST1</v>
      </c>
    </row>
    <row r="9847" spans="1:9">
      <c r="A9847" t="s">
        <v>302</v>
      </c>
      <c r="B9847" t="s">
        <v>3039</v>
      </c>
      <c r="C9847" t="s">
        <v>1443</v>
      </c>
      <c r="D9847">
        <v>1</v>
      </c>
      <c r="E9847" t="s">
        <v>575</v>
      </c>
      <c r="F9847">
        <v>1</v>
      </c>
      <c r="G9847">
        <v>1</v>
      </c>
      <c r="H9847" s="6" t="str">
        <f t="shared" si="306"/>
        <v>CF1.1</v>
      </c>
      <c r="I9847" s="6" t="str">
        <f t="shared" si="307"/>
        <v>SC_VCC_BST1</v>
      </c>
    </row>
    <row r="9848" spans="1:9">
      <c r="A9848" t="s">
        <v>302</v>
      </c>
      <c r="B9848" t="s">
        <v>3039</v>
      </c>
      <c r="C9848" t="s">
        <v>1443</v>
      </c>
      <c r="D9848">
        <v>2</v>
      </c>
      <c r="E9848" t="s">
        <v>174</v>
      </c>
      <c r="F9848">
        <v>2</v>
      </c>
      <c r="G9848">
        <v>2</v>
      </c>
      <c r="H9848" s="6" t="str">
        <f t="shared" si="306"/>
        <v>CF1.2</v>
      </c>
      <c r="I9848" s="6" t="str">
        <f t="shared" si="307"/>
        <v>DGND</v>
      </c>
    </row>
    <row r="9849" spans="1:9">
      <c r="A9849" t="s">
        <v>302</v>
      </c>
      <c r="B9849" t="s">
        <v>3039</v>
      </c>
      <c r="C9849" t="s">
        <v>1444</v>
      </c>
      <c r="D9849">
        <v>1</v>
      </c>
      <c r="E9849" t="s">
        <v>2796</v>
      </c>
      <c r="F9849">
        <v>1</v>
      </c>
      <c r="G9849">
        <v>1</v>
      </c>
      <c r="H9849" s="6" t="str">
        <f t="shared" si="306"/>
        <v>CIN1.1</v>
      </c>
      <c r="I9849" s="6" t="str">
        <f t="shared" si="307"/>
        <v>SC_BPMU_HSD079</v>
      </c>
    </row>
    <row r="9850" spans="1:9">
      <c r="A9850" t="s">
        <v>302</v>
      </c>
      <c r="B9850" t="s">
        <v>3039</v>
      </c>
      <c r="C9850" t="s">
        <v>1444</v>
      </c>
      <c r="D9850">
        <v>2</v>
      </c>
      <c r="E9850" t="s">
        <v>174</v>
      </c>
      <c r="F9850">
        <v>2</v>
      </c>
      <c r="G9850">
        <v>2</v>
      </c>
      <c r="H9850" s="6" t="str">
        <f t="shared" si="306"/>
        <v>CIN1.2</v>
      </c>
      <c r="I9850" s="6" t="str">
        <f t="shared" si="307"/>
        <v>DGND</v>
      </c>
    </row>
    <row r="9851" spans="1:9">
      <c r="A9851" t="s">
        <v>302</v>
      </c>
      <c r="B9851" t="s">
        <v>3039</v>
      </c>
      <c r="C9851" t="s">
        <v>1445</v>
      </c>
      <c r="D9851">
        <v>1</v>
      </c>
      <c r="E9851" t="s">
        <v>2796</v>
      </c>
      <c r="F9851">
        <v>1</v>
      </c>
      <c r="G9851">
        <v>1</v>
      </c>
      <c r="H9851" s="6" t="str">
        <f t="shared" si="306"/>
        <v>CINX1.1</v>
      </c>
      <c r="I9851" s="6" t="str">
        <f t="shared" si="307"/>
        <v>SC_BPMU_HSD079</v>
      </c>
    </row>
    <row r="9852" spans="1:9">
      <c r="A9852" t="s">
        <v>302</v>
      </c>
      <c r="B9852" t="s">
        <v>3039</v>
      </c>
      <c r="C9852" t="s">
        <v>1445</v>
      </c>
      <c r="D9852">
        <v>2</v>
      </c>
      <c r="E9852" t="s">
        <v>174</v>
      </c>
      <c r="F9852">
        <v>2</v>
      </c>
      <c r="G9852">
        <v>2</v>
      </c>
      <c r="H9852" s="6" t="str">
        <f t="shared" si="306"/>
        <v>CINX1.2</v>
      </c>
      <c r="I9852" s="6" t="str">
        <f t="shared" si="307"/>
        <v>DGND</v>
      </c>
    </row>
    <row r="9853" spans="1:9">
      <c r="A9853" t="s">
        <v>302</v>
      </c>
      <c r="B9853" t="s">
        <v>3039</v>
      </c>
      <c r="C9853" t="s">
        <v>1446</v>
      </c>
      <c r="D9853">
        <v>1</v>
      </c>
      <c r="E9853" t="s">
        <v>3070</v>
      </c>
      <c r="F9853">
        <v>1</v>
      </c>
      <c r="G9853">
        <v>1</v>
      </c>
      <c r="H9853" s="6" t="str">
        <f t="shared" si="306"/>
        <v>COUT0.1</v>
      </c>
      <c r="I9853" s="6" t="str">
        <f t="shared" si="307"/>
        <v>SC_VBAT_45V</v>
      </c>
    </row>
    <row r="9854" spans="1:9">
      <c r="A9854" t="s">
        <v>302</v>
      </c>
      <c r="B9854" t="s">
        <v>3039</v>
      </c>
      <c r="C9854" t="s">
        <v>1446</v>
      </c>
      <c r="D9854">
        <v>2</v>
      </c>
      <c r="E9854" t="s">
        <v>174</v>
      </c>
      <c r="F9854">
        <v>2</v>
      </c>
      <c r="G9854">
        <v>2</v>
      </c>
      <c r="H9854" s="6" t="str">
        <f t="shared" si="306"/>
        <v>COUT0.2</v>
      </c>
      <c r="I9854" s="6" t="str">
        <f t="shared" si="307"/>
        <v>DGND</v>
      </c>
    </row>
    <row r="9855" spans="1:9">
      <c r="A9855" t="s">
        <v>302</v>
      </c>
      <c r="B9855" t="s">
        <v>3039</v>
      </c>
      <c r="C9855" t="s">
        <v>1447</v>
      </c>
      <c r="D9855">
        <v>1</v>
      </c>
      <c r="E9855" t="s">
        <v>3070</v>
      </c>
      <c r="F9855">
        <v>1</v>
      </c>
      <c r="G9855">
        <v>1</v>
      </c>
      <c r="H9855" s="6" t="str">
        <f t="shared" si="306"/>
        <v>COUT1.1</v>
      </c>
      <c r="I9855" s="6" t="str">
        <f t="shared" si="307"/>
        <v>SC_VBAT_45V</v>
      </c>
    </row>
    <row r="9856" spans="1:9">
      <c r="A9856" t="s">
        <v>302</v>
      </c>
      <c r="B9856" t="s">
        <v>3039</v>
      </c>
      <c r="C9856" t="s">
        <v>1447</v>
      </c>
      <c r="D9856">
        <v>2</v>
      </c>
      <c r="E9856" t="s">
        <v>174</v>
      </c>
      <c r="F9856">
        <v>2</v>
      </c>
      <c r="G9856">
        <v>2</v>
      </c>
      <c r="H9856" s="6" t="str">
        <f t="shared" si="306"/>
        <v>COUT1.2</v>
      </c>
      <c r="I9856" s="6" t="str">
        <f t="shared" si="307"/>
        <v>DGND</v>
      </c>
    </row>
    <row r="9857" spans="1:9">
      <c r="A9857" t="s">
        <v>302</v>
      </c>
      <c r="B9857" t="s">
        <v>3039</v>
      </c>
      <c r="C9857" t="s">
        <v>1448</v>
      </c>
      <c r="D9857">
        <v>1</v>
      </c>
      <c r="E9857" t="s">
        <v>577</v>
      </c>
      <c r="F9857">
        <v>1</v>
      </c>
      <c r="G9857">
        <v>1</v>
      </c>
      <c r="H9857" s="6" t="str">
        <f t="shared" si="306"/>
        <v>CSNS1.1</v>
      </c>
      <c r="I9857" s="6" t="str">
        <f t="shared" si="307"/>
        <v>SC_R_CS_BST1</v>
      </c>
    </row>
    <row r="9858" spans="1:9">
      <c r="A9858" t="s">
        <v>302</v>
      </c>
      <c r="B9858" t="s">
        <v>3039</v>
      </c>
      <c r="C9858" t="s">
        <v>1448</v>
      </c>
      <c r="D9858">
        <v>2</v>
      </c>
      <c r="E9858" t="s">
        <v>174</v>
      </c>
      <c r="F9858">
        <v>2</v>
      </c>
      <c r="G9858">
        <v>2</v>
      </c>
      <c r="H9858" s="6" t="str">
        <f t="shared" ref="H9858:H9921" si="308">CONCATENATE(C9858,".",F9858)</f>
        <v>CSNS1.2</v>
      </c>
      <c r="I9858" s="6" t="str">
        <f t="shared" ref="I9858:I9921" si="309">E9858</f>
        <v>DGND</v>
      </c>
    </row>
    <row r="9859" spans="1:9">
      <c r="A9859" t="s">
        <v>302</v>
      </c>
      <c r="B9859" t="s">
        <v>3039</v>
      </c>
      <c r="C9859" t="s">
        <v>1449</v>
      </c>
      <c r="D9859">
        <v>1</v>
      </c>
      <c r="E9859" t="s">
        <v>571</v>
      </c>
      <c r="F9859">
        <v>1</v>
      </c>
      <c r="G9859">
        <v>1</v>
      </c>
      <c r="H9859" s="6" t="str">
        <f t="shared" si="308"/>
        <v>CSS1.1</v>
      </c>
      <c r="I9859" s="6" t="str">
        <f t="shared" si="309"/>
        <v>SC_SS_BST1</v>
      </c>
    </row>
    <row r="9860" spans="1:9">
      <c r="A9860" t="s">
        <v>302</v>
      </c>
      <c r="B9860" t="s">
        <v>3039</v>
      </c>
      <c r="C9860" t="s">
        <v>1449</v>
      </c>
      <c r="D9860">
        <v>2</v>
      </c>
      <c r="E9860" t="s">
        <v>174</v>
      </c>
      <c r="F9860">
        <v>2</v>
      </c>
      <c r="G9860">
        <v>2</v>
      </c>
      <c r="H9860" s="6" t="str">
        <f t="shared" si="308"/>
        <v>CSS1.2</v>
      </c>
      <c r="I9860" s="6" t="str">
        <f t="shared" si="309"/>
        <v>DGND</v>
      </c>
    </row>
    <row r="9861" spans="1:9">
      <c r="A9861" t="s">
        <v>302</v>
      </c>
      <c r="B9861" t="s">
        <v>3039</v>
      </c>
      <c r="C9861" t="s">
        <v>1450</v>
      </c>
      <c r="D9861" t="s">
        <v>578</v>
      </c>
      <c r="E9861" t="s">
        <v>557</v>
      </c>
      <c r="F9861">
        <v>1</v>
      </c>
      <c r="G9861" t="s">
        <v>578</v>
      </c>
      <c r="H9861" s="6" t="str">
        <f t="shared" si="308"/>
        <v>DO1.1</v>
      </c>
      <c r="I9861" s="6" t="str">
        <f t="shared" si="309"/>
        <v>SC_VSW_BST1</v>
      </c>
    </row>
    <row r="9862" spans="1:9">
      <c r="A9862" t="s">
        <v>302</v>
      </c>
      <c r="B9862" t="s">
        <v>3039</v>
      </c>
      <c r="C9862" t="s">
        <v>1450</v>
      </c>
      <c r="D9862" t="s">
        <v>579</v>
      </c>
      <c r="E9862" t="s">
        <v>557</v>
      </c>
      <c r="F9862">
        <v>3</v>
      </c>
      <c r="G9862" t="s">
        <v>579</v>
      </c>
      <c r="H9862" s="6" t="str">
        <f t="shared" si="308"/>
        <v>DO1.3</v>
      </c>
      <c r="I9862" s="6" t="str">
        <f t="shared" si="309"/>
        <v>SC_VSW_BST1</v>
      </c>
    </row>
    <row r="9863" spans="1:9">
      <c r="A9863" t="s">
        <v>302</v>
      </c>
      <c r="B9863" t="s">
        <v>3039</v>
      </c>
      <c r="C9863" t="s">
        <v>1450</v>
      </c>
      <c r="D9863" t="s">
        <v>580</v>
      </c>
      <c r="E9863" t="s">
        <v>3070</v>
      </c>
      <c r="F9863">
        <v>2</v>
      </c>
      <c r="G9863" t="s">
        <v>580</v>
      </c>
      <c r="H9863" s="6" t="str">
        <f t="shared" si="308"/>
        <v>DO1.2</v>
      </c>
      <c r="I9863" s="6" t="str">
        <f t="shared" si="309"/>
        <v>SC_VBAT_45V</v>
      </c>
    </row>
    <row r="9864" spans="1:9">
      <c r="A9864" t="s">
        <v>302</v>
      </c>
      <c r="B9864" t="s">
        <v>3039</v>
      </c>
      <c r="C9864" t="s">
        <v>1451</v>
      </c>
      <c r="D9864">
        <v>1</v>
      </c>
      <c r="E9864" t="s">
        <v>2440</v>
      </c>
      <c r="F9864">
        <v>1</v>
      </c>
      <c r="G9864">
        <v>1</v>
      </c>
      <c r="H9864" s="6" t="str">
        <f t="shared" si="308"/>
        <v>FUSEB2.1</v>
      </c>
      <c r="I9864" s="6" t="str">
        <f t="shared" si="309"/>
        <v>P12V_FUSE</v>
      </c>
    </row>
    <row r="9865" spans="1:9">
      <c r="A9865" t="s">
        <v>302</v>
      </c>
      <c r="B9865" t="s">
        <v>3039</v>
      </c>
      <c r="C9865" t="s">
        <v>1451</v>
      </c>
      <c r="D9865">
        <v>2</v>
      </c>
      <c r="E9865" t="s">
        <v>554</v>
      </c>
      <c r="F9865">
        <v>2</v>
      </c>
      <c r="G9865">
        <v>2</v>
      </c>
      <c r="H9865" s="6" t="str">
        <f t="shared" si="308"/>
        <v>FUSEB2.2</v>
      </c>
      <c r="I9865" s="6" t="str">
        <f t="shared" si="309"/>
        <v>P12V</v>
      </c>
    </row>
    <row r="9866" spans="1:9">
      <c r="A9866" t="s">
        <v>302</v>
      </c>
      <c r="B9866" t="s">
        <v>3039</v>
      </c>
      <c r="C9866" t="s">
        <v>1452</v>
      </c>
      <c r="D9866">
        <v>1</v>
      </c>
      <c r="E9866" t="s">
        <v>551</v>
      </c>
      <c r="F9866">
        <v>1</v>
      </c>
      <c r="G9866">
        <v>1</v>
      </c>
      <c r="H9866" s="6" t="str">
        <f t="shared" si="308"/>
        <v>FUSEB3.1</v>
      </c>
      <c r="I9866" s="6" t="str">
        <f t="shared" si="309"/>
        <v>P3_3V_FUSE</v>
      </c>
    </row>
    <row r="9867" spans="1:9">
      <c r="A9867" t="s">
        <v>302</v>
      </c>
      <c r="B9867" t="s">
        <v>3039</v>
      </c>
      <c r="C9867" t="s">
        <v>1452</v>
      </c>
      <c r="D9867">
        <v>2</v>
      </c>
      <c r="E9867" t="s">
        <v>556</v>
      </c>
      <c r="F9867">
        <v>2</v>
      </c>
      <c r="G9867">
        <v>2</v>
      </c>
      <c r="H9867" s="6" t="str">
        <f t="shared" si="308"/>
        <v>FUSEB3.2</v>
      </c>
      <c r="I9867" s="6" t="str">
        <f t="shared" si="309"/>
        <v>P3_3V</v>
      </c>
    </row>
    <row r="9868" spans="1:9">
      <c r="A9868" t="s">
        <v>302</v>
      </c>
      <c r="B9868" t="s">
        <v>3039</v>
      </c>
      <c r="C9868" t="s">
        <v>1453</v>
      </c>
      <c r="D9868">
        <v>1</v>
      </c>
      <c r="E9868" t="s">
        <v>553</v>
      </c>
      <c r="F9868">
        <v>1</v>
      </c>
      <c r="G9868">
        <v>1</v>
      </c>
      <c r="H9868" s="6" t="str">
        <f t="shared" si="308"/>
        <v>FUSEB4.1</v>
      </c>
      <c r="I9868" s="6" t="str">
        <f t="shared" si="309"/>
        <v>P5V_FUSE</v>
      </c>
    </row>
    <row r="9869" spans="1:9">
      <c r="A9869" t="s">
        <v>302</v>
      </c>
      <c r="B9869" t="s">
        <v>3039</v>
      </c>
      <c r="C9869" t="s">
        <v>1453</v>
      </c>
      <c r="D9869">
        <v>2</v>
      </c>
      <c r="E9869" t="s">
        <v>555</v>
      </c>
      <c r="F9869">
        <v>2</v>
      </c>
      <c r="G9869">
        <v>2</v>
      </c>
      <c r="H9869" s="6" t="str">
        <f t="shared" si="308"/>
        <v>FUSEB4.2</v>
      </c>
      <c r="I9869" s="6" t="str">
        <f t="shared" si="309"/>
        <v>P5V</v>
      </c>
    </row>
    <row r="9870" spans="1:9">
      <c r="A9870" t="s">
        <v>302</v>
      </c>
      <c r="B9870" t="s">
        <v>3039</v>
      </c>
      <c r="C9870" t="s">
        <v>1454</v>
      </c>
      <c r="D9870">
        <v>1</v>
      </c>
      <c r="E9870" t="s">
        <v>2796</v>
      </c>
      <c r="F9870">
        <v>1</v>
      </c>
      <c r="G9870">
        <v>1</v>
      </c>
      <c r="H9870" s="6" t="str">
        <f t="shared" si="308"/>
        <v>LB1.1</v>
      </c>
      <c r="I9870" s="6" t="str">
        <f t="shared" si="309"/>
        <v>SC_BPMU_HSD079</v>
      </c>
    </row>
    <row r="9871" spans="1:9">
      <c r="A9871" t="s">
        <v>302</v>
      </c>
      <c r="B9871" t="s">
        <v>3039</v>
      </c>
      <c r="C9871" t="s">
        <v>1454</v>
      </c>
      <c r="D9871">
        <v>2</v>
      </c>
      <c r="E9871" t="s">
        <v>557</v>
      </c>
      <c r="F9871">
        <v>2</v>
      </c>
      <c r="G9871">
        <v>2</v>
      </c>
      <c r="H9871" s="6" t="str">
        <f t="shared" si="308"/>
        <v>LB1.2</v>
      </c>
      <c r="I9871" s="6" t="str">
        <f t="shared" si="309"/>
        <v>SC_VSW_BST1</v>
      </c>
    </row>
    <row r="9872" spans="1:9">
      <c r="A9872" t="s">
        <v>302</v>
      </c>
      <c r="B9872" t="s">
        <v>3039</v>
      </c>
      <c r="C9872" t="s">
        <v>2484</v>
      </c>
      <c r="D9872" t="s">
        <v>395</v>
      </c>
      <c r="E9872" t="s">
        <v>557</v>
      </c>
      <c r="F9872">
        <v>5</v>
      </c>
      <c r="G9872" t="s">
        <v>395</v>
      </c>
      <c r="H9872" s="6" t="str">
        <f t="shared" si="308"/>
        <v>MOS1.5</v>
      </c>
      <c r="I9872" s="6" t="str">
        <f t="shared" si="309"/>
        <v>SC_VSW_BST1</v>
      </c>
    </row>
    <row r="9873" spans="1:9">
      <c r="A9873" t="s">
        <v>302</v>
      </c>
      <c r="B9873" t="s">
        <v>3039</v>
      </c>
      <c r="C9873" t="s">
        <v>2484</v>
      </c>
      <c r="D9873" t="s">
        <v>384</v>
      </c>
      <c r="E9873" t="s">
        <v>557</v>
      </c>
      <c r="F9873">
        <v>6</v>
      </c>
      <c r="G9873" t="s">
        <v>384</v>
      </c>
      <c r="H9873" s="6" t="str">
        <f t="shared" si="308"/>
        <v>MOS1.6</v>
      </c>
      <c r="I9873" s="6" t="str">
        <f t="shared" si="309"/>
        <v>SC_VSW_BST1</v>
      </c>
    </row>
    <row r="9874" spans="1:9">
      <c r="A9874" t="s">
        <v>302</v>
      </c>
      <c r="B9874" t="s">
        <v>3039</v>
      </c>
      <c r="C9874" t="s">
        <v>2484</v>
      </c>
      <c r="D9874" t="s">
        <v>558</v>
      </c>
      <c r="E9874" t="s">
        <v>557</v>
      </c>
      <c r="F9874">
        <v>7</v>
      </c>
      <c r="G9874" t="s">
        <v>558</v>
      </c>
      <c r="H9874" s="6" t="str">
        <f t="shared" si="308"/>
        <v>MOS1.7</v>
      </c>
      <c r="I9874" s="6" t="str">
        <f t="shared" si="309"/>
        <v>SC_VSW_BST1</v>
      </c>
    </row>
    <row r="9875" spans="1:9">
      <c r="A9875" t="s">
        <v>302</v>
      </c>
      <c r="B9875" t="s">
        <v>3039</v>
      </c>
      <c r="C9875" t="s">
        <v>2484</v>
      </c>
      <c r="D9875" t="s">
        <v>386</v>
      </c>
      <c r="E9875" t="s">
        <v>557</v>
      </c>
      <c r="F9875">
        <v>8</v>
      </c>
      <c r="G9875" t="s">
        <v>386</v>
      </c>
      <c r="H9875" s="6" t="str">
        <f t="shared" si="308"/>
        <v>MOS1.8</v>
      </c>
      <c r="I9875" s="6" t="str">
        <f t="shared" si="309"/>
        <v>SC_VSW_BST1</v>
      </c>
    </row>
    <row r="9876" spans="1:9">
      <c r="A9876" t="s">
        <v>302</v>
      </c>
      <c r="B9876" t="s">
        <v>3039</v>
      </c>
      <c r="C9876" t="s">
        <v>2484</v>
      </c>
      <c r="D9876" t="s">
        <v>559</v>
      </c>
      <c r="E9876" t="s">
        <v>557</v>
      </c>
      <c r="F9876" t="s">
        <v>182</v>
      </c>
      <c r="G9876" t="s">
        <v>559</v>
      </c>
      <c r="H9876" s="6" t="str">
        <f t="shared" si="308"/>
        <v>MOS1.EP</v>
      </c>
      <c r="I9876" s="6" t="str">
        <f t="shared" si="309"/>
        <v>SC_VSW_BST1</v>
      </c>
    </row>
    <row r="9877" spans="1:9">
      <c r="A9877" t="s">
        <v>302</v>
      </c>
      <c r="B9877" t="s">
        <v>3039</v>
      </c>
      <c r="C9877" t="s">
        <v>2484</v>
      </c>
      <c r="D9877" t="s">
        <v>561</v>
      </c>
      <c r="E9877" t="s">
        <v>560</v>
      </c>
      <c r="F9877">
        <v>4</v>
      </c>
      <c r="G9877" t="s">
        <v>561</v>
      </c>
      <c r="H9877" s="6" t="str">
        <f t="shared" si="308"/>
        <v>MOS1.4</v>
      </c>
      <c r="I9877" s="6" t="str">
        <f t="shared" si="309"/>
        <v>SC_OUT_BST1</v>
      </c>
    </row>
    <row r="9878" spans="1:9">
      <c r="A9878" t="s">
        <v>302</v>
      </c>
      <c r="B9878" t="s">
        <v>3039</v>
      </c>
      <c r="C9878" t="s">
        <v>2484</v>
      </c>
      <c r="D9878" t="s">
        <v>414</v>
      </c>
      <c r="E9878" t="s">
        <v>562</v>
      </c>
      <c r="F9878">
        <v>1</v>
      </c>
      <c r="G9878" t="s">
        <v>414</v>
      </c>
      <c r="H9878" s="6" t="str">
        <f t="shared" si="308"/>
        <v>MOS1.1</v>
      </c>
      <c r="I9878" s="6" t="str">
        <f t="shared" si="309"/>
        <v>SC_Q1_S</v>
      </c>
    </row>
    <row r="9879" spans="1:9">
      <c r="A9879" t="s">
        <v>302</v>
      </c>
      <c r="B9879" t="s">
        <v>3039</v>
      </c>
      <c r="C9879" t="s">
        <v>2484</v>
      </c>
      <c r="D9879" t="s">
        <v>415</v>
      </c>
      <c r="E9879" t="s">
        <v>562</v>
      </c>
      <c r="F9879">
        <v>2</v>
      </c>
      <c r="G9879" t="s">
        <v>415</v>
      </c>
      <c r="H9879" s="6" t="str">
        <f t="shared" si="308"/>
        <v>MOS1.2</v>
      </c>
      <c r="I9879" s="6" t="str">
        <f t="shared" si="309"/>
        <v>SC_Q1_S</v>
      </c>
    </row>
    <row r="9880" spans="1:9">
      <c r="A9880" t="s">
        <v>302</v>
      </c>
      <c r="B9880" t="s">
        <v>3039</v>
      </c>
      <c r="C9880" t="s">
        <v>2484</v>
      </c>
      <c r="D9880" t="s">
        <v>563</v>
      </c>
      <c r="E9880" t="s">
        <v>562</v>
      </c>
      <c r="F9880">
        <v>3</v>
      </c>
      <c r="G9880" t="s">
        <v>563</v>
      </c>
      <c r="H9880" s="6" t="str">
        <f t="shared" si="308"/>
        <v>MOS1.3</v>
      </c>
      <c r="I9880" s="6" t="str">
        <f t="shared" si="309"/>
        <v>SC_Q1_S</v>
      </c>
    </row>
    <row r="9881" spans="1:9">
      <c r="A9881" t="s">
        <v>302</v>
      </c>
      <c r="B9881" t="s">
        <v>3039</v>
      </c>
      <c r="C9881" t="s">
        <v>1455</v>
      </c>
      <c r="D9881">
        <v>1</v>
      </c>
      <c r="E9881" t="s">
        <v>564</v>
      </c>
      <c r="F9881">
        <v>1</v>
      </c>
      <c r="G9881">
        <v>1</v>
      </c>
      <c r="H9881" s="6" t="str">
        <f t="shared" si="308"/>
        <v>RC1.1</v>
      </c>
      <c r="I9881" s="6" t="str">
        <f t="shared" si="309"/>
        <v>SC_COMP_BST1</v>
      </c>
    </row>
    <row r="9882" spans="1:9">
      <c r="A9882" t="s">
        <v>302</v>
      </c>
      <c r="B9882" t="s">
        <v>3039</v>
      </c>
      <c r="C9882" t="s">
        <v>1455</v>
      </c>
      <c r="D9882">
        <v>2</v>
      </c>
      <c r="E9882" t="s">
        <v>576</v>
      </c>
      <c r="F9882">
        <v>2</v>
      </c>
      <c r="G9882">
        <v>2</v>
      </c>
      <c r="H9882" s="6" t="str">
        <f t="shared" si="308"/>
        <v>RC1.2</v>
      </c>
      <c r="I9882" s="6" t="str">
        <f t="shared" si="309"/>
        <v>SC_COMP_RC_BST1</v>
      </c>
    </row>
    <row r="9883" spans="1:9">
      <c r="A9883" t="s">
        <v>302</v>
      </c>
      <c r="B9883" t="s">
        <v>3039</v>
      </c>
      <c r="C9883" t="s">
        <v>1456</v>
      </c>
      <c r="D9883">
        <v>1</v>
      </c>
      <c r="E9883" t="s">
        <v>568</v>
      </c>
      <c r="F9883">
        <v>1</v>
      </c>
      <c r="G9883">
        <v>1</v>
      </c>
      <c r="H9883" s="6" t="str">
        <f t="shared" si="308"/>
        <v>RFB1.1</v>
      </c>
      <c r="I9883" s="6" t="str">
        <f t="shared" si="309"/>
        <v>SC_FB_BST1</v>
      </c>
    </row>
    <row r="9884" spans="1:9">
      <c r="A9884" t="s">
        <v>302</v>
      </c>
      <c r="B9884" t="s">
        <v>3039</v>
      </c>
      <c r="C9884" t="s">
        <v>1456</v>
      </c>
      <c r="D9884">
        <v>2</v>
      </c>
      <c r="E9884" t="s">
        <v>174</v>
      </c>
      <c r="F9884">
        <v>2</v>
      </c>
      <c r="G9884">
        <v>2</v>
      </c>
      <c r="H9884" s="6" t="str">
        <f t="shared" si="308"/>
        <v>RFB1.2</v>
      </c>
      <c r="I9884" s="6" t="str">
        <f t="shared" si="309"/>
        <v>DGND</v>
      </c>
    </row>
    <row r="9885" spans="1:9">
      <c r="A9885" t="s">
        <v>302</v>
      </c>
      <c r="B9885" t="s">
        <v>3039</v>
      </c>
      <c r="C9885" t="s">
        <v>1457</v>
      </c>
      <c r="D9885">
        <v>1</v>
      </c>
      <c r="E9885" t="s">
        <v>3070</v>
      </c>
      <c r="F9885">
        <v>1</v>
      </c>
      <c r="G9885">
        <v>1</v>
      </c>
      <c r="H9885" s="6" t="str">
        <f t="shared" si="308"/>
        <v>RFB2.1</v>
      </c>
      <c r="I9885" s="6" t="str">
        <f t="shared" si="309"/>
        <v>SC_VBAT_45V</v>
      </c>
    </row>
    <row r="9886" spans="1:9">
      <c r="A9886" t="s">
        <v>302</v>
      </c>
      <c r="B9886" t="s">
        <v>3039</v>
      </c>
      <c r="C9886" t="s">
        <v>1457</v>
      </c>
      <c r="D9886">
        <v>2</v>
      </c>
      <c r="E9886" t="s">
        <v>568</v>
      </c>
      <c r="F9886">
        <v>2</v>
      </c>
      <c r="G9886">
        <v>2</v>
      </c>
      <c r="H9886" s="6" t="str">
        <f t="shared" si="308"/>
        <v>RFB2.2</v>
      </c>
      <c r="I9886" s="6" t="str">
        <f t="shared" si="309"/>
        <v>SC_FB_BST1</v>
      </c>
    </row>
    <row r="9887" spans="1:9">
      <c r="A9887" t="s">
        <v>302</v>
      </c>
      <c r="B9887" t="s">
        <v>3039</v>
      </c>
      <c r="C9887" t="s">
        <v>1458</v>
      </c>
      <c r="D9887">
        <v>1</v>
      </c>
      <c r="E9887" t="s">
        <v>577</v>
      </c>
      <c r="F9887">
        <v>1</v>
      </c>
      <c r="G9887">
        <v>1</v>
      </c>
      <c r="H9887" s="6" t="str">
        <f t="shared" si="308"/>
        <v>RS1.1</v>
      </c>
      <c r="I9887" s="6" t="str">
        <f t="shared" si="309"/>
        <v>SC_R_CS_BST1</v>
      </c>
    </row>
    <row r="9888" spans="1:9">
      <c r="A9888" t="s">
        <v>302</v>
      </c>
      <c r="B9888" t="s">
        <v>3039</v>
      </c>
      <c r="C9888" t="s">
        <v>1458</v>
      </c>
      <c r="D9888">
        <v>2</v>
      </c>
      <c r="E9888" t="s">
        <v>562</v>
      </c>
      <c r="F9888">
        <v>2</v>
      </c>
      <c r="G9888">
        <v>2</v>
      </c>
      <c r="H9888" s="6" t="str">
        <f t="shared" si="308"/>
        <v>RS1.2</v>
      </c>
      <c r="I9888" s="6" t="str">
        <f t="shared" si="309"/>
        <v>SC_Q1_S</v>
      </c>
    </row>
    <row r="9889" spans="1:9">
      <c r="A9889" t="s">
        <v>302</v>
      </c>
      <c r="B9889" t="s">
        <v>3039</v>
      </c>
      <c r="C9889" t="s">
        <v>1459</v>
      </c>
      <c r="D9889">
        <v>1</v>
      </c>
      <c r="E9889" t="s">
        <v>577</v>
      </c>
      <c r="F9889">
        <v>1</v>
      </c>
      <c r="G9889">
        <v>1</v>
      </c>
      <c r="H9889" s="6" t="str">
        <f t="shared" si="308"/>
        <v>RS2.1</v>
      </c>
      <c r="I9889" s="6" t="str">
        <f t="shared" si="309"/>
        <v>SC_R_CS_BST1</v>
      </c>
    </row>
    <row r="9890" spans="1:9">
      <c r="A9890" t="s">
        <v>302</v>
      </c>
      <c r="B9890" t="s">
        <v>3039</v>
      </c>
      <c r="C9890" t="s">
        <v>1459</v>
      </c>
      <c r="D9890">
        <v>2</v>
      </c>
      <c r="E9890" t="s">
        <v>566</v>
      </c>
      <c r="F9890">
        <v>2</v>
      </c>
      <c r="G9890">
        <v>2</v>
      </c>
      <c r="H9890" s="6" t="str">
        <f t="shared" si="308"/>
        <v>RS2.2</v>
      </c>
      <c r="I9890" s="6" t="str">
        <f t="shared" si="309"/>
        <v>SC_CS_BST1</v>
      </c>
    </row>
    <row r="9891" spans="1:9">
      <c r="A9891" t="s">
        <v>302</v>
      </c>
      <c r="B9891" t="s">
        <v>3039</v>
      </c>
      <c r="C9891" t="s">
        <v>1460</v>
      </c>
      <c r="D9891">
        <v>1</v>
      </c>
      <c r="E9891" t="s">
        <v>562</v>
      </c>
      <c r="F9891">
        <v>1</v>
      </c>
      <c r="G9891">
        <v>1</v>
      </c>
      <c r="H9891" s="6" t="str">
        <f t="shared" si="308"/>
        <v>RSNS1.1</v>
      </c>
      <c r="I9891" s="6" t="str">
        <f t="shared" si="309"/>
        <v>SC_Q1_S</v>
      </c>
    </row>
    <row r="9892" spans="1:9">
      <c r="A9892" t="s">
        <v>302</v>
      </c>
      <c r="B9892" t="s">
        <v>3039</v>
      </c>
      <c r="C9892" t="s">
        <v>1460</v>
      </c>
      <c r="D9892">
        <v>2</v>
      </c>
      <c r="E9892" t="s">
        <v>174</v>
      </c>
      <c r="F9892">
        <v>2</v>
      </c>
      <c r="G9892">
        <v>2</v>
      </c>
      <c r="H9892" s="6" t="str">
        <f t="shared" si="308"/>
        <v>RSNS1.2</v>
      </c>
      <c r="I9892" s="6" t="str">
        <f t="shared" si="309"/>
        <v>DGND</v>
      </c>
    </row>
    <row r="9893" spans="1:9">
      <c r="A9893" t="s">
        <v>302</v>
      </c>
      <c r="B9893" t="s">
        <v>3039</v>
      </c>
      <c r="C9893" t="s">
        <v>1461</v>
      </c>
      <c r="D9893">
        <v>1</v>
      </c>
      <c r="E9893" t="s">
        <v>570</v>
      </c>
      <c r="F9893">
        <v>1</v>
      </c>
      <c r="G9893">
        <v>1</v>
      </c>
      <c r="H9893" s="6" t="str">
        <f t="shared" si="308"/>
        <v>RT1.1</v>
      </c>
      <c r="I9893" s="6" t="str">
        <f t="shared" si="309"/>
        <v>SC_RT_BST1</v>
      </c>
    </row>
    <row r="9894" spans="1:9">
      <c r="A9894" t="s">
        <v>302</v>
      </c>
      <c r="B9894" t="s">
        <v>3039</v>
      </c>
      <c r="C9894" t="s">
        <v>1461</v>
      </c>
      <c r="D9894">
        <v>2</v>
      </c>
      <c r="E9894" t="s">
        <v>174</v>
      </c>
      <c r="F9894">
        <v>2</v>
      </c>
      <c r="G9894">
        <v>2</v>
      </c>
      <c r="H9894" s="6" t="str">
        <f t="shared" si="308"/>
        <v>RT1.2</v>
      </c>
      <c r="I9894" s="6" t="str">
        <f t="shared" si="309"/>
        <v>DGND</v>
      </c>
    </row>
    <row r="9895" spans="1:9">
      <c r="A9895" t="s">
        <v>302</v>
      </c>
      <c r="B9895" t="s">
        <v>3039</v>
      </c>
      <c r="C9895" t="s">
        <v>1462</v>
      </c>
      <c r="D9895">
        <v>1</v>
      </c>
      <c r="E9895" t="s">
        <v>573</v>
      </c>
      <c r="F9895">
        <v>1</v>
      </c>
      <c r="G9895">
        <v>1</v>
      </c>
      <c r="H9895" s="6" t="str">
        <f t="shared" si="308"/>
        <v>RUV1.1</v>
      </c>
      <c r="I9895" s="6" t="str">
        <f t="shared" si="309"/>
        <v>SC_UVLO_BST1</v>
      </c>
    </row>
    <row r="9896" spans="1:9">
      <c r="A9896" t="s">
        <v>302</v>
      </c>
      <c r="B9896" t="s">
        <v>3039</v>
      </c>
      <c r="C9896" t="s">
        <v>1462</v>
      </c>
      <c r="D9896">
        <v>2</v>
      </c>
      <c r="E9896" t="s">
        <v>174</v>
      </c>
      <c r="F9896">
        <v>2</v>
      </c>
      <c r="G9896">
        <v>2</v>
      </c>
      <c r="H9896" s="6" t="str">
        <f t="shared" si="308"/>
        <v>RUV1.2</v>
      </c>
      <c r="I9896" s="6" t="str">
        <f t="shared" si="309"/>
        <v>DGND</v>
      </c>
    </row>
    <row r="9897" spans="1:9">
      <c r="A9897" t="s">
        <v>302</v>
      </c>
      <c r="B9897" t="s">
        <v>3039</v>
      </c>
      <c r="C9897" t="s">
        <v>1463</v>
      </c>
      <c r="D9897">
        <v>1</v>
      </c>
      <c r="E9897" t="s">
        <v>2796</v>
      </c>
      <c r="F9897">
        <v>1</v>
      </c>
      <c r="G9897">
        <v>1</v>
      </c>
      <c r="H9897" s="6" t="str">
        <f t="shared" si="308"/>
        <v>RUV2.1</v>
      </c>
      <c r="I9897" s="6" t="str">
        <f t="shared" si="309"/>
        <v>SC_BPMU_HSD079</v>
      </c>
    </row>
    <row r="9898" spans="1:9">
      <c r="A9898" t="s">
        <v>302</v>
      </c>
      <c r="B9898" t="s">
        <v>3039</v>
      </c>
      <c r="C9898" t="s">
        <v>1463</v>
      </c>
      <c r="D9898">
        <v>2</v>
      </c>
      <c r="E9898" t="s">
        <v>573</v>
      </c>
      <c r="F9898">
        <v>2</v>
      </c>
      <c r="G9898">
        <v>2</v>
      </c>
      <c r="H9898" s="6" t="str">
        <f t="shared" si="308"/>
        <v>RUV2.2</v>
      </c>
      <c r="I9898" s="6" t="str">
        <f t="shared" si="309"/>
        <v>SC_UVLO_BST1</v>
      </c>
    </row>
    <row r="9899" spans="1:9">
      <c r="A9899" t="s">
        <v>302</v>
      </c>
      <c r="B9899" t="s">
        <v>3039</v>
      </c>
      <c r="C9899" t="s">
        <v>450</v>
      </c>
      <c r="D9899" t="s">
        <v>181</v>
      </c>
      <c r="E9899" t="s">
        <v>450</v>
      </c>
      <c r="F9899">
        <v>1</v>
      </c>
      <c r="G9899" t="s">
        <v>181</v>
      </c>
      <c r="H9899" s="6" t="str">
        <f t="shared" si="308"/>
        <v>VDD5_ATX.1</v>
      </c>
      <c r="I9899" s="6" t="str">
        <f t="shared" si="309"/>
        <v>VDD5_ATX</v>
      </c>
    </row>
    <row r="9900" spans="1:9">
      <c r="A9900" t="s">
        <v>302</v>
      </c>
      <c r="B9900" t="s">
        <v>3039</v>
      </c>
      <c r="C9900" t="s">
        <v>2704</v>
      </c>
      <c r="D9900" t="s">
        <v>181</v>
      </c>
      <c r="E9900" t="s">
        <v>2704</v>
      </c>
      <c r="F9900">
        <v>1</v>
      </c>
      <c r="G9900" t="s">
        <v>181</v>
      </c>
      <c r="H9900" s="6" t="str">
        <f t="shared" si="308"/>
        <v>VDD12V_ATX.1</v>
      </c>
      <c r="I9900" s="6" t="str">
        <f t="shared" si="309"/>
        <v>VDD12V_ATX</v>
      </c>
    </row>
    <row r="9901" spans="1:9">
      <c r="A9901" t="s">
        <v>302</v>
      </c>
      <c r="B9901" t="s">
        <v>3039</v>
      </c>
      <c r="C9901" t="s">
        <v>413</v>
      </c>
      <c r="D9901" t="s">
        <v>181</v>
      </c>
      <c r="E9901" t="s">
        <v>413</v>
      </c>
      <c r="F9901">
        <v>1</v>
      </c>
      <c r="G9901" t="s">
        <v>181</v>
      </c>
      <c r="H9901" s="6" t="str">
        <f t="shared" si="308"/>
        <v>VDD33_ATX.1</v>
      </c>
      <c r="I9901" s="6" t="str">
        <f t="shared" si="309"/>
        <v>VDD33_ATX</v>
      </c>
    </row>
    <row r="9902" spans="1:9">
      <c r="A9902" t="s">
        <v>302</v>
      </c>
      <c r="B9902" t="s">
        <v>3041</v>
      </c>
      <c r="C9902" t="s">
        <v>424</v>
      </c>
      <c r="D9902">
        <v>1</v>
      </c>
      <c r="E9902" t="s">
        <v>429</v>
      </c>
      <c r="F9902">
        <v>1</v>
      </c>
      <c r="G9902">
        <v>1</v>
      </c>
      <c r="H9902" s="6" t="str">
        <f t="shared" si="308"/>
        <v>CB1.1</v>
      </c>
      <c r="I9902" s="6" t="str">
        <f t="shared" si="309"/>
        <v>VP12</v>
      </c>
    </row>
    <row r="9903" spans="1:9">
      <c r="A9903" t="s">
        <v>302</v>
      </c>
      <c r="B9903" t="s">
        <v>3041</v>
      </c>
      <c r="C9903" t="s">
        <v>424</v>
      </c>
      <c r="D9903">
        <v>2</v>
      </c>
      <c r="E9903" t="s">
        <v>174</v>
      </c>
      <c r="F9903">
        <v>2</v>
      </c>
      <c r="G9903">
        <v>2</v>
      </c>
      <c r="H9903" s="6" t="str">
        <f t="shared" si="308"/>
        <v>CB1.2</v>
      </c>
      <c r="I9903" s="6" t="str">
        <f t="shared" si="309"/>
        <v>DGND</v>
      </c>
    </row>
    <row r="9904" spans="1:9">
      <c r="A9904" t="s">
        <v>302</v>
      </c>
      <c r="B9904" t="s">
        <v>3041</v>
      </c>
      <c r="C9904" t="s">
        <v>425</v>
      </c>
      <c r="D9904">
        <v>1</v>
      </c>
      <c r="E9904" t="s">
        <v>429</v>
      </c>
      <c r="F9904">
        <v>1</v>
      </c>
      <c r="G9904">
        <v>1</v>
      </c>
      <c r="H9904" s="6" t="str">
        <f t="shared" si="308"/>
        <v>CB2.1</v>
      </c>
      <c r="I9904" s="6" t="str">
        <f t="shared" si="309"/>
        <v>VP12</v>
      </c>
    </row>
    <row r="9905" spans="1:9">
      <c r="A9905" t="s">
        <v>302</v>
      </c>
      <c r="B9905" t="s">
        <v>3041</v>
      </c>
      <c r="C9905" t="s">
        <v>425</v>
      </c>
      <c r="D9905">
        <v>2</v>
      </c>
      <c r="E9905" t="s">
        <v>174</v>
      </c>
      <c r="F9905">
        <v>2</v>
      </c>
      <c r="G9905">
        <v>2</v>
      </c>
      <c r="H9905" s="6" t="str">
        <f t="shared" si="308"/>
        <v>CB2.2</v>
      </c>
      <c r="I9905" s="6" t="str">
        <f t="shared" si="309"/>
        <v>DGND</v>
      </c>
    </row>
    <row r="9906" spans="1:9">
      <c r="A9906" t="s">
        <v>302</v>
      </c>
      <c r="B9906" t="s">
        <v>3041</v>
      </c>
      <c r="C9906" t="s">
        <v>1464</v>
      </c>
      <c r="D9906">
        <v>1</v>
      </c>
      <c r="E9906" t="s">
        <v>552</v>
      </c>
      <c r="F9906">
        <v>1</v>
      </c>
      <c r="G9906">
        <v>1</v>
      </c>
      <c r="H9906" s="6" t="str">
        <f t="shared" si="308"/>
        <v>CB3.1</v>
      </c>
      <c r="I9906" s="6" t="str">
        <f t="shared" si="309"/>
        <v>VP5</v>
      </c>
    </row>
    <row r="9907" spans="1:9">
      <c r="A9907" t="s">
        <v>302</v>
      </c>
      <c r="B9907" t="s">
        <v>3041</v>
      </c>
      <c r="C9907" t="s">
        <v>1464</v>
      </c>
      <c r="D9907">
        <v>2</v>
      </c>
      <c r="E9907" t="s">
        <v>174</v>
      </c>
      <c r="F9907">
        <v>2</v>
      </c>
      <c r="G9907">
        <v>2</v>
      </c>
      <c r="H9907" s="6" t="str">
        <f t="shared" si="308"/>
        <v>CB3.2</v>
      </c>
      <c r="I9907" s="6" t="str">
        <f t="shared" si="309"/>
        <v>DGND</v>
      </c>
    </row>
    <row r="9908" spans="1:9">
      <c r="A9908" t="s">
        <v>302</v>
      </c>
      <c r="B9908" t="s">
        <v>3041</v>
      </c>
      <c r="C9908" t="s">
        <v>1465</v>
      </c>
      <c r="D9908">
        <v>1</v>
      </c>
      <c r="E9908" t="s">
        <v>552</v>
      </c>
      <c r="F9908">
        <v>1</v>
      </c>
      <c r="G9908">
        <v>1</v>
      </c>
      <c r="H9908" s="6" t="str">
        <f t="shared" si="308"/>
        <v>CB4.1</v>
      </c>
      <c r="I9908" s="6" t="str">
        <f t="shared" si="309"/>
        <v>VP5</v>
      </c>
    </row>
    <row r="9909" spans="1:9">
      <c r="A9909" t="s">
        <v>302</v>
      </c>
      <c r="B9909" t="s">
        <v>3041</v>
      </c>
      <c r="C9909" t="s">
        <v>1465</v>
      </c>
      <c r="D9909">
        <v>2</v>
      </c>
      <c r="E9909" t="s">
        <v>174</v>
      </c>
      <c r="F9909">
        <v>2</v>
      </c>
      <c r="G9909">
        <v>2</v>
      </c>
      <c r="H9909" s="6" t="str">
        <f t="shared" si="308"/>
        <v>CB4.2</v>
      </c>
      <c r="I9909" s="6" t="str">
        <f t="shared" si="309"/>
        <v>DGND</v>
      </c>
    </row>
    <row r="9910" spans="1:9">
      <c r="A9910" t="s">
        <v>302</v>
      </c>
      <c r="B9910" t="s">
        <v>3041</v>
      </c>
      <c r="C9910" t="s">
        <v>1466</v>
      </c>
      <c r="D9910">
        <v>1</v>
      </c>
      <c r="E9910" t="s">
        <v>552</v>
      </c>
      <c r="F9910">
        <v>1</v>
      </c>
      <c r="G9910">
        <v>1</v>
      </c>
      <c r="H9910" s="6" t="str">
        <f t="shared" si="308"/>
        <v>CB5.1</v>
      </c>
      <c r="I9910" s="6" t="str">
        <f t="shared" si="309"/>
        <v>VP5</v>
      </c>
    </row>
    <row r="9911" spans="1:9">
      <c r="A9911" t="s">
        <v>302</v>
      </c>
      <c r="B9911" t="s">
        <v>3041</v>
      </c>
      <c r="C9911" t="s">
        <v>1466</v>
      </c>
      <c r="D9911">
        <v>2</v>
      </c>
      <c r="E9911" t="s">
        <v>174</v>
      </c>
      <c r="F9911">
        <v>2</v>
      </c>
      <c r="G9911">
        <v>2</v>
      </c>
      <c r="H9911" s="6" t="str">
        <f t="shared" si="308"/>
        <v>CB5.2</v>
      </c>
      <c r="I9911" s="6" t="str">
        <f t="shared" si="309"/>
        <v>DGND</v>
      </c>
    </row>
    <row r="9912" spans="1:9">
      <c r="A9912" t="s">
        <v>302</v>
      </c>
      <c r="B9912" t="s">
        <v>3041</v>
      </c>
      <c r="C9912" t="s">
        <v>1467</v>
      </c>
      <c r="D9912">
        <v>1</v>
      </c>
      <c r="E9912" t="s">
        <v>174</v>
      </c>
      <c r="F9912">
        <v>1</v>
      </c>
      <c r="G9912">
        <v>1</v>
      </c>
      <c r="H9912" s="6" t="str">
        <f t="shared" si="308"/>
        <v>CB8.1</v>
      </c>
      <c r="I9912" s="6" t="str">
        <f t="shared" si="309"/>
        <v>DGND</v>
      </c>
    </row>
    <row r="9913" spans="1:9">
      <c r="A9913" t="s">
        <v>302</v>
      </c>
      <c r="B9913" t="s">
        <v>3041</v>
      </c>
      <c r="C9913" t="s">
        <v>1467</v>
      </c>
      <c r="D9913">
        <v>2</v>
      </c>
      <c r="E9913" t="s">
        <v>581</v>
      </c>
      <c r="F9913">
        <v>2</v>
      </c>
      <c r="G9913">
        <v>2</v>
      </c>
      <c r="H9913" s="6" t="str">
        <f t="shared" si="308"/>
        <v>CB8.2</v>
      </c>
      <c r="I9913" s="6" t="str">
        <f t="shared" si="309"/>
        <v>VN15</v>
      </c>
    </row>
    <row r="9914" spans="1:9">
      <c r="A9914" t="s">
        <v>302</v>
      </c>
      <c r="B9914" t="s">
        <v>3041</v>
      </c>
      <c r="C9914" t="s">
        <v>1468</v>
      </c>
      <c r="D9914">
        <v>1</v>
      </c>
      <c r="E9914" t="s">
        <v>582</v>
      </c>
      <c r="F9914">
        <v>1</v>
      </c>
      <c r="G9914">
        <v>1</v>
      </c>
      <c r="H9914" s="6" t="str">
        <f t="shared" si="308"/>
        <v>CB9.1</v>
      </c>
      <c r="I9914" s="6" t="str">
        <f t="shared" si="309"/>
        <v>VP15</v>
      </c>
    </row>
    <row r="9915" spans="1:9">
      <c r="A9915" t="s">
        <v>302</v>
      </c>
      <c r="B9915" t="s">
        <v>3041</v>
      </c>
      <c r="C9915" t="s">
        <v>1468</v>
      </c>
      <c r="D9915">
        <v>2</v>
      </c>
      <c r="E9915" t="s">
        <v>174</v>
      </c>
      <c r="F9915">
        <v>2</v>
      </c>
      <c r="G9915">
        <v>2</v>
      </c>
      <c r="H9915" s="6" t="str">
        <f t="shared" si="308"/>
        <v>CB9.2</v>
      </c>
      <c r="I9915" s="6" t="str">
        <f t="shared" si="309"/>
        <v>DGND</v>
      </c>
    </row>
    <row r="9916" spans="1:9">
      <c r="A9916" t="s">
        <v>302</v>
      </c>
      <c r="B9916" t="s">
        <v>3041</v>
      </c>
      <c r="C9916" t="s">
        <v>1469</v>
      </c>
      <c r="D9916">
        <v>1</v>
      </c>
      <c r="E9916" t="s">
        <v>582</v>
      </c>
      <c r="F9916">
        <v>1</v>
      </c>
      <c r="G9916">
        <v>1</v>
      </c>
      <c r="H9916" s="6" t="str">
        <f t="shared" si="308"/>
        <v>CB10.1</v>
      </c>
      <c r="I9916" s="6" t="str">
        <f t="shared" si="309"/>
        <v>VP15</v>
      </c>
    </row>
    <row r="9917" spans="1:9">
      <c r="A9917" t="s">
        <v>302</v>
      </c>
      <c r="B9917" t="s">
        <v>3041</v>
      </c>
      <c r="C9917" t="s">
        <v>1469</v>
      </c>
      <c r="D9917">
        <v>2</v>
      </c>
      <c r="E9917" t="s">
        <v>174</v>
      </c>
      <c r="F9917">
        <v>2</v>
      </c>
      <c r="G9917">
        <v>2</v>
      </c>
      <c r="H9917" s="6" t="str">
        <f t="shared" si="308"/>
        <v>CB10.2</v>
      </c>
      <c r="I9917" s="6" t="str">
        <f t="shared" si="309"/>
        <v>DGND</v>
      </c>
    </row>
    <row r="9918" spans="1:9">
      <c r="A9918" t="s">
        <v>302</v>
      </c>
      <c r="B9918" t="s">
        <v>3041</v>
      </c>
      <c r="C9918" t="s">
        <v>1470</v>
      </c>
      <c r="D9918">
        <v>1</v>
      </c>
      <c r="E9918" t="s">
        <v>174</v>
      </c>
      <c r="F9918">
        <v>1</v>
      </c>
      <c r="G9918">
        <v>1</v>
      </c>
      <c r="H9918" s="6" t="str">
        <f t="shared" si="308"/>
        <v>CB11.1</v>
      </c>
      <c r="I9918" s="6" t="str">
        <f t="shared" si="309"/>
        <v>DGND</v>
      </c>
    </row>
    <row r="9919" spans="1:9">
      <c r="A9919" t="s">
        <v>302</v>
      </c>
      <c r="B9919" t="s">
        <v>3041</v>
      </c>
      <c r="C9919" t="s">
        <v>1470</v>
      </c>
      <c r="D9919">
        <v>2</v>
      </c>
      <c r="E9919" t="s">
        <v>581</v>
      </c>
      <c r="F9919">
        <v>2</v>
      </c>
      <c r="G9919">
        <v>2</v>
      </c>
      <c r="H9919" s="6" t="str">
        <f t="shared" si="308"/>
        <v>CB11.2</v>
      </c>
      <c r="I9919" s="6" t="str">
        <f t="shared" si="309"/>
        <v>VN15</v>
      </c>
    </row>
    <row r="9920" spans="1:9">
      <c r="A9920" t="s">
        <v>302</v>
      </c>
      <c r="B9920" t="s">
        <v>3041</v>
      </c>
      <c r="C9920" t="s">
        <v>336</v>
      </c>
      <c r="D9920" t="s">
        <v>177</v>
      </c>
      <c r="E9920" t="s">
        <v>583</v>
      </c>
      <c r="F9920">
        <v>1</v>
      </c>
      <c r="G9920" t="s">
        <v>177</v>
      </c>
      <c r="H9920" s="6" t="str">
        <f t="shared" si="308"/>
        <v>LDB1.1</v>
      </c>
      <c r="I9920" s="6" t="str">
        <f t="shared" si="309"/>
        <v>VP12_RLD</v>
      </c>
    </row>
    <row r="9921" spans="1:9">
      <c r="A9921" t="s">
        <v>302</v>
      </c>
      <c r="B9921" t="s">
        <v>3041</v>
      </c>
      <c r="C9921" t="s">
        <v>336</v>
      </c>
      <c r="D9921" t="s">
        <v>178</v>
      </c>
      <c r="E9921" t="s">
        <v>174</v>
      </c>
      <c r="F9921">
        <v>2</v>
      </c>
      <c r="G9921" t="s">
        <v>178</v>
      </c>
      <c r="H9921" s="6" t="str">
        <f t="shared" si="308"/>
        <v>LDB1.2</v>
      </c>
      <c r="I9921" s="6" t="str">
        <f t="shared" si="309"/>
        <v>DGND</v>
      </c>
    </row>
    <row r="9922" spans="1:9">
      <c r="A9922" t="s">
        <v>302</v>
      </c>
      <c r="B9922" t="s">
        <v>3041</v>
      </c>
      <c r="C9922" t="s">
        <v>1471</v>
      </c>
      <c r="D9922" t="s">
        <v>177</v>
      </c>
      <c r="E9922" t="s">
        <v>584</v>
      </c>
      <c r="F9922">
        <v>1</v>
      </c>
      <c r="G9922" t="s">
        <v>177</v>
      </c>
      <c r="H9922" s="6" t="str">
        <f t="shared" ref="H9922:H9985" si="310">CONCATENATE(C9922,".",F9922)</f>
        <v>LDB2.1</v>
      </c>
      <c r="I9922" s="6" t="str">
        <f t="shared" ref="I9922:I9985" si="311">E9922</f>
        <v>VP5_RLD</v>
      </c>
    </row>
    <row r="9923" spans="1:9">
      <c r="A9923" t="s">
        <v>302</v>
      </c>
      <c r="B9923" t="s">
        <v>3041</v>
      </c>
      <c r="C9923" t="s">
        <v>1471</v>
      </c>
      <c r="D9923" t="s">
        <v>178</v>
      </c>
      <c r="E9923" t="s">
        <v>174</v>
      </c>
      <c r="F9923">
        <v>2</v>
      </c>
      <c r="G9923" t="s">
        <v>178</v>
      </c>
      <c r="H9923" s="6" t="str">
        <f t="shared" si="310"/>
        <v>LDB2.2</v>
      </c>
      <c r="I9923" s="6" t="str">
        <f t="shared" si="311"/>
        <v>DGND</v>
      </c>
    </row>
    <row r="9924" spans="1:9">
      <c r="A9924" t="s">
        <v>302</v>
      </c>
      <c r="B9924" t="s">
        <v>3041</v>
      </c>
      <c r="C9924" t="s">
        <v>1472</v>
      </c>
      <c r="D9924" t="s">
        <v>177</v>
      </c>
      <c r="E9924" t="s">
        <v>585</v>
      </c>
      <c r="F9924">
        <v>1</v>
      </c>
      <c r="G9924" t="s">
        <v>177</v>
      </c>
      <c r="H9924" s="6" t="str">
        <f t="shared" si="310"/>
        <v>LDB3.1</v>
      </c>
      <c r="I9924" s="6" t="str">
        <f t="shared" si="311"/>
        <v>VP15_RLD</v>
      </c>
    </row>
    <row r="9925" spans="1:9">
      <c r="A9925" t="s">
        <v>302</v>
      </c>
      <c r="B9925" t="s">
        <v>3041</v>
      </c>
      <c r="C9925" t="s">
        <v>1472</v>
      </c>
      <c r="D9925" t="s">
        <v>178</v>
      </c>
      <c r="E9925" t="s">
        <v>174</v>
      </c>
      <c r="F9925">
        <v>2</v>
      </c>
      <c r="G9925" t="s">
        <v>178</v>
      </c>
      <c r="H9925" s="6" t="str">
        <f t="shared" si="310"/>
        <v>LDB3.2</v>
      </c>
      <c r="I9925" s="6" t="str">
        <f t="shared" si="311"/>
        <v>DGND</v>
      </c>
    </row>
    <row r="9926" spans="1:9">
      <c r="A9926" t="s">
        <v>302</v>
      </c>
      <c r="B9926" t="s">
        <v>3041</v>
      </c>
      <c r="C9926" t="s">
        <v>1473</v>
      </c>
      <c r="D9926" t="s">
        <v>177</v>
      </c>
      <c r="E9926" t="s">
        <v>586</v>
      </c>
      <c r="F9926">
        <v>1</v>
      </c>
      <c r="G9926" t="s">
        <v>177</v>
      </c>
      <c r="H9926" s="6" t="str">
        <f t="shared" si="310"/>
        <v>LDB4.1</v>
      </c>
      <c r="I9926" s="6" t="str">
        <f t="shared" si="311"/>
        <v>VN15_RLD</v>
      </c>
    </row>
    <row r="9927" spans="1:9">
      <c r="A9927" t="s">
        <v>302</v>
      </c>
      <c r="B9927" t="s">
        <v>3041</v>
      </c>
      <c r="C9927" t="s">
        <v>1473</v>
      </c>
      <c r="D9927" t="s">
        <v>178</v>
      </c>
      <c r="E9927" t="s">
        <v>581</v>
      </c>
      <c r="F9927">
        <v>2</v>
      </c>
      <c r="G9927" t="s">
        <v>178</v>
      </c>
      <c r="H9927" s="6" t="str">
        <f t="shared" si="310"/>
        <v>LDB4.2</v>
      </c>
      <c r="I9927" s="6" t="str">
        <f t="shared" si="311"/>
        <v>VN15</v>
      </c>
    </row>
    <row r="9928" spans="1:9">
      <c r="A9928" t="s">
        <v>302</v>
      </c>
      <c r="B9928" t="s">
        <v>3041</v>
      </c>
      <c r="C9928" t="s">
        <v>1474</v>
      </c>
      <c r="D9928">
        <v>1</v>
      </c>
      <c r="E9928" t="s">
        <v>429</v>
      </c>
      <c r="F9928">
        <v>1</v>
      </c>
      <c r="G9928">
        <v>1</v>
      </c>
      <c r="H9928" s="6" t="str">
        <f t="shared" si="310"/>
        <v>RB1.1</v>
      </c>
      <c r="I9928" s="6" t="str">
        <f t="shared" si="311"/>
        <v>VP12</v>
      </c>
    </row>
    <row r="9929" spans="1:9">
      <c r="A9929" t="s">
        <v>302</v>
      </c>
      <c r="B9929" t="s">
        <v>3041</v>
      </c>
      <c r="C9929" t="s">
        <v>1474</v>
      </c>
      <c r="D9929">
        <v>2</v>
      </c>
      <c r="E9929" t="s">
        <v>583</v>
      </c>
      <c r="F9929">
        <v>2</v>
      </c>
      <c r="G9929">
        <v>2</v>
      </c>
      <c r="H9929" s="6" t="str">
        <f t="shared" si="310"/>
        <v>RB1.2</v>
      </c>
      <c r="I9929" s="6" t="str">
        <f t="shared" si="311"/>
        <v>VP12_RLD</v>
      </c>
    </row>
    <row r="9930" spans="1:9">
      <c r="A9930" t="s">
        <v>302</v>
      </c>
      <c r="B9930" t="s">
        <v>3041</v>
      </c>
      <c r="C9930" t="s">
        <v>1475</v>
      </c>
      <c r="D9930">
        <v>1</v>
      </c>
      <c r="E9930" t="s">
        <v>552</v>
      </c>
      <c r="F9930">
        <v>1</v>
      </c>
      <c r="G9930">
        <v>1</v>
      </c>
      <c r="H9930" s="6" t="str">
        <f t="shared" si="310"/>
        <v>RB2.1</v>
      </c>
      <c r="I9930" s="6" t="str">
        <f t="shared" si="311"/>
        <v>VP5</v>
      </c>
    </row>
    <row r="9931" spans="1:9">
      <c r="A9931" t="s">
        <v>302</v>
      </c>
      <c r="B9931" t="s">
        <v>3041</v>
      </c>
      <c r="C9931" t="s">
        <v>1475</v>
      </c>
      <c r="D9931">
        <v>2</v>
      </c>
      <c r="E9931" t="s">
        <v>584</v>
      </c>
      <c r="F9931">
        <v>2</v>
      </c>
      <c r="G9931">
        <v>2</v>
      </c>
      <c r="H9931" s="6" t="str">
        <f t="shared" si="310"/>
        <v>RB2.2</v>
      </c>
      <c r="I9931" s="6" t="str">
        <f t="shared" si="311"/>
        <v>VP5_RLD</v>
      </c>
    </row>
    <row r="9932" spans="1:9">
      <c r="A9932" t="s">
        <v>302</v>
      </c>
      <c r="B9932" t="s">
        <v>3041</v>
      </c>
      <c r="C9932" t="s">
        <v>1476</v>
      </c>
      <c r="D9932">
        <v>1</v>
      </c>
      <c r="E9932" t="s">
        <v>582</v>
      </c>
      <c r="F9932">
        <v>1</v>
      </c>
      <c r="G9932">
        <v>1</v>
      </c>
      <c r="H9932" s="6" t="str">
        <f t="shared" si="310"/>
        <v>RB5.1</v>
      </c>
      <c r="I9932" s="6" t="str">
        <f t="shared" si="311"/>
        <v>VP15</v>
      </c>
    </row>
    <row r="9933" spans="1:9">
      <c r="A9933" t="s">
        <v>302</v>
      </c>
      <c r="B9933" t="s">
        <v>3041</v>
      </c>
      <c r="C9933" t="s">
        <v>1476</v>
      </c>
      <c r="D9933">
        <v>2</v>
      </c>
      <c r="E9933" t="s">
        <v>585</v>
      </c>
      <c r="F9933">
        <v>2</v>
      </c>
      <c r="G9933">
        <v>2</v>
      </c>
      <c r="H9933" s="6" t="str">
        <f t="shared" si="310"/>
        <v>RB5.2</v>
      </c>
      <c r="I9933" s="6" t="str">
        <f t="shared" si="311"/>
        <v>VP15_RLD</v>
      </c>
    </row>
    <row r="9934" spans="1:9">
      <c r="A9934" t="s">
        <v>302</v>
      </c>
      <c r="B9934" t="s">
        <v>3041</v>
      </c>
      <c r="C9934" t="s">
        <v>1477</v>
      </c>
      <c r="D9934">
        <v>1</v>
      </c>
      <c r="E9934" t="s">
        <v>174</v>
      </c>
      <c r="F9934">
        <v>1</v>
      </c>
      <c r="G9934">
        <v>1</v>
      </c>
      <c r="H9934" s="6" t="str">
        <f t="shared" si="310"/>
        <v>RB6.1</v>
      </c>
      <c r="I9934" s="6" t="str">
        <f t="shared" si="311"/>
        <v>DGND</v>
      </c>
    </row>
    <row r="9935" spans="1:9">
      <c r="A9935" t="s">
        <v>302</v>
      </c>
      <c r="B9935" t="s">
        <v>3041</v>
      </c>
      <c r="C9935" t="s">
        <v>1477</v>
      </c>
      <c r="D9935">
        <v>2</v>
      </c>
      <c r="E9935" t="s">
        <v>586</v>
      </c>
      <c r="F9935">
        <v>2</v>
      </c>
      <c r="G9935">
        <v>2</v>
      </c>
      <c r="H9935" s="6" t="str">
        <f t="shared" si="310"/>
        <v>RB6.2</v>
      </c>
      <c r="I9935" s="6" t="str">
        <f t="shared" si="311"/>
        <v>VN15_RLD</v>
      </c>
    </row>
    <row r="9936" spans="1:9">
      <c r="A9936" t="s">
        <v>302</v>
      </c>
      <c r="B9936" t="s">
        <v>3041</v>
      </c>
      <c r="C9936" t="s">
        <v>1478</v>
      </c>
      <c r="D9936" t="s">
        <v>181</v>
      </c>
      <c r="E9936" t="s">
        <v>581</v>
      </c>
      <c r="F9936">
        <v>1</v>
      </c>
      <c r="G9936" t="s">
        <v>181</v>
      </c>
      <c r="H9936" s="6" t="str">
        <f t="shared" si="310"/>
        <v>TP_VN15.1</v>
      </c>
      <c r="I9936" s="6" t="str">
        <f t="shared" si="311"/>
        <v>VN15</v>
      </c>
    </row>
    <row r="9937" spans="1:9">
      <c r="A9937" t="s">
        <v>302</v>
      </c>
      <c r="B9937" t="s">
        <v>3041</v>
      </c>
      <c r="C9937" t="s">
        <v>1479</v>
      </c>
      <c r="D9937" t="s">
        <v>181</v>
      </c>
      <c r="E9937" t="s">
        <v>552</v>
      </c>
      <c r="F9937">
        <v>1</v>
      </c>
      <c r="G9937" t="s">
        <v>181</v>
      </c>
      <c r="H9937" s="6" t="str">
        <f t="shared" si="310"/>
        <v>TP_VP5.1</v>
      </c>
      <c r="I9937" s="6" t="str">
        <f t="shared" si="311"/>
        <v>VP5</v>
      </c>
    </row>
    <row r="9938" spans="1:9">
      <c r="A9938" t="s">
        <v>302</v>
      </c>
      <c r="B9938" t="s">
        <v>3041</v>
      </c>
      <c r="C9938" t="s">
        <v>1480</v>
      </c>
      <c r="D9938" t="s">
        <v>181</v>
      </c>
      <c r="E9938" t="s">
        <v>429</v>
      </c>
      <c r="F9938">
        <v>1</v>
      </c>
      <c r="G9938" t="s">
        <v>181</v>
      </c>
      <c r="H9938" s="6" t="str">
        <f t="shared" si="310"/>
        <v>TP_VP12.1</v>
      </c>
      <c r="I9938" s="6" t="str">
        <f t="shared" si="311"/>
        <v>VP12</v>
      </c>
    </row>
    <row r="9939" spans="1:9">
      <c r="A9939" t="s">
        <v>302</v>
      </c>
      <c r="B9939" t="s">
        <v>3041</v>
      </c>
      <c r="C9939" t="s">
        <v>1481</v>
      </c>
      <c r="D9939" t="s">
        <v>181</v>
      </c>
      <c r="E9939" t="s">
        <v>582</v>
      </c>
      <c r="F9939">
        <v>1</v>
      </c>
      <c r="G9939" t="s">
        <v>181</v>
      </c>
      <c r="H9939" s="6" t="str">
        <f t="shared" si="310"/>
        <v>TP_VP15.1</v>
      </c>
      <c r="I9939" s="6" t="str">
        <f t="shared" si="311"/>
        <v>VP15</v>
      </c>
    </row>
    <row r="9940" spans="1:9">
      <c r="A9940" t="s">
        <v>302</v>
      </c>
      <c r="B9940" t="s">
        <v>3042</v>
      </c>
      <c r="C9940" t="s">
        <v>337</v>
      </c>
      <c r="D9940">
        <v>1</v>
      </c>
      <c r="E9940" t="s">
        <v>266</v>
      </c>
      <c r="F9940">
        <v>1</v>
      </c>
      <c r="G9940">
        <v>1</v>
      </c>
      <c r="H9940" s="6" t="str">
        <f t="shared" si="310"/>
        <v>INN_50_P1.1</v>
      </c>
      <c r="I9940" s="6" t="str">
        <f t="shared" si="311"/>
        <v>S1_INNER_50_1INCH</v>
      </c>
    </row>
    <row r="9941" spans="1:9">
      <c r="A9941" t="s">
        <v>302</v>
      </c>
      <c r="B9941" t="s">
        <v>3042</v>
      </c>
      <c r="C9941" t="s">
        <v>337</v>
      </c>
      <c r="D9941" t="s">
        <v>183</v>
      </c>
      <c r="E9941" t="s">
        <v>174</v>
      </c>
      <c r="F9941" t="s">
        <v>183</v>
      </c>
      <c r="G9941" t="s">
        <v>183</v>
      </c>
      <c r="H9941" s="6" t="str">
        <f t="shared" si="310"/>
        <v>INN_50_P1.G1</v>
      </c>
      <c r="I9941" s="6" t="str">
        <f t="shared" si="311"/>
        <v>DGND</v>
      </c>
    </row>
    <row r="9942" spans="1:9">
      <c r="A9942" t="s">
        <v>302</v>
      </c>
      <c r="B9942" t="s">
        <v>3042</v>
      </c>
      <c r="C9942" t="s">
        <v>337</v>
      </c>
      <c r="D9942" t="s">
        <v>184</v>
      </c>
      <c r="E9942" t="s">
        <v>174</v>
      </c>
      <c r="F9942" t="s">
        <v>184</v>
      </c>
      <c r="G9942" t="s">
        <v>184</v>
      </c>
      <c r="H9942" s="6" t="str">
        <f t="shared" si="310"/>
        <v>INN_50_P1.G2</v>
      </c>
      <c r="I9942" s="6" t="str">
        <f t="shared" si="311"/>
        <v>DGND</v>
      </c>
    </row>
    <row r="9943" spans="1:9">
      <c r="A9943" t="s">
        <v>302</v>
      </c>
      <c r="B9943" t="s">
        <v>3042</v>
      </c>
      <c r="C9943" t="s">
        <v>337</v>
      </c>
      <c r="D9943" t="s">
        <v>185</v>
      </c>
      <c r="E9943" t="s">
        <v>174</v>
      </c>
      <c r="F9943" t="s">
        <v>185</v>
      </c>
      <c r="G9943" t="s">
        <v>185</v>
      </c>
      <c r="H9943" s="6" t="str">
        <f t="shared" si="310"/>
        <v>INN_50_P1.G3</v>
      </c>
      <c r="I9943" s="6" t="str">
        <f t="shared" si="311"/>
        <v>DGND</v>
      </c>
    </row>
    <row r="9944" spans="1:9">
      <c r="A9944" t="s">
        <v>302</v>
      </c>
      <c r="B9944" t="s">
        <v>3042</v>
      </c>
      <c r="C9944" t="s">
        <v>337</v>
      </c>
      <c r="D9944" t="s">
        <v>186</v>
      </c>
      <c r="E9944" t="s">
        <v>174</v>
      </c>
      <c r="F9944" t="s">
        <v>186</v>
      </c>
      <c r="G9944" t="s">
        <v>186</v>
      </c>
      <c r="H9944" s="6" t="str">
        <f t="shared" si="310"/>
        <v>INN_50_P1.G4</v>
      </c>
      <c r="I9944" s="6" t="str">
        <f t="shared" si="311"/>
        <v>DGND</v>
      </c>
    </row>
    <row r="9945" spans="1:9">
      <c r="A9945" t="s">
        <v>302</v>
      </c>
      <c r="B9945" t="s">
        <v>3042</v>
      </c>
      <c r="C9945" t="s">
        <v>338</v>
      </c>
      <c r="D9945">
        <v>1</v>
      </c>
      <c r="E9945" t="s">
        <v>266</v>
      </c>
      <c r="F9945">
        <v>1</v>
      </c>
      <c r="G9945">
        <v>1</v>
      </c>
      <c r="H9945" s="6" t="str">
        <f t="shared" si="310"/>
        <v>INN_50_P2.1</v>
      </c>
      <c r="I9945" s="6" t="str">
        <f t="shared" si="311"/>
        <v>S1_INNER_50_1INCH</v>
      </c>
    </row>
    <row r="9946" spans="1:9">
      <c r="A9946" t="s">
        <v>302</v>
      </c>
      <c r="B9946" t="s">
        <v>3042</v>
      </c>
      <c r="C9946" t="s">
        <v>338</v>
      </c>
      <c r="D9946" t="s">
        <v>183</v>
      </c>
      <c r="E9946" t="s">
        <v>174</v>
      </c>
      <c r="F9946" t="s">
        <v>183</v>
      </c>
      <c r="G9946" t="s">
        <v>183</v>
      </c>
      <c r="H9946" s="6" t="str">
        <f t="shared" si="310"/>
        <v>INN_50_P2.G1</v>
      </c>
      <c r="I9946" s="6" t="str">
        <f t="shared" si="311"/>
        <v>DGND</v>
      </c>
    </row>
    <row r="9947" spans="1:9">
      <c r="A9947" t="s">
        <v>302</v>
      </c>
      <c r="B9947" t="s">
        <v>3042</v>
      </c>
      <c r="C9947" t="s">
        <v>338</v>
      </c>
      <c r="D9947" t="s">
        <v>184</v>
      </c>
      <c r="E9947" t="s">
        <v>174</v>
      </c>
      <c r="F9947" t="s">
        <v>184</v>
      </c>
      <c r="G9947" t="s">
        <v>184</v>
      </c>
      <c r="H9947" s="6" t="str">
        <f t="shared" si="310"/>
        <v>INN_50_P2.G2</v>
      </c>
      <c r="I9947" s="6" t="str">
        <f t="shared" si="311"/>
        <v>DGND</v>
      </c>
    </row>
    <row r="9948" spans="1:9">
      <c r="A9948" t="s">
        <v>302</v>
      </c>
      <c r="B9948" t="s">
        <v>3042</v>
      </c>
      <c r="C9948" t="s">
        <v>338</v>
      </c>
      <c r="D9948" t="s">
        <v>185</v>
      </c>
      <c r="E9948" t="s">
        <v>174</v>
      </c>
      <c r="F9948" t="s">
        <v>185</v>
      </c>
      <c r="G9948" t="s">
        <v>185</v>
      </c>
      <c r="H9948" s="6" t="str">
        <f t="shared" si="310"/>
        <v>INN_50_P2.G3</v>
      </c>
      <c r="I9948" s="6" t="str">
        <f t="shared" si="311"/>
        <v>DGND</v>
      </c>
    </row>
    <row r="9949" spans="1:9">
      <c r="A9949" t="s">
        <v>302</v>
      </c>
      <c r="B9949" t="s">
        <v>3042</v>
      </c>
      <c r="C9949" t="s">
        <v>338</v>
      </c>
      <c r="D9949" t="s">
        <v>186</v>
      </c>
      <c r="E9949" t="s">
        <v>174</v>
      </c>
      <c r="F9949" t="s">
        <v>186</v>
      </c>
      <c r="G9949" t="s">
        <v>186</v>
      </c>
      <c r="H9949" s="6" t="str">
        <f t="shared" si="310"/>
        <v>INN_50_P2.G4</v>
      </c>
      <c r="I9949" s="6" t="str">
        <f t="shared" si="311"/>
        <v>DGND</v>
      </c>
    </row>
    <row r="9950" spans="1:9">
      <c r="A9950" t="s">
        <v>302</v>
      </c>
      <c r="B9950" t="s">
        <v>3042</v>
      </c>
      <c r="C9950" t="s">
        <v>339</v>
      </c>
      <c r="D9950">
        <v>1</v>
      </c>
      <c r="E9950" t="s">
        <v>267</v>
      </c>
      <c r="F9950">
        <v>1</v>
      </c>
      <c r="G9950">
        <v>1</v>
      </c>
      <c r="H9950" s="6" t="str">
        <f t="shared" si="310"/>
        <v>INN_50_P3.1</v>
      </c>
      <c r="I9950" s="6" t="str">
        <f t="shared" si="311"/>
        <v>S1_INNER_50_2INCH</v>
      </c>
    </row>
    <row r="9951" spans="1:9">
      <c r="A9951" t="s">
        <v>302</v>
      </c>
      <c r="B9951" t="s">
        <v>3042</v>
      </c>
      <c r="C9951" t="s">
        <v>339</v>
      </c>
      <c r="D9951" t="s">
        <v>183</v>
      </c>
      <c r="E9951" t="s">
        <v>174</v>
      </c>
      <c r="F9951" t="s">
        <v>183</v>
      </c>
      <c r="G9951" t="s">
        <v>183</v>
      </c>
      <c r="H9951" s="6" t="str">
        <f t="shared" si="310"/>
        <v>INN_50_P3.G1</v>
      </c>
      <c r="I9951" s="6" t="str">
        <f t="shared" si="311"/>
        <v>DGND</v>
      </c>
    </row>
    <row r="9952" spans="1:9">
      <c r="A9952" t="s">
        <v>302</v>
      </c>
      <c r="B9952" t="s">
        <v>3042</v>
      </c>
      <c r="C9952" t="s">
        <v>339</v>
      </c>
      <c r="D9952" t="s">
        <v>184</v>
      </c>
      <c r="E9952" t="s">
        <v>174</v>
      </c>
      <c r="F9952" t="s">
        <v>184</v>
      </c>
      <c r="G9952" t="s">
        <v>184</v>
      </c>
      <c r="H9952" s="6" t="str">
        <f t="shared" si="310"/>
        <v>INN_50_P3.G2</v>
      </c>
      <c r="I9952" s="6" t="str">
        <f t="shared" si="311"/>
        <v>DGND</v>
      </c>
    </row>
    <row r="9953" spans="1:9">
      <c r="A9953" t="s">
        <v>302</v>
      </c>
      <c r="B9953" t="s">
        <v>3042</v>
      </c>
      <c r="C9953" t="s">
        <v>339</v>
      </c>
      <c r="D9953" t="s">
        <v>185</v>
      </c>
      <c r="E9953" t="s">
        <v>174</v>
      </c>
      <c r="F9953" t="s">
        <v>185</v>
      </c>
      <c r="G9953" t="s">
        <v>185</v>
      </c>
      <c r="H9953" s="6" t="str">
        <f t="shared" si="310"/>
        <v>INN_50_P3.G3</v>
      </c>
      <c r="I9953" s="6" t="str">
        <f t="shared" si="311"/>
        <v>DGND</v>
      </c>
    </row>
    <row r="9954" spans="1:9">
      <c r="A9954" t="s">
        <v>302</v>
      </c>
      <c r="B9954" t="s">
        <v>3042</v>
      </c>
      <c r="C9954" t="s">
        <v>339</v>
      </c>
      <c r="D9954" t="s">
        <v>186</v>
      </c>
      <c r="E9954" t="s">
        <v>174</v>
      </c>
      <c r="F9954" t="s">
        <v>186</v>
      </c>
      <c r="G9954" t="s">
        <v>186</v>
      </c>
      <c r="H9954" s="6" t="str">
        <f t="shared" si="310"/>
        <v>INN_50_P3.G4</v>
      </c>
      <c r="I9954" s="6" t="str">
        <f t="shared" si="311"/>
        <v>DGND</v>
      </c>
    </row>
    <row r="9955" spans="1:9">
      <c r="A9955" t="s">
        <v>302</v>
      </c>
      <c r="B9955" t="s">
        <v>3042</v>
      </c>
      <c r="C9955" t="s">
        <v>340</v>
      </c>
      <c r="D9955">
        <v>1</v>
      </c>
      <c r="E9955" t="s">
        <v>267</v>
      </c>
      <c r="F9955">
        <v>1</v>
      </c>
      <c r="G9955">
        <v>1</v>
      </c>
      <c r="H9955" s="6" t="str">
        <f t="shared" si="310"/>
        <v>INN_50_P4.1</v>
      </c>
      <c r="I9955" s="6" t="str">
        <f t="shared" si="311"/>
        <v>S1_INNER_50_2INCH</v>
      </c>
    </row>
    <row r="9956" spans="1:9">
      <c r="A9956" t="s">
        <v>302</v>
      </c>
      <c r="B9956" t="s">
        <v>3042</v>
      </c>
      <c r="C9956" t="s">
        <v>340</v>
      </c>
      <c r="D9956" t="s">
        <v>183</v>
      </c>
      <c r="E9956" t="s">
        <v>174</v>
      </c>
      <c r="F9956" t="s">
        <v>183</v>
      </c>
      <c r="G9956" t="s">
        <v>183</v>
      </c>
      <c r="H9956" s="6" t="str">
        <f t="shared" si="310"/>
        <v>INN_50_P4.G1</v>
      </c>
      <c r="I9956" s="6" t="str">
        <f t="shared" si="311"/>
        <v>DGND</v>
      </c>
    </row>
    <row r="9957" spans="1:9">
      <c r="A9957" t="s">
        <v>302</v>
      </c>
      <c r="B9957" t="s">
        <v>3042</v>
      </c>
      <c r="C9957" t="s">
        <v>340</v>
      </c>
      <c r="D9957" t="s">
        <v>184</v>
      </c>
      <c r="E9957" t="s">
        <v>174</v>
      </c>
      <c r="F9957" t="s">
        <v>184</v>
      </c>
      <c r="G9957" t="s">
        <v>184</v>
      </c>
      <c r="H9957" s="6" t="str">
        <f t="shared" si="310"/>
        <v>INN_50_P4.G2</v>
      </c>
      <c r="I9957" s="6" t="str">
        <f t="shared" si="311"/>
        <v>DGND</v>
      </c>
    </row>
    <row r="9958" spans="1:9">
      <c r="A9958" t="s">
        <v>302</v>
      </c>
      <c r="B9958" t="s">
        <v>3042</v>
      </c>
      <c r="C9958" t="s">
        <v>340</v>
      </c>
      <c r="D9958" t="s">
        <v>185</v>
      </c>
      <c r="E9958" t="s">
        <v>174</v>
      </c>
      <c r="F9958" t="s">
        <v>185</v>
      </c>
      <c r="G9958" t="s">
        <v>185</v>
      </c>
      <c r="H9958" s="6" t="str">
        <f t="shared" si="310"/>
        <v>INN_50_P4.G3</v>
      </c>
      <c r="I9958" s="6" t="str">
        <f t="shared" si="311"/>
        <v>DGND</v>
      </c>
    </row>
    <row r="9959" spans="1:9">
      <c r="A9959" t="s">
        <v>302</v>
      </c>
      <c r="B9959" t="s">
        <v>3042</v>
      </c>
      <c r="C9959" t="s">
        <v>340</v>
      </c>
      <c r="D9959" t="s">
        <v>186</v>
      </c>
      <c r="E9959" t="s">
        <v>174</v>
      </c>
      <c r="F9959" t="s">
        <v>186</v>
      </c>
      <c r="G9959" t="s">
        <v>186</v>
      </c>
      <c r="H9959" s="6" t="str">
        <f t="shared" si="310"/>
        <v>INN_50_P4.G4</v>
      </c>
      <c r="I9959" s="6" t="str">
        <f t="shared" si="311"/>
        <v>DGND</v>
      </c>
    </row>
    <row r="9960" spans="1:9">
      <c r="A9960" t="s">
        <v>302</v>
      </c>
      <c r="B9960" t="s">
        <v>3042</v>
      </c>
      <c r="C9960" t="s">
        <v>341</v>
      </c>
      <c r="D9960">
        <v>1</v>
      </c>
      <c r="E9960" t="s">
        <v>268</v>
      </c>
      <c r="F9960">
        <v>1</v>
      </c>
      <c r="G9960">
        <v>1</v>
      </c>
      <c r="H9960" s="6" t="str">
        <f t="shared" si="310"/>
        <v>INN_100_P1+.1</v>
      </c>
      <c r="I9960" s="6" t="str">
        <f t="shared" si="311"/>
        <v>S1_INN_100_1INCH+</v>
      </c>
    </row>
    <row r="9961" spans="1:9">
      <c r="A9961" t="s">
        <v>302</v>
      </c>
      <c r="B9961" t="s">
        <v>3042</v>
      </c>
      <c r="C9961" t="s">
        <v>341</v>
      </c>
      <c r="D9961" t="s">
        <v>183</v>
      </c>
      <c r="E9961" t="s">
        <v>174</v>
      </c>
      <c r="F9961" t="s">
        <v>183</v>
      </c>
      <c r="G9961" t="s">
        <v>183</v>
      </c>
      <c r="H9961" s="6" t="str">
        <f t="shared" si="310"/>
        <v>INN_100_P1+.G1</v>
      </c>
      <c r="I9961" s="6" t="str">
        <f t="shared" si="311"/>
        <v>DGND</v>
      </c>
    </row>
    <row r="9962" spans="1:9">
      <c r="A9962" t="s">
        <v>302</v>
      </c>
      <c r="B9962" t="s">
        <v>3042</v>
      </c>
      <c r="C9962" t="s">
        <v>341</v>
      </c>
      <c r="D9962" t="s">
        <v>184</v>
      </c>
      <c r="E9962" t="s">
        <v>174</v>
      </c>
      <c r="F9962" t="s">
        <v>184</v>
      </c>
      <c r="G9962" t="s">
        <v>184</v>
      </c>
      <c r="H9962" s="6" t="str">
        <f t="shared" si="310"/>
        <v>INN_100_P1+.G2</v>
      </c>
      <c r="I9962" s="6" t="str">
        <f t="shared" si="311"/>
        <v>DGND</v>
      </c>
    </row>
    <row r="9963" spans="1:9">
      <c r="A9963" t="s">
        <v>302</v>
      </c>
      <c r="B9963" t="s">
        <v>3042</v>
      </c>
      <c r="C9963" t="s">
        <v>341</v>
      </c>
      <c r="D9963" t="s">
        <v>185</v>
      </c>
      <c r="E9963" t="s">
        <v>174</v>
      </c>
      <c r="F9963" t="s">
        <v>185</v>
      </c>
      <c r="G9963" t="s">
        <v>185</v>
      </c>
      <c r="H9963" s="6" t="str">
        <f t="shared" si="310"/>
        <v>INN_100_P1+.G3</v>
      </c>
      <c r="I9963" s="6" t="str">
        <f t="shared" si="311"/>
        <v>DGND</v>
      </c>
    </row>
    <row r="9964" spans="1:9">
      <c r="A9964" t="s">
        <v>302</v>
      </c>
      <c r="B9964" t="s">
        <v>3042</v>
      </c>
      <c r="C9964" t="s">
        <v>341</v>
      </c>
      <c r="D9964" t="s">
        <v>186</v>
      </c>
      <c r="E9964" t="s">
        <v>174</v>
      </c>
      <c r="F9964" t="s">
        <v>186</v>
      </c>
      <c r="G9964" t="s">
        <v>186</v>
      </c>
      <c r="H9964" s="6" t="str">
        <f t="shared" si="310"/>
        <v>INN_100_P1+.G4</v>
      </c>
      <c r="I9964" s="6" t="str">
        <f t="shared" si="311"/>
        <v>DGND</v>
      </c>
    </row>
    <row r="9965" spans="1:9">
      <c r="A9965" t="s">
        <v>302</v>
      </c>
      <c r="B9965" t="s">
        <v>3042</v>
      </c>
      <c r="C9965" t="s">
        <v>342</v>
      </c>
      <c r="D9965">
        <v>1</v>
      </c>
      <c r="E9965" t="s">
        <v>269</v>
      </c>
      <c r="F9965">
        <v>1</v>
      </c>
      <c r="G9965">
        <v>1</v>
      </c>
      <c r="H9965" s="6" t="str">
        <f t="shared" si="310"/>
        <v>INN_100_P1-.1</v>
      </c>
      <c r="I9965" s="6" t="str">
        <f t="shared" si="311"/>
        <v>S1_INN_100_1INCH-</v>
      </c>
    </row>
    <row r="9966" spans="1:9">
      <c r="A9966" t="s">
        <v>302</v>
      </c>
      <c r="B9966" t="s">
        <v>3042</v>
      </c>
      <c r="C9966" t="s">
        <v>342</v>
      </c>
      <c r="D9966" t="s">
        <v>183</v>
      </c>
      <c r="E9966" t="s">
        <v>174</v>
      </c>
      <c r="F9966" t="s">
        <v>183</v>
      </c>
      <c r="G9966" t="s">
        <v>183</v>
      </c>
      <c r="H9966" s="6" t="str">
        <f t="shared" si="310"/>
        <v>INN_100_P1-.G1</v>
      </c>
      <c r="I9966" s="6" t="str">
        <f t="shared" si="311"/>
        <v>DGND</v>
      </c>
    </row>
    <row r="9967" spans="1:9">
      <c r="A9967" t="s">
        <v>302</v>
      </c>
      <c r="B9967" t="s">
        <v>3042</v>
      </c>
      <c r="C9967" t="s">
        <v>342</v>
      </c>
      <c r="D9967" t="s">
        <v>184</v>
      </c>
      <c r="E9967" t="s">
        <v>174</v>
      </c>
      <c r="F9967" t="s">
        <v>184</v>
      </c>
      <c r="G9967" t="s">
        <v>184</v>
      </c>
      <c r="H9967" s="6" t="str">
        <f t="shared" si="310"/>
        <v>INN_100_P1-.G2</v>
      </c>
      <c r="I9967" s="6" t="str">
        <f t="shared" si="311"/>
        <v>DGND</v>
      </c>
    </row>
    <row r="9968" spans="1:9">
      <c r="A9968" t="s">
        <v>302</v>
      </c>
      <c r="B9968" t="s">
        <v>3042</v>
      </c>
      <c r="C9968" t="s">
        <v>342</v>
      </c>
      <c r="D9968" t="s">
        <v>185</v>
      </c>
      <c r="E9968" t="s">
        <v>174</v>
      </c>
      <c r="F9968" t="s">
        <v>185</v>
      </c>
      <c r="G9968" t="s">
        <v>185</v>
      </c>
      <c r="H9968" s="6" t="str">
        <f t="shared" si="310"/>
        <v>INN_100_P1-.G3</v>
      </c>
      <c r="I9968" s="6" t="str">
        <f t="shared" si="311"/>
        <v>DGND</v>
      </c>
    </row>
    <row r="9969" spans="1:9">
      <c r="A9969" t="s">
        <v>302</v>
      </c>
      <c r="B9969" t="s">
        <v>3042</v>
      </c>
      <c r="C9969" t="s">
        <v>342</v>
      </c>
      <c r="D9969" t="s">
        <v>186</v>
      </c>
      <c r="E9969" t="s">
        <v>174</v>
      </c>
      <c r="F9969" t="s">
        <v>186</v>
      </c>
      <c r="G9969" t="s">
        <v>186</v>
      </c>
      <c r="H9969" s="6" t="str">
        <f t="shared" si="310"/>
        <v>INN_100_P1-.G4</v>
      </c>
      <c r="I9969" s="6" t="str">
        <f t="shared" si="311"/>
        <v>DGND</v>
      </c>
    </row>
    <row r="9970" spans="1:9">
      <c r="A9970" t="s">
        <v>302</v>
      </c>
      <c r="B9970" t="s">
        <v>3042</v>
      </c>
      <c r="C9970" t="s">
        <v>343</v>
      </c>
      <c r="D9970">
        <v>1</v>
      </c>
      <c r="E9970" t="s">
        <v>268</v>
      </c>
      <c r="F9970">
        <v>1</v>
      </c>
      <c r="G9970">
        <v>1</v>
      </c>
      <c r="H9970" s="6" t="str">
        <f t="shared" si="310"/>
        <v>INN_100_P2+.1</v>
      </c>
      <c r="I9970" s="6" t="str">
        <f t="shared" si="311"/>
        <v>S1_INN_100_1INCH+</v>
      </c>
    </row>
    <row r="9971" spans="1:9">
      <c r="A9971" t="s">
        <v>302</v>
      </c>
      <c r="B9971" t="s">
        <v>3042</v>
      </c>
      <c r="C9971" t="s">
        <v>343</v>
      </c>
      <c r="D9971" t="s">
        <v>183</v>
      </c>
      <c r="E9971" t="s">
        <v>174</v>
      </c>
      <c r="F9971" t="s">
        <v>183</v>
      </c>
      <c r="G9971" t="s">
        <v>183</v>
      </c>
      <c r="H9971" s="6" t="str">
        <f t="shared" si="310"/>
        <v>INN_100_P2+.G1</v>
      </c>
      <c r="I9971" s="6" t="str">
        <f t="shared" si="311"/>
        <v>DGND</v>
      </c>
    </row>
    <row r="9972" spans="1:9">
      <c r="A9972" t="s">
        <v>302</v>
      </c>
      <c r="B9972" t="s">
        <v>3042</v>
      </c>
      <c r="C9972" t="s">
        <v>343</v>
      </c>
      <c r="D9972" t="s">
        <v>184</v>
      </c>
      <c r="E9972" t="s">
        <v>174</v>
      </c>
      <c r="F9972" t="s">
        <v>184</v>
      </c>
      <c r="G9972" t="s">
        <v>184</v>
      </c>
      <c r="H9972" s="6" t="str">
        <f t="shared" si="310"/>
        <v>INN_100_P2+.G2</v>
      </c>
      <c r="I9972" s="6" t="str">
        <f t="shared" si="311"/>
        <v>DGND</v>
      </c>
    </row>
    <row r="9973" spans="1:9">
      <c r="A9973" t="s">
        <v>302</v>
      </c>
      <c r="B9973" t="s">
        <v>3042</v>
      </c>
      <c r="C9973" t="s">
        <v>343</v>
      </c>
      <c r="D9973" t="s">
        <v>185</v>
      </c>
      <c r="E9973" t="s">
        <v>174</v>
      </c>
      <c r="F9973" t="s">
        <v>185</v>
      </c>
      <c r="G9973" t="s">
        <v>185</v>
      </c>
      <c r="H9973" s="6" t="str">
        <f t="shared" si="310"/>
        <v>INN_100_P2+.G3</v>
      </c>
      <c r="I9973" s="6" t="str">
        <f t="shared" si="311"/>
        <v>DGND</v>
      </c>
    </row>
    <row r="9974" spans="1:9">
      <c r="A9974" t="s">
        <v>302</v>
      </c>
      <c r="B9974" t="s">
        <v>3042</v>
      </c>
      <c r="C9974" t="s">
        <v>343</v>
      </c>
      <c r="D9974" t="s">
        <v>186</v>
      </c>
      <c r="E9974" t="s">
        <v>174</v>
      </c>
      <c r="F9974" t="s">
        <v>186</v>
      </c>
      <c r="G9974" t="s">
        <v>186</v>
      </c>
      <c r="H9974" s="6" t="str">
        <f t="shared" si="310"/>
        <v>INN_100_P2+.G4</v>
      </c>
      <c r="I9974" s="6" t="str">
        <f t="shared" si="311"/>
        <v>DGND</v>
      </c>
    </row>
    <row r="9975" spans="1:9">
      <c r="A9975" t="s">
        <v>302</v>
      </c>
      <c r="B9975" t="s">
        <v>3042</v>
      </c>
      <c r="C9975" t="s">
        <v>344</v>
      </c>
      <c r="D9975">
        <v>1</v>
      </c>
      <c r="E9975" t="s">
        <v>269</v>
      </c>
      <c r="F9975">
        <v>1</v>
      </c>
      <c r="G9975">
        <v>1</v>
      </c>
      <c r="H9975" s="6" t="str">
        <f t="shared" si="310"/>
        <v>INN_100_P2-.1</v>
      </c>
      <c r="I9975" s="6" t="str">
        <f t="shared" si="311"/>
        <v>S1_INN_100_1INCH-</v>
      </c>
    </row>
    <row r="9976" spans="1:9">
      <c r="A9976" t="s">
        <v>302</v>
      </c>
      <c r="B9976" t="s">
        <v>3042</v>
      </c>
      <c r="C9976" t="s">
        <v>344</v>
      </c>
      <c r="D9976" t="s">
        <v>183</v>
      </c>
      <c r="E9976" t="s">
        <v>174</v>
      </c>
      <c r="F9976" t="s">
        <v>183</v>
      </c>
      <c r="G9976" t="s">
        <v>183</v>
      </c>
      <c r="H9976" s="6" t="str">
        <f t="shared" si="310"/>
        <v>INN_100_P2-.G1</v>
      </c>
      <c r="I9976" s="6" t="str">
        <f t="shared" si="311"/>
        <v>DGND</v>
      </c>
    </row>
    <row r="9977" spans="1:9">
      <c r="A9977" t="s">
        <v>302</v>
      </c>
      <c r="B9977" t="s">
        <v>3042</v>
      </c>
      <c r="C9977" t="s">
        <v>344</v>
      </c>
      <c r="D9977" t="s">
        <v>184</v>
      </c>
      <c r="E9977" t="s">
        <v>174</v>
      </c>
      <c r="F9977" t="s">
        <v>184</v>
      </c>
      <c r="G9977" t="s">
        <v>184</v>
      </c>
      <c r="H9977" s="6" t="str">
        <f t="shared" si="310"/>
        <v>INN_100_P2-.G2</v>
      </c>
      <c r="I9977" s="6" t="str">
        <f t="shared" si="311"/>
        <v>DGND</v>
      </c>
    </row>
    <row r="9978" spans="1:9">
      <c r="A9978" t="s">
        <v>302</v>
      </c>
      <c r="B9978" t="s">
        <v>3042</v>
      </c>
      <c r="C9978" t="s">
        <v>344</v>
      </c>
      <c r="D9978" t="s">
        <v>185</v>
      </c>
      <c r="E9978" t="s">
        <v>174</v>
      </c>
      <c r="F9978" t="s">
        <v>185</v>
      </c>
      <c r="G9978" t="s">
        <v>185</v>
      </c>
      <c r="H9978" s="6" t="str">
        <f t="shared" si="310"/>
        <v>INN_100_P2-.G3</v>
      </c>
      <c r="I9978" s="6" t="str">
        <f t="shared" si="311"/>
        <v>DGND</v>
      </c>
    </row>
    <row r="9979" spans="1:9">
      <c r="A9979" t="s">
        <v>302</v>
      </c>
      <c r="B9979" t="s">
        <v>3042</v>
      </c>
      <c r="C9979" t="s">
        <v>344</v>
      </c>
      <c r="D9979" t="s">
        <v>186</v>
      </c>
      <c r="E9979" t="s">
        <v>174</v>
      </c>
      <c r="F9979" t="s">
        <v>186</v>
      </c>
      <c r="G9979" t="s">
        <v>186</v>
      </c>
      <c r="H9979" s="6" t="str">
        <f t="shared" si="310"/>
        <v>INN_100_P2-.G4</v>
      </c>
      <c r="I9979" s="6" t="str">
        <f t="shared" si="311"/>
        <v>DGND</v>
      </c>
    </row>
    <row r="9980" spans="1:9">
      <c r="A9980" t="s">
        <v>302</v>
      </c>
      <c r="B9980" t="s">
        <v>3042</v>
      </c>
      <c r="C9980" t="s">
        <v>345</v>
      </c>
      <c r="D9980">
        <v>1</v>
      </c>
      <c r="E9980" t="s">
        <v>270</v>
      </c>
      <c r="F9980">
        <v>1</v>
      </c>
      <c r="G9980">
        <v>1</v>
      </c>
      <c r="H9980" s="6" t="str">
        <f t="shared" si="310"/>
        <v>TOP_50_P1.1</v>
      </c>
      <c r="I9980" s="6" t="str">
        <f t="shared" si="311"/>
        <v>S1_TOP_50_1INCH</v>
      </c>
    </row>
    <row r="9981" spans="1:9">
      <c r="A9981" t="s">
        <v>302</v>
      </c>
      <c r="B9981" t="s">
        <v>3042</v>
      </c>
      <c r="C9981" t="s">
        <v>345</v>
      </c>
      <c r="D9981" t="s">
        <v>183</v>
      </c>
      <c r="E9981" t="s">
        <v>174</v>
      </c>
      <c r="F9981" t="s">
        <v>183</v>
      </c>
      <c r="G9981" t="s">
        <v>183</v>
      </c>
      <c r="H9981" s="6" t="str">
        <f t="shared" si="310"/>
        <v>TOP_50_P1.G1</v>
      </c>
      <c r="I9981" s="6" t="str">
        <f t="shared" si="311"/>
        <v>DGND</v>
      </c>
    </row>
    <row r="9982" spans="1:9">
      <c r="A9982" t="s">
        <v>302</v>
      </c>
      <c r="B9982" t="s">
        <v>3042</v>
      </c>
      <c r="C9982" t="s">
        <v>345</v>
      </c>
      <c r="D9982" t="s">
        <v>184</v>
      </c>
      <c r="E9982" t="s">
        <v>174</v>
      </c>
      <c r="F9982" t="s">
        <v>184</v>
      </c>
      <c r="G9982" t="s">
        <v>184</v>
      </c>
      <c r="H9982" s="6" t="str">
        <f t="shared" si="310"/>
        <v>TOP_50_P1.G2</v>
      </c>
      <c r="I9982" s="6" t="str">
        <f t="shared" si="311"/>
        <v>DGND</v>
      </c>
    </row>
    <row r="9983" spans="1:9">
      <c r="A9983" t="s">
        <v>302</v>
      </c>
      <c r="B9983" t="s">
        <v>3042</v>
      </c>
      <c r="C9983" t="s">
        <v>345</v>
      </c>
      <c r="D9983" t="s">
        <v>185</v>
      </c>
      <c r="E9983" t="s">
        <v>174</v>
      </c>
      <c r="F9983" t="s">
        <v>185</v>
      </c>
      <c r="G9983" t="s">
        <v>185</v>
      </c>
      <c r="H9983" s="6" t="str">
        <f t="shared" si="310"/>
        <v>TOP_50_P1.G3</v>
      </c>
      <c r="I9983" s="6" t="str">
        <f t="shared" si="311"/>
        <v>DGND</v>
      </c>
    </row>
    <row r="9984" spans="1:9">
      <c r="A9984" t="s">
        <v>302</v>
      </c>
      <c r="B9984" t="s">
        <v>3042</v>
      </c>
      <c r="C9984" t="s">
        <v>345</v>
      </c>
      <c r="D9984" t="s">
        <v>186</v>
      </c>
      <c r="E9984" t="s">
        <v>174</v>
      </c>
      <c r="F9984" t="s">
        <v>186</v>
      </c>
      <c r="G9984" t="s">
        <v>186</v>
      </c>
      <c r="H9984" s="6" t="str">
        <f t="shared" si="310"/>
        <v>TOP_50_P1.G4</v>
      </c>
      <c r="I9984" s="6" t="str">
        <f t="shared" si="311"/>
        <v>DGND</v>
      </c>
    </row>
    <row r="9985" spans="1:9">
      <c r="A9985" t="s">
        <v>302</v>
      </c>
      <c r="B9985" t="s">
        <v>3042</v>
      </c>
      <c r="C9985" t="s">
        <v>346</v>
      </c>
      <c r="D9985">
        <v>1</v>
      </c>
      <c r="E9985" t="s">
        <v>270</v>
      </c>
      <c r="F9985">
        <v>1</v>
      </c>
      <c r="G9985">
        <v>1</v>
      </c>
      <c r="H9985" s="6" t="str">
        <f t="shared" si="310"/>
        <v>TOP_50_P2.1</v>
      </c>
      <c r="I9985" s="6" t="str">
        <f t="shared" si="311"/>
        <v>S1_TOP_50_1INCH</v>
      </c>
    </row>
    <row r="9986" spans="1:9">
      <c r="A9986" t="s">
        <v>302</v>
      </c>
      <c r="B9986" t="s">
        <v>3042</v>
      </c>
      <c r="C9986" t="s">
        <v>346</v>
      </c>
      <c r="D9986" t="s">
        <v>183</v>
      </c>
      <c r="E9986" t="s">
        <v>174</v>
      </c>
      <c r="F9986" t="s">
        <v>183</v>
      </c>
      <c r="G9986" t="s">
        <v>183</v>
      </c>
      <c r="H9986" s="6" t="str">
        <f t="shared" ref="H9986:H10049" si="312">CONCATENATE(C9986,".",F9986)</f>
        <v>TOP_50_P2.G1</v>
      </c>
      <c r="I9986" s="6" t="str">
        <f t="shared" ref="I9986:I10049" si="313">E9986</f>
        <v>DGND</v>
      </c>
    </row>
    <row r="9987" spans="1:9">
      <c r="A9987" t="s">
        <v>302</v>
      </c>
      <c r="B9987" t="s">
        <v>3042</v>
      </c>
      <c r="C9987" t="s">
        <v>346</v>
      </c>
      <c r="D9987" t="s">
        <v>184</v>
      </c>
      <c r="E9987" t="s">
        <v>174</v>
      </c>
      <c r="F9987" t="s">
        <v>184</v>
      </c>
      <c r="G9987" t="s">
        <v>184</v>
      </c>
      <c r="H9987" s="6" t="str">
        <f t="shared" si="312"/>
        <v>TOP_50_P2.G2</v>
      </c>
      <c r="I9987" s="6" t="str">
        <f t="shared" si="313"/>
        <v>DGND</v>
      </c>
    </row>
    <row r="9988" spans="1:9">
      <c r="A9988" t="s">
        <v>302</v>
      </c>
      <c r="B9988" t="s">
        <v>3042</v>
      </c>
      <c r="C9988" t="s">
        <v>346</v>
      </c>
      <c r="D9988" t="s">
        <v>185</v>
      </c>
      <c r="E9988" t="s">
        <v>174</v>
      </c>
      <c r="F9988" t="s">
        <v>185</v>
      </c>
      <c r="G9988" t="s">
        <v>185</v>
      </c>
      <c r="H9988" s="6" t="str">
        <f t="shared" si="312"/>
        <v>TOP_50_P2.G3</v>
      </c>
      <c r="I9988" s="6" t="str">
        <f t="shared" si="313"/>
        <v>DGND</v>
      </c>
    </row>
    <row r="9989" spans="1:9">
      <c r="A9989" t="s">
        <v>302</v>
      </c>
      <c r="B9989" t="s">
        <v>3042</v>
      </c>
      <c r="C9989" t="s">
        <v>346</v>
      </c>
      <c r="D9989" t="s">
        <v>186</v>
      </c>
      <c r="E9989" t="s">
        <v>174</v>
      </c>
      <c r="F9989" t="s">
        <v>186</v>
      </c>
      <c r="G9989" t="s">
        <v>186</v>
      </c>
      <c r="H9989" s="6" t="str">
        <f t="shared" si="312"/>
        <v>TOP_50_P2.G4</v>
      </c>
      <c r="I9989" s="6" t="str">
        <f t="shared" si="313"/>
        <v>DGND</v>
      </c>
    </row>
    <row r="9990" spans="1:9">
      <c r="A9990" t="s">
        <v>302</v>
      </c>
      <c r="B9990" t="s">
        <v>3042</v>
      </c>
      <c r="C9990" t="s">
        <v>347</v>
      </c>
      <c r="D9990">
        <v>1</v>
      </c>
      <c r="E9990" t="s">
        <v>271</v>
      </c>
      <c r="F9990">
        <v>1</v>
      </c>
      <c r="G9990">
        <v>1</v>
      </c>
      <c r="H9990" s="6" t="str">
        <f t="shared" si="312"/>
        <v>TOP_50_P3.1</v>
      </c>
      <c r="I9990" s="6" t="str">
        <f t="shared" si="313"/>
        <v>S1_TOP_50_2INCH</v>
      </c>
    </row>
    <row r="9991" spans="1:9">
      <c r="A9991" t="s">
        <v>302</v>
      </c>
      <c r="B9991" t="s">
        <v>3042</v>
      </c>
      <c r="C9991" t="s">
        <v>347</v>
      </c>
      <c r="D9991" t="s">
        <v>183</v>
      </c>
      <c r="E9991" t="s">
        <v>174</v>
      </c>
      <c r="F9991" t="s">
        <v>183</v>
      </c>
      <c r="G9991" t="s">
        <v>183</v>
      </c>
      <c r="H9991" s="6" t="str">
        <f t="shared" si="312"/>
        <v>TOP_50_P3.G1</v>
      </c>
      <c r="I9991" s="6" t="str">
        <f t="shared" si="313"/>
        <v>DGND</v>
      </c>
    </row>
    <row r="9992" spans="1:9">
      <c r="A9992" t="s">
        <v>302</v>
      </c>
      <c r="B9992" t="s">
        <v>3042</v>
      </c>
      <c r="C9992" t="s">
        <v>347</v>
      </c>
      <c r="D9992" t="s">
        <v>184</v>
      </c>
      <c r="E9992" t="s">
        <v>174</v>
      </c>
      <c r="F9992" t="s">
        <v>184</v>
      </c>
      <c r="G9992" t="s">
        <v>184</v>
      </c>
      <c r="H9992" s="6" t="str">
        <f t="shared" si="312"/>
        <v>TOP_50_P3.G2</v>
      </c>
      <c r="I9992" s="6" t="str">
        <f t="shared" si="313"/>
        <v>DGND</v>
      </c>
    </row>
    <row r="9993" spans="1:9">
      <c r="A9993" t="s">
        <v>302</v>
      </c>
      <c r="B9993" t="s">
        <v>3042</v>
      </c>
      <c r="C9993" t="s">
        <v>347</v>
      </c>
      <c r="D9993" t="s">
        <v>185</v>
      </c>
      <c r="E9993" t="s">
        <v>174</v>
      </c>
      <c r="F9993" t="s">
        <v>185</v>
      </c>
      <c r="G9993" t="s">
        <v>185</v>
      </c>
      <c r="H9993" s="6" t="str">
        <f t="shared" si="312"/>
        <v>TOP_50_P3.G3</v>
      </c>
      <c r="I9993" s="6" t="str">
        <f t="shared" si="313"/>
        <v>DGND</v>
      </c>
    </row>
    <row r="9994" spans="1:9">
      <c r="A9994" t="s">
        <v>302</v>
      </c>
      <c r="B9994" t="s">
        <v>3042</v>
      </c>
      <c r="C9994" t="s">
        <v>347</v>
      </c>
      <c r="D9994" t="s">
        <v>186</v>
      </c>
      <c r="E9994" t="s">
        <v>174</v>
      </c>
      <c r="F9994" t="s">
        <v>186</v>
      </c>
      <c r="G9994" t="s">
        <v>186</v>
      </c>
      <c r="H9994" s="6" t="str">
        <f t="shared" si="312"/>
        <v>TOP_50_P3.G4</v>
      </c>
      <c r="I9994" s="6" t="str">
        <f t="shared" si="313"/>
        <v>DGND</v>
      </c>
    </row>
    <row r="9995" spans="1:9">
      <c r="A9995" t="s">
        <v>302</v>
      </c>
      <c r="B9995" t="s">
        <v>3042</v>
      </c>
      <c r="C9995" t="s">
        <v>348</v>
      </c>
      <c r="D9995">
        <v>1</v>
      </c>
      <c r="E9995" t="s">
        <v>271</v>
      </c>
      <c r="F9995">
        <v>1</v>
      </c>
      <c r="G9995">
        <v>1</v>
      </c>
      <c r="H9995" s="6" t="str">
        <f t="shared" si="312"/>
        <v>TOP_50_P4.1</v>
      </c>
      <c r="I9995" s="6" t="str">
        <f t="shared" si="313"/>
        <v>S1_TOP_50_2INCH</v>
      </c>
    </row>
    <row r="9996" spans="1:9">
      <c r="A9996" t="s">
        <v>302</v>
      </c>
      <c r="B9996" t="s">
        <v>3042</v>
      </c>
      <c r="C9996" t="s">
        <v>348</v>
      </c>
      <c r="D9996" t="s">
        <v>183</v>
      </c>
      <c r="E9996" t="s">
        <v>174</v>
      </c>
      <c r="F9996" t="s">
        <v>183</v>
      </c>
      <c r="G9996" t="s">
        <v>183</v>
      </c>
      <c r="H9996" s="6" t="str">
        <f t="shared" si="312"/>
        <v>TOP_50_P4.G1</v>
      </c>
      <c r="I9996" s="6" t="str">
        <f t="shared" si="313"/>
        <v>DGND</v>
      </c>
    </row>
    <row r="9997" spans="1:9">
      <c r="A9997" t="s">
        <v>302</v>
      </c>
      <c r="B9997" t="s">
        <v>3042</v>
      </c>
      <c r="C9997" t="s">
        <v>348</v>
      </c>
      <c r="D9997" t="s">
        <v>184</v>
      </c>
      <c r="E9997" t="s">
        <v>174</v>
      </c>
      <c r="F9997" t="s">
        <v>184</v>
      </c>
      <c r="G9997" t="s">
        <v>184</v>
      </c>
      <c r="H9997" s="6" t="str">
        <f t="shared" si="312"/>
        <v>TOP_50_P4.G2</v>
      </c>
      <c r="I9997" s="6" t="str">
        <f t="shared" si="313"/>
        <v>DGND</v>
      </c>
    </row>
    <row r="9998" spans="1:9">
      <c r="A9998" t="s">
        <v>302</v>
      </c>
      <c r="B9998" t="s">
        <v>3042</v>
      </c>
      <c r="C9998" t="s">
        <v>348</v>
      </c>
      <c r="D9998" t="s">
        <v>185</v>
      </c>
      <c r="E9998" t="s">
        <v>174</v>
      </c>
      <c r="F9998" t="s">
        <v>185</v>
      </c>
      <c r="G9998" t="s">
        <v>185</v>
      </c>
      <c r="H9998" s="6" t="str">
        <f t="shared" si="312"/>
        <v>TOP_50_P4.G3</v>
      </c>
      <c r="I9998" s="6" t="str">
        <f t="shared" si="313"/>
        <v>DGND</v>
      </c>
    </row>
    <row r="9999" spans="1:9">
      <c r="A9999" t="s">
        <v>302</v>
      </c>
      <c r="B9999" t="s">
        <v>3042</v>
      </c>
      <c r="C9999" t="s">
        <v>348</v>
      </c>
      <c r="D9999" t="s">
        <v>186</v>
      </c>
      <c r="E9999" t="s">
        <v>174</v>
      </c>
      <c r="F9999" t="s">
        <v>186</v>
      </c>
      <c r="G9999" t="s">
        <v>186</v>
      </c>
      <c r="H9999" s="6" t="str">
        <f t="shared" si="312"/>
        <v>TOP_50_P4.G4</v>
      </c>
      <c r="I9999" s="6" t="str">
        <f t="shared" si="313"/>
        <v>DGND</v>
      </c>
    </row>
    <row r="10000" spans="1:9">
      <c r="A10000" t="s">
        <v>302</v>
      </c>
      <c r="B10000" t="s">
        <v>3042</v>
      </c>
      <c r="C10000" t="s">
        <v>349</v>
      </c>
      <c r="D10000">
        <v>1</v>
      </c>
      <c r="E10000" t="s">
        <v>272</v>
      </c>
      <c r="F10000">
        <v>1</v>
      </c>
      <c r="G10000">
        <v>1</v>
      </c>
      <c r="H10000" s="6" t="str">
        <f t="shared" si="312"/>
        <v>TOP_100_P1+.1</v>
      </c>
      <c r="I10000" s="6" t="str">
        <f t="shared" si="313"/>
        <v>S1_TOP_100_1INCH+</v>
      </c>
    </row>
    <row r="10001" spans="1:9">
      <c r="A10001" t="s">
        <v>302</v>
      </c>
      <c r="B10001" t="s">
        <v>3042</v>
      </c>
      <c r="C10001" t="s">
        <v>349</v>
      </c>
      <c r="D10001" t="s">
        <v>183</v>
      </c>
      <c r="E10001" t="s">
        <v>174</v>
      </c>
      <c r="F10001" t="s">
        <v>183</v>
      </c>
      <c r="G10001" t="s">
        <v>183</v>
      </c>
      <c r="H10001" s="6" t="str">
        <f t="shared" si="312"/>
        <v>TOP_100_P1+.G1</v>
      </c>
      <c r="I10001" s="6" t="str">
        <f t="shared" si="313"/>
        <v>DGND</v>
      </c>
    </row>
    <row r="10002" spans="1:9">
      <c r="A10002" t="s">
        <v>302</v>
      </c>
      <c r="B10002" t="s">
        <v>3042</v>
      </c>
      <c r="C10002" t="s">
        <v>349</v>
      </c>
      <c r="D10002" t="s">
        <v>184</v>
      </c>
      <c r="E10002" t="s">
        <v>174</v>
      </c>
      <c r="F10002" t="s">
        <v>184</v>
      </c>
      <c r="G10002" t="s">
        <v>184</v>
      </c>
      <c r="H10002" s="6" t="str">
        <f t="shared" si="312"/>
        <v>TOP_100_P1+.G2</v>
      </c>
      <c r="I10002" s="6" t="str">
        <f t="shared" si="313"/>
        <v>DGND</v>
      </c>
    </row>
    <row r="10003" spans="1:9">
      <c r="A10003" t="s">
        <v>302</v>
      </c>
      <c r="B10003" t="s">
        <v>3042</v>
      </c>
      <c r="C10003" t="s">
        <v>349</v>
      </c>
      <c r="D10003" t="s">
        <v>185</v>
      </c>
      <c r="E10003" t="s">
        <v>174</v>
      </c>
      <c r="F10003" t="s">
        <v>185</v>
      </c>
      <c r="G10003" t="s">
        <v>185</v>
      </c>
      <c r="H10003" s="6" t="str">
        <f t="shared" si="312"/>
        <v>TOP_100_P1+.G3</v>
      </c>
      <c r="I10003" s="6" t="str">
        <f t="shared" si="313"/>
        <v>DGND</v>
      </c>
    </row>
    <row r="10004" spans="1:9">
      <c r="A10004" t="s">
        <v>302</v>
      </c>
      <c r="B10004" t="s">
        <v>3042</v>
      </c>
      <c r="C10004" t="s">
        <v>349</v>
      </c>
      <c r="D10004" t="s">
        <v>186</v>
      </c>
      <c r="E10004" t="s">
        <v>174</v>
      </c>
      <c r="F10004" t="s">
        <v>186</v>
      </c>
      <c r="G10004" t="s">
        <v>186</v>
      </c>
      <c r="H10004" s="6" t="str">
        <f t="shared" si="312"/>
        <v>TOP_100_P1+.G4</v>
      </c>
      <c r="I10004" s="6" t="str">
        <f t="shared" si="313"/>
        <v>DGND</v>
      </c>
    </row>
    <row r="10005" spans="1:9">
      <c r="A10005" t="s">
        <v>302</v>
      </c>
      <c r="B10005" t="s">
        <v>3042</v>
      </c>
      <c r="C10005" t="s">
        <v>350</v>
      </c>
      <c r="D10005">
        <v>1</v>
      </c>
      <c r="E10005" t="s">
        <v>273</v>
      </c>
      <c r="F10005">
        <v>1</v>
      </c>
      <c r="G10005">
        <v>1</v>
      </c>
      <c r="H10005" s="6" t="str">
        <f t="shared" si="312"/>
        <v>TOP_100_P1-.1</v>
      </c>
      <c r="I10005" s="6" t="str">
        <f t="shared" si="313"/>
        <v>S1_TOP_100_1INCH-</v>
      </c>
    </row>
    <row r="10006" spans="1:9">
      <c r="A10006" t="s">
        <v>302</v>
      </c>
      <c r="B10006" t="s">
        <v>3042</v>
      </c>
      <c r="C10006" t="s">
        <v>350</v>
      </c>
      <c r="D10006" t="s">
        <v>183</v>
      </c>
      <c r="E10006" t="s">
        <v>174</v>
      </c>
      <c r="F10006" t="s">
        <v>183</v>
      </c>
      <c r="G10006" t="s">
        <v>183</v>
      </c>
      <c r="H10006" s="6" t="str">
        <f t="shared" si="312"/>
        <v>TOP_100_P1-.G1</v>
      </c>
      <c r="I10006" s="6" t="str">
        <f t="shared" si="313"/>
        <v>DGND</v>
      </c>
    </row>
    <row r="10007" spans="1:9">
      <c r="A10007" t="s">
        <v>302</v>
      </c>
      <c r="B10007" t="s">
        <v>3042</v>
      </c>
      <c r="C10007" t="s">
        <v>350</v>
      </c>
      <c r="D10007" t="s">
        <v>184</v>
      </c>
      <c r="E10007" t="s">
        <v>174</v>
      </c>
      <c r="F10007" t="s">
        <v>184</v>
      </c>
      <c r="G10007" t="s">
        <v>184</v>
      </c>
      <c r="H10007" s="6" t="str">
        <f t="shared" si="312"/>
        <v>TOP_100_P1-.G2</v>
      </c>
      <c r="I10007" s="6" t="str">
        <f t="shared" si="313"/>
        <v>DGND</v>
      </c>
    </row>
    <row r="10008" spans="1:9">
      <c r="A10008" t="s">
        <v>302</v>
      </c>
      <c r="B10008" t="s">
        <v>3042</v>
      </c>
      <c r="C10008" t="s">
        <v>350</v>
      </c>
      <c r="D10008" t="s">
        <v>185</v>
      </c>
      <c r="E10008" t="s">
        <v>174</v>
      </c>
      <c r="F10008" t="s">
        <v>185</v>
      </c>
      <c r="G10008" t="s">
        <v>185</v>
      </c>
      <c r="H10008" s="6" t="str">
        <f t="shared" si="312"/>
        <v>TOP_100_P1-.G3</v>
      </c>
      <c r="I10008" s="6" t="str">
        <f t="shared" si="313"/>
        <v>DGND</v>
      </c>
    </row>
    <row r="10009" spans="1:9">
      <c r="A10009" t="s">
        <v>302</v>
      </c>
      <c r="B10009" t="s">
        <v>3042</v>
      </c>
      <c r="C10009" t="s">
        <v>350</v>
      </c>
      <c r="D10009" t="s">
        <v>186</v>
      </c>
      <c r="E10009" t="s">
        <v>174</v>
      </c>
      <c r="F10009" t="s">
        <v>186</v>
      </c>
      <c r="G10009" t="s">
        <v>186</v>
      </c>
      <c r="H10009" s="6" t="str">
        <f t="shared" si="312"/>
        <v>TOP_100_P1-.G4</v>
      </c>
      <c r="I10009" s="6" t="str">
        <f t="shared" si="313"/>
        <v>DGND</v>
      </c>
    </row>
    <row r="10010" spans="1:9">
      <c r="A10010" t="s">
        <v>302</v>
      </c>
      <c r="B10010" t="s">
        <v>3042</v>
      </c>
      <c r="C10010" t="s">
        <v>351</v>
      </c>
      <c r="D10010">
        <v>1</v>
      </c>
      <c r="E10010" t="s">
        <v>272</v>
      </c>
      <c r="F10010">
        <v>1</v>
      </c>
      <c r="G10010">
        <v>1</v>
      </c>
      <c r="H10010" s="6" t="str">
        <f t="shared" si="312"/>
        <v>TOP_100_P2+.1</v>
      </c>
      <c r="I10010" s="6" t="str">
        <f t="shared" si="313"/>
        <v>S1_TOP_100_1INCH+</v>
      </c>
    </row>
    <row r="10011" spans="1:9">
      <c r="A10011" t="s">
        <v>302</v>
      </c>
      <c r="B10011" t="s">
        <v>3042</v>
      </c>
      <c r="C10011" t="s">
        <v>351</v>
      </c>
      <c r="D10011" t="s">
        <v>183</v>
      </c>
      <c r="E10011" t="s">
        <v>174</v>
      </c>
      <c r="F10011" t="s">
        <v>183</v>
      </c>
      <c r="G10011" t="s">
        <v>183</v>
      </c>
      <c r="H10011" s="6" t="str">
        <f t="shared" si="312"/>
        <v>TOP_100_P2+.G1</v>
      </c>
      <c r="I10011" s="6" t="str">
        <f t="shared" si="313"/>
        <v>DGND</v>
      </c>
    </row>
    <row r="10012" spans="1:9">
      <c r="A10012" t="s">
        <v>302</v>
      </c>
      <c r="B10012" t="s">
        <v>3042</v>
      </c>
      <c r="C10012" t="s">
        <v>351</v>
      </c>
      <c r="D10012" t="s">
        <v>184</v>
      </c>
      <c r="E10012" t="s">
        <v>174</v>
      </c>
      <c r="F10012" t="s">
        <v>184</v>
      </c>
      <c r="G10012" t="s">
        <v>184</v>
      </c>
      <c r="H10012" s="6" t="str">
        <f t="shared" si="312"/>
        <v>TOP_100_P2+.G2</v>
      </c>
      <c r="I10012" s="6" t="str">
        <f t="shared" si="313"/>
        <v>DGND</v>
      </c>
    </row>
    <row r="10013" spans="1:9">
      <c r="A10013" t="s">
        <v>302</v>
      </c>
      <c r="B10013" t="s">
        <v>3042</v>
      </c>
      <c r="C10013" t="s">
        <v>351</v>
      </c>
      <c r="D10013" t="s">
        <v>185</v>
      </c>
      <c r="E10013" t="s">
        <v>174</v>
      </c>
      <c r="F10013" t="s">
        <v>185</v>
      </c>
      <c r="G10013" t="s">
        <v>185</v>
      </c>
      <c r="H10013" s="6" t="str">
        <f t="shared" si="312"/>
        <v>TOP_100_P2+.G3</v>
      </c>
      <c r="I10013" s="6" t="str">
        <f t="shared" si="313"/>
        <v>DGND</v>
      </c>
    </row>
    <row r="10014" spans="1:9">
      <c r="A10014" t="s">
        <v>302</v>
      </c>
      <c r="B10014" t="s">
        <v>3042</v>
      </c>
      <c r="C10014" t="s">
        <v>351</v>
      </c>
      <c r="D10014" t="s">
        <v>186</v>
      </c>
      <c r="E10014" t="s">
        <v>174</v>
      </c>
      <c r="F10014" t="s">
        <v>186</v>
      </c>
      <c r="G10014" t="s">
        <v>186</v>
      </c>
      <c r="H10014" s="6" t="str">
        <f t="shared" si="312"/>
        <v>TOP_100_P2+.G4</v>
      </c>
      <c r="I10014" s="6" t="str">
        <f t="shared" si="313"/>
        <v>DGND</v>
      </c>
    </row>
    <row r="10015" spans="1:9">
      <c r="A10015" t="s">
        <v>302</v>
      </c>
      <c r="B10015" t="s">
        <v>3042</v>
      </c>
      <c r="C10015" t="s">
        <v>352</v>
      </c>
      <c r="D10015">
        <v>1</v>
      </c>
      <c r="E10015" t="s">
        <v>273</v>
      </c>
      <c r="F10015">
        <v>1</v>
      </c>
      <c r="G10015">
        <v>1</v>
      </c>
      <c r="H10015" s="6" t="str">
        <f t="shared" si="312"/>
        <v>TOP_100_P2-.1</v>
      </c>
      <c r="I10015" s="6" t="str">
        <f t="shared" si="313"/>
        <v>S1_TOP_100_1INCH-</v>
      </c>
    </row>
    <row r="10016" spans="1:9">
      <c r="A10016" t="s">
        <v>302</v>
      </c>
      <c r="B10016" t="s">
        <v>3042</v>
      </c>
      <c r="C10016" t="s">
        <v>352</v>
      </c>
      <c r="D10016" t="s">
        <v>183</v>
      </c>
      <c r="E10016" t="s">
        <v>174</v>
      </c>
      <c r="F10016" t="s">
        <v>183</v>
      </c>
      <c r="G10016" t="s">
        <v>183</v>
      </c>
      <c r="H10016" s="6" t="str">
        <f t="shared" si="312"/>
        <v>TOP_100_P2-.G1</v>
      </c>
      <c r="I10016" s="6" t="str">
        <f t="shared" si="313"/>
        <v>DGND</v>
      </c>
    </row>
    <row r="10017" spans="1:9">
      <c r="A10017" t="s">
        <v>302</v>
      </c>
      <c r="B10017" t="s">
        <v>3042</v>
      </c>
      <c r="C10017" t="s">
        <v>352</v>
      </c>
      <c r="D10017" t="s">
        <v>184</v>
      </c>
      <c r="E10017" t="s">
        <v>174</v>
      </c>
      <c r="F10017" t="s">
        <v>184</v>
      </c>
      <c r="G10017" t="s">
        <v>184</v>
      </c>
      <c r="H10017" s="6" t="str">
        <f t="shared" si="312"/>
        <v>TOP_100_P2-.G2</v>
      </c>
      <c r="I10017" s="6" t="str">
        <f t="shared" si="313"/>
        <v>DGND</v>
      </c>
    </row>
    <row r="10018" spans="1:9">
      <c r="A10018" t="s">
        <v>302</v>
      </c>
      <c r="B10018" t="s">
        <v>3042</v>
      </c>
      <c r="C10018" t="s">
        <v>352</v>
      </c>
      <c r="D10018" t="s">
        <v>185</v>
      </c>
      <c r="E10018" t="s">
        <v>174</v>
      </c>
      <c r="F10018" t="s">
        <v>185</v>
      </c>
      <c r="G10018" t="s">
        <v>185</v>
      </c>
      <c r="H10018" s="6" t="str">
        <f t="shared" si="312"/>
        <v>TOP_100_P2-.G3</v>
      </c>
      <c r="I10018" s="6" t="str">
        <f t="shared" si="313"/>
        <v>DGND</v>
      </c>
    </row>
    <row r="10019" spans="1:9">
      <c r="A10019" t="s">
        <v>302</v>
      </c>
      <c r="B10019" t="s">
        <v>3042</v>
      </c>
      <c r="C10019" t="s">
        <v>352</v>
      </c>
      <c r="D10019" t="s">
        <v>186</v>
      </c>
      <c r="E10019" t="s">
        <v>174</v>
      </c>
      <c r="F10019" t="s">
        <v>186</v>
      </c>
      <c r="G10019" t="s">
        <v>186</v>
      </c>
      <c r="H10019" s="6" t="str">
        <f t="shared" si="312"/>
        <v>TOP_100_P2-.G4</v>
      </c>
      <c r="I10019" s="6" t="str">
        <f t="shared" si="313"/>
        <v>DGND</v>
      </c>
    </row>
    <row r="10020" spans="1:9">
      <c r="A10020" t="s">
        <v>302</v>
      </c>
      <c r="B10020" t="s">
        <v>1482</v>
      </c>
      <c r="C10020" t="s">
        <v>354</v>
      </c>
      <c r="D10020">
        <v>1</v>
      </c>
      <c r="E10020" t="s">
        <v>174</v>
      </c>
      <c r="F10020">
        <v>1</v>
      </c>
      <c r="G10020">
        <v>1</v>
      </c>
      <c r="H10020" s="6" t="str">
        <f t="shared" si="312"/>
        <v>DGS1.1</v>
      </c>
      <c r="I10020" s="6" t="str">
        <f t="shared" si="313"/>
        <v>DGND</v>
      </c>
    </row>
    <row r="10021" spans="1:9">
      <c r="A10021" t="s">
        <v>302</v>
      </c>
      <c r="B10021" t="s">
        <v>1482</v>
      </c>
      <c r="C10021" t="s">
        <v>354</v>
      </c>
      <c r="D10021">
        <v>2</v>
      </c>
      <c r="E10021" t="s">
        <v>587</v>
      </c>
      <c r="F10021">
        <v>2</v>
      </c>
      <c r="G10021">
        <v>2</v>
      </c>
      <c r="H10021" s="6" t="str">
        <f t="shared" si="312"/>
        <v>DGS1.2</v>
      </c>
      <c r="I10021" s="6" t="str">
        <f t="shared" si="313"/>
        <v>SL0_DGS</v>
      </c>
    </row>
    <row r="10022" spans="1:9">
      <c r="A10022" t="s">
        <v>302</v>
      </c>
      <c r="B10022" t="s">
        <v>1482</v>
      </c>
      <c r="C10022" t="s">
        <v>1483</v>
      </c>
      <c r="D10022">
        <v>1</v>
      </c>
      <c r="E10022" t="s">
        <v>589</v>
      </c>
      <c r="F10022" t="s">
        <v>200</v>
      </c>
      <c r="G10022">
        <v>1</v>
      </c>
      <c r="H10022" s="6" t="str">
        <f t="shared" si="312"/>
        <v>J001.A1</v>
      </c>
      <c r="I10022" s="6" t="str">
        <f t="shared" si="313"/>
        <v>SLOT0_FORCE</v>
      </c>
    </row>
    <row r="10023" spans="1:9">
      <c r="A10023" t="s">
        <v>302</v>
      </c>
      <c r="B10023" t="s">
        <v>1482</v>
      </c>
      <c r="C10023" t="s">
        <v>1483</v>
      </c>
      <c r="D10023">
        <v>1</v>
      </c>
      <c r="E10023" t="s">
        <v>174</v>
      </c>
      <c r="F10023" t="s">
        <v>223</v>
      </c>
      <c r="G10023">
        <v>1</v>
      </c>
      <c r="H10023" s="6" t="str">
        <f t="shared" si="312"/>
        <v>J001.B1</v>
      </c>
      <c r="I10023" s="6" t="str">
        <f t="shared" si="313"/>
        <v>DGND</v>
      </c>
    </row>
    <row r="10024" spans="1:9">
      <c r="A10024" t="s">
        <v>302</v>
      </c>
      <c r="B10024" t="s">
        <v>1482</v>
      </c>
      <c r="C10024" t="s">
        <v>1483</v>
      </c>
      <c r="D10024">
        <v>1</v>
      </c>
      <c r="E10024" t="s">
        <v>174</v>
      </c>
      <c r="F10024" t="s">
        <v>395</v>
      </c>
      <c r="G10024">
        <v>1</v>
      </c>
      <c r="H10024" s="6" t="str">
        <f t="shared" si="312"/>
        <v>J001.D1</v>
      </c>
      <c r="I10024" s="6" t="str">
        <f t="shared" si="313"/>
        <v>DGND</v>
      </c>
    </row>
    <row r="10025" spans="1:9">
      <c r="A10025" t="s">
        <v>302</v>
      </c>
      <c r="B10025" t="s">
        <v>1482</v>
      </c>
      <c r="C10025" t="s">
        <v>1483</v>
      </c>
      <c r="D10025">
        <v>1</v>
      </c>
      <c r="E10025" t="s">
        <v>588</v>
      </c>
      <c r="F10025" t="s">
        <v>280</v>
      </c>
      <c r="G10025">
        <v>1</v>
      </c>
      <c r="H10025" s="6" t="str">
        <f t="shared" si="312"/>
        <v>J001.C1</v>
      </c>
      <c r="I10025" s="6" t="str">
        <f t="shared" si="313"/>
        <v>SLOT0_SENSE</v>
      </c>
    </row>
    <row r="10026" spans="1:9">
      <c r="A10026" t="s">
        <v>302</v>
      </c>
      <c r="B10026" t="s">
        <v>1482</v>
      </c>
      <c r="C10026" t="s">
        <v>1483</v>
      </c>
      <c r="D10026">
        <v>2</v>
      </c>
      <c r="E10026" t="s">
        <v>587</v>
      </c>
      <c r="F10026" t="s">
        <v>224</v>
      </c>
      <c r="G10026">
        <v>2</v>
      </c>
      <c r="H10026" s="6" t="str">
        <f t="shared" si="312"/>
        <v>J001.B2</v>
      </c>
      <c r="I10026" s="6" t="str">
        <f t="shared" si="313"/>
        <v>SL0_DGS</v>
      </c>
    </row>
    <row r="10027" spans="1:9">
      <c r="A10027" t="s">
        <v>302</v>
      </c>
      <c r="B10027" t="s">
        <v>1482</v>
      </c>
      <c r="C10027" t="s">
        <v>1483</v>
      </c>
      <c r="D10027">
        <v>2</v>
      </c>
      <c r="E10027" t="s">
        <v>174</v>
      </c>
      <c r="F10027" t="s">
        <v>201</v>
      </c>
      <c r="G10027">
        <v>2</v>
      </c>
      <c r="H10027" s="6" t="str">
        <f t="shared" si="312"/>
        <v>J001.A2</v>
      </c>
      <c r="I10027" s="6" t="str">
        <f t="shared" si="313"/>
        <v>DGND</v>
      </c>
    </row>
    <row r="10028" spans="1:9">
      <c r="A10028" t="s">
        <v>302</v>
      </c>
      <c r="B10028" t="s">
        <v>1482</v>
      </c>
      <c r="C10028" t="s">
        <v>1483</v>
      </c>
      <c r="D10028">
        <v>2</v>
      </c>
      <c r="E10028" t="s">
        <v>590</v>
      </c>
      <c r="F10028" t="s">
        <v>384</v>
      </c>
      <c r="G10028">
        <v>2</v>
      </c>
      <c r="H10028" s="6" t="str">
        <f t="shared" si="312"/>
        <v>J001.D2</v>
      </c>
      <c r="I10028" s="6" t="str">
        <f t="shared" si="313"/>
        <v>SL0_GUARD</v>
      </c>
    </row>
    <row r="10029" spans="1:9">
      <c r="A10029" t="s">
        <v>302</v>
      </c>
      <c r="B10029" t="s">
        <v>1482</v>
      </c>
      <c r="C10029" t="s">
        <v>1483</v>
      </c>
      <c r="D10029">
        <v>2</v>
      </c>
      <c r="E10029" t="s">
        <v>174</v>
      </c>
      <c r="F10029" t="s">
        <v>10</v>
      </c>
      <c r="G10029">
        <v>2</v>
      </c>
      <c r="H10029" s="6" t="str">
        <f t="shared" si="312"/>
        <v>J001.C2</v>
      </c>
      <c r="I10029" s="6" t="str">
        <f t="shared" si="313"/>
        <v>DGND</v>
      </c>
    </row>
    <row r="10030" spans="1:9">
      <c r="A10030" t="s">
        <v>302</v>
      </c>
      <c r="B10030" t="s">
        <v>1482</v>
      </c>
      <c r="C10030" t="s">
        <v>1483</v>
      </c>
      <c r="D10030">
        <v>3</v>
      </c>
      <c r="E10030" t="s">
        <v>592</v>
      </c>
      <c r="F10030" t="s">
        <v>202</v>
      </c>
      <c r="G10030">
        <v>3</v>
      </c>
      <c r="H10030" s="6" t="str">
        <f t="shared" si="312"/>
        <v>J001.A3</v>
      </c>
      <c r="I10030" s="6" t="str">
        <f t="shared" si="313"/>
        <v>CH031</v>
      </c>
    </row>
    <row r="10031" spans="1:9">
      <c r="A10031" t="s">
        <v>302</v>
      </c>
      <c r="B10031" t="s">
        <v>1482</v>
      </c>
      <c r="C10031" t="s">
        <v>1483</v>
      </c>
      <c r="D10031">
        <v>3</v>
      </c>
      <c r="E10031" t="s">
        <v>174</v>
      </c>
      <c r="F10031" t="s">
        <v>558</v>
      </c>
      <c r="G10031">
        <v>3</v>
      </c>
      <c r="H10031" s="6" t="str">
        <f t="shared" si="312"/>
        <v>J001.D3</v>
      </c>
      <c r="I10031" s="6" t="str">
        <f t="shared" si="313"/>
        <v>DGND</v>
      </c>
    </row>
    <row r="10032" spans="1:9">
      <c r="A10032" t="s">
        <v>302</v>
      </c>
      <c r="B10032" t="s">
        <v>1482</v>
      </c>
      <c r="C10032" t="s">
        <v>1483</v>
      </c>
      <c r="D10032">
        <v>3</v>
      </c>
      <c r="E10032" t="s">
        <v>174</v>
      </c>
      <c r="F10032" t="s">
        <v>225</v>
      </c>
      <c r="G10032">
        <v>3</v>
      </c>
      <c r="H10032" s="6" t="str">
        <f t="shared" si="312"/>
        <v>J001.B3</v>
      </c>
      <c r="I10032" s="6" t="str">
        <f t="shared" si="313"/>
        <v>DGND</v>
      </c>
    </row>
    <row r="10033" spans="1:9">
      <c r="A10033" t="s">
        <v>302</v>
      </c>
      <c r="B10033" t="s">
        <v>1482</v>
      </c>
      <c r="C10033" t="s">
        <v>1483</v>
      </c>
      <c r="D10033">
        <v>3</v>
      </c>
      <c r="E10033" t="s">
        <v>591</v>
      </c>
      <c r="F10033" t="s">
        <v>9</v>
      </c>
      <c r="G10033">
        <v>3</v>
      </c>
      <c r="H10033" s="6" t="str">
        <f t="shared" si="312"/>
        <v>J001.C3</v>
      </c>
      <c r="I10033" s="6" t="str">
        <f t="shared" si="313"/>
        <v>SL0_EXT_F</v>
      </c>
    </row>
    <row r="10034" spans="1:9">
      <c r="A10034" t="s">
        <v>302</v>
      </c>
      <c r="B10034" t="s">
        <v>1482</v>
      </c>
      <c r="C10034" t="s">
        <v>1483</v>
      </c>
      <c r="D10034">
        <v>4</v>
      </c>
      <c r="E10034" t="s">
        <v>594</v>
      </c>
      <c r="F10034" t="s">
        <v>386</v>
      </c>
      <c r="G10034">
        <v>4</v>
      </c>
      <c r="H10034" s="6" t="str">
        <f t="shared" si="312"/>
        <v>J001.D4</v>
      </c>
      <c r="I10034" s="6" t="str">
        <f t="shared" si="313"/>
        <v>SL0_EXT_S</v>
      </c>
    </row>
    <row r="10035" spans="1:9">
      <c r="A10035" t="s">
        <v>302</v>
      </c>
      <c r="B10035" t="s">
        <v>1482</v>
      </c>
      <c r="C10035" t="s">
        <v>1483</v>
      </c>
      <c r="D10035">
        <v>4</v>
      </c>
      <c r="E10035" t="s">
        <v>174</v>
      </c>
      <c r="F10035" t="s">
        <v>281</v>
      </c>
      <c r="G10035">
        <v>4</v>
      </c>
      <c r="H10035" s="6" t="str">
        <f t="shared" si="312"/>
        <v>J001.C4</v>
      </c>
      <c r="I10035" s="6" t="str">
        <f t="shared" si="313"/>
        <v>DGND</v>
      </c>
    </row>
    <row r="10036" spans="1:9">
      <c r="A10036" t="s">
        <v>302</v>
      </c>
      <c r="B10036" t="s">
        <v>1482</v>
      </c>
      <c r="C10036" t="s">
        <v>1483</v>
      </c>
      <c r="D10036">
        <v>4</v>
      </c>
      <c r="E10036" t="s">
        <v>174</v>
      </c>
      <c r="F10036" t="s">
        <v>11</v>
      </c>
      <c r="G10036">
        <v>4</v>
      </c>
      <c r="H10036" s="6" t="str">
        <f t="shared" si="312"/>
        <v>J001.A4</v>
      </c>
      <c r="I10036" s="6" t="str">
        <f t="shared" si="313"/>
        <v>DGND</v>
      </c>
    </row>
    <row r="10037" spans="1:9">
      <c r="A10037" t="s">
        <v>302</v>
      </c>
      <c r="B10037" t="s">
        <v>1482</v>
      </c>
      <c r="C10037" t="s">
        <v>1483</v>
      </c>
      <c r="D10037">
        <v>4</v>
      </c>
      <c r="E10037" t="s">
        <v>593</v>
      </c>
      <c r="F10037" t="s">
        <v>226</v>
      </c>
      <c r="G10037">
        <v>4</v>
      </c>
      <c r="H10037" s="6" t="str">
        <f t="shared" si="312"/>
        <v>J001.B4</v>
      </c>
      <c r="I10037" s="6" t="str">
        <f t="shared" si="313"/>
        <v>CH030</v>
      </c>
    </row>
    <row r="10038" spans="1:9">
      <c r="A10038" t="s">
        <v>302</v>
      </c>
      <c r="B10038" t="s">
        <v>1482</v>
      </c>
      <c r="C10038" t="s">
        <v>1483</v>
      </c>
      <c r="D10038">
        <v>5</v>
      </c>
      <c r="E10038" t="s">
        <v>174</v>
      </c>
      <c r="F10038" t="s">
        <v>13</v>
      </c>
      <c r="G10038">
        <v>5</v>
      </c>
      <c r="H10038" s="6" t="str">
        <f t="shared" si="312"/>
        <v>J001.B5</v>
      </c>
      <c r="I10038" s="6" t="str">
        <f t="shared" si="313"/>
        <v>DGND</v>
      </c>
    </row>
    <row r="10039" spans="1:9">
      <c r="A10039" t="s">
        <v>302</v>
      </c>
      <c r="B10039" t="s">
        <v>1482</v>
      </c>
      <c r="C10039" t="s">
        <v>1483</v>
      </c>
      <c r="D10039">
        <v>5</v>
      </c>
      <c r="E10039" t="s">
        <v>596</v>
      </c>
      <c r="F10039" t="s">
        <v>203</v>
      </c>
      <c r="G10039">
        <v>5</v>
      </c>
      <c r="H10039" s="6" t="str">
        <f t="shared" si="312"/>
        <v>J001.A5</v>
      </c>
      <c r="I10039" s="6" t="str">
        <f t="shared" si="313"/>
        <v>CH028</v>
      </c>
    </row>
    <row r="10040" spans="1:9">
      <c r="A10040" t="s">
        <v>302</v>
      </c>
      <c r="B10040" t="s">
        <v>1482</v>
      </c>
      <c r="C10040" t="s">
        <v>1483</v>
      </c>
      <c r="D10040">
        <v>5</v>
      </c>
      <c r="E10040" t="s">
        <v>174</v>
      </c>
      <c r="F10040" t="s">
        <v>396</v>
      </c>
      <c r="G10040">
        <v>5</v>
      </c>
      <c r="H10040" s="6" t="str">
        <f t="shared" si="312"/>
        <v>J001.D5</v>
      </c>
      <c r="I10040" s="6" t="str">
        <f t="shared" si="313"/>
        <v>DGND</v>
      </c>
    </row>
    <row r="10041" spans="1:9">
      <c r="A10041" t="s">
        <v>302</v>
      </c>
      <c r="B10041" t="s">
        <v>1482</v>
      </c>
      <c r="C10041" t="s">
        <v>1483</v>
      </c>
      <c r="D10041">
        <v>5</v>
      </c>
      <c r="E10041" t="s">
        <v>595</v>
      </c>
      <c r="F10041" t="s">
        <v>12</v>
      </c>
      <c r="G10041">
        <v>5</v>
      </c>
      <c r="H10041" s="6" t="str">
        <f t="shared" si="312"/>
        <v>J001.C5</v>
      </c>
      <c r="I10041" s="6" t="str">
        <f t="shared" si="313"/>
        <v>CH029</v>
      </c>
    </row>
    <row r="10042" spans="1:9">
      <c r="A10042" t="s">
        <v>302</v>
      </c>
      <c r="B10042" t="s">
        <v>1482</v>
      </c>
      <c r="C10042" t="s">
        <v>1483</v>
      </c>
      <c r="D10042">
        <v>6</v>
      </c>
      <c r="F10042" t="s">
        <v>405</v>
      </c>
      <c r="G10042">
        <v>6</v>
      </c>
      <c r="H10042" s="6" t="str">
        <f t="shared" si="312"/>
        <v>J001.D6</v>
      </c>
      <c r="I10042" s="6">
        <f t="shared" si="313"/>
        <v>0</v>
      </c>
    </row>
    <row r="10043" spans="1:9">
      <c r="A10043" t="s">
        <v>302</v>
      </c>
      <c r="B10043" t="s">
        <v>1482</v>
      </c>
      <c r="C10043" t="s">
        <v>1483</v>
      </c>
      <c r="D10043">
        <v>6</v>
      </c>
      <c r="E10043" t="s">
        <v>174</v>
      </c>
      <c r="F10043" t="s">
        <v>204</v>
      </c>
      <c r="G10043">
        <v>6</v>
      </c>
      <c r="H10043" s="6" t="str">
        <f t="shared" si="312"/>
        <v>J001.A6</v>
      </c>
      <c r="I10043" s="6" t="str">
        <f t="shared" si="313"/>
        <v>DGND</v>
      </c>
    </row>
    <row r="10044" spans="1:9">
      <c r="A10044" t="s">
        <v>302</v>
      </c>
      <c r="B10044" t="s">
        <v>1482</v>
      </c>
      <c r="C10044" t="s">
        <v>1483</v>
      </c>
      <c r="D10044">
        <v>6</v>
      </c>
      <c r="E10044" t="s">
        <v>174</v>
      </c>
      <c r="F10044" t="s">
        <v>282</v>
      </c>
      <c r="G10044">
        <v>6</v>
      </c>
      <c r="H10044" s="6" t="str">
        <f t="shared" si="312"/>
        <v>J001.C6</v>
      </c>
      <c r="I10044" s="6" t="str">
        <f t="shared" si="313"/>
        <v>DGND</v>
      </c>
    </row>
    <row r="10045" spans="1:9">
      <c r="A10045" t="s">
        <v>302</v>
      </c>
      <c r="B10045" t="s">
        <v>1482</v>
      </c>
      <c r="C10045" t="s">
        <v>1483</v>
      </c>
      <c r="D10045">
        <v>6</v>
      </c>
      <c r="E10045" t="s">
        <v>597</v>
      </c>
      <c r="F10045" t="s">
        <v>227</v>
      </c>
      <c r="G10045">
        <v>6</v>
      </c>
      <c r="H10045" s="6" t="str">
        <f t="shared" si="312"/>
        <v>J001.B6</v>
      </c>
      <c r="I10045" s="6" t="str">
        <f t="shared" si="313"/>
        <v>CH027</v>
      </c>
    </row>
    <row r="10046" spans="1:9">
      <c r="A10046" t="s">
        <v>302</v>
      </c>
      <c r="B10046" t="s">
        <v>1482</v>
      </c>
      <c r="C10046" t="s">
        <v>1483</v>
      </c>
      <c r="D10046">
        <v>7</v>
      </c>
      <c r="E10046" t="s">
        <v>599</v>
      </c>
      <c r="F10046" t="s">
        <v>205</v>
      </c>
      <c r="G10046">
        <v>7</v>
      </c>
      <c r="H10046" s="6" t="str">
        <f t="shared" si="312"/>
        <v>J001.A7</v>
      </c>
      <c r="I10046" s="6" t="str">
        <f t="shared" si="313"/>
        <v>CH025</v>
      </c>
    </row>
    <row r="10047" spans="1:9">
      <c r="A10047" t="s">
        <v>302</v>
      </c>
      <c r="B10047" t="s">
        <v>1482</v>
      </c>
      <c r="C10047" t="s">
        <v>1483</v>
      </c>
      <c r="D10047">
        <v>7</v>
      </c>
      <c r="E10047" t="s">
        <v>174</v>
      </c>
      <c r="F10047" t="s">
        <v>406</v>
      </c>
      <c r="G10047">
        <v>7</v>
      </c>
      <c r="H10047" s="6" t="str">
        <f t="shared" si="312"/>
        <v>J001.D7</v>
      </c>
      <c r="I10047" s="6" t="str">
        <f t="shared" si="313"/>
        <v>DGND</v>
      </c>
    </row>
    <row r="10048" spans="1:9">
      <c r="A10048" t="s">
        <v>302</v>
      </c>
      <c r="B10048" t="s">
        <v>1482</v>
      </c>
      <c r="C10048" t="s">
        <v>1483</v>
      </c>
      <c r="D10048">
        <v>7</v>
      </c>
      <c r="E10048" t="s">
        <v>174</v>
      </c>
      <c r="F10048" t="s">
        <v>228</v>
      </c>
      <c r="G10048">
        <v>7</v>
      </c>
      <c r="H10048" s="6" t="str">
        <f t="shared" si="312"/>
        <v>J001.B7</v>
      </c>
      <c r="I10048" s="6" t="str">
        <f t="shared" si="313"/>
        <v>DGND</v>
      </c>
    </row>
    <row r="10049" spans="1:9">
      <c r="A10049" t="s">
        <v>302</v>
      </c>
      <c r="B10049" t="s">
        <v>1482</v>
      </c>
      <c r="C10049" t="s">
        <v>1483</v>
      </c>
      <c r="D10049">
        <v>7</v>
      </c>
      <c r="E10049" t="s">
        <v>598</v>
      </c>
      <c r="F10049" t="s">
        <v>283</v>
      </c>
      <c r="G10049">
        <v>7</v>
      </c>
      <c r="H10049" s="6" t="str">
        <f t="shared" si="312"/>
        <v>J001.C7</v>
      </c>
      <c r="I10049" s="6" t="str">
        <f t="shared" si="313"/>
        <v>CH026</v>
      </c>
    </row>
    <row r="10050" spans="1:9">
      <c r="A10050" t="s">
        <v>302</v>
      </c>
      <c r="B10050" t="s">
        <v>1482</v>
      </c>
      <c r="C10050" t="s">
        <v>1483</v>
      </c>
      <c r="D10050">
        <v>8</v>
      </c>
      <c r="F10050" t="s">
        <v>411</v>
      </c>
      <c r="G10050">
        <v>8</v>
      </c>
      <c r="H10050" s="6" t="str">
        <f t="shared" ref="H10050:H10113" si="314">CONCATENATE(C10050,".",F10050)</f>
        <v>J001.D8</v>
      </c>
      <c r="I10050" s="6">
        <f t="shared" ref="I10050:I10113" si="315">E10050</f>
        <v>0</v>
      </c>
    </row>
    <row r="10051" spans="1:9">
      <c r="A10051" t="s">
        <v>302</v>
      </c>
      <c r="B10051" t="s">
        <v>1482</v>
      </c>
      <c r="C10051" t="s">
        <v>1483</v>
      </c>
      <c r="D10051">
        <v>8</v>
      </c>
      <c r="E10051" t="s">
        <v>600</v>
      </c>
      <c r="F10051" t="s">
        <v>229</v>
      </c>
      <c r="G10051">
        <v>8</v>
      </c>
      <c r="H10051" s="6" t="str">
        <f t="shared" si="314"/>
        <v>J001.B8</v>
      </c>
      <c r="I10051" s="6" t="str">
        <f t="shared" si="315"/>
        <v>CH024</v>
      </c>
    </row>
    <row r="10052" spans="1:9">
      <c r="A10052" t="s">
        <v>302</v>
      </c>
      <c r="B10052" t="s">
        <v>1482</v>
      </c>
      <c r="C10052" t="s">
        <v>1483</v>
      </c>
      <c r="D10052">
        <v>8</v>
      </c>
      <c r="E10052" t="s">
        <v>174</v>
      </c>
      <c r="F10052" t="s">
        <v>284</v>
      </c>
      <c r="G10052">
        <v>8</v>
      </c>
      <c r="H10052" s="6" t="str">
        <f t="shared" si="314"/>
        <v>J001.C8</v>
      </c>
      <c r="I10052" s="6" t="str">
        <f t="shared" si="315"/>
        <v>DGND</v>
      </c>
    </row>
    <row r="10053" spans="1:9">
      <c r="A10053" t="s">
        <v>302</v>
      </c>
      <c r="B10053" t="s">
        <v>1482</v>
      </c>
      <c r="C10053" t="s">
        <v>1483</v>
      </c>
      <c r="D10053">
        <v>8</v>
      </c>
      <c r="E10053" t="s">
        <v>174</v>
      </c>
      <c r="F10053" t="s">
        <v>206</v>
      </c>
      <c r="G10053">
        <v>8</v>
      </c>
      <c r="H10053" s="6" t="str">
        <f t="shared" si="314"/>
        <v>J001.A8</v>
      </c>
      <c r="I10053" s="6" t="str">
        <f t="shared" si="315"/>
        <v>DGND</v>
      </c>
    </row>
    <row r="10054" spans="1:9">
      <c r="A10054" t="s">
        <v>302</v>
      </c>
      <c r="B10054" t="s">
        <v>1482</v>
      </c>
      <c r="C10054" t="s">
        <v>1483</v>
      </c>
      <c r="D10054">
        <v>9</v>
      </c>
      <c r="E10054" t="s">
        <v>602</v>
      </c>
      <c r="F10054" t="s">
        <v>285</v>
      </c>
      <c r="G10054">
        <v>9</v>
      </c>
      <c r="H10054" s="6" t="str">
        <f t="shared" si="314"/>
        <v>J001.C9</v>
      </c>
      <c r="I10054" s="6" t="str">
        <f t="shared" si="315"/>
        <v>CH023</v>
      </c>
    </row>
    <row r="10055" spans="1:9">
      <c r="A10055" t="s">
        <v>302</v>
      </c>
      <c r="B10055" t="s">
        <v>1482</v>
      </c>
      <c r="C10055" t="s">
        <v>1483</v>
      </c>
      <c r="D10055">
        <v>9</v>
      </c>
      <c r="E10055" t="s">
        <v>174</v>
      </c>
      <c r="F10055" t="s">
        <v>230</v>
      </c>
      <c r="G10055">
        <v>9</v>
      </c>
      <c r="H10055" s="6" t="str">
        <f t="shared" si="314"/>
        <v>J001.B9</v>
      </c>
      <c r="I10055" s="6" t="str">
        <f t="shared" si="315"/>
        <v>DGND</v>
      </c>
    </row>
    <row r="10056" spans="1:9">
      <c r="A10056" t="s">
        <v>302</v>
      </c>
      <c r="B10056" t="s">
        <v>1482</v>
      </c>
      <c r="C10056" t="s">
        <v>1483</v>
      </c>
      <c r="D10056">
        <v>9</v>
      </c>
      <c r="E10056" t="s">
        <v>601</v>
      </c>
      <c r="F10056" t="s">
        <v>207</v>
      </c>
      <c r="G10056">
        <v>9</v>
      </c>
      <c r="H10056" s="6" t="str">
        <f t="shared" si="314"/>
        <v>J001.A9</v>
      </c>
      <c r="I10056" s="6" t="str">
        <f t="shared" si="315"/>
        <v>CH022</v>
      </c>
    </row>
    <row r="10057" spans="1:9">
      <c r="A10057" t="s">
        <v>302</v>
      </c>
      <c r="B10057" t="s">
        <v>1482</v>
      </c>
      <c r="C10057" t="s">
        <v>1483</v>
      </c>
      <c r="D10057">
        <v>9</v>
      </c>
      <c r="F10057" t="s">
        <v>397</v>
      </c>
      <c r="G10057">
        <v>9</v>
      </c>
      <c r="H10057" s="6" t="str">
        <f t="shared" si="314"/>
        <v>J001.D9</v>
      </c>
      <c r="I10057" s="6">
        <f t="shared" si="315"/>
        <v>0</v>
      </c>
    </row>
    <row r="10058" spans="1:9">
      <c r="A10058" t="s">
        <v>302</v>
      </c>
      <c r="B10058" t="s">
        <v>1482</v>
      </c>
      <c r="C10058" t="s">
        <v>1483</v>
      </c>
      <c r="D10058">
        <v>10</v>
      </c>
      <c r="E10058" t="s">
        <v>603</v>
      </c>
      <c r="F10058" t="s">
        <v>231</v>
      </c>
      <c r="G10058">
        <v>10</v>
      </c>
      <c r="H10058" s="6" t="str">
        <f t="shared" si="314"/>
        <v>J001.B10</v>
      </c>
      <c r="I10058" s="6" t="str">
        <f t="shared" si="315"/>
        <v>CH021</v>
      </c>
    </row>
    <row r="10059" spans="1:9">
      <c r="A10059" t="s">
        <v>302</v>
      </c>
      <c r="B10059" t="s">
        <v>1482</v>
      </c>
      <c r="C10059" t="s">
        <v>1483</v>
      </c>
      <c r="D10059">
        <v>10</v>
      </c>
      <c r="E10059" t="s">
        <v>174</v>
      </c>
      <c r="F10059" t="s">
        <v>286</v>
      </c>
      <c r="G10059">
        <v>10</v>
      </c>
      <c r="H10059" s="6" t="str">
        <f t="shared" si="314"/>
        <v>J001.C10</v>
      </c>
      <c r="I10059" s="6" t="str">
        <f t="shared" si="315"/>
        <v>DGND</v>
      </c>
    </row>
    <row r="10060" spans="1:9">
      <c r="A10060" t="s">
        <v>302</v>
      </c>
      <c r="B10060" t="s">
        <v>1482</v>
      </c>
      <c r="C10060" t="s">
        <v>1483</v>
      </c>
      <c r="D10060">
        <v>10</v>
      </c>
      <c r="E10060" t="s">
        <v>174</v>
      </c>
      <c r="F10060" t="s">
        <v>208</v>
      </c>
      <c r="G10060">
        <v>10</v>
      </c>
      <c r="H10060" s="6" t="str">
        <f t="shared" si="314"/>
        <v>J001.A10</v>
      </c>
      <c r="I10060" s="6" t="str">
        <f t="shared" si="315"/>
        <v>DGND</v>
      </c>
    </row>
    <row r="10061" spans="1:9">
      <c r="A10061" t="s">
        <v>302</v>
      </c>
      <c r="B10061" t="s">
        <v>1482</v>
      </c>
      <c r="C10061" t="s">
        <v>1483</v>
      </c>
      <c r="D10061">
        <v>10</v>
      </c>
      <c r="F10061" t="s">
        <v>407</v>
      </c>
      <c r="G10061">
        <v>10</v>
      </c>
      <c r="H10061" s="6" t="str">
        <f t="shared" si="314"/>
        <v>J001.D10</v>
      </c>
      <c r="I10061" s="6">
        <f t="shared" si="315"/>
        <v>0</v>
      </c>
    </row>
    <row r="10062" spans="1:9">
      <c r="A10062" t="s">
        <v>302</v>
      </c>
      <c r="B10062" t="s">
        <v>1482</v>
      </c>
      <c r="C10062" t="s">
        <v>1483</v>
      </c>
      <c r="D10062">
        <v>11</v>
      </c>
      <c r="E10062" t="s">
        <v>604</v>
      </c>
      <c r="F10062" t="s">
        <v>287</v>
      </c>
      <c r="G10062">
        <v>11</v>
      </c>
      <c r="H10062" s="6" t="str">
        <f t="shared" si="314"/>
        <v>J001.C11</v>
      </c>
      <c r="I10062" s="6" t="str">
        <f t="shared" si="315"/>
        <v>CH020</v>
      </c>
    </row>
    <row r="10063" spans="1:9">
      <c r="A10063" t="s">
        <v>302</v>
      </c>
      <c r="B10063" t="s">
        <v>1482</v>
      </c>
      <c r="C10063" t="s">
        <v>1483</v>
      </c>
      <c r="D10063">
        <v>11</v>
      </c>
      <c r="F10063" t="s">
        <v>379</v>
      </c>
      <c r="G10063">
        <v>11</v>
      </c>
      <c r="H10063" s="6" t="str">
        <f t="shared" si="314"/>
        <v>J001.D11</v>
      </c>
      <c r="I10063" s="6">
        <f t="shared" si="315"/>
        <v>0</v>
      </c>
    </row>
    <row r="10064" spans="1:9">
      <c r="A10064" t="s">
        <v>302</v>
      </c>
      <c r="B10064" t="s">
        <v>1482</v>
      </c>
      <c r="C10064" t="s">
        <v>1483</v>
      </c>
      <c r="D10064">
        <v>11</v>
      </c>
      <c r="E10064" t="s">
        <v>605</v>
      </c>
      <c r="F10064" t="s">
        <v>209</v>
      </c>
      <c r="G10064">
        <v>11</v>
      </c>
      <c r="H10064" s="6" t="str">
        <f t="shared" si="314"/>
        <v>J001.A11</v>
      </c>
      <c r="I10064" s="6" t="str">
        <f t="shared" si="315"/>
        <v>CH019</v>
      </c>
    </row>
    <row r="10065" spans="1:9">
      <c r="A10065" t="s">
        <v>302</v>
      </c>
      <c r="B10065" t="s">
        <v>1482</v>
      </c>
      <c r="C10065" t="s">
        <v>1483</v>
      </c>
      <c r="D10065">
        <v>11</v>
      </c>
      <c r="E10065" t="s">
        <v>174</v>
      </c>
      <c r="F10065" t="s">
        <v>232</v>
      </c>
      <c r="G10065">
        <v>11</v>
      </c>
      <c r="H10065" s="6" t="str">
        <f t="shared" si="314"/>
        <v>J001.B11</v>
      </c>
      <c r="I10065" s="6" t="str">
        <f t="shared" si="315"/>
        <v>DGND</v>
      </c>
    </row>
    <row r="10066" spans="1:9">
      <c r="A10066" t="s">
        <v>302</v>
      </c>
      <c r="B10066" t="s">
        <v>1482</v>
      </c>
      <c r="C10066" t="s">
        <v>1483</v>
      </c>
      <c r="D10066">
        <v>12</v>
      </c>
      <c r="F10066" t="s">
        <v>375</v>
      </c>
      <c r="G10066">
        <v>12</v>
      </c>
      <c r="H10066" s="6" t="str">
        <f t="shared" si="314"/>
        <v>J001.D12</v>
      </c>
      <c r="I10066" s="6">
        <f t="shared" si="315"/>
        <v>0</v>
      </c>
    </row>
    <row r="10067" spans="1:9">
      <c r="A10067" t="s">
        <v>302</v>
      </c>
      <c r="B10067" t="s">
        <v>1482</v>
      </c>
      <c r="C10067" t="s">
        <v>1483</v>
      </c>
      <c r="D10067">
        <v>12</v>
      </c>
      <c r="E10067" t="s">
        <v>174</v>
      </c>
      <c r="F10067" t="s">
        <v>288</v>
      </c>
      <c r="G10067">
        <v>12</v>
      </c>
      <c r="H10067" s="6" t="str">
        <f t="shared" si="314"/>
        <v>J001.C12</v>
      </c>
      <c r="I10067" s="6" t="str">
        <f t="shared" si="315"/>
        <v>DGND</v>
      </c>
    </row>
    <row r="10068" spans="1:9">
      <c r="A10068" t="s">
        <v>302</v>
      </c>
      <c r="B10068" t="s">
        <v>1482</v>
      </c>
      <c r="C10068" t="s">
        <v>1483</v>
      </c>
      <c r="D10068">
        <v>12</v>
      </c>
      <c r="E10068" t="s">
        <v>174</v>
      </c>
      <c r="F10068" t="s">
        <v>210</v>
      </c>
      <c r="G10068">
        <v>12</v>
      </c>
      <c r="H10068" s="6" t="str">
        <f t="shared" si="314"/>
        <v>J001.A12</v>
      </c>
      <c r="I10068" s="6" t="str">
        <f t="shared" si="315"/>
        <v>DGND</v>
      </c>
    </row>
    <row r="10069" spans="1:9">
      <c r="A10069" t="s">
        <v>302</v>
      </c>
      <c r="B10069" t="s">
        <v>1482</v>
      </c>
      <c r="C10069" t="s">
        <v>1483</v>
      </c>
      <c r="D10069">
        <v>12</v>
      </c>
      <c r="E10069" t="s">
        <v>606</v>
      </c>
      <c r="F10069" t="s">
        <v>233</v>
      </c>
      <c r="G10069">
        <v>12</v>
      </c>
      <c r="H10069" s="6" t="str">
        <f t="shared" si="314"/>
        <v>J001.B12</v>
      </c>
      <c r="I10069" s="6" t="str">
        <f t="shared" si="315"/>
        <v>CH018</v>
      </c>
    </row>
    <row r="10070" spans="1:9">
      <c r="A10070" t="s">
        <v>302</v>
      </c>
      <c r="B10070" t="s">
        <v>1482</v>
      </c>
      <c r="C10070" t="s">
        <v>1483</v>
      </c>
      <c r="D10070">
        <v>13</v>
      </c>
      <c r="E10070" t="s">
        <v>174</v>
      </c>
      <c r="F10070" t="s">
        <v>234</v>
      </c>
      <c r="G10070">
        <v>13</v>
      </c>
      <c r="H10070" s="6" t="str">
        <f t="shared" si="314"/>
        <v>J001.B13</v>
      </c>
      <c r="I10070" s="6" t="str">
        <f t="shared" si="315"/>
        <v>DGND</v>
      </c>
    </row>
    <row r="10071" spans="1:9">
      <c r="A10071" t="s">
        <v>302</v>
      </c>
      <c r="B10071" t="s">
        <v>1482</v>
      </c>
      <c r="C10071" t="s">
        <v>1483</v>
      </c>
      <c r="D10071">
        <v>13</v>
      </c>
      <c r="E10071" t="s">
        <v>608</v>
      </c>
      <c r="F10071" t="s">
        <v>211</v>
      </c>
      <c r="G10071">
        <v>13</v>
      </c>
      <c r="H10071" s="6" t="str">
        <f t="shared" si="314"/>
        <v>J001.A13</v>
      </c>
      <c r="I10071" s="6" t="str">
        <f t="shared" si="315"/>
        <v>CH016</v>
      </c>
    </row>
    <row r="10072" spans="1:9">
      <c r="A10072" t="s">
        <v>302</v>
      </c>
      <c r="B10072" t="s">
        <v>1482</v>
      </c>
      <c r="C10072" t="s">
        <v>1483</v>
      </c>
      <c r="D10072">
        <v>13</v>
      </c>
      <c r="F10072" t="s">
        <v>370</v>
      </c>
      <c r="G10072">
        <v>13</v>
      </c>
      <c r="H10072" s="6" t="str">
        <f t="shared" si="314"/>
        <v>J001.D13</v>
      </c>
      <c r="I10072" s="6">
        <f t="shared" si="315"/>
        <v>0</v>
      </c>
    </row>
    <row r="10073" spans="1:9">
      <c r="A10073" t="s">
        <v>302</v>
      </c>
      <c r="B10073" t="s">
        <v>1482</v>
      </c>
      <c r="C10073" t="s">
        <v>1483</v>
      </c>
      <c r="D10073">
        <v>13</v>
      </c>
      <c r="E10073" t="s">
        <v>607</v>
      </c>
      <c r="F10073" t="s">
        <v>289</v>
      </c>
      <c r="G10073">
        <v>13</v>
      </c>
      <c r="H10073" s="6" t="str">
        <f t="shared" si="314"/>
        <v>J001.C13</v>
      </c>
      <c r="I10073" s="6" t="str">
        <f t="shared" si="315"/>
        <v>CH017</v>
      </c>
    </row>
    <row r="10074" spans="1:9">
      <c r="A10074" t="s">
        <v>302</v>
      </c>
      <c r="B10074" t="s">
        <v>1482</v>
      </c>
      <c r="C10074" t="s">
        <v>1483</v>
      </c>
      <c r="D10074">
        <v>14</v>
      </c>
      <c r="F10074" t="s">
        <v>412</v>
      </c>
      <c r="G10074">
        <v>14</v>
      </c>
      <c r="H10074" s="6" t="str">
        <f t="shared" si="314"/>
        <v>J001.D14</v>
      </c>
      <c r="I10074" s="6">
        <f t="shared" si="315"/>
        <v>0</v>
      </c>
    </row>
    <row r="10075" spans="1:9">
      <c r="A10075" t="s">
        <v>302</v>
      </c>
      <c r="B10075" t="s">
        <v>1482</v>
      </c>
      <c r="C10075" t="s">
        <v>1483</v>
      </c>
      <c r="D10075">
        <v>14</v>
      </c>
      <c r="E10075" t="s">
        <v>609</v>
      </c>
      <c r="F10075" t="s">
        <v>235</v>
      </c>
      <c r="G10075">
        <v>14</v>
      </c>
      <c r="H10075" s="6" t="str">
        <f t="shared" si="314"/>
        <v>J001.B14</v>
      </c>
      <c r="I10075" s="6" t="str">
        <f t="shared" si="315"/>
        <v>CH015</v>
      </c>
    </row>
    <row r="10076" spans="1:9">
      <c r="A10076" t="s">
        <v>302</v>
      </c>
      <c r="B10076" t="s">
        <v>1482</v>
      </c>
      <c r="C10076" t="s">
        <v>1483</v>
      </c>
      <c r="D10076">
        <v>14</v>
      </c>
      <c r="E10076" t="s">
        <v>174</v>
      </c>
      <c r="F10076" t="s">
        <v>212</v>
      </c>
      <c r="G10076">
        <v>14</v>
      </c>
      <c r="H10076" s="6" t="str">
        <f t="shared" si="314"/>
        <v>J001.A14</v>
      </c>
      <c r="I10076" s="6" t="str">
        <f t="shared" si="315"/>
        <v>DGND</v>
      </c>
    </row>
    <row r="10077" spans="1:9">
      <c r="A10077" t="s">
        <v>302</v>
      </c>
      <c r="B10077" t="s">
        <v>1482</v>
      </c>
      <c r="C10077" t="s">
        <v>1483</v>
      </c>
      <c r="D10077">
        <v>14</v>
      </c>
      <c r="E10077" t="s">
        <v>174</v>
      </c>
      <c r="F10077" t="s">
        <v>290</v>
      </c>
      <c r="G10077">
        <v>14</v>
      </c>
      <c r="H10077" s="6" t="str">
        <f t="shared" si="314"/>
        <v>J001.C14</v>
      </c>
      <c r="I10077" s="6" t="str">
        <f t="shared" si="315"/>
        <v>DGND</v>
      </c>
    </row>
    <row r="10078" spans="1:9">
      <c r="A10078" t="s">
        <v>302</v>
      </c>
      <c r="B10078" t="s">
        <v>1482</v>
      </c>
      <c r="C10078" t="s">
        <v>1483</v>
      </c>
      <c r="D10078">
        <v>15</v>
      </c>
      <c r="E10078" t="s">
        <v>174</v>
      </c>
      <c r="F10078" t="s">
        <v>236</v>
      </c>
      <c r="G10078">
        <v>15</v>
      </c>
      <c r="H10078" s="6" t="str">
        <f t="shared" si="314"/>
        <v>J001.B15</v>
      </c>
      <c r="I10078" s="6" t="str">
        <f t="shared" si="315"/>
        <v>DGND</v>
      </c>
    </row>
    <row r="10079" spans="1:9">
      <c r="A10079" t="s">
        <v>302</v>
      </c>
      <c r="B10079" t="s">
        <v>1482</v>
      </c>
      <c r="C10079" t="s">
        <v>1483</v>
      </c>
      <c r="D10079">
        <v>15</v>
      </c>
      <c r="F10079" t="s">
        <v>610</v>
      </c>
      <c r="G10079">
        <v>15</v>
      </c>
      <c r="H10079" s="6" t="str">
        <f t="shared" si="314"/>
        <v>J001.D15</v>
      </c>
      <c r="I10079" s="6">
        <f t="shared" si="315"/>
        <v>0</v>
      </c>
    </row>
    <row r="10080" spans="1:9">
      <c r="A10080" t="s">
        <v>302</v>
      </c>
      <c r="B10080" t="s">
        <v>1482</v>
      </c>
      <c r="C10080" t="s">
        <v>1483</v>
      </c>
      <c r="D10080">
        <v>15</v>
      </c>
      <c r="E10080" t="s">
        <v>612</v>
      </c>
      <c r="F10080" t="s">
        <v>213</v>
      </c>
      <c r="G10080">
        <v>15</v>
      </c>
      <c r="H10080" s="6" t="str">
        <f t="shared" si="314"/>
        <v>J001.A15</v>
      </c>
      <c r="I10080" s="6" t="str">
        <f t="shared" si="315"/>
        <v>CH013</v>
      </c>
    </row>
    <row r="10081" spans="1:9">
      <c r="A10081" t="s">
        <v>302</v>
      </c>
      <c r="B10081" t="s">
        <v>1482</v>
      </c>
      <c r="C10081" t="s">
        <v>1483</v>
      </c>
      <c r="D10081">
        <v>15</v>
      </c>
      <c r="E10081" t="s">
        <v>611</v>
      </c>
      <c r="F10081" t="s">
        <v>291</v>
      </c>
      <c r="G10081">
        <v>15</v>
      </c>
      <c r="H10081" s="6" t="str">
        <f t="shared" si="314"/>
        <v>J001.C15</v>
      </c>
      <c r="I10081" s="6" t="str">
        <f t="shared" si="315"/>
        <v>CH014</v>
      </c>
    </row>
    <row r="10082" spans="1:9">
      <c r="A10082" t="s">
        <v>302</v>
      </c>
      <c r="B10082" t="s">
        <v>1482</v>
      </c>
      <c r="C10082" t="s">
        <v>1483</v>
      </c>
      <c r="D10082">
        <v>16</v>
      </c>
      <c r="F10082" t="s">
        <v>410</v>
      </c>
      <c r="G10082">
        <v>16</v>
      </c>
      <c r="H10082" s="6" t="str">
        <f t="shared" si="314"/>
        <v>J001.D16</v>
      </c>
      <c r="I10082" s="6">
        <f t="shared" si="315"/>
        <v>0</v>
      </c>
    </row>
    <row r="10083" spans="1:9">
      <c r="A10083" t="s">
        <v>302</v>
      </c>
      <c r="B10083" t="s">
        <v>1482</v>
      </c>
      <c r="C10083" t="s">
        <v>1483</v>
      </c>
      <c r="D10083">
        <v>16</v>
      </c>
      <c r="E10083" t="s">
        <v>613</v>
      </c>
      <c r="F10083" t="s">
        <v>237</v>
      </c>
      <c r="G10083">
        <v>16</v>
      </c>
      <c r="H10083" s="6" t="str">
        <f t="shared" si="314"/>
        <v>J001.B16</v>
      </c>
      <c r="I10083" s="6" t="str">
        <f t="shared" si="315"/>
        <v>CH012</v>
      </c>
    </row>
    <row r="10084" spans="1:9">
      <c r="A10084" t="s">
        <v>302</v>
      </c>
      <c r="B10084" t="s">
        <v>1482</v>
      </c>
      <c r="C10084" t="s">
        <v>1483</v>
      </c>
      <c r="D10084">
        <v>16</v>
      </c>
      <c r="E10084" t="s">
        <v>174</v>
      </c>
      <c r="F10084" t="s">
        <v>214</v>
      </c>
      <c r="G10084">
        <v>16</v>
      </c>
      <c r="H10084" s="6" t="str">
        <f t="shared" si="314"/>
        <v>J001.A16</v>
      </c>
      <c r="I10084" s="6" t="str">
        <f t="shared" si="315"/>
        <v>DGND</v>
      </c>
    </row>
    <row r="10085" spans="1:9">
      <c r="A10085" t="s">
        <v>302</v>
      </c>
      <c r="B10085" t="s">
        <v>1482</v>
      </c>
      <c r="C10085" t="s">
        <v>1483</v>
      </c>
      <c r="D10085">
        <v>16</v>
      </c>
      <c r="E10085" t="s">
        <v>174</v>
      </c>
      <c r="F10085" t="s">
        <v>292</v>
      </c>
      <c r="G10085">
        <v>16</v>
      </c>
      <c r="H10085" s="6" t="str">
        <f t="shared" si="314"/>
        <v>J001.C16</v>
      </c>
      <c r="I10085" s="6" t="str">
        <f t="shared" si="315"/>
        <v>DGND</v>
      </c>
    </row>
    <row r="10086" spans="1:9">
      <c r="A10086" t="s">
        <v>302</v>
      </c>
      <c r="B10086" t="s">
        <v>1482</v>
      </c>
      <c r="C10086" t="s">
        <v>1483</v>
      </c>
      <c r="D10086">
        <v>17</v>
      </c>
      <c r="E10086" t="s">
        <v>614</v>
      </c>
      <c r="F10086" t="s">
        <v>215</v>
      </c>
      <c r="G10086">
        <v>17</v>
      </c>
      <c r="H10086" s="6" t="str">
        <f t="shared" si="314"/>
        <v>J001.A17</v>
      </c>
      <c r="I10086" s="6" t="str">
        <f t="shared" si="315"/>
        <v>CH010</v>
      </c>
    </row>
    <row r="10087" spans="1:9">
      <c r="A10087" t="s">
        <v>302</v>
      </c>
      <c r="B10087" t="s">
        <v>1482</v>
      </c>
      <c r="C10087" t="s">
        <v>1483</v>
      </c>
      <c r="D10087">
        <v>17</v>
      </c>
      <c r="E10087" t="s">
        <v>615</v>
      </c>
      <c r="F10087" t="s">
        <v>293</v>
      </c>
      <c r="G10087">
        <v>17</v>
      </c>
      <c r="H10087" s="6" t="str">
        <f t="shared" si="314"/>
        <v>J001.C17</v>
      </c>
      <c r="I10087" s="6" t="str">
        <f t="shared" si="315"/>
        <v>CH011</v>
      </c>
    </row>
    <row r="10088" spans="1:9">
      <c r="A10088" t="s">
        <v>302</v>
      </c>
      <c r="B10088" t="s">
        <v>1482</v>
      </c>
      <c r="C10088" t="s">
        <v>1483</v>
      </c>
      <c r="D10088">
        <v>17</v>
      </c>
      <c r="F10088" t="s">
        <v>385</v>
      </c>
      <c r="G10088">
        <v>17</v>
      </c>
      <c r="H10088" s="6" t="str">
        <f t="shared" si="314"/>
        <v>J001.D17</v>
      </c>
      <c r="I10088" s="6">
        <f t="shared" si="315"/>
        <v>0</v>
      </c>
    </row>
    <row r="10089" spans="1:9">
      <c r="A10089" t="s">
        <v>302</v>
      </c>
      <c r="B10089" t="s">
        <v>1482</v>
      </c>
      <c r="C10089" t="s">
        <v>1483</v>
      </c>
      <c r="D10089">
        <v>17</v>
      </c>
      <c r="E10089" t="s">
        <v>174</v>
      </c>
      <c r="F10089" t="s">
        <v>238</v>
      </c>
      <c r="G10089">
        <v>17</v>
      </c>
      <c r="H10089" s="6" t="str">
        <f t="shared" si="314"/>
        <v>J001.B17</v>
      </c>
      <c r="I10089" s="6" t="str">
        <f t="shared" si="315"/>
        <v>DGND</v>
      </c>
    </row>
    <row r="10090" spans="1:9">
      <c r="A10090" t="s">
        <v>302</v>
      </c>
      <c r="B10090" t="s">
        <v>1482</v>
      </c>
      <c r="C10090" t="s">
        <v>1483</v>
      </c>
      <c r="D10090">
        <v>18</v>
      </c>
      <c r="F10090" t="s">
        <v>617</v>
      </c>
      <c r="G10090">
        <v>18</v>
      </c>
      <c r="H10090" s="6" t="str">
        <f t="shared" si="314"/>
        <v>J001.D18</v>
      </c>
      <c r="I10090" s="6">
        <f t="shared" si="315"/>
        <v>0</v>
      </c>
    </row>
    <row r="10091" spans="1:9">
      <c r="A10091" t="s">
        <v>302</v>
      </c>
      <c r="B10091" t="s">
        <v>1482</v>
      </c>
      <c r="C10091" t="s">
        <v>1483</v>
      </c>
      <c r="D10091">
        <v>18</v>
      </c>
      <c r="E10091" t="s">
        <v>174</v>
      </c>
      <c r="F10091" t="s">
        <v>294</v>
      </c>
      <c r="G10091">
        <v>18</v>
      </c>
      <c r="H10091" s="6" t="str">
        <f t="shared" si="314"/>
        <v>J001.C18</v>
      </c>
      <c r="I10091" s="6" t="str">
        <f t="shared" si="315"/>
        <v>DGND</v>
      </c>
    </row>
    <row r="10092" spans="1:9">
      <c r="A10092" t="s">
        <v>302</v>
      </c>
      <c r="B10092" t="s">
        <v>1482</v>
      </c>
      <c r="C10092" t="s">
        <v>1483</v>
      </c>
      <c r="D10092">
        <v>18</v>
      </c>
      <c r="E10092" t="s">
        <v>174</v>
      </c>
      <c r="F10092" t="s">
        <v>216</v>
      </c>
      <c r="G10092">
        <v>18</v>
      </c>
      <c r="H10092" s="6" t="str">
        <f t="shared" si="314"/>
        <v>J001.A18</v>
      </c>
      <c r="I10092" s="6" t="str">
        <f t="shared" si="315"/>
        <v>DGND</v>
      </c>
    </row>
    <row r="10093" spans="1:9">
      <c r="A10093" t="s">
        <v>302</v>
      </c>
      <c r="B10093" t="s">
        <v>1482</v>
      </c>
      <c r="C10093" t="s">
        <v>1483</v>
      </c>
      <c r="D10093">
        <v>18</v>
      </c>
      <c r="E10093" t="s">
        <v>616</v>
      </c>
      <c r="F10093" t="s">
        <v>239</v>
      </c>
      <c r="G10093">
        <v>18</v>
      </c>
      <c r="H10093" s="6" t="str">
        <f t="shared" si="314"/>
        <v>J001.B18</v>
      </c>
      <c r="I10093" s="6" t="str">
        <f t="shared" si="315"/>
        <v>CH009</v>
      </c>
    </row>
    <row r="10094" spans="1:9">
      <c r="A10094" t="s">
        <v>302</v>
      </c>
      <c r="B10094" t="s">
        <v>1482</v>
      </c>
      <c r="C10094" t="s">
        <v>1483</v>
      </c>
      <c r="D10094">
        <v>19</v>
      </c>
      <c r="E10094" t="s">
        <v>174</v>
      </c>
      <c r="F10094" t="s">
        <v>240</v>
      </c>
      <c r="G10094">
        <v>19</v>
      </c>
      <c r="H10094" s="6" t="str">
        <f t="shared" si="314"/>
        <v>J001.B19</v>
      </c>
      <c r="I10094" s="6" t="str">
        <f t="shared" si="315"/>
        <v>DGND</v>
      </c>
    </row>
    <row r="10095" spans="1:9">
      <c r="A10095" t="s">
        <v>302</v>
      </c>
      <c r="B10095" t="s">
        <v>1482</v>
      </c>
      <c r="C10095" t="s">
        <v>1483</v>
      </c>
      <c r="D10095">
        <v>19</v>
      </c>
      <c r="F10095" t="s">
        <v>619</v>
      </c>
      <c r="G10095">
        <v>19</v>
      </c>
      <c r="H10095" s="6" t="str">
        <f t="shared" si="314"/>
        <v>J001.D19</v>
      </c>
      <c r="I10095" s="6">
        <f t="shared" si="315"/>
        <v>0</v>
      </c>
    </row>
    <row r="10096" spans="1:9">
      <c r="A10096" t="s">
        <v>302</v>
      </c>
      <c r="B10096" t="s">
        <v>1482</v>
      </c>
      <c r="C10096" t="s">
        <v>1483</v>
      </c>
      <c r="D10096">
        <v>19</v>
      </c>
      <c r="E10096" t="s">
        <v>620</v>
      </c>
      <c r="F10096" t="s">
        <v>295</v>
      </c>
      <c r="G10096">
        <v>19</v>
      </c>
      <c r="H10096" s="6" t="str">
        <f t="shared" si="314"/>
        <v>J001.C19</v>
      </c>
      <c r="I10096" s="6" t="str">
        <f t="shared" si="315"/>
        <v>CH008</v>
      </c>
    </row>
    <row r="10097" spans="1:9">
      <c r="A10097" t="s">
        <v>302</v>
      </c>
      <c r="B10097" t="s">
        <v>1482</v>
      </c>
      <c r="C10097" t="s">
        <v>1483</v>
      </c>
      <c r="D10097">
        <v>19</v>
      </c>
      <c r="E10097" t="s">
        <v>618</v>
      </c>
      <c r="F10097" t="s">
        <v>217</v>
      </c>
      <c r="G10097">
        <v>19</v>
      </c>
      <c r="H10097" s="6" t="str">
        <f t="shared" si="314"/>
        <v>J001.A19</v>
      </c>
      <c r="I10097" s="6" t="str">
        <f t="shared" si="315"/>
        <v>CH007</v>
      </c>
    </row>
    <row r="10098" spans="1:9">
      <c r="A10098" t="s">
        <v>302</v>
      </c>
      <c r="B10098" t="s">
        <v>1482</v>
      </c>
      <c r="C10098" t="s">
        <v>1483</v>
      </c>
      <c r="D10098">
        <v>20</v>
      </c>
      <c r="F10098" t="s">
        <v>621</v>
      </c>
      <c r="G10098">
        <v>20</v>
      </c>
      <c r="H10098" s="6" t="str">
        <f t="shared" si="314"/>
        <v>J001.D20</v>
      </c>
      <c r="I10098" s="6">
        <f t="shared" si="315"/>
        <v>0</v>
      </c>
    </row>
    <row r="10099" spans="1:9">
      <c r="A10099" t="s">
        <v>302</v>
      </c>
      <c r="B10099" t="s">
        <v>1482</v>
      </c>
      <c r="C10099" t="s">
        <v>1483</v>
      </c>
      <c r="D10099">
        <v>20</v>
      </c>
      <c r="E10099" t="s">
        <v>174</v>
      </c>
      <c r="F10099" t="s">
        <v>296</v>
      </c>
      <c r="G10099">
        <v>20</v>
      </c>
      <c r="H10099" s="6" t="str">
        <f t="shared" si="314"/>
        <v>J001.C20</v>
      </c>
      <c r="I10099" s="6" t="str">
        <f t="shared" si="315"/>
        <v>DGND</v>
      </c>
    </row>
    <row r="10100" spans="1:9">
      <c r="A10100" t="s">
        <v>302</v>
      </c>
      <c r="B10100" t="s">
        <v>1482</v>
      </c>
      <c r="C10100" t="s">
        <v>1483</v>
      </c>
      <c r="D10100">
        <v>20</v>
      </c>
      <c r="E10100" t="s">
        <v>174</v>
      </c>
      <c r="F10100" t="s">
        <v>218</v>
      </c>
      <c r="G10100">
        <v>20</v>
      </c>
      <c r="H10100" s="6" t="str">
        <f t="shared" si="314"/>
        <v>J001.A20</v>
      </c>
      <c r="I10100" s="6" t="str">
        <f t="shared" si="315"/>
        <v>DGND</v>
      </c>
    </row>
    <row r="10101" spans="1:9">
      <c r="A10101" t="s">
        <v>302</v>
      </c>
      <c r="B10101" t="s">
        <v>1482</v>
      </c>
      <c r="C10101" t="s">
        <v>1483</v>
      </c>
      <c r="D10101">
        <v>20</v>
      </c>
      <c r="E10101" t="s">
        <v>622</v>
      </c>
      <c r="F10101" t="s">
        <v>241</v>
      </c>
      <c r="G10101">
        <v>20</v>
      </c>
      <c r="H10101" s="6" t="str">
        <f t="shared" si="314"/>
        <v>J001.B20</v>
      </c>
      <c r="I10101" s="6" t="str">
        <f t="shared" si="315"/>
        <v>CH006</v>
      </c>
    </row>
    <row r="10102" spans="1:9">
      <c r="A10102" t="s">
        <v>302</v>
      </c>
      <c r="B10102" t="s">
        <v>1482</v>
      </c>
      <c r="C10102" t="s">
        <v>1483</v>
      </c>
      <c r="D10102">
        <v>21</v>
      </c>
      <c r="E10102" t="s">
        <v>174</v>
      </c>
      <c r="F10102" t="s">
        <v>242</v>
      </c>
      <c r="G10102">
        <v>21</v>
      </c>
      <c r="H10102" s="6" t="str">
        <f t="shared" si="314"/>
        <v>J001.B21</v>
      </c>
      <c r="I10102" s="6" t="str">
        <f t="shared" si="315"/>
        <v>DGND</v>
      </c>
    </row>
    <row r="10103" spans="1:9">
      <c r="A10103" t="s">
        <v>302</v>
      </c>
      <c r="B10103" t="s">
        <v>1482</v>
      </c>
      <c r="C10103" t="s">
        <v>1483</v>
      </c>
      <c r="D10103">
        <v>21</v>
      </c>
      <c r="E10103" t="s">
        <v>625</v>
      </c>
      <c r="F10103" t="s">
        <v>297</v>
      </c>
      <c r="G10103">
        <v>21</v>
      </c>
      <c r="H10103" s="6" t="str">
        <f t="shared" si="314"/>
        <v>J001.C21</v>
      </c>
      <c r="I10103" s="6" t="str">
        <f t="shared" si="315"/>
        <v>CH005</v>
      </c>
    </row>
    <row r="10104" spans="1:9">
      <c r="A10104" t="s">
        <v>302</v>
      </c>
      <c r="B10104" t="s">
        <v>1482</v>
      </c>
      <c r="C10104" t="s">
        <v>1483</v>
      </c>
      <c r="D10104">
        <v>21</v>
      </c>
      <c r="F10104" t="s">
        <v>623</v>
      </c>
      <c r="G10104">
        <v>21</v>
      </c>
      <c r="H10104" s="6" t="str">
        <f t="shared" si="314"/>
        <v>J001.D21</v>
      </c>
      <c r="I10104" s="6">
        <f t="shared" si="315"/>
        <v>0</v>
      </c>
    </row>
    <row r="10105" spans="1:9">
      <c r="A10105" t="s">
        <v>302</v>
      </c>
      <c r="B10105" t="s">
        <v>1482</v>
      </c>
      <c r="C10105" t="s">
        <v>1483</v>
      </c>
      <c r="D10105">
        <v>21</v>
      </c>
      <c r="E10105" t="s">
        <v>624</v>
      </c>
      <c r="F10105" t="s">
        <v>219</v>
      </c>
      <c r="G10105">
        <v>21</v>
      </c>
      <c r="H10105" s="6" t="str">
        <f t="shared" si="314"/>
        <v>J001.A21</v>
      </c>
      <c r="I10105" s="6" t="str">
        <f t="shared" si="315"/>
        <v>CH004</v>
      </c>
    </row>
    <row r="10106" spans="1:9">
      <c r="A10106" t="s">
        <v>302</v>
      </c>
      <c r="B10106" t="s">
        <v>1482</v>
      </c>
      <c r="C10106" t="s">
        <v>1483</v>
      </c>
      <c r="D10106">
        <v>22</v>
      </c>
      <c r="E10106" t="s">
        <v>174</v>
      </c>
      <c r="F10106" t="s">
        <v>298</v>
      </c>
      <c r="G10106">
        <v>22</v>
      </c>
      <c r="H10106" s="6" t="str">
        <f t="shared" si="314"/>
        <v>J001.C22</v>
      </c>
      <c r="I10106" s="6" t="str">
        <f t="shared" si="315"/>
        <v>DGND</v>
      </c>
    </row>
    <row r="10107" spans="1:9">
      <c r="A10107" t="s">
        <v>302</v>
      </c>
      <c r="B10107" t="s">
        <v>1482</v>
      </c>
      <c r="C10107" t="s">
        <v>1483</v>
      </c>
      <c r="D10107">
        <v>22</v>
      </c>
      <c r="F10107" t="s">
        <v>627</v>
      </c>
      <c r="G10107">
        <v>22</v>
      </c>
      <c r="H10107" s="6" t="str">
        <f t="shared" si="314"/>
        <v>J001.D22</v>
      </c>
      <c r="I10107" s="6">
        <f t="shared" si="315"/>
        <v>0</v>
      </c>
    </row>
    <row r="10108" spans="1:9">
      <c r="A10108" t="s">
        <v>302</v>
      </c>
      <c r="B10108" t="s">
        <v>1482</v>
      </c>
      <c r="C10108" t="s">
        <v>1483</v>
      </c>
      <c r="D10108">
        <v>22</v>
      </c>
      <c r="E10108" t="s">
        <v>174</v>
      </c>
      <c r="F10108" t="s">
        <v>220</v>
      </c>
      <c r="G10108">
        <v>22</v>
      </c>
      <c r="H10108" s="6" t="str">
        <f t="shared" si="314"/>
        <v>J001.A22</v>
      </c>
      <c r="I10108" s="6" t="str">
        <f t="shared" si="315"/>
        <v>DGND</v>
      </c>
    </row>
    <row r="10109" spans="1:9">
      <c r="A10109" t="s">
        <v>302</v>
      </c>
      <c r="B10109" t="s">
        <v>1482</v>
      </c>
      <c r="C10109" t="s">
        <v>1483</v>
      </c>
      <c r="D10109">
        <v>22</v>
      </c>
      <c r="E10109" t="s">
        <v>626</v>
      </c>
      <c r="F10109" t="s">
        <v>243</v>
      </c>
      <c r="G10109">
        <v>22</v>
      </c>
      <c r="H10109" s="6" t="str">
        <f t="shared" si="314"/>
        <v>J001.B22</v>
      </c>
      <c r="I10109" s="6" t="str">
        <f t="shared" si="315"/>
        <v>CH003</v>
      </c>
    </row>
    <row r="10110" spans="1:9">
      <c r="A10110" t="s">
        <v>302</v>
      </c>
      <c r="B10110" t="s">
        <v>1482</v>
      </c>
      <c r="C10110" t="s">
        <v>1483</v>
      </c>
      <c r="D10110">
        <v>23</v>
      </c>
      <c r="E10110" t="s">
        <v>630</v>
      </c>
      <c r="F10110" t="s">
        <v>221</v>
      </c>
      <c r="G10110">
        <v>23</v>
      </c>
      <c r="H10110" s="6" t="str">
        <f t="shared" si="314"/>
        <v>J001.A23</v>
      </c>
      <c r="I10110" s="6" t="str">
        <f t="shared" si="315"/>
        <v>CH001</v>
      </c>
    </row>
    <row r="10111" spans="1:9">
      <c r="A10111" t="s">
        <v>302</v>
      </c>
      <c r="B10111" t="s">
        <v>1482</v>
      </c>
      <c r="C10111" t="s">
        <v>1483</v>
      </c>
      <c r="D10111">
        <v>23</v>
      </c>
      <c r="E10111" t="s">
        <v>174</v>
      </c>
      <c r="F10111" t="s">
        <v>244</v>
      </c>
      <c r="G10111">
        <v>23</v>
      </c>
      <c r="H10111" s="6" t="str">
        <f t="shared" si="314"/>
        <v>J001.B23</v>
      </c>
      <c r="I10111" s="6" t="str">
        <f t="shared" si="315"/>
        <v>DGND</v>
      </c>
    </row>
    <row r="10112" spans="1:9">
      <c r="A10112" t="s">
        <v>302</v>
      </c>
      <c r="B10112" t="s">
        <v>1482</v>
      </c>
      <c r="C10112" t="s">
        <v>1483</v>
      </c>
      <c r="D10112">
        <v>23</v>
      </c>
      <c r="F10112" t="s">
        <v>628</v>
      </c>
      <c r="G10112">
        <v>23</v>
      </c>
      <c r="H10112" s="6" t="str">
        <f t="shared" si="314"/>
        <v>J001.D23</v>
      </c>
      <c r="I10112" s="6">
        <f t="shared" si="315"/>
        <v>0</v>
      </c>
    </row>
    <row r="10113" spans="1:9">
      <c r="A10113" t="s">
        <v>302</v>
      </c>
      <c r="B10113" t="s">
        <v>1482</v>
      </c>
      <c r="C10113" t="s">
        <v>1483</v>
      </c>
      <c r="D10113">
        <v>23</v>
      </c>
      <c r="E10113" t="s">
        <v>629</v>
      </c>
      <c r="F10113" t="s">
        <v>299</v>
      </c>
      <c r="G10113">
        <v>23</v>
      </c>
      <c r="H10113" s="6" t="str">
        <f t="shared" si="314"/>
        <v>J001.C23</v>
      </c>
      <c r="I10113" s="6" t="str">
        <f t="shared" si="315"/>
        <v>CH002</v>
      </c>
    </row>
    <row r="10114" spans="1:9">
      <c r="A10114" t="s">
        <v>302</v>
      </c>
      <c r="B10114" t="s">
        <v>1482</v>
      </c>
      <c r="C10114" t="s">
        <v>1483</v>
      </c>
      <c r="D10114">
        <v>24</v>
      </c>
      <c r="E10114" t="s">
        <v>174</v>
      </c>
      <c r="F10114" t="s">
        <v>222</v>
      </c>
      <c r="G10114">
        <v>24</v>
      </c>
      <c r="H10114" s="6" t="str">
        <f t="shared" ref="H10114:H10177" si="316">CONCATENATE(C10114,".",F10114)</f>
        <v>J001.A24</v>
      </c>
      <c r="I10114" s="6" t="str">
        <f t="shared" ref="I10114:I10177" si="317">E10114</f>
        <v>DGND</v>
      </c>
    </row>
    <row r="10115" spans="1:9">
      <c r="A10115" t="s">
        <v>302</v>
      </c>
      <c r="B10115" t="s">
        <v>1482</v>
      </c>
      <c r="C10115" t="s">
        <v>1483</v>
      </c>
      <c r="D10115">
        <v>24</v>
      </c>
      <c r="F10115" t="s">
        <v>631</v>
      </c>
      <c r="G10115">
        <v>24</v>
      </c>
      <c r="H10115" s="6" t="str">
        <f t="shared" si="316"/>
        <v>J001.D24</v>
      </c>
      <c r="I10115" s="6">
        <f t="shared" si="317"/>
        <v>0</v>
      </c>
    </row>
    <row r="10116" spans="1:9">
      <c r="A10116" t="s">
        <v>302</v>
      </c>
      <c r="B10116" t="s">
        <v>1482</v>
      </c>
      <c r="C10116" t="s">
        <v>1483</v>
      </c>
      <c r="D10116">
        <v>24</v>
      </c>
      <c r="E10116" t="s">
        <v>174</v>
      </c>
      <c r="F10116" t="s">
        <v>300</v>
      </c>
      <c r="G10116">
        <v>24</v>
      </c>
      <c r="H10116" s="6" t="str">
        <f t="shared" si="316"/>
        <v>J001.C24</v>
      </c>
      <c r="I10116" s="6" t="str">
        <f t="shared" si="317"/>
        <v>DGND</v>
      </c>
    </row>
    <row r="10117" spans="1:9">
      <c r="A10117" t="s">
        <v>302</v>
      </c>
      <c r="B10117" t="s">
        <v>1482</v>
      </c>
      <c r="C10117" t="s">
        <v>1483</v>
      </c>
      <c r="D10117">
        <v>24</v>
      </c>
      <c r="E10117" t="s">
        <v>632</v>
      </c>
      <c r="F10117" t="s">
        <v>245</v>
      </c>
      <c r="G10117">
        <v>24</v>
      </c>
      <c r="H10117" s="6" t="str">
        <f t="shared" si="316"/>
        <v>J001.B24</v>
      </c>
      <c r="I10117" s="6" t="str">
        <f t="shared" si="317"/>
        <v>CH000</v>
      </c>
    </row>
    <row r="10118" spans="1:9">
      <c r="A10118" t="s">
        <v>302</v>
      </c>
      <c r="B10118" t="s">
        <v>1482</v>
      </c>
      <c r="C10118" t="s">
        <v>1484</v>
      </c>
      <c r="D10118">
        <v>1</v>
      </c>
      <c r="E10118" t="s">
        <v>174</v>
      </c>
      <c r="F10118" t="s">
        <v>223</v>
      </c>
      <c r="G10118">
        <v>1</v>
      </c>
      <c r="H10118" s="6" t="str">
        <f t="shared" si="316"/>
        <v>J002.B1</v>
      </c>
      <c r="I10118" s="6" t="str">
        <f t="shared" si="317"/>
        <v>DGND</v>
      </c>
    </row>
    <row r="10119" spans="1:9">
      <c r="A10119" t="s">
        <v>302</v>
      </c>
      <c r="B10119" t="s">
        <v>1482</v>
      </c>
      <c r="C10119" t="s">
        <v>1484</v>
      </c>
      <c r="D10119">
        <v>1</v>
      </c>
      <c r="E10119" t="s">
        <v>328</v>
      </c>
      <c r="F10119" t="s">
        <v>280</v>
      </c>
      <c r="G10119">
        <v>1</v>
      </c>
      <c r="H10119" s="6" t="str">
        <f t="shared" si="316"/>
        <v>J002.C1</v>
      </c>
      <c r="I10119" s="6" t="str">
        <f t="shared" si="317"/>
        <v>U2</v>
      </c>
    </row>
    <row r="10120" spans="1:9">
      <c r="A10120" t="s">
        <v>302</v>
      </c>
      <c r="B10120" t="s">
        <v>1482</v>
      </c>
      <c r="C10120" t="s">
        <v>1484</v>
      </c>
      <c r="D10120">
        <v>1</v>
      </c>
      <c r="E10120" t="s">
        <v>374</v>
      </c>
      <c r="F10120" t="s">
        <v>395</v>
      </c>
      <c r="G10120">
        <v>1</v>
      </c>
      <c r="H10120" s="6" t="str">
        <f t="shared" si="316"/>
        <v>J002.D1</v>
      </c>
      <c r="I10120" s="6" t="str">
        <f t="shared" si="317"/>
        <v>U4</v>
      </c>
    </row>
    <row r="10121" spans="1:9">
      <c r="A10121" t="s">
        <v>302</v>
      </c>
      <c r="B10121" t="s">
        <v>1482</v>
      </c>
      <c r="C10121" t="s">
        <v>1484</v>
      </c>
      <c r="D10121">
        <v>1</v>
      </c>
      <c r="E10121" t="s">
        <v>633</v>
      </c>
      <c r="F10121" t="s">
        <v>200</v>
      </c>
      <c r="G10121">
        <v>1</v>
      </c>
      <c r="H10121" s="6" t="str">
        <f t="shared" si="316"/>
        <v>J002.A1</v>
      </c>
      <c r="I10121" s="6" t="str">
        <f t="shared" si="317"/>
        <v>U0</v>
      </c>
    </row>
    <row r="10122" spans="1:9">
      <c r="A10122" t="s">
        <v>302</v>
      </c>
      <c r="B10122" t="s">
        <v>1482</v>
      </c>
      <c r="C10122" t="s">
        <v>1484</v>
      </c>
      <c r="D10122">
        <v>2</v>
      </c>
      <c r="E10122" t="s">
        <v>174</v>
      </c>
      <c r="F10122" t="s">
        <v>10</v>
      </c>
      <c r="G10122">
        <v>2</v>
      </c>
      <c r="H10122" s="6" t="str">
        <f t="shared" si="316"/>
        <v>J002.C2</v>
      </c>
      <c r="I10122" s="6" t="str">
        <f t="shared" si="317"/>
        <v>DGND</v>
      </c>
    </row>
    <row r="10123" spans="1:9">
      <c r="A10123" t="s">
        <v>302</v>
      </c>
      <c r="B10123" t="s">
        <v>1482</v>
      </c>
      <c r="C10123" t="s">
        <v>1484</v>
      </c>
      <c r="D10123">
        <v>2</v>
      </c>
      <c r="E10123" t="s">
        <v>373</v>
      </c>
      <c r="F10123" t="s">
        <v>384</v>
      </c>
      <c r="G10123">
        <v>2</v>
      </c>
      <c r="H10123" s="6" t="str">
        <f t="shared" si="316"/>
        <v>J002.D2</v>
      </c>
      <c r="I10123" s="6" t="str">
        <f t="shared" si="317"/>
        <v>U5</v>
      </c>
    </row>
    <row r="10124" spans="1:9">
      <c r="A10124" t="s">
        <v>302</v>
      </c>
      <c r="B10124" t="s">
        <v>1482</v>
      </c>
      <c r="C10124" t="s">
        <v>1484</v>
      </c>
      <c r="D10124">
        <v>2</v>
      </c>
      <c r="E10124" t="s">
        <v>174</v>
      </c>
      <c r="F10124" t="s">
        <v>201</v>
      </c>
      <c r="G10124">
        <v>2</v>
      </c>
      <c r="H10124" s="6" t="str">
        <f t="shared" si="316"/>
        <v>J002.A2</v>
      </c>
      <c r="I10124" s="6" t="str">
        <f t="shared" si="317"/>
        <v>DGND</v>
      </c>
    </row>
    <row r="10125" spans="1:9">
      <c r="A10125" t="s">
        <v>302</v>
      </c>
      <c r="B10125" t="s">
        <v>1482</v>
      </c>
      <c r="C10125" t="s">
        <v>1484</v>
      </c>
      <c r="D10125">
        <v>2</v>
      </c>
      <c r="E10125" t="s">
        <v>327</v>
      </c>
      <c r="F10125" t="s">
        <v>224</v>
      </c>
      <c r="G10125">
        <v>2</v>
      </c>
      <c r="H10125" s="6" t="str">
        <f t="shared" si="316"/>
        <v>J002.B2</v>
      </c>
      <c r="I10125" s="6" t="str">
        <f t="shared" si="317"/>
        <v>U1</v>
      </c>
    </row>
    <row r="10126" spans="1:9">
      <c r="A10126" t="s">
        <v>302</v>
      </c>
      <c r="B10126" t="s">
        <v>1482</v>
      </c>
      <c r="C10126" t="s">
        <v>1484</v>
      </c>
      <c r="D10126">
        <v>3</v>
      </c>
      <c r="E10126" t="s">
        <v>381</v>
      </c>
      <c r="F10126" t="s">
        <v>558</v>
      </c>
      <c r="G10126">
        <v>3</v>
      </c>
      <c r="H10126" s="6" t="str">
        <f t="shared" si="316"/>
        <v>J002.D3</v>
      </c>
      <c r="I10126" s="6" t="str">
        <f t="shared" si="317"/>
        <v>U6</v>
      </c>
    </row>
    <row r="10127" spans="1:9">
      <c r="A10127" t="s">
        <v>302</v>
      </c>
      <c r="B10127" t="s">
        <v>1482</v>
      </c>
      <c r="C10127" t="s">
        <v>1484</v>
      </c>
      <c r="D10127">
        <v>3</v>
      </c>
      <c r="E10127" t="s">
        <v>329</v>
      </c>
      <c r="F10127" t="s">
        <v>9</v>
      </c>
      <c r="G10127">
        <v>3</v>
      </c>
      <c r="H10127" s="6" t="str">
        <f t="shared" si="316"/>
        <v>J002.C3</v>
      </c>
      <c r="I10127" s="6" t="str">
        <f t="shared" si="317"/>
        <v>U3</v>
      </c>
    </row>
    <row r="10128" spans="1:9">
      <c r="A10128" t="s">
        <v>302</v>
      </c>
      <c r="B10128" t="s">
        <v>1482</v>
      </c>
      <c r="C10128" t="s">
        <v>1484</v>
      </c>
      <c r="D10128">
        <v>3</v>
      </c>
      <c r="E10128" t="s">
        <v>634</v>
      </c>
      <c r="F10128" t="s">
        <v>202</v>
      </c>
      <c r="G10128">
        <v>3</v>
      </c>
      <c r="H10128" s="6" t="str">
        <f t="shared" si="316"/>
        <v>J002.A3</v>
      </c>
      <c r="I10128" s="6" t="str">
        <f t="shared" si="317"/>
        <v>CH063</v>
      </c>
    </row>
    <row r="10129" spans="1:9">
      <c r="A10129" t="s">
        <v>302</v>
      </c>
      <c r="B10129" t="s">
        <v>1482</v>
      </c>
      <c r="C10129" t="s">
        <v>1484</v>
      </c>
      <c r="D10129">
        <v>3</v>
      </c>
      <c r="E10129" t="s">
        <v>174</v>
      </c>
      <c r="F10129" t="s">
        <v>225</v>
      </c>
      <c r="G10129">
        <v>3</v>
      </c>
      <c r="H10129" s="6" t="str">
        <f t="shared" si="316"/>
        <v>J002.B3</v>
      </c>
      <c r="I10129" s="6" t="str">
        <f t="shared" si="317"/>
        <v>DGND</v>
      </c>
    </row>
    <row r="10130" spans="1:9">
      <c r="A10130" t="s">
        <v>302</v>
      </c>
      <c r="B10130" t="s">
        <v>1482</v>
      </c>
      <c r="C10130" t="s">
        <v>1484</v>
      </c>
      <c r="D10130">
        <v>4</v>
      </c>
      <c r="E10130" t="s">
        <v>174</v>
      </c>
      <c r="F10130" t="s">
        <v>11</v>
      </c>
      <c r="G10130">
        <v>4</v>
      </c>
      <c r="H10130" s="6" t="str">
        <f t="shared" si="316"/>
        <v>J002.A4</v>
      </c>
      <c r="I10130" s="6" t="str">
        <f t="shared" si="317"/>
        <v>DGND</v>
      </c>
    </row>
    <row r="10131" spans="1:9">
      <c r="A10131" t="s">
        <v>302</v>
      </c>
      <c r="B10131" t="s">
        <v>1482</v>
      </c>
      <c r="C10131" t="s">
        <v>1484</v>
      </c>
      <c r="D10131">
        <v>4</v>
      </c>
      <c r="E10131" t="s">
        <v>174</v>
      </c>
      <c r="F10131" t="s">
        <v>281</v>
      </c>
      <c r="G10131">
        <v>4</v>
      </c>
      <c r="H10131" s="6" t="str">
        <f t="shared" si="316"/>
        <v>J002.C4</v>
      </c>
      <c r="I10131" s="6" t="str">
        <f t="shared" si="317"/>
        <v>DGND</v>
      </c>
    </row>
    <row r="10132" spans="1:9">
      <c r="A10132" t="s">
        <v>302</v>
      </c>
      <c r="B10132" t="s">
        <v>1482</v>
      </c>
      <c r="C10132" t="s">
        <v>1484</v>
      </c>
      <c r="D10132">
        <v>4</v>
      </c>
      <c r="E10132" t="s">
        <v>635</v>
      </c>
      <c r="F10132" t="s">
        <v>226</v>
      </c>
      <c r="G10132">
        <v>4</v>
      </c>
      <c r="H10132" s="6" t="str">
        <f t="shared" si="316"/>
        <v>J002.B4</v>
      </c>
      <c r="I10132" s="6" t="str">
        <f t="shared" si="317"/>
        <v>CH062</v>
      </c>
    </row>
    <row r="10133" spans="1:9">
      <c r="A10133" t="s">
        <v>302</v>
      </c>
      <c r="B10133" t="s">
        <v>1482</v>
      </c>
      <c r="C10133" t="s">
        <v>1484</v>
      </c>
      <c r="D10133">
        <v>4</v>
      </c>
      <c r="E10133" t="s">
        <v>390</v>
      </c>
      <c r="F10133" t="s">
        <v>386</v>
      </c>
      <c r="G10133">
        <v>4</v>
      </c>
      <c r="H10133" s="6" t="str">
        <f t="shared" si="316"/>
        <v>J002.D4</v>
      </c>
      <c r="I10133" s="6" t="str">
        <f t="shared" si="317"/>
        <v>U7</v>
      </c>
    </row>
    <row r="10134" spans="1:9">
      <c r="A10134" t="s">
        <v>302</v>
      </c>
      <c r="B10134" t="s">
        <v>1482</v>
      </c>
      <c r="C10134" t="s">
        <v>1484</v>
      </c>
      <c r="D10134">
        <v>5</v>
      </c>
      <c r="E10134" t="s">
        <v>636</v>
      </c>
      <c r="F10134" t="s">
        <v>12</v>
      </c>
      <c r="G10134">
        <v>5</v>
      </c>
      <c r="H10134" s="6" t="str">
        <f t="shared" si="316"/>
        <v>J002.C5</v>
      </c>
      <c r="I10134" s="6" t="str">
        <f t="shared" si="317"/>
        <v>CH061</v>
      </c>
    </row>
    <row r="10135" spans="1:9">
      <c r="A10135" t="s">
        <v>302</v>
      </c>
      <c r="B10135" t="s">
        <v>1482</v>
      </c>
      <c r="C10135" t="s">
        <v>1484</v>
      </c>
      <c r="D10135">
        <v>5</v>
      </c>
      <c r="E10135" t="s">
        <v>174</v>
      </c>
      <c r="F10135" t="s">
        <v>396</v>
      </c>
      <c r="G10135">
        <v>5</v>
      </c>
      <c r="H10135" s="6" t="str">
        <f t="shared" si="316"/>
        <v>J002.D5</v>
      </c>
      <c r="I10135" s="6" t="str">
        <f t="shared" si="317"/>
        <v>DGND</v>
      </c>
    </row>
    <row r="10136" spans="1:9">
      <c r="A10136" t="s">
        <v>302</v>
      </c>
      <c r="B10136" t="s">
        <v>1482</v>
      </c>
      <c r="C10136" t="s">
        <v>1484</v>
      </c>
      <c r="D10136">
        <v>5</v>
      </c>
      <c r="E10136" t="s">
        <v>637</v>
      </c>
      <c r="F10136" t="s">
        <v>203</v>
      </c>
      <c r="G10136">
        <v>5</v>
      </c>
      <c r="H10136" s="6" t="str">
        <f t="shared" si="316"/>
        <v>J002.A5</v>
      </c>
      <c r="I10136" s="6" t="str">
        <f t="shared" si="317"/>
        <v>CH060</v>
      </c>
    </row>
    <row r="10137" spans="1:9">
      <c r="A10137" t="s">
        <v>302</v>
      </c>
      <c r="B10137" t="s">
        <v>1482</v>
      </c>
      <c r="C10137" t="s">
        <v>1484</v>
      </c>
      <c r="D10137">
        <v>5</v>
      </c>
      <c r="E10137" t="s">
        <v>174</v>
      </c>
      <c r="F10137" t="s">
        <v>13</v>
      </c>
      <c r="G10137">
        <v>5</v>
      </c>
      <c r="H10137" s="6" t="str">
        <f t="shared" si="316"/>
        <v>J002.B5</v>
      </c>
      <c r="I10137" s="6" t="str">
        <f t="shared" si="317"/>
        <v>DGND</v>
      </c>
    </row>
    <row r="10138" spans="1:9">
      <c r="A10138" t="s">
        <v>302</v>
      </c>
      <c r="B10138" t="s">
        <v>1482</v>
      </c>
      <c r="C10138" t="s">
        <v>1484</v>
      </c>
      <c r="D10138">
        <v>6</v>
      </c>
      <c r="E10138" t="s">
        <v>638</v>
      </c>
      <c r="F10138" t="s">
        <v>227</v>
      </c>
      <c r="G10138">
        <v>6</v>
      </c>
      <c r="H10138" s="6" t="str">
        <f t="shared" si="316"/>
        <v>J002.B6</v>
      </c>
      <c r="I10138" s="6" t="str">
        <f t="shared" si="317"/>
        <v>CH059</v>
      </c>
    </row>
    <row r="10139" spans="1:9">
      <c r="A10139" t="s">
        <v>302</v>
      </c>
      <c r="B10139" t="s">
        <v>1482</v>
      </c>
      <c r="C10139" t="s">
        <v>1484</v>
      </c>
      <c r="D10139">
        <v>6</v>
      </c>
      <c r="E10139" t="s">
        <v>174</v>
      </c>
      <c r="F10139" t="s">
        <v>204</v>
      </c>
      <c r="G10139">
        <v>6</v>
      </c>
      <c r="H10139" s="6" t="str">
        <f t="shared" si="316"/>
        <v>J002.A6</v>
      </c>
      <c r="I10139" s="6" t="str">
        <f t="shared" si="317"/>
        <v>DGND</v>
      </c>
    </row>
    <row r="10140" spans="1:9">
      <c r="A10140" t="s">
        <v>302</v>
      </c>
      <c r="B10140" t="s">
        <v>1482</v>
      </c>
      <c r="C10140" t="s">
        <v>1484</v>
      </c>
      <c r="D10140">
        <v>6</v>
      </c>
      <c r="E10140" t="s">
        <v>174</v>
      </c>
      <c r="F10140" t="s">
        <v>282</v>
      </c>
      <c r="G10140">
        <v>6</v>
      </c>
      <c r="H10140" s="6" t="str">
        <f t="shared" si="316"/>
        <v>J002.C6</v>
      </c>
      <c r="I10140" s="6" t="str">
        <f t="shared" si="317"/>
        <v>DGND</v>
      </c>
    </row>
    <row r="10141" spans="1:9">
      <c r="A10141" t="s">
        <v>302</v>
      </c>
      <c r="B10141" t="s">
        <v>1482</v>
      </c>
      <c r="C10141" t="s">
        <v>1484</v>
      </c>
      <c r="D10141">
        <v>6</v>
      </c>
      <c r="F10141" t="s">
        <v>405</v>
      </c>
      <c r="G10141">
        <v>6</v>
      </c>
      <c r="H10141" s="6" t="str">
        <f t="shared" si="316"/>
        <v>J002.D6</v>
      </c>
      <c r="I10141" s="6">
        <f t="shared" si="317"/>
        <v>0</v>
      </c>
    </row>
    <row r="10142" spans="1:9">
      <c r="A10142" t="s">
        <v>302</v>
      </c>
      <c r="B10142" t="s">
        <v>1482</v>
      </c>
      <c r="C10142" t="s">
        <v>1484</v>
      </c>
      <c r="D10142">
        <v>7</v>
      </c>
      <c r="E10142" t="s">
        <v>174</v>
      </c>
      <c r="F10142" t="s">
        <v>406</v>
      </c>
      <c r="G10142">
        <v>7</v>
      </c>
      <c r="H10142" s="6" t="str">
        <f t="shared" si="316"/>
        <v>J002.D7</v>
      </c>
      <c r="I10142" s="6" t="str">
        <f t="shared" si="317"/>
        <v>DGND</v>
      </c>
    </row>
    <row r="10143" spans="1:9">
      <c r="A10143" t="s">
        <v>302</v>
      </c>
      <c r="B10143" t="s">
        <v>1482</v>
      </c>
      <c r="C10143" t="s">
        <v>1484</v>
      </c>
      <c r="D10143">
        <v>7</v>
      </c>
      <c r="E10143" t="s">
        <v>640</v>
      </c>
      <c r="F10143" t="s">
        <v>205</v>
      </c>
      <c r="G10143">
        <v>7</v>
      </c>
      <c r="H10143" s="6" t="str">
        <f t="shared" si="316"/>
        <v>J002.A7</v>
      </c>
      <c r="I10143" s="6" t="str">
        <f t="shared" si="317"/>
        <v>CH057</v>
      </c>
    </row>
    <row r="10144" spans="1:9">
      <c r="A10144" t="s">
        <v>302</v>
      </c>
      <c r="B10144" t="s">
        <v>1482</v>
      </c>
      <c r="C10144" t="s">
        <v>1484</v>
      </c>
      <c r="D10144">
        <v>7</v>
      </c>
      <c r="E10144" t="s">
        <v>639</v>
      </c>
      <c r="F10144" t="s">
        <v>283</v>
      </c>
      <c r="G10144">
        <v>7</v>
      </c>
      <c r="H10144" s="6" t="str">
        <f t="shared" si="316"/>
        <v>J002.C7</v>
      </c>
      <c r="I10144" s="6" t="str">
        <f t="shared" si="317"/>
        <v>CH058</v>
      </c>
    </row>
    <row r="10145" spans="1:9">
      <c r="A10145" t="s">
        <v>302</v>
      </c>
      <c r="B10145" t="s">
        <v>1482</v>
      </c>
      <c r="C10145" t="s">
        <v>1484</v>
      </c>
      <c r="D10145">
        <v>7</v>
      </c>
      <c r="E10145" t="s">
        <v>174</v>
      </c>
      <c r="F10145" t="s">
        <v>228</v>
      </c>
      <c r="G10145">
        <v>7</v>
      </c>
      <c r="H10145" s="6" t="str">
        <f t="shared" si="316"/>
        <v>J002.B7</v>
      </c>
      <c r="I10145" s="6" t="str">
        <f t="shared" si="317"/>
        <v>DGND</v>
      </c>
    </row>
    <row r="10146" spans="1:9">
      <c r="A10146" t="s">
        <v>302</v>
      </c>
      <c r="B10146" t="s">
        <v>1482</v>
      </c>
      <c r="C10146" t="s">
        <v>1484</v>
      </c>
      <c r="D10146">
        <v>8</v>
      </c>
      <c r="E10146" t="s">
        <v>174</v>
      </c>
      <c r="F10146" t="s">
        <v>206</v>
      </c>
      <c r="G10146">
        <v>8</v>
      </c>
      <c r="H10146" s="6" t="str">
        <f t="shared" si="316"/>
        <v>J002.A8</v>
      </c>
      <c r="I10146" s="6" t="str">
        <f t="shared" si="317"/>
        <v>DGND</v>
      </c>
    </row>
    <row r="10147" spans="1:9">
      <c r="A10147" t="s">
        <v>302</v>
      </c>
      <c r="B10147" t="s">
        <v>1482</v>
      </c>
      <c r="C10147" t="s">
        <v>1484</v>
      </c>
      <c r="D10147">
        <v>8</v>
      </c>
      <c r="F10147" t="s">
        <v>411</v>
      </c>
      <c r="G10147">
        <v>8</v>
      </c>
      <c r="H10147" s="6" t="str">
        <f t="shared" si="316"/>
        <v>J002.D8</v>
      </c>
      <c r="I10147" s="6">
        <f t="shared" si="317"/>
        <v>0</v>
      </c>
    </row>
    <row r="10148" spans="1:9">
      <c r="A10148" t="s">
        <v>302</v>
      </c>
      <c r="B10148" t="s">
        <v>1482</v>
      </c>
      <c r="C10148" t="s">
        <v>1484</v>
      </c>
      <c r="D10148">
        <v>8</v>
      </c>
      <c r="E10148" t="s">
        <v>641</v>
      </c>
      <c r="F10148" t="s">
        <v>229</v>
      </c>
      <c r="G10148">
        <v>8</v>
      </c>
      <c r="H10148" s="6" t="str">
        <f t="shared" si="316"/>
        <v>J002.B8</v>
      </c>
      <c r="I10148" s="6" t="str">
        <f t="shared" si="317"/>
        <v>CH056</v>
      </c>
    </row>
    <row r="10149" spans="1:9">
      <c r="A10149" t="s">
        <v>302</v>
      </c>
      <c r="B10149" t="s">
        <v>1482</v>
      </c>
      <c r="C10149" t="s">
        <v>1484</v>
      </c>
      <c r="D10149">
        <v>8</v>
      </c>
      <c r="E10149" t="s">
        <v>174</v>
      </c>
      <c r="F10149" t="s">
        <v>284</v>
      </c>
      <c r="G10149">
        <v>8</v>
      </c>
      <c r="H10149" s="6" t="str">
        <f t="shared" si="316"/>
        <v>J002.C8</v>
      </c>
      <c r="I10149" s="6" t="str">
        <f t="shared" si="317"/>
        <v>DGND</v>
      </c>
    </row>
    <row r="10150" spans="1:9">
      <c r="A10150" t="s">
        <v>302</v>
      </c>
      <c r="B10150" t="s">
        <v>1482</v>
      </c>
      <c r="C10150" t="s">
        <v>1484</v>
      </c>
      <c r="D10150">
        <v>9</v>
      </c>
      <c r="E10150" t="s">
        <v>174</v>
      </c>
      <c r="F10150" t="s">
        <v>230</v>
      </c>
      <c r="G10150">
        <v>9</v>
      </c>
      <c r="H10150" s="6" t="str">
        <f t="shared" si="316"/>
        <v>J002.B9</v>
      </c>
      <c r="I10150" s="6" t="str">
        <f t="shared" si="317"/>
        <v>DGND</v>
      </c>
    </row>
    <row r="10151" spans="1:9">
      <c r="A10151" t="s">
        <v>302</v>
      </c>
      <c r="B10151" t="s">
        <v>1482</v>
      </c>
      <c r="C10151" t="s">
        <v>1484</v>
      </c>
      <c r="D10151">
        <v>9</v>
      </c>
      <c r="F10151" t="s">
        <v>397</v>
      </c>
      <c r="G10151">
        <v>9</v>
      </c>
      <c r="H10151" s="6" t="str">
        <f t="shared" si="316"/>
        <v>J002.D9</v>
      </c>
      <c r="I10151" s="6">
        <f t="shared" si="317"/>
        <v>0</v>
      </c>
    </row>
    <row r="10152" spans="1:9">
      <c r="A10152" t="s">
        <v>302</v>
      </c>
      <c r="B10152" t="s">
        <v>1482</v>
      </c>
      <c r="C10152" t="s">
        <v>1484</v>
      </c>
      <c r="D10152">
        <v>9</v>
      </c>
      <c r="E10152" t="s">
        <v>643</v>
      </c>
      <c r="F10152" t="s">
        <v>285</v>
      </c>
      <c r="G10152">
        <v>9</v>
      </c>
      <c r="H10152" s="6" t="str">
        <f t="shared" si="316"/>
        <v>J002.C9</v>
      </c>
      <c r="I10152" s="6" t="str">
        <f t="shared" si="317"/>
        <v>CH055</v>
      </c>
    </row>
    <row r="10153" spans="1:9">
      <c r="A10153" t="s">
        <v>302</v>
      </c>
      <c r="B10153" t="s">
        <v>1482</v>
      </c>
      <c r="C10153" t="s">
        <v>1484</v>
      </c>
      <c r="D10153">
        <v>9</v>
      </c>
      <c r="E10153" t="s">
        <v>642</v>
      </c>
      <c r="F10153" t="s">
        <v>207</v>
      </c>
      <c r="G10153">
        <v>9</v>
      </c>
      <c r="H10153" s="6" t="str">
        <f t="shared" si="316"/>
        <v>J002.A9</v>
      </c>
      <c r="I10153" s="6" t="str">
        <f t="shared" si="317"/>
        <v>CH054</v>
      </c>
    </row>
    <row r="10154" spans="1:9">
      <c r="A10154" t="s">
        <v>302</v>
      </c>
      <c r="B10154" t="s">
        <v>1482</v>
      </c>
      <c r="C10154" t="s">
        <v>1484</v>
      </c>
      <c r="D10154">
        <v>10</v>
      </c>
      <c r="F10154" t="s">
        <v>407</v>
      </c>
      <c r="G10154">
        <v>10</v>
      </c>
      <c r="H10154" s="6" t="str">
        <f t="shared" si="316"/>
        <v>J002.D10</v>
      </c>
      <c r="I10154" s="6">
        <f t="shared" si="317"/>
        <v>0</v>
      </c>
    </row>
    <row r="10155" spans="1:9">
      <c r="A10155" t="s">
        <v>302</v>
      </c>
      <c r="B10155" t="s">
        <v>1482</v>
      </c>
      <c r="C10155" t="s">
        <v>1484</v>
      </c>
      <c r="D10155">
        <v>10</v>
      </c>
      <c r="E10155" t="s">
        <v>174</v>
      </c>
      <c r="F10155" t="s">
        <v>286</v>
      </c>
      <c r="G10155">
        <v>10</v>
      </c>
      <c r="H10155" s="6" t="str">
        <f t="shared" si="316"/>
        <v>J002.C10</v>
      </c>
      <c r="I10155" s="6" t="str">
        <f t="shared" si="317"/>
        <v>DGND</v>
      </c>
    </row>
    <row r="10156" spans="1:9">
      <c r="A10156" t="s">
        <v>302</v>
      </c>
      <c r="B10156" t="s">
        <v>1482</v>
      </c>
      <c r="C10156" t="s">
        <v>1484</v>
      </c>
      <c r="D10156">
        <v>10</v>
      </c>
      <c r="E10156" t="s">
        <v>644</v>
      </c>
      <c r="F10156" t="s">
        <v>231</v>
      </c>
      <c r="G10156">
        <v>10</v>
      </c>
      <c r="H10156" s="6" t="str">
        <f t="shared" si="316"/>
        <v>J002.B10</v>
      </c>
      <c r="I10156" s="6" t="str">
        <f t="shared" si="317"/>
        <v>CH053</v>
      </c>
    </row>
    <row r="10157" spans="1:9">
      <c r="A10157" t="s">
        <v>302</v>
      </c>
      <c r="B10157" t="s">
        <v>1482</v>
      </c>
      <c r="C10157" t="s">
        <v>1484</v>
      </c>
      <c r="D10157">
        <v>10</v>
      </c>
      <c r="E10157" t="s">
        <v>174</v>
      </c>
      <c r="F10157" t="s">
        <v>208</v>
      </c>
      <c r="G10157">
        <v>10</v>
      </c>
      <c r="H10157" s="6" t="str">
        <f t="shared" si="316"/>
        <v>J002.A10</v>
      </c>
      <c r="I10157" s="6" t="str">
        <f t="shared" si="317"/>
        <v>DGND</v>
      </c>
    </row>
    <row r="10158" spans="1:9">
      <c r="A10158" t="s">
        <v>302</v>
      </c>
      <c r="B10158" t="s">
        <v>1482</v>
      </c>
      <c r="C10158" t="s">
        <v>1484</v>
      </c>
      <c r="D10158">
        <v>11</v>
      </c>
      <c r="E10158" t="s">
        <v>645</v>
      </c>
      <c r="F10158" t="s">
        <v>209</v>
      </c>
      <c r="G10158">
        <v>11</v>
      </c>
      <c r="H10158" s="6" t="str">
        <f t="shared" si="316"/>
        <v>J002.A11</v>
      </c>
      <c r="I10158" s="6" t="str">
        <f t="shared" si="317"/>
        <v>CH051</v>
      </c>
    </row>
    <row r="10159" spans="1:9">
      <c r="A10159" t="s">
        <v>302</v>
      </c>
      <c r="B10159" t="s">
        <v>1482</v>
      </c>
      <c r="C10159" t="s">
        <v>1484</v>
      </c>
      <c r="D10159">
        <v>11</v>
      </c>
      <c r="E10159" t="s">
        <v>646</v>
      </c>
      <c r="F10159" t="s">
        <v>287</v>
      </c>
      <c r="G10159">
        <v>11</v>
      </c>
      <c r="H10159" s="6" t="str">
        <f t="shared" si="316"/>
        <v>J002.C11</v>
      </c>
      <c r="I10159" s="6" t="str">
        <f t="shared" si="317"/>
        <v>CH052</v>
      </c>
    </row>
    <row r="10160" spans="1:9">
      <c r="A10160" t="s">
        <v>302</v>
      </c>
      <c r="B10160" t="s">
        <v>1482</v>
      </c>
      <c r="C10160" t="s">
        <v>1484</v>
      </c>
      <c r="D10160">
        <v>11</v>
      </c>
      <c r="E10160" t="s">
        <v>174</v>
      </c>
      <c r="F10160" t="s">
        <v>232</v>
      </c>
      <c r="G10160">
        <v>11</v>
      </c>
      <c r="H10160" s="6" t="str">
        <f t="shared" si="316"/>
        <v>J002.B11</v>
      </c>
      <c r="I10160" s="6" t="str">
        <f t="shared" si="317"/>
        <v>DGND</v>
      </c>
    </row>
    <row r="10161" spans="1:9">
      <c r="A10161" t="s">
        <v>302</v>
      </c>
      <c r="B10161" t="s">
        <v>1482</v>
      </c>
      <c r="C10161" t="s">
        <v>1484</v>
      </c>
      <c r="D10161">
        <v>11</v>
      </c>
      <c r="F10161" t="s">
        <v>379</v>
      </c>
      <c r="G10161">
        <v>11</v>
      </c>
      <c r="H10161" s="6" t="str">
        <f t="shared" si="316"/>
        <v>J002.D11</v>
      </c>
      <c r="I10161" s="6">
        <f t="shared" si="317"/>
        <v>0</v>
      </c>
    </row>
    <row r="10162" spans="1:9">
      <c r="A10162" t="s">
        <v>302</v>
      </c>
      <c r="B10162" t="s">
        <v>1482</v>
      </c>
      <c r="C10162" t="s">
        <v>1484</v>
      </c>
      <c r="D10162">
        <v>12</v>
      </c>
      <c r="E10162" t="s">
        <v>174</v>
      </c>
      <c r="F10162" t="s">
        <v>210</v>
      </c>
      <c r="G10162">
        <v>12</v>
      </c>
      <c r="H10162" s="6" t="str">
        <f t="shared" si="316"/>
        <v>J002.A12</v>
      </c>
      <c r="I10162" s="6" t="str">
        <f t="shared" si="317"/>
        <v>DGND</v>
      </c>
    </row>
    <row r="10163" spans="1:9">
      <c r="A10163" t="s">
        <v>302</v>
      </c>
      <c r="B10163" t="s">
        <v>1482</v>
      </c>
      <c r="C10163" t="s">
        <v>1484</v>
      </c>
      <c r="D10163">
        <v>12</v>
      </c>
      <c r="E10163" t="s">
        <v>647</v>
      </c>
      <c r="F10163" t="s">
        <v>233</v>
      </c>
      <c r="G10163">
        <v>12</v>
      </c>
      <c r="H10163" s="6" t="str">
        <f t="shared" si="316"/>
        <v>J002.B12</v>
      </c>
      <c r="I10163" s="6" t="str">
        <f t="shared" si="317"/>
        <v>CH050</v>
      </c>
    </row>
    <row r="10164" spans="1:9">
      <c r="A10164" t="s">
        <v>302</v>
      </c>
      <c r="B10164" t="s">
        <v>1482</v>
      </c>
      <c r="C10164" t="s">
        <v>1484</v>
      </c>
      <c r="D10164">
        <v>12</v>
      </c>
      <c r="F10164" t="s">
        <v>375</v>
      </c>
      <c r="G10164">
        <v>12</v>
      </c>
      <c r="H10164" s="6" t="str">
        <f t="shared" si="316"/>
        <v>J002.D12</v>
      </c>
      <c r="I10164" s="6">
        <f t="shared" si="317"/>
        <v>0</v>
      </c>
    </row>
    <row r="10165" spans="1:9">
      <c r="A10165" t="s">
        <v>302</v>
      </c>
      <c r="B10165" t="s">
        <v>1482</v>
      </c>
      <c r="C10165" t="s">
        <v>1484</v>
      </c>
      <c r="D10165">
        <v>12</v>
      </c>
      <c r="E10165" t="s">
        <v>174</v>
      </c>
      <c r="F10165" t="s">
        <v>288</v>
      </c>
      <c r="G10165">
        <v>12</v>
      </c>
      <c r="H10165" s="6" t="str">
        <f t="shared" si="316"/>
        <v>J002.C12</v>
      </c>
      <c r="I10165" s="6" t="str">
        <f t="shared" si="317"/>
        <v>DGND</v>
      </c>
    </row>
    <row r="10166" spans="1:9">
      <c r="A10166" t="s">
        <v>302</v>
      </c>
      <c r="B10166" t="s">
        <v>1482</v>
      </c>
      <c r="C10166" t="s">
        <v>1484</v>
      </c>
      <c r="D10166">
        <v>13</v>
      </c>
      <c r="F10166" t="s">
        <v>370</v>
      </c>
      <c r="G10166">
        <v>13</v>
      </c>
      <c r="H10166" s="6" t="str">
        <f t="shared" si="316"/>
        <v>J002.D13</v>
      </c>
      <c r="I10166" s="6">
        <f t="shared" si="317"/>
        <v>0</v>
      </c>
    </row>
    <row r="10167" spans="1:9">
      <c r="A10167" t="s">
        <v>302</v>
      </c>
      <c r="B10167" t="s">
        <v>1482</v>
      </c>
      <c r="C10167" t="s">
        <v>1484</v>
      </c>
      <c r="D10167">
        <v>13</v>
      </c>
      <c r="E10167" t="s">
        <v>649</v>
      </c>
      <c r="F10167" t="s">
        <v>211</v>
      </c>
      <c r="G10167">
        <v>13</v>
      </c>
      <c r="H10167" s="6" t="str">
        <f t="shared" si="316"/>
        <v>J002.A13</v>
      </c>
      <c r="I10167" s="6" t="str">
        <f t="shared" si="317"/>
        <v>CH048</v>
      </c>
    </row>
    <row r="10168" spans="1:9">
      <c r="A10168" t="s">
        <v>302</v>
      </c>
      <c r="B10168" t="s">
        <v>1482</v>
      </c>
      <c r="C10168" t="s">
        <v>1484</v>
      </c>
      <c r="D10168">
        <v>13</v>
      </c>
      <c r="E10168" t="s">
        <v>174</v>
      </c>
      <c r="F10168" t="s">
        <v>234</v>
      </c>
      <c r="G10168">
        <v>13</v>
      </c>
      <c r="H10168" s="6" t="str">
        <f t="shared" si="316"/>
        <v>J002.B13</v>
      </c>
      <c r="I10168" s="6" t="str">
        <f t="shared" si="317"/>
        <v>DGND</v>
      </c>
    </row>
    <row r="10169" spans="1:9">
      <c r="A10169" t="s">
        <v>302</v>
      </c>
      <c r="B10169" t="s">
        <v>1482</v>
      </c>
      <c r="C10169" t="s">
        <v>1484</v>
      </c>
      <c r="D10169">
        <v>13</v>
      </c>
      <c r="E10169" t="s">
        <v>648</v>
      </c>
      <c r="F10169" t="s">
        <v>289</v>
      </c>
      <c r="G10169">
        <v>13</v>
      </c>
      <c r="H10169" s="6" t="str">
        <f t="shared" si="316"/>
        <v>J002.C13</v>
      </c>
      <c r="I10169" s="6" t="str">
        <f t="shared" si="317"/>
        <v>CH049</v>
      </c>
    </row>
    <row r="10170" spans="1:9">
      <c r="A10170" t="s">
        <v>302</v>
      </c>
      <c r="B10170" t="s">
        <v>1482</v>
      </c>
      <c r="C10170" t="s">
        <v>1484</v>
      </c>
      <c r="D10170">
        <v>14</v>
      </c>
      <c r="E10170" t="s">
        <v>174</v>
      </c>
      <c r="F10170" t="s">
        <v>290</v>
      </c>
      <c r="G10170">
        <v>14</v>
      </c>
      <c r="H10170" s="6" t="str">
        <f t="shared" si="316"/>
        <v>J002.C14</v>
      </c>
      <c r="I10170" s="6" t="str">
        <f t="shared" si="317"/>
        <v>DGND</v>
      </c>
    </row>
    <row r="10171" spans="1:9">
      <c r="A10171" t="s">
        <v>302</v>
      </c>
      <c r="B10171" t="s">
        <v>1482</v>
      </c>
      <c r="C10171" t="s">
        <v>1484</v>
      </c>
      <c r="D10171">
        <v>14</v>
      </c>
      <c r="E10171" t="s">
        <v>174</v>
      </c>
      <c r="F10171" t="s">
        <v>212</v>
      </c>
      <c r="G10171">
        <v>14</v>
      </c>
      <c r="H10171" s="6" t="str">
        <f t="shared" si="316"/>
        <v>J002.A14</v>
      </c>
      <c r="I10171" s="6" t="str">
        <f t="shared" si="317"/>
        <v>DGND</v>
      </c>
    </row>
    <row r="10172" spans="1:9">
      <c r="A10172" t="s">
        <v>302</v>
      </c>
      <c r="B10172" t="s">
        <v>1482</v>
      </c>
      <c r="C10172" t="s">
        <v>1484</v>
      </c>
      <c r="D10172">
        <v>14</v>
      </c>
      <c r="E10172" t="s">
        <v>650</v>
      </c>
      <c r="F10172" t="s">
        <v>235</v>
      </c>
      <c r="G10172">
        <v>14</v>
      </c>
      <c r="H10172" s="6" t="str">
        <f t="shared" si="316"/>
        <v>J002.B14</v>
      </c>
      <c r="I10172" s="6" t="str">
        <f t="shared" si="317"/>
        <v>CH047</v>
      </c>
    </row>
    <row r="10173" spans="1:9">
      <c r="A10173" t="s">
        <v>302</v>
      </c>
      <c r="B10173" t="s">
        <v>1482</v>
      </c>
      <c r="C10173" t="s">
        <v>1484</v>
      </c>
      <c r="D10173">
        <v>14</v>
      </c>
      <c r="F10173" t="s">
        <v>412</v>
      </c>
      <c r="G10173">
        <v>14</v>
      </c>
      <c r="H10173" s="6" t="str">
        <f t="shared" si="316"/>
        <v>J002.D14</v>
      </c>
      <c r="I10173" s="6">
        <f t="shared" si="317"/>
        <v>0</v>
      </c>
    </row>
    <row r="10174" spans="1:9">
      <c r="A10174" t="s">
        <v>302</v>
      </c>
      <c r="B10174" t="s">
        <v>1482</v>
      </c>
      <c r="C10174" t="s">
        <v>1484</v>
      </c>
      <c r="D10174">
        <v>15</v>
      </c>
      <c r="E10174" t="s">
        <v>652</v>
      </c>
      <c r="F10174" t="s">
        <v>213</v>
      </c>
      <c r="G10174">
        <v>15</v>
      </c>
      <c r="H10174" s="6" t="str">
        <f t="shared" si="316"/>
        <v>J002.A15</v>
      </c>
      <c r="I10174" s="6" t="str">
        <f t="shared" si="317"/>
        <v>CH045</v>
      </c>
    </row>
    <row r="10175" spans="1:9">
      <c r="A10175" t="s">
        <v>302</v>
      </c>
      <c r="B10175" t="s">
        <v>1482</v>
      </c>
      <c r="C10175" t="s">
        <v>1484</v>
      </c>
      <c r="D10175">
        <v>15</v>
      </c>
      <c r="E10175" t="s">
        <v>651</v>
      </c>
      <c r="F10175" t="s">
        <v>291</v>
      </c>
      <c r="G10175">
        <v>15</v>
      </c>
      <c r="H10175" s="6" t="str">
        <f t="shared" si="316"/>
        <v>J002.C15</v>
      </c>
      <c r="I10175" s="6" t="str">
        <f t="shared" si="317"/>
        <v>CH046</v>
      </c>
    </row>
    <row r="10176" spans="1:9">
      <c r="A10176" t="s">
        <v>302</v>
      </c>
      <c r="B10176" t="s">
        <v>1482</v>
      </c>
      <c r="C10176" t="s">
        <v>1484</v>
      </c>
      <c r="D10176">
        <v>15</v>
      </c>
      <c r="F10176" t="s">
        <v>610</v>
      </c>
      <c r="G10176">
        <v>15</v>
      </c>
      <c r="H10176" s="6" t="str">
        <f t="shared" si="316"/>
        <v>J002.D15</v>
      </c>
      <c r="I10176" s="6">
        <f t="shared" si="317"/>
        <v>0</v>
      </c>
    </row>
    <row r="10177" spans="1:9">
      <c r="A10177" t="s">
        <v>302</v>
      </c>
      <c r="B10177" t="s">
        <v>1482</v>
      </c>
      <c r="C10177" t="s">
        <v>1484</v>
      </c>
      <c r="D10177">
        <v>15</v>
      </c>
      <c r="E10177" t="s">
        <v>174</v>
      </c>
      <c r="F10177" t="s">
        <v>236</v>
      </c>
      <c r="G10177">
        <v>15</v>
      </c>
      <c r="H10177" s="6" t="str">
        <f t="shared" si="316"/>
        <v>J002.B15</v>
      </c>
      <c r="I10177" s="6" t="str">
        <f t="shared" si="317"/>
        <v>DGND</v>
      </c>
    </row>
    <row r="10178" spans="1:9">
      <c r="A10178" t="s">
        <v>302</v>
      </c>
      <c r="B10178" t="s">
        <v>1482</v>
      </c>
      <c r="C10178" t="s">
        <v>1484</v>
      </c>
      <c r="D10178">
        <v>16</v>
      </c>
      <c r="E10178" t="s">
        <v>653</v>
      </c>
      <c r="F10178" t="s">
        <v>237</v>
      </c>
      <c r="G10178">
        <v>16</v>
      </c>
      <c r="H10178" s="6" t="str">
        <f t="shared" ref="H10178:H10241" si="318">CONCATENATE(C10178,".",F10178)</f>
        <v>J002.B16</v>
      </c>
      <c r="I10178" s="6" t="str">
        <f t="shared" ref="I10178:I10241" si="319">E10178</f>
        <v>CH044</v>
      </c>
    </row>
    <row r="10179" spans="1:9">
      <c r="A10179" t="s">
        <v>302</v>
      </c>
      <c r="B10179" t="s">
        <v>1482</v>
      </c>
      <c r="C10179" t="s">
        <v>1484</v>
      </c>
      <c r="D10179">
        <v>16</v>
      </c>
      <c r="E10179" t="s">
        <v>174</v>
      </c>
      <c r="F10179" t="s">
        <v>292</v>
      </c>
      <c r="G10179">
        <v>16</v>
      </c>
      <c r="H10179" s="6" t="str">
        <f t="shared" si="318"/>
        <v>J002.C16</v>
      </c>
      <c r="I10179" s="6" t="str">
        <f t="shared" si="319"/>
        <v>DGND</v>
      </c>
    </row>
    <row r="10180" spans="1:9">
      <c r="A10180" t="s">
        <v>302</v>
      </c>
      <c r="B10180" t="s">
        <v>1482</v>
      </c>
      <c r="C10180" t="s">
        <v>1484</v>
      </c>
      <c r="D10180">
        <v>16</v>
      </c>
      <c r="F10180" t="s">
        <v>410</v>
      </c>
      <c r="G10180">
        <v>16</v>
      </c>
      <c r="H10180" s="6" t="str">
        <f t="shared" si="318"/>
        <v>J002.D16</v>
      </c>
      <c r="I10180" s="6">
        <f t="shared" si="319"/>
        <v>0</v>
      </c>
    </row>
    <row r="10181" spans="1:9">
      <c r="A10181" t="s">
        <v>302</v>
      </c>
      <c r="B10181" t="s">
        <v>1482</v>
      </c>
      <c r="C10181" t="s">
        <v>1484</v>
      </c>
      <c r="D10181">
        <v>16</v>
      </c>
      <c r="E10181" t="s">
        <v>174</v>
      </c>
      <c r="F10181" t="s">
        <v>214</v>
      </c>
      <c r="G10181">
        <v>16</v>
      </c>
      <c r="H10181" s="6" t="str">
        <f t="shared" si="318"/>
        <v>J002.A16</v>
      </c>
      <c r="I10181" s="6" t="str">
        <f t="shared" si="319"/>
        <v>DGND</v>
      </c>
    </row>
    <row r="10182" spans="1:9">
      <c r="A10182" t="s">
        <v>302</v>
      </c>
      <c r="B10182" t="s">
        <v>1482</v>
      </c>
      <c r="C10182" t="s">
        <v>1484</v>
      </c>
      <c r="D10182">
        <v>17</v>
      </c>
      <c r="E10182" t="s">
        <v>654</v>
      </c>
      <c r="F10182" t="s">
        <v>293</v>
      </c>
      <c r="G10182">
        <v>17</v>
      </c>
      <c r="H10182" s="6" t="str">
        <f t="shared" si="318"/>
        <v>J002.C17</v>
      </c>
      <c r="I10182" s="6" t="str">
        <f t="shared" si="319"/>
        <v>CH043</v>
      </c>
    </row>
    <row r="10183" spans="1:9">
      <c r="A10183" t="s">
        <v>302</v>
      </c>
      <c r="B10183" t="s">
        <v>1482</v>
      </c>
      <c r="C10183" t="s">
        <v>1484</v>
      </c>
      <c r="D10183">
        <v>17</v>
      </c>
      <c r="E10183" t="s">
        <v>174</v>
      </c>
      <c r="F10183" t="s">
        <v>238</v>
      </c>
      <c r="G10183">
        <v>17</v>
      </c>
      <c r="H10183" s="6" t="str">
        <f t="shared" si="318"/>
        <v>J002.B17</v>
      </c>
      <c r="I10183" s="6" t="str">
        <f t="shared" si="319"/>
        <v>DGND</v>
      </c>
    </row>
    <row r="10184" spans="1:9">
      <c r="A10184" t="s">
        <v>302</v>
      </c>
      <c r="B10184" t="s">
        <v>1482</v>
      </c>
      <c r="C10184" t="s">
        <v>1484</v>
      </c>
      <c r="D10184">
        <v>17</v>
      </c>
      <c r="E10184" t="s">
        <v>655</v>
      </c>
      <c r="F10184" t="s">
        <v>215</v>
      </c>
      <c r="G10184">
        <v>17</v>
      </c>
      <c r="H10184" s="6" t="str">
        <f t="shared" si="318"/>
        <v>J002.A17</v>
      </c>
      <c r="I10184" s="6" t="str">
        <f t="shared" si="319"/>
        <v>CH042</v>
      </c>
    </row>
    <row r="10185" spans="1:9">
      <c r="A10185" t="s">
        <v>302</v>
      </c>
      <c r="B10185" t="s">
        <v>1482</v>
      </c>
      <c r="C10185" t="s">
        <v>1484</v>
      </c>
      <c r="D10185">
        <v>17</v>
      </c>
      <c r="F10185" t="s">
        <v>385</v>
      </c>
      <c r="G10185">
        <v>17</v>
      </c>
      <c r="H10185" s="6" t="str">
        <f t="shared" si="318"/>
        <v>J002.D17</v>
      </c>
      <c r="I10185" s="6">
        <f t="shared" si="319"/>
        <v>0</v>
      </c>
    </row>
    <row r="10186" spans="1:9">
      <c r="A10186" t="s">
        <v>302</v>
      </c>
      <c r="B10186" t="s">
        <v>1482</v>
      </c>
      <c r="C10186" t="s">
        <v>1484</v>
      </c>
      <c r="D10186">
        <v>18</v>
      </c>
      <c r="E10186" t="s">
        <v>174</v>
      </c>
      <c r="F10186" t="s">
        <v>294</v>
      </c>
      <c r="G10186">
        <v>18</v>
      </c>
      <c r="H10186" s="6" t="str">
        <f t="shared" si="318"/>
        <v>J002.C18</v>
      </c>
      <c r="I10186" s="6" t="str">
        <f t="shared" si="319"/>
        <v>DGND</v>
      </c>
    </row>
    <row r="10187" spans="1:9">
      <c r="A10187" t="s">
        <v>302</v>
      </c>
      <c r="B10187" t="s">
        <v>1482</v>
      </c>
      <c r="C10187" t="s">
        <v>1484</v>
      </c>
      <c r="D10187">
        <v>18</v>
      </c>
      <c r="E10187" t="s">
        <v>656</v>
      </c>
      <c r="F10187" t="s">
        <v>239</v>
      </c>
      <c r="G10187">
        <v>18</v>
      </c>
      <c r="H10187" s="6" t="str">
        <f t="shared" si="318"/>
        <v>J002.B18</v>
      </c>
      <c r="I10187" s="6" t="str">
        <f t="shared" si="319"/>
        <v>CH041</v>
      </c>
    </row>
    <row r="10188" spans="1:9">
      <c r="A10188" t="s">
        <v>302</v>
      </c>
      <c r="B10188" t="s">
        <v>1482</v>
      </c>
      <c r="C10188" t="s">
        <v>1484</v>
      </c>
      <c r="D10188">
        <v>18</v>
      </c>
      <c r="E10188" t="s">
        <v>174</v>
      </c>
      <c r="F10188" t="s">
        <v>216</v>
      </c>
      <c r="G10188">
        <v>18</v>
      </c>
      <c r="H10188" s="6" t="str">
        <f t="shared" si="318"/>
        <v>J002.A18</v>
      </c>
      <c r="I10188" s="6" t="str">
        <f t="shared" si="319"/>
        <v>DGND</v>
      </c>
    </row>
    <row r="10189" spans="1:9">
      <c r="A10189" t="s">
        <v>302</v>
      </c>
      <c r="B10189" t="s">
        <v>1482</v>
      </c>
      <c r="C10189" t="s">
        <v>1484</v>
      </c>
      <c r="D10189">
        <v>18</v>
      </c>
      <c r="F10189" t="s">
        <v>617</v>
      </c>
      <c r="G10189">
        <v>18</v>
      </c>
      <c r="H10189" s="6" t="str">
        <f t="shared" si="318"/>
        <v>J002.D18</v>
      </c>
      <c r="I10189" s="6">
        <f t="shared" si="319"/>
        <v>0</v>
      </c>
    </row>
    <row r="10190" spans="1:9">
      <c r="A10190" t="s">
        <v>302</v>
      </c>
      <c r="B10190" t="s">
        <v>1482</v>
      </c>
      <c r="C10190" t="s">
        <v>1484</v>
      </c>
      <c r="D10190">
        <v>19</v>
      </c>
      <c r="E10190" t="s">
        <v>657</v>
      </c>
      <c r="F10190" t="s">
        <v>217</v>
      </c>
      <c r="G10190">
        <v>19</v>
      </c>
      <c r="H10190" s="6" t="str">
        <f t="shared" si="318"/>
        <v>J002.A19</v>
      </c>
      <c r="I10190" s="6" t="str">
        <f t="shared" si="319"/>
        <v>CH039</v>
      </c>
    </row>
    <row r="10191" spans="1:9">
      <c r="A10191" t="s">
        <v>302</v>
      </c>
      <c r="B10191" t="s">
        <v>1482</v>
      </c>
      <c r="C10191" t="s">
        <v>1484</v>
      </c>
      <c r="D10191">
        <v>19</v>
      </c>
      <c r="E10191" t="s">
        <v>658</v>
      </c>
      <c r="F10191" t="s">
        <v>295</v>
      </c>
      <c r="G10191">
        <v>19</v>
      </c>
      <c r="H10191" s="6" t="str">
        <f t="shared" si="318"/>
        <v>J002.C19</v>
      </c>
      <c r="I10191" s="6" t="str">
        <f t="shared" si="319"/>
        <v>CH040</v>
      </c>
    </row>
    <row r="10192" spans="1:9">
      <c r="A10192" t="s">
        <v>302</v>
      </c>
      <c r="B10192" t="s">
        <v>1482</v>
      </c>
      <c r="C10192" t="s">
        <v>1484</v>
      </c>
      <c r="D10192">
        <v>19</v>
      </c>
      <c r="F10192" t="s">
        <v>619</v>
      </c>
      <c r="G10192">
        <v>19</v>
      </c>
      <c r="H10192" s="6" t="str">
        <f t="shared" si="318"/>
        <v>J002.D19</v>
      </c>
      <c r="I10192" s="6">
        <f t="shared" si="319"/>
        <v>0</v>
      </c>
    </row>
    <row r="10193" spans="1:9">
      <c r="A10193" t="s">
        <v>302</v>
      </c>
      <c r="B10193" t="s">
        <v>1482</v>
      </c>
      <c r="C10193" t="s">
        <v>1484</v>
      </c>
      <c r="D10193">
        <v>19</v>
      </c>
      <c r="E10193" t="s">
        <v>174</v>
      </c>
      <c r="F10193" t="s">
        <v>240</v>
      </c>
      <c r="G10193">
        <v>19</v>
      </c>
      <c r="H10193" s="6" t="str">
        <f t="shared" si="318"/>
        <v>J002.B19</v>
      </c>
      <c r="I10193" s="6" t="str">
        <f t="shared" si="319"/>
        <v>DGND</v>
      </c>
    </row>
    <row r="10194" spans="1:9">
      <c r="A10194" t="s">
        <v>302</v>
      </c>
      <c r="B10194" t="s">
        <v>1482</v>
      </c>
      <c r="C10194" t="s">
        <v>1484</v>
      </c>
      <c r="D10194">
        <v>20</v>
      </c>
      <c r="E10194" t="s">
        <v>659</v>
      </c>
      <c r="F10194" t="s">
        <v>241</v>
      </c>
      <c r="G10194">
        <v>20</v>
      </c>
      <c r="H10194" s="6" t="str">
        <f t="shared" si="318"/>
        <v>J002.B20</v>
      </c>
      <c r="I10194" s="6" t="str">
        <f t="shared" si="319"/>
        <v>CH038</v>
      </c>
    </row>
    <row r="10195" spans="1:9">
      <c r="A10195" t="s">
        <v>302</v>
      </c>
      <c r="B10195" t="s">
        <v>1482</v>
      </c>
      <c r="C10195" t="s">
        <v>1484</v>
      </c>
      <c r="D10195">
        <v>20</v>
      </c>
      <c r="E10195" t="s">
        <v>174</v>
      </c>
      <c r="F10195" t="s">
        <v>296</v>
      </c>
      <c r="G10195">
        <v>20</v>
      </c>
      <c r="H10195" s="6" t="str">
        <f t="shared" si="318"/>
        <v>J002.C20</v>
      </c>
      <c r="I10195" s="6" t="str">
        <f t="shared" si="319"/>
        <v>DGND</v>
      </c>
    </row>
    <row r="10196" spans="1:9">
      <c r="A10196" t="s">
        <v>302</v>
      </c>
      <c r="B10196" t="s">
        <v>1482</v>
      </c>
      <c r="C10196" t="s">
        <v>1484</v>
      </c>
      <c r="D10196">
        <v>20</v>
      </c>
      <c r="E10196" t="s">
        <v>174</v>
      </c>
      <c r="F10196" t="s">
        <v>218</v>
      </c>
      <c r="G10196">
        <v>20</v>
      </c>
      <c r="H10196" s="6" t="str">
        <f t="shared" si="318"/>
        <v>J002.A20</v>
      </c>
      <c r="I10196" s="6" t="str">
        <f t="shared" si="319"/>
        <v>DGND</v>
      </c>
    </row>
    <row r="10197" spans="1:9">
      <c r="A10197" t="s">
        <v>302</v>
      </c>
      <c r="B10197" t="s">
        <v>1482</v>
      </c>
      <c r="C10197" t="s">
        <v>1484</v>
      </c>
      <c r="D10197">
        <v>20</v>
      </c>
      <c r="F10197" t="s">
        <v>621</v>
      </c>
      <c r="G10197">
        <v>20</v>
      </c>
      <c r="H10197" s="6" t="str">
        <f t="shared" si="318"/>
        <v>J002.D20</v>
      </c>
      <c r="I10197" s="6">
        <f t="shared" si="319"/>
        <v>0</v>
      </c>
    </row>
    <row r="10198" spans="1:9">
      <c r="A10198" t="s">
        <v>302</v>
      </c>
      <c r="B10198" t="s">
        <v>1482</v>
      </c>
      <c r="C10198" t="s">
        <v>1484</v>
      </c>
      <c r="D10198">
        <v>21</v>
      </c>
      <c r="E10198" t="s">
        <v>660</v>
      </c>
      <c r="F10198" t="s">
        <v>219</v>
      </c>
      <c r="G10198">
        <v>21</v>
      </c>
      <c r="H10198" s="6" t="str">
        <f t="shared" si="318"/>
        <v>J002.A21</v>
      </c>
      <c r="I10198" s="6" t="str">
        <f t="shared" si="319"/>
        <v>CH036</v>
      </c>
    </row>
    <row r="10199" spans="1:9">
      <c r="A10199" t="s">
        <v>302</v>
      </c>
      <c r="B10199" t="s">
        <v>1482</v>
      </c>
      <c r="C10199" t="s">
        <v>1484</v>
      </c>
      <c r="D10199">
        <v>21</v>
      </c>
      <c r="E10199" t="s">
        <v>174</v>
      </c>
      <c r="F10199" t="s">
        <v>242</v>
      </c>
      <c r="G10199">
        <v>21</v>
      </c>
      <c r="H10199" s="6" t="str">
        <f t="shared" si="318"/>
        <v>J002.B21</v>
      </c>
      <c r="I10199" s="6" t="str">
        <f t="shared" si="319"/>
        <v>DGND</v>
      </c>
    </row>
    <row r="10200" spans="1:9">
      <c r="A10200" t="s">
        <v>302</v>
      </c>
      <c r="B10200" t="s">
        <v>1482</v>
      </c>
      <c r="C10200" t="s">
        <v>1484</v>
      </c>
      <c r="D10200">
        <v>21</v>
      </c>
      <c r="E10200" t="s">
        <v>661</v>
      </c>
      <c r="F10200" t="s">
        <v>297</v>
      </c>
      <c r="G10200">
        <v>21</v>
      </c>
      <c r="H10200" s="6" t="str">
        <f t="shared" si="318"/>
        <v>J002.C21</v>
      </c>
      <c r="I10200" s="6" t="str">
        <f t="shared" si="319"/>
        <v>CH037</v>
      </c>
    </row>
    <row r="10201" spans="1:9">
      <c r="A10201" t="s">
        <v>302</v>
      </c>
      <c r="B10201" t="s">
        <v>1482</v>
      </c>
      <c r="C10201" t="s">
        <v>1484</v>
      </c>
      <c r="D10201">
        <v>21</v>
      </c>
      <c r="F10201" t="s">
        <v>623</v>
      </c>
      <c r="G10201">
        <v>21</v>
      </c>
      <c r="H10201" s="6" t="str">
        <f t="shared" si="318"/>
        <v>J002.D21</v>
      </c>
      <c r="I10201" s="6">
        <f t="shared" si="319"/>
        <v>0</v>
      </c>
    </row>
    <row r="10202" spans="1:9">
      <c r="A10202" t="s">
        <v>302</v>
      </c>
      <c r="B10202" t="s">
        <v>1482</v>
      </c>
      <c r="C10202" t="s">
        <v>1484</v>
      </c>
      <c r="D10202">
        <v>22</v>
      </c>
      <c r="E10202" t="s">
        <v>174</v>
      </c>
      <c r="F10202" t="s">
        <v>220</v>
      </c>
      <c r="G10202">
        <v>22</v>
      </c>
      <c r="H10202" s="6" t="str">
        <f t="shared" si="318"/>
        <v>J002.A22</v>
      </c>
      <c r="I10202" s="6" t="str">
        <f t="shared" si="319"/>
        <v>DGND</v>
      </c>
    </row>
    <row r="10203" spans="1:9">
      <c r="A10203" t="s">
        <v>302</v>
      </c>
      <c r="B10203" t="s">
        <v>1482</v>
      </c>
      <c r="C10203" t="s">
        <v>1484</v>
      </c>
      <c r="D10203">
        <v>22</v>
      </c>
      <c r="F10203" t="s">
        <v>627</v>
      </c>
      <c r="G10203">
        <v>22</v>
      </c>
      <c r="H10203" s="6" t="str">
        <f t="shared" si="318"/>
        <v>J002.D22</v>
      </c>
      <c r="I10203" s="6">
        <f t="shared" si="319"/>
        <v>0</v>
      </c>
    </row>
    <row r="10204" spans="1:9">
      <c r="A10204" t="s">
        <v>302</v>
      </c>
      <c r="B10204" t="s">
        <v>1482</v>
      </c>
      <c r="C10204" t="s">
        <v>1484</v>
      </c>
      <c r="D10204">
        <v>22</v>
      </c>
      <c r="E10204" t="s">
        <v>174</v>
      </c>
      <c r="F10204" t="s">
        <v>298</v>
      </c>
      <c r="G10204">
        <v>22</v>
      </c>
      <c r="H10204" s="6" t="str">
        <f t="shared" si="318"/>
        <v>J002.C22</v>
      </c>
      <c r="I10204" s="6" t="str">
        <f t="shared" si="319"/>
        <v>DGND</v>
      </c>
    </row>
    <row r="10205" spans="1:9">
      <c r="A10205" t="s">
        <v>302</v>
      </c>
      <c r="B10205" t="s">
        <v>1482</v>
      </c>
      <c r="C10205" t="s">
        <v>1484</v>
      </c>
      <c r="D10205">
        <v>22</v>
      </c>
      <c r="E10205" t="s">
        <v>662</v>
      </c>
      <c r="F10205" t="s">
        <v>243</v>
      </c>
      <c r="G10205">
        <v>22</v>
      </c>
      <c r="H10205" s="6" t="str">
        <f t="shared" si="318"/>
        <v>J002.B22</v>
      </c>
      <c r="I10205" s="6" t="str">
        <f t="shared" si="319"/>
        <v>CH035</v>
      </c>
    </row>
    <row r="10206" spans="1:9">
      <c r="A10206" t="s">
        <v>302</v>
      </c>
      <c r="B10206" t="s">
        <v>1482</v>
      </c>
      <c r="C10206" t="s">
        <v>1484</v>
      </c>
      <c r="D10206">
        <v>23</v>
      </c>
      <c r="F10206" t="s">
        <v>628</v>
      </c>
      <c r="G10206">
        <v>23</v>
      </c>
      <c r="H10206" s="6" t="str">
        <f t="shared" si="318"/>
        <v>J002.D23</v>
      </c>
      <c r="I10206" s="6">
        <f t="shared" si="319"/>
        <v>0</v>
      </c>
    </row>
    <row r="10207" spans="1:9">
      <c r="A10207" t="s">
        <v>302</v>
      </c>
      <c r="B10207" t="s">
        <v>1482</v>
      </c>
      <c r="C10207" t="s">
        <v>1484</v>
      </c>
      <c r="D10207">
        <v>23</v>
      </c>
      <c r="E10207" t="s">
        <v>663</v>
      </c>
      <c r="F10207" t="s">
        <v>221</v>
      </c>
      <c r="G10207">
        <v>23</v>
      </c>
      <c r="H10207" s="6" t="str">
        <f t="shared" si="318"/>
        <v>J002.A23</v>
      </c>
      <c r="I10207" s="6" t="str">
        <f t="shared" si="319"/>
        <v>CH033</v>
      </c>
    </row>
    <row r="10208" spans="1:9">
      <c r="A10208" t="s">
        <v>302</v>
      </c>
      <c r="B10208" t="s">
        <v>1482</v>
      </c>
      <c r="C10208" t="s">
        <v>1484</v>
      </c>
      <c r="D10208">
        <v>23</v>
      </c>
      <c r="E10208" t="s">
        <v>664</v>
      </c>
      <c r="F10208" t="s">
        <v>299</v>
      </c>
      <c r="G10208">
        <v>23</v>
      </c>
      <c r="H10208" s="6" t="str">
        <f t="shared" si="318"/>
        <v>J002.C23</v>
      </c>
      <c r="I10208" s="6" t="str">
        <f t="shared" si="319"/>
        <v>CH034</v>
      </c>
    </row>
    <row r="10209" spans="1:9">
      <c r="A10209" t="s">
        <v>302</v>
      </c>
      <c r="B10209" t="s">
        <v>1482</v>
      </c>
      <c r="C10209" t="s">
        <v>1484</v>
      </c>
      <c r="D10209">
        <v>23</v>
      </c>
      <c r="E10209" t="s">
        <v>174</v>
      </c>
      <c r="F10209" t="s">
        <v>244</v>
      </c>
      <c r="G10209">
        <v>23</v>
      </c>
      <c r="H10209" s="6" t="str">
        <f t="shared" si="318"/>
        <v>J002.B23</v>
      </c>
      <c r="I10209" s="6" t="str">
        <f t="shared" si="319"/>
        <v>DGND</v>
      </c>
    </row>
    <row r="10210" spans="1:9">
      <c r="A10210" t="s">
        <v>302</v>
      </c>
      <c r="B10210" t="s">
        <v>1482</v>
      </c>
      <c r="C10210" t="s">
        <v>1484</v>
      </c>
      <c r="D10210">
        <v>24</v>
      </c>
      <c r="E10210" t="s">
        <v>174</v>
      </c>
      <c r="F10210" t="s">
        <v>222</v>
      </c>
      <c r="G10210">
        <v>24</v>
      </c>
      <c r="H10210" s="6" t="str">
        <f t="shared" si="318"/>
        <v>J002.A24</v>
      </c>
      <c r="I10210" s="6" t="str">
        <f t="shared" si="319"/>
        <v>DGND</v>
      </c>
    </row>
    <row r="10211" spans="1:9">
      <c r="A10211" t="s">
        <v>302</v>
      </c>
      <c r="B10211" t="s">
        <v>1482</v>
      </c>
      <c r="C10211" t="s">
        <v>1484</v>
      </c>
      <c r="D10211">
        <v>24</v>
      </c>
      <c r="E10211" t="s">
        <v>174</v>
      </c>
      <c r="F10211" t="s">
        <v>300</v>
      </c>
      <c r="G10211">
        <v>24</v>
      </c>
      <c r="H10211" s="6" t="str">
        <f t="shared" si="318"/>
        <v>J002.C24</v>
      </c>
      <c r="I10211" s="6" t="str">
        <f t="shared" si="319"/>
        <v>DGND</v>
      </c>
    </row>
    <row r="10212" spans="1:9">
      <c r="A10212" t="s">
        <v>302</v>
      </c>
      <c r="B10212" t="s">
        <v>1482</v>
      </c>
      <c r="C10212" t="s">
        <v>1484</v>
      </c>
      <c r="D10212">
        <v>24</v>
      </c>
      <c r="F10212" t="s">
        <v>631</v>
      </c>
      <c r="G10212">
        <v>24</v>
      </c>
      <c r="H10212" s="6" t="str">
        <f t="shared" si="318"/>
        <v>J002.D24</v>
      </c>
      <c r="I10212" s="6">
        <f t="shared" si="319"/>
        <v>0</v>
      </c>
    </row>
    <row r="10213" spans="1:9">
      <c r="A10213" t="s">
        <v>302</v>
      </c>
      <c r="B10213" t="s">
        <v>1482</v>
      </c>
      <c r="C10213" t="s">
        <v>1484</v>
      </c>
      <c r="D10213">
        <v>24</v>
      </c>
      <c r="E10213" t="s">
        <v>665</v>
      </c>
      <c r="F10213" t="s">
        <v>245</v>
      </c>
      <c r="G10213">
        <v>24</v>
      </c>
      <c r="H10213" s="6" t="str">
        <f t="shared" si="318"/>
        <v>J002.B24</v>
      </c>
      <c r="I10213" s="6" t="str">
        <f t="shared" si="319"/>
        <v>CH032</v>
      </c>
    </row>
    <row r="10214" spans="1:9">
      <c r="A10214" t="s">
        <v>302</v>
      </c>
      <c r="B10214" t="s">
        <v>1482</v>
      </c>
      <c r="C10214" t="s">
        <v>1485</v>
      </c>
      <c r="D10214" t="s">
        <v>301</v>
      </c>
      <c r="F10214" t="s">
        <v>301</v>
      </c>
      <c r="G10214" t="s">
        <v>301</v>
      </c>
      <c r="H10214" s="6" t="str">
        <f t="shared" si="318"/>
        <v>J901.NP1</v>
      </c>
      <c r="I10214" s="6">
        <f t="shared" si="319"/>
        <v>0</v>
      </c>
    </row>
    <row r="10215" spans="1:9">
      <c r="A10215" t="s">
        <v>302</v>
      </c>
      <c r="B10215" t="s">
        <v>1482</v>
      </c>
      <c r="C10215" t="s">
        <v>1485</v>
      </c>
      <c r="D10215" t="s">
        <v>666</v>
      </c>
      <c r="F10215" t="s">
        <v>666</v>
      </c>
      <c r="G10215" t="s">
        <v>666</v>
      </c>
      <c r="H10215" s="6" t="str">
        <f t="shared" si="318"/>
        <v>J901.NP2</v>
      </c>
      <c r="I10215" s="6">
        <f t="shared" si="319"/>
        <v>0</v>
      </c>
    </row>
    <row r="10216" spans="1:9">
      <c r="A10216" t="s">
        <v>302</v>
      </c>
      <c r="B10216" t="s">
        <v>1482</v>
      </c>
      <c r="C10216" t="s">
        <v>1485</v>
      </c>
      <c r="D10216" t="s">
        <v>667</v>
      </c>
      <c r="F10216" t="s">
        <v>667</v>
      </c>
      <c r="G10216" t="s">
        <v>667</v>
      </c>
      <c r="H10216" s="6" t="str">
        <f t="shared" si="318"/>
        <v>J901.NP3</v>
      </c>
      <c r="I10216" s="6">
        <f t="shared" si="319"/>
        <v>0</v>
      </c>
    </row>
    <row r="10217" spans="1:9">
      <c r="A10217" t="s">
        <v>302</v>
      </c>
      <c r="B10217" t="s">
        <v>1482</v>
      </c>
      <c r="C10217" t="s">
        <v>1485</v>
      </c>
      <c r="D10217" t="s">
        <v>668</v>
      </c>
      <c r="F10217" t="s">
        <v>668</v>
      </c>
      <c r="G10217" t="s">
        <v>668</v>
      </c>
      <c r="H10217" s="6" t="str">
        <f t="shared" si="318"/>
        <v>J901.NP4</v>
      </c>
      <c r="I10217" s="6">
        <f t="shared" si="319"/>
        <v>0</v>
      </c>
    </row>
    <row r="10218" spans="1:9">
      <c r="A10218" t="s">
        <v>302</v>
      </c>
      <c r="B10218" t="s">
        <v>1482</v>
      </c>
      <c r="C10218" t="s">
        <v>1485</v>
      </c>
      <c r="D10218" t="s">
        <v>669</v>
      </c>
      <c r="F10218" t="s">
        <v>669</v>
      </c>
      <c r="G10218" t="s">
        <v>669</v>
      </c>
      <c r="H10218" s="6" t="str">
        <f t="shared" si="318"/>
        <v>J901.NP5</v>
      </c>
      <c r="I10218" s="6">
        <f t="shared" si="319"/>
        <v>0</v>
      </c>
    </row>
    <row r="10219" spans="1:9">
      <c r="A10219" t="s">
        <v>302</v>
      </c>
      <c r="B10219" t="s">
        <v>1482</v>
      </c>
      <c r="C10219" t="s">
        <v>1485</v>
      </c>
      <c r="D10219" t="s">
        <v>670</v>
      </c>
      <c r="F10219" t="s">
        <v>670</v>
      </c>
      <c r="G10219" t="s">
        <v>670</v>
      </c>
      <c r="H10219" s="6" t="str">
        <f t="shared" si="318"/>
        <v>J901.NP6</v>
      </c>
      <c r="I10219" s="6">
        <f t="shared" si="319"/>
        <v>0</v>
      </c>
    </row>
    <row r="10220" spans="1:9">
      <c r="A10220" t="s">
        <v>302</v>
      </c>
      <c r="B10220" t="s">
        <v>1486</v>
      </c>
      <c r="C10220" t="s">
        <v>355</v>
      </c>
      <c r="D10220">
        <v>1</v>
      </c>
      <c r="E10220" t="s">
        <v>174</v>
      </c>
      <c r="F10220">
        <v>1</v>
      </c>
      <c r="G10220">
        <v>1</v>
      </c>
      <c r="H10220" s="6" t="str">
        <f t="shared" si="318"/>
        <v>DGS2.1</v>
      </c>
      <c r="I10220" s="6" t="str">
        <f t="shared" si="319"/>
        <v>DGND</v>
      </c>
    </row>
    <row r="10221" spans="1:9">
      <c r="A10221" t="s">
        <v>302</v>
      </c>
      <c r="B10221" t="s">
        <v>1486</v>
      </c>
      <c r="C10221" t="s">
        <v>355</v>
      </c>
      <c r="D10221">
        <v>2</v>
      </c>
      <c r="E10221" t="s">
        <v>671</v>
      </c>
      <c r="F10221">
        <v>2</v>
      </c>
      <c r="G10221">
        <v>2</v>
      </c>
      <c r="H10221" s="6" t="str">
        <f t="shared" si="318"/>
        <v>DGS2.2</v>
      </c>
      <c r="I10221" s="6" t="str">
        <f t="shared" si="319"/>
        <v>SL1_DGS</v>
      </c>
    </row>
    <row r="10222" spans="1:9">
      <c r="A10222" t="s">
        <v>302</v>
      </c>
      <c r="B10222" t="s">
        <v>1486</v>
      </c>
      <c r="C10222" t="s">
        <v>1487</v>
      </c>
      <c r="D10222">
        <v>1</v>
      </c>
      <c r="E10222" t="s">
        <v>673</v>
      </c>
      <c r="F10222" t="s">
        <v>200</v>
      </c>
      <c r="G10222">
        <v>1</v>
      </c>
      <c r="H10222" s="6" t="str">
        <f t="shared" si="318"/>
        <v>J011.A1</v>
      </c>
      <c r="I10222" s="6" t="str">
        <f t="shared" si="319"/>
        <v>SLOT1_FORCE</v>
      </c>
    </row>
    <row r="10223" spans="1:9">
      <c r="A10223" t="s">
        <v>302</v>
      </c>
      <c r="B10223" t="s">
        <v>1486</v>
      </c>
      <c r="C10223" t="s">
        <v>1487</v>
      </c>
      <c r="D10223">
        <v>1</v>
      </c>
      <c r="E10223" t="s">
        <v>672</v>
      </c>
      <c r="F10223" t="s">
        <v>280</v>
      </c>
      <c r="G10223">
        <v>1</v>
      </c>
      <c r="H10223" s="6" t="str">
        <f t="shared" si="318"/>
        <v>J011.C1</v>
      </c>
      <c r="I10223" s="6" t="str">
        <f t="shared" si="319"/>
        <v>SLOT1_SENSE</v>
      </c>
    </row>
    <row r="10224" spans="1:9">
      <c r="A10224" t="s">
        <v>302</v>
      </c>
      <c r="B10224" t="s">
        <v>1486</v>
      </c>
      <c r="C10224" t="s">
        <v>1487</v>
      </c>
      <c r="D10224">
        <v>1</v>
      </c>
      <c r="E10224" t="s">
        <v>174</v>
      </c>
      <c r="F10224" t="s">
        <v>223</v>
      </c>
      <c r="G10224">
        <v>1</v>
      </c>
      <c r="H10224" s="6" t="str">
        <f t="shared" si="318"/>
        <v>J011.B1</v>
      </c>
      <c r="I10224" s="6" t="str">
        <f t="shared" si="319"/>
        <v>DGND</v>
      </c>
    </row>
    <row r="10225" spans="1:9">
      <c r="A10225" t="s">
        <v>302</v>
      </c>
      <c r="B10225" t="s">
        <v>1486</v>
      </c>
      <c r="C10225" t="s">
        <v>1487</v>
      </c>
      <c r="D10225">
        <v>1</v>
      </c>
      <c r="E10225" t="s">
        <v>174</v>
      </c>
      <c r="F10225" t="s">
        <v>395</v>
      </c>
      <c r="G10225">
        <v>1</v>
      </c>
      <c r="H10225" s="6" t="str">
        <f t="shared" si="318"/>
        <v>J011.D1</v>
      </c>
      <c r="I10225" s="6" t="str">
        <f t="shared" si="319"/>
        <v>DGND</v>
      </c>
    </row>
    <row r="10226" spans="1:9">
      <c r="A10226" t="s">
        <v>302</v>
      </c>
      <c r="B10226" t="s">
        <v>1486</v>
      </c>
      <c r="C10226" t="s">
        <v>1487</v>
      </c>
      <c r="D10226">
        <v>2</v>
      </c>
      <c r="E10226" t="s">
        <v>174</v>
      </c>
      <c r="F10226" t="s">
        <v>201</v>
      </c>
      <c r="G10226">
        <v>2</v>
      </c>
      <c r="H10226" s="6" t="str">
        <f t="shared" si="318"/>
        <v>J011.A2</v>
      </c>
      <c r="I10226" s="6" t="str">
        <f t="shared" si="319"/>
        <v>DGND</v>
      </c>
    </row>
    <row r="10227" spans="1:9">
      <c r="A10227" t="s">
        <v>302</v>
      </c>
      <c r="B10227" t="s">
        <v>1486</v>
      </c>
      <c r="C10227" t="s">
        <v>1487</v>
      </c>
      <c r="D10227">
        <v>2</v>
      </c>
      <c r="E10227" t="s">
        <v>174</v>
      </c>
      <c r="F10227" t="s">
        <v>10</v>
      </c>
      <c r="G10227">
        <v>2</v>
      </c>
      <c r="H10227" s="6" t="str">
        <f t="shared" si="318"/>
        <v>J011.C2</v>
      </c>
      <c r="I10227" s="6" t="str">
        <f t="shared" si="319"/>
        <v>DGND</v>
      </c>
    </row>
    <row r="10228" spans="1:9">
      <c r="A10228" t="s">
        <v>302</v>
      </c>
      <c r="B10228" t="s">
        <v>1486</v>
      </c>
      <c r="C10228" t="s">
        <v>1487</v>
      </c>
      <c r="D10228">
        <v>2</v>
      </c>
      <c r="E10228" t="s">
        <v>671</v>
      </c>
      <c r="F10228" t="s">
        <v>224</v>
      </c>
      <c r="G10228">
        <v>2</v>
      </c>
      <c r="H10228" s="6" t="str">
        <f t="shared" si="318"/>
        <v>J011.B2</v>
      </c>
      <c r="I10228" s="6" t="str">
        <f t="shared" si="319"/>
        <v>SL1_DGS</v>
      </c>
    </row>
    <row r="10229" spans="1:9">
      <c r="A10229" t="s">
        <v>302</v>
      </c>
      <c r="B10229" t="s">
        <v>1486</v>
      </c>
      <c r="C10229" t="s">
        <v>1487</v>
      </c>
      <c r="D10229">
        <v>2</v>
      </c>
      <c r="E10229" t="s">
        <v>674</v>
      </c>
      <c r="F10229" t="s">
        <v>384</v>
      </c>
      <c r="G10229">
        <v>2</v>
      </c>
      <c r="H10229" s="6" t="str">
        <f t="shared" si="318"/>
        <v>J011.D2</v>
      </c>
      <c r="I10229" s="6" t="str">
        <f t="shared" si="319"/>
        <v>SL1_GUARD</v>
      </c>
    </row>
    <row r="10230" spans="1:9">
      <c r="A10230" t="s">
        <v>302</v>
      </c>
      <c r="B10230" t="s">
        <v>1486</v>
      </c>
      <c r="C10230" t="s">
        <v>1487</v>
      </c>
      <c r="D10230">
        <v>3</v>
      </c>
      <c r="E10230" t="s">
        <v>676</v>
      </c>
      <c r="F10230" t="s">
        <v>9</v>
      </c>
      <c r="G10230">
        <v>3</v>
      </c>
      <c r="H10230" s="6" t="str">
        <f t="shared" si="318"/>
        <v>J011.C3</v>
      </c>
      <c r="I10230" s="6" t="str">
        <f t="shared" si="319"/>
        <v>SL1_EXT_F</v>
      </c>
    </row>
    <row r="10231" spans="1:9">
      <c r="A10231" t="s">
        <v>302</v>
      </c>
      <c r="B10231" t="s">
        <v>1486</v>
      </c>
      <c r="C10231" t="s">
        <v>1487</v>
      </c>
      <c r="D10231">
        <v>3</v>
      </c>
      <c r="E10231" t="s">
        <v>174</v>
      </c>
      <c r="F10231" t="s">
        <v>558</v>
      </c>
      <c r="G10231">
        <v>3</v>
      </c>
      <c r="H10231" s="6" t="str">
        <f t="shared" si="318"/>
        <v>J011.D3</v>
      </c>
      <c r="I10231" s="6" t="str">
        <f t="shared" si="319"/>
        <v>DGND</v>
      </c>
    </row>
    <row r="10232" spans="1:9">
      <c r="A10232" t="s">
        <v>302</v>
      </c>
      <c r="B10232" t="s">
        <v>1486</v>
      </c>
      <c r="C10232" t="s">
        <v>1487</v>
      </c>
      <c r="D10232">
        <v>3</v>
      </c>
      <c r="E10232" t="s">
        <v>675</v>
      </c>
      <c r="F10232" t="s">
        <v>202</v>
      </c>
      <c r="G10232">
        <v>3</v>
      </c>
      <c r="H10232" s="6" t="str">
        <f t="shared" si="318"/>
        <v>J011.A3</v>
      </c>
      <c r="I10232" s="6" t="str">
        <f t="shared" si="319"/>
        <v>CH095</v>
      </c>
    </row>
    <row r="10233" spans="1:9">
      <c r="A10233" t="s">
        <v>302</v>
      </c>
      <c r="B10233" t="s">
        <v>1486</v>
      </c>
      <c r="C10233" t="s">
        <v>1487</v>
      </c>
      <c r="D10233">
        <v>3</v>
      </c>
      <c r="E10233" t="s">
        <v>174</v>
      </c>
      <c r="F10233" t="s">
        <v>225</v>
      </c>
      <c r="G10233">
        <v>3</v>
      </c>
      <c r="H10233" s="6" t="str">
        <f t="shared" si="318"/>
        <v>J011.B3</v>
      </c>
      <c r="I10233" s="6" t="str">
        <f t="shared" si="319"/>
        <v>DGND</v>
      </c>
    </row>
    <row r="10234" spans="1:9">
      <c r="A10234" t="s">
        <v>302</v>
      </c>
      <c r="B10234" t="s">
        <v>1486</v>
      </c>
      <c r="C10234" t="s">
        <v>1487</v>
      </c>
      <c r="D10234">
        <v>4</v>
      </c>
      <c r="E10234" t="s">
        <v>174</v>
      </c>
      <c r="F10234" t="s">
        <v>281</v>
      </c>
      <c r="G10234">
        <v>4</v>
      </c>
      <c r="H10234" s="6" t="str">
        <f t="shared" si="318"/>
        <v>J011.C4</v>
      </c>
      <c r="I10234" s="6" t="str">
        <f t="shared" si="319"/>
        <v>DGND</v>
      </c>
    </row>
    <row r="10235" spans="1:9">
      <c r="A10235" t="s">
        <v>302</v>
      </c>
      <c r="B10235" t="s">
        <v>1486</v>
      </c>
      <c r="C10235" t="s">
        <v>1487</v>
      </c>
      <c r="D10235">
        <v>4</v>
      </c>
      <c r="E10235" t="s">
        <v>174</v>
      </c>
      <c r="F10235" t="s">
        <v>11</v>
      </c>
      <c r="G10235">
        <v>4</v>
      </c>
      <c r="H10235" s="6" t="str">
        <f t="shared" si="318"/>
        <v>J011.A4</v>
      </c>
      <c r="I10235" s="6" t="str">
        <f t="shared" si="319"/>
        <v>DGND</v>
      </c>
    </row>
    <row r="10236" spans="1:9">
      <c r="A10236" t="s">
        <v>302</v>
      </c>
      <c r="B10236" t="s">
        <v>1486</v>
      </c>
      <c r="C10236" t="s">
        <v>1487</v>
      </c>
      <c r="D10236">
        <v>4</v>
      </c>
      <c r="E10236" t="s">
        <v>677</v>
      </c>
      <c r="F10236" t="s">
        <v>386</v>
      </c>
      <c r="G10236">
        <v>4</v>
      </c>
      <c r="H10236" s="6" t="str">
        <f t="shared" si="318"/>
        <v>J011.D4</v>
      </c>
      <c r="I10236" s="6" t="str">
        <f t="shared" si="319"/>
        <v>SL1_EXT_S</v>
      </c>
    </row>
    <row r="10237" spans="1:9">
      <c r="A10237" t="s">
        <v>302</v>
      </c>
      <c r="B10237" t="s">
        <v>1486</v>
      </c>
      <c r="C10237" t="s">
        <v>1487</v>
      </c>
      <c r="D10237">
        <v>4</v>
      </c>
      <c r="E10237" t="s">
        <v>678</v>
      </c>
      <c r="F10237" t="s">
        <v>226</v>
      </c>
      <c r="G10237">
        <v>4</v>
      </c>
      <c r="H10237" s="6" t="str">
        <f t="shared" si="318"/>
        <v>J011.B4</v>
      </c>
      <c r="I10237" s="6" t="str">
        <f t="shared" si="319"/>
        <v>CH094</v>
      </c>
    </row>
    <row r="10238" spans="1:9">
      <c r="A10238" t="s">
        <v>302</v>
      </c>
      <c r="B10238" t="s">
        <v>1486</v>
      </c>
      <c r="C10238" t="s">
        <v>1487</v>
      </c>
      <c r="D10238">
        <v>5</v>
      </c>
      <c r="E10238" t="s">
        <v>174</v>
      </c>
      <c r="F10238" t="s">
        <v>13</v>
      </c>
      <c r="G10238">
        <v>5</v>
      </c>
      <c r="H10238" s="6" t="str">
        <f t="shared" si="318"/>
        <v>J011.B5</v>
      </c>
      <c r="I10238" s="6" t="str">
        <f t="shared" si="319"/>
        <v>DGND</v>
      </c>
    </row>
    <row r="10239" spans="1:9">
      <c r="A10239" t="s">
        <v>302</v>
      </c>
      <c r="B10239" t="s">
        <v>1486</v>
      </c>
      <c r="C10239" t="s">
        <v>1487</v>
      </c>
      <c r="D10239">
        <v>5</v>
      </c>
      <c r="E10239" t="s">
        <v>679</v>
      </c>
      <c r="F10239" t="s">
        <v>203</v>
      </c>
      <c r="G10239">
        <v>5</v>
      </c>
      <c r="H10239" s="6" t="str">
        <f t="shared" si="318"/>
        <v>J011.A5</v>
      </c>
      <c r="I10239" s="6" t="str">
        <f t="shared" si="319"/>
        <v>CH092</v>
      </c>
    </row>
    <row r="10240" spans="1:9">
      <c r="A10240" t="s">
        <v>302</v>
      </c>
      <c r="B10240" t="s">
        <v>1486</v>
      </c>
      <c r="C10240" t="s">
        <v>1487</v>
      </c>
      <c r="D10240">
        <v>5</v>
      </c>
      <c r="E10240" t="s">
        <v>174</v>
      </c>
      <c r="F10240" t="s">
        <v>396</v>
      </c>
      <c r="G10240">
        <v>5</v>
      </c>
      <c r="H10240" s="6" t="str">
        <f t="shared" si="318"/>
        <v>J011.D5</v>
      </c>
      <c r="I10240" s="6" t="str">
        <f t="shared" si="319"/>
        <v>DGND</v>
      </c>
    </row>
    <row r="10241" spans="1:9">
      <c r="A10241" t="s">
        <v>302</v>
      </c>
      <c r="B10241" t="s">
        <v>1486</v>
      </c>
      <c r="C10241" t="s">
        <v>1487</v>
      </c>
      <c r="D10241">
        <v>5</v>
      </c>
      <c r="E10241" t="s">
        <v>680</v>
      </c>
      <c r="F10241" t="s">
        <v>12</v>
      </c>
      <c r="G10241">
        <v>5</v>
      </c>
      <c r="H10241" s="6" t="str">
        <f t="shared" si="318"/>
        <v>J011.C5</v>
      </c>
      <c r="I10241" s="6" t="str">
        <f t="shared" si="319"/>
        <v>CH093</v>
      </c>
    </row>
    <row r="10242" spans="1:9">
      <c r="A10242" t="s">
        <v>302</v>
      </c>
      <c r="B10242" t="s">
        <v>1486</v>
      </c>
      <c r="C10242" t="s">
        <v>1487</v>
      </c>
      <c r="D10242">
        <v>6</v>
      </c>
      <c r="E10242" t="s">
        <v>681</v>
      </c>
      <c r="F10242" t="s">
        <v>227</v>
      </c>
      <c r="G10242">
        <v>6</v>
      </c>
      <c r="H10242" s="6" t="str">
        <f t="shared" ref="H10242:H10305" si="320">CONCATENATE(C10242,".",F10242)</f>
        <v>J011.B6</v>
      </c>
      <c r="I10242" s="6" t="str">
        <f t="shared" ref="I10242:I10305" si="321">E10242</f>
        <v>CH091</v>
      </c>
    </row>
    <row r="10243" spans="1:9">
      <c r="A10243" t="s">
        <v>302</v>
      </c>
      <c r="B10243" t="s">
        <v>1486</v>
      </c>
      <c r="C10243" t="s">
        <v>1487</v>
      </c>
      <c r="D10243">
        <v>6</v>
      </c>
      <c r="F10243" t="s">
        <v>405</v>
      </c>
      <c r="G10243">
        <v>6</v>
      </c>
      <c r="H10243" s="6" t="str">
        <f t="shared" si="320"/>
        <v>J011.D6</v>
      </c>
      <c r="I10243" s="6">
        <f t="shared" si="321"/>
        <v>0</v>
      </c>
    </row>
    <row r="10244" spans="1:9">
      <c r="A10244" t="s">
        <v>302</v>
      </c>
      <c r="B10244" t="s">
        <v>1486</v>
      </c>
      <c r="C10244" t="s">
        <v>1487</v>
      </c>
      <c r="D10244">
        <v>6</v>
      </c>
      <c r="E10244" t="s">
        <v>174</v>
      </c>
      <c r="F10244" t="s">
        <v>282</v>
      </c>
      <c r="G10244">
        <v>6</v>
      </c>
      <c r="H10244" s="6" t="str">
        <f t="shared" si="320"/>
        <v>J011.C6</v>
      </c>
      <c r="I10244" s="6" t="str">
        <f t="shared" si="321"/>
        <v>DGND</v>
      </c>
    </row>
    <row r="10245" spans="1:9">
      <c r="A10245" t="s">
        <v>302</v>
      </c>
      <c r="B10245" t="s">
        <v>1486</v>
      </c>
      <c r="C10245" t="s">
        <v>1487</v>
      </c>
      <c r="D10245">
        <v>6</v>
      </c>
      <c r="E10245" t="s">
        <v>174</v>
      </c>
      <c r="F10245" t="s">
        <v>204</v>
      </c>
      <c r="G10245">
        <v>6</v>
      </c>
      <c r="H10245" s="6" t="str">
        <f t="shared" si="320"/>
        <v>J011.A6</v>
      </c>
      <c r="I10245" s="6" t="str">
        <f t="shared" si="321"/>
        <v>DGND</v>
      </c>
    </row>
    <row r="10246" spans="1:9">
      <c r="A10246" t="s">
        <v>302</v>
      </c>
      <c r="B10246" t="s">
        <v>1486</v>
      </c>
      <c r="C10246" t="s">
        <v>1487</v>
      </c>
      <c r="D10246">
        <v>7</v>
      </c>
      <c r="E10246" t="s">
        <v>174</v>
      </c>
      <c r="F10246" t="s">
        <v>406</v>
      </c>
      <c r="G10246">
        <v>7</v>
      </c>
      <c r="H10246" s="6" t="str">
        <f t="shared" si="320"/>
        <v>J011.D7</v>
      </c>
      <c r="I10246" s="6" t="str">
        <f t="shared" si="321"/>
        <v>DGND</v>
      </c>
    </row>
    <row r="10247" spans="1:9">
      <c r="A10247" t="s">
        <v>302</v>
      </c>
      <c r="B10247" t="s">
        <v>1486</v>
      </c>
      <c r="C10247" t="s">
        <v>1487</v>
      </c>
      <c r="D10247">
        <v>7</v>
      </c>
      <c r="E10247" t="s">
        <v>683</v>
      </c>
      <c r="F10247" t="s">
        <v>283</v>
      </c>
      <c r="G10247">
        <v>7</v>
      </c>
      <c r="H10247" s="6" t="str">
        <f t="shared" si="320"/>
        <v>J011.C7</v>
      </c>
      <c r="I10247" s="6" t="str">
        <f t="shared" si="321"/>
        <v>CH090</v>
      </c>
    </row>
    <row r="10248" spans="1:9">
      <c r="A10248" t="s">
        <v>302</v>
      </c>
      <c r="B10248" t="s">
        <v>1486</v>
      </c>
      <c r="C10248" t="s">
        <v>1487</v>
      </c>
      <c r="D10248">
        <v>7</v>
      </c>
      <c r="E10248" t="s">
        <v>174</v>
      </c>
      <c r="F10248" t="s">
        <v>228</v>
      </c>
      <c r="G10248">
        <v>7</v>
      </c>
      <c r="H10248" s="6" t="str">
        <f t="shared" si="320"/>
        <v>J011.B7</v>
      </c>
      <c r="I10248" s="6" t="str">
        <f t="shared" si="321"/>
        <v>DGND</v>
      </c>
    </row>
    <row r="10249" spans="1:9">
      <c r="A10249" t="s">
        <v>302</v>
      </c>
      <c r="B10249" t="s">
        <v>1486</v>
      </c>
      <c r="C10249" t="s">
        <v>1487</v>
      </c>
      <c r="D10249">
        <v>7</v>
      </c>
      <c r="E10249" t="s">
        <v>682</v>
      </c>
      <c r="F10249" t="s">
        <v>205</v>
      </c>
      <c r="G10249">
        <v>7</v>
      </c>
      <c r="H10249" s="6" t="str">
        <f t="shared" si="320"/>
        <v>J011.A7</v>
      </c>
      <c r="I10249" s="6" t="str">
        <f t="shared" si="321"/>
        <v>CH089</v>
      </c>
    </row>
    <row r="10250" spans="1:9">
      <c r="A10250" t="s">
        <v>302</v>
      </c>
      <c r="B10250" t="s">
        <v>1486</v>
      </c>
      <c r="C10250" t="s">
        <v>1487</v>
      </c>
      <c r="D10250">
        <v>8</v>
      </c>
      <c r="E10250" t="s">
        <v>684</v>
      </c>
      <c r="F10250" t="s">
        <v>229</v>
      </c>
      <c r="G10250">
        <v>8</v>
      </c>
      <c r="H10250" s="6" t="str">
        <f t="shared" si="320"/>
        <v>J011.B8</v>
      </c>
      <c r="I10250" s="6" t="str">
        <f t="shared" si="321"/>
        <v>CH088</v>
      </c>
    </row>
    <row r="10251" spans="1:9">
      <c r="A10251" t="s">
        <v>302</v>
      </c>
      <c r="B10251" t="s">
        <v>1486</v>
      </c>
      <c r="C10251" t="s">
        <v>1487</v>
      </c>
      <c r="D10251">
        <v>8</v>
      </c>
      <c r="F10251" t="s">
        <v>411</v>
      </c>
      <c r="G10251">
        <v>8</v>
      </c>
      <c r="H10251" s="6" t="str">
        <f t="shared" si="320"/>
        <v>J011.D8</v>
      </c>
      <c r="I10251" s="6">
        <f t="shared" si="321"/>
        <v>0</v>
      </c>
    </row>
    <row r="10252" spans="1:9">
      <c r="A10252" t="s">
        <v>302</v>
      </c>
      <c r="B10252" t="s">
        <v>1486</v>
      </c>
      <c r="C10252" t="s">
        <v>1487</v>
      </c>
      <c r="D10252">
        <v>8</v>
      </c>
      <c r="E10252" t="s">
        <v>174</v>
      </c>
      <c r="F10252" t="s">
        <v>206</v>
      </c>
      <c r="G10252">
        <v>8</v>
      </c>
      <c r="H10252" s="6" t="str">
        <f t="shared" si="320"/>
        <v>J011.A8</v>
      </c>
      <c r="I10252" s="6" t="str">
        <f t="shared" si="321"/>
        <v>DGND</v>
      </c>
    </row>
    <row r="10253" spans="1:9">
      <c r="A10253" t="s">
        <v>302</v>
      </c>
      <c r="B10253" t="s">
        <v>1486</v>
      </c>
      <c r="C10253" t="s">
        <v>1487</v>
      </c>
      <c r="D10253">
        <v>8</v>
      </c>
      <c r="E10253" t="s">
        <v>174</v>
      </c>
      <c r="F10253" t="s">
        <v>284</v>
      </c>
      <c r="G10253">
        <v>8</v>
      </c>
      <c r="H10253" s="6" t="str">
        <f t="shared" si="320"/>
        <v>J011.C8</v>
      </c>
      <c r="I10253" s="6" t="str">
        <f t="shared" si="321"/>
        <v>DGND</v>
      </c>
    </row>
    <row r="10254" spans="1:9">
      <c r="A10254" t="s">
        <v>302</v>
      </c>
      <c r="B10254" t="s">
        <v>1486</v>
      </c>
      <c r="C10254" t="s">
        <v>1487</v>
      </c>
      <c r="D10254">
        <v>9</v>
      </c>
      <c r="E10254" t="s">
        <v>686</v>
      </c>
      <c r="F10254" t="s">
        <v>207</v>
      </c>
      <c r="G10254">
        <v>9</v>
      </c>
      <c r="H10254" s="6" t="str">
        <f t="shared" si="320"/>
        <v>J011.A9</v>
      </c>
      <c r="I10254" s="6" t="str">
        <f t="shared" si="321"/>
        <v>CH086</v>
      </c>
    </row>
    <row r="10255" spans="1:9">
      <c r="A10255" t="s">
        <v>302</v>
      </c>
      <c r="B10255" t="s">
        <v>1486</v>
      </c>
      <c r="C10255" t="s">
        <v>1487</v>
      </c>
      <c r="D10255">
        <v>9</v>
      </c>
      <c r="E10255" t="s">
        <v>174</v>
      </c>
      <c r="F10255" t="s">
        <v>230</v>
      </c>
      <c r="G10255">
        <v>9</v>
      </c>
      <c r="H10255" s="6" t="str">
        <f t="shared" si="320"/>
        <v>J011.B9</v>
      </c>
      <c r="I10255" s="6" t="str">
        <f t="shared" si="321"/>
        <v>DGND</v>
      </c>
    </row>
    <row r="10256" spans="1:9">
      <c r="A10256" t="s">
        <v>302</v>
      </c>
      <c r="B10256" t="s">
        <v>1486</v>
      </c>
      <c r="C10256" t="s">
        <v>1487</v>
      </c>
      <c r="D10256">
        <v>9</v>
      </c>
      <c r="F10256" t="s">
        <v>397</v>
      </c>
      <c r="G10256">
        <v>9</v>
      </c>
      <c r="H10256" s="6" t="str">
        <f t="shared" si="320"/>
        <v>J011.D9</v>
      </c>
      <c r="I10256" s="6">
        <f t="shared" si="321"/>
        <v>0</v>
      </c>
    </row>
    <row r="10257" spans="1:9">
      <c r="A10257" t="s">
        <v>302</v>
      </c>
      <c r="B10257" t="s">
        <v>1486</v>
      </c>
      <c r="C10257" t="s">
        <v>1487</v>
      </c>
      <c r="D10257">
        <v>9</v>
      </c>
      <c r="E10257" t="s">
        <v>685</v>
      </c>
      <c r="F10257" t="s">
        <v>285</v>
      </c>
      <c r="G10257">
        <v>9</v>
      </c>
      <c r="H10257" s="6" t="str">
        <f t="shared" si="320"/>
        <v>J011.C9</v>
      </c>
      <c r="I10257" s="6" t="str">
        <f t="shared" si="321"/>
        <v>CH087</v>
      </c>
    </row>
    <row r="10258" spans="1:9">
      <c r="A10258" t="s">
        <v>302</v>
      </c>
      <c r="B10258" t="s">
        <v>1486</v>
      </c>
      <c r="C10258" t="s">
        <v>1487</v>
      </c>
      <c r="D10258">
        <v>10</v>
      </c>
      <c r="E10258" t="s">
        <v>174</v>
      </c>
      <c r="F10258" t="s">
        <v>286</v>
      </c>
      <c r="G10258">
        <v>10</v>
      </c>
      <c r="H10258" s="6" t="str">
        <f t="shared" si="320"/>
        <v>J011.C10</v>
      </c>
      <c r="I10258" s="6" t="str">
        <f t="shared" si="321"/>
        <v>DGND</v>
      </c>
    </row>
    <row r="10259" spans="1:9">
      <c r="A10259" t="s">
        <v>302</v>
      </c>
      <c r="B10259" t="s">
        <v>1486</v>
      </c>
      <c r="C10259" t="s">
        <v>1487</v>
      </c>
      <c r="D10259">
        <v>10</v>
      </c>
      <c r="E10259" t="s">
        <v>174</v>
      </c>
      <c r="F10259" t="s">
        <v>208</v>
      </c>
      <c r="G10259">
        <v>10</v>
      </c>
      <c r="H10259" s="6" t="str">
        <f t="shared" si="320"/>
        <v>J011.A10</v>
      </c>
      <c r="I10259" s="6" t="str">
        <f t="shared" si="321"/>
        <v>DGND</v>
      </c>
    </row>
    <row r="10260" spans="1:9">
      <c r="A10260" t="s">
        <v>302</v>
      </c>
      <c r="B10260" t="s">
        <v>1486</v>
      </c>
      <c r="C10260" t="s">
        <v>1487</v>
      </c>
      <c r="D10260">
        <v>10</v>
      </c>
      <c r="E10260" t="s">
        <v>687</v>
      </c>
      <c r="F10260" t="s">
        <v>231</v>
      </c>
      <c r="G10260">
        <v>10</v>
      </c>
      <c r="H10260" s="6" t="str">
        <f t="shared" si="320"/>
        <v>J011.B10</v>
      </c>
      <c r="I10260" s="6" t="str">
        <f t="shared" si="321"/>
        <v>CH085</v>
      </c>
    </row>
    <row r="10261" spans="1:9">
      <c r="A10261" t="s">
        <v>302</v>
      </c>
      <c r="B10261" t="s">
        <v>1486</v>
      </c>
      <c r="C10261" t="s">
        <v>1487</v>
      </c>
      <c r="D10261">
        <v>10</v>
      </c>
      <c r="F10261" t="s">
        <v>407</v>
      </c>
      <c r="G10261">
        <v>10</v>
      </c>
      <c r="H10261" s="6" t="str">
        <f t="shared" si="320"/>
        <v>J011.D10</v>
      </c>
      <c r="I10261" s="6">
        <f t="shared" si="321"/>
        <v>0</v>
      </c>
    </row>
    <row r="10262" spans="1:9">
      <c r="A10262" t="s">
        <v>302</v>
      </c>
      <c r="B10262" t="s">
        <v>1486</v>
      </c>
      <c r="C10262" t="s">
        <v>1487</v>
      </c>
      <c r="D10262">
        <v>11</v>
      </c>
      <c r="E10262" t="s">
        <v>174</v>
      </c>
      <c r="F10262" t="s">
        <v>232</v>
      </c>
      <c r="G10262">
        <v>11</v>
      </c>
      <c r="H10262" s="6" t="str">
        <f t="shared" si="320"/>
        <v>J011.B11</v>
      </c>
      <c r="I10262" s="6" t="str">
        <f t="shared" si="321"/>
        <v>DGND</v>
      </c>
    </row>
    <row r="10263" spans="1:9">
      <c r="A10263" t="s">
        <v>302</v>
      </c>
      <c r="B10263" t="s">
        <v>1486</v>
      </c>
      <c r="C10263" t="s">
        <v>1487</v>
      </c>
      <c r="D10263">
        <v>11</v>
      </c>
      <c r="E10263" t="s">
        <v>688</v>
      </c>
      <c r="F10263" t="s">
        <v>287</v>
      </c>
      <c r="G10263">
        <v>11</v>
      </c>
      <c r="H10263" s="6" t="str">
        <f t="shared" si="320"/>
        <v>J011.C11</v>
      </c>
      <c r="I10263" s="6" t="str">
        <f t="shared" si="321"/>
        <v>CH084</v>
      </c>
    </row>
    <row r="10264" spans="1:9">
      <c r="A10264" t="s">
        <v>302</v>
      </c>
      <c r="B10264" t="s">
        <v>1486</v>
      </c>
      <c r="C10264" t="s">
        <v>1487</v>
      </c>
      <c r="D10264">
        <v>11</v>
      </c>
      <c r="E10264" t="s">
        <v>689</v>
      </c>
      <c r="F10264" t="s">
        <v>209</v>
      </c>
      <c r="G10264">
        <v>11</v>
      </c>
      <c r="H10264" s="6" t="str">
        <f t="shared" si="320"/>
        <v>J011.A11</v>
      </c>
      <c r="I10264" s="6" t="str">
        <f t="shared" si="321"/>
        <v>CH083</v>
      </c>
    </row>
    <row r="10265" spans="1:9">
      <c r="A10265" t="s">
        <v>302</v>
      </c>
      <c r="B10265" t="s">
        <v>1486</v>
      </c>
      <c r="C10265" t="s">
        <v>1487</v>
      </c>
      <c r="D10265">
        <v>11</v>
      </c>
      <c r="F10265" t="s">
        <v>379</v>
      </c>
      <c r="G10265">
        <v>11</v>
      </c>
      <c r="H10265" s="6" t="str">
        <f t="shared" si="320"/>
        <v>J011.D11</v>
      </c>
      <c r="I10265" s="6">
        <f t="shared" si="321"/>
        <v>0</v>
      </c>
    </row>
    <row r="10266" spans="1:9">
      <c r="A10266" t="s">
        <v>302</v>
      </c>
      <c r="B10266" t="s">
        <v>1486</v>
      </c>
      <c r="C10266" t="s">
        <v>1487</v>
      </c>
      <c r="D10266">
        <v>12</v>
      </c>
      <c r="E10266" t="s">
        <v>174</v>
      </c>
      <c r="F10266" t="s">
        <v>210</v>
      </c>
      <c r="G10266">
        <v>12</v>
      </c>
      <c r="H10266" s="6" t="str">
        <f t="shared" si="320"/>
        <v>J011.A12</v>
      </c>
      <c r="I10266" s="6" t="str">
        <f t="shared" si="321"/>
        <v>DGND</v>
      </c>
    </row>
    <row r="10267" spans="1:9">
      <c r="A10267" t="s">
        <v>302</v>
      </c>
      <c r="B10267" t="s">
        <v>1486</v>
      </c>
      <c r="C10267" t="s">
        <v>1487</v>
      </c>
      <c r="D10267">
        <v>12</v>
      </c>
      <c r="E10267" t="s">
        <v>174</v>
      </c>
      <c r="F10267" t="s">
        <v>288</v>
      </c>
      <c r="G10267">
        <v>12</v>
      </c>
      <c r="H10267" s="6" t="str">
        <f t="shared" si="320"/>
        <v>J011.C12</v>
      </c>
      <c r="I10267" s="6" t="str">
        <f t="shared" si="321"/>
        <v>DGND</v>
      </c>
    </row>
    <row r="10268" spans="1:9">
      <c r="A10268" t="s">
        <v>302</v>
      </c>
      <c r="B10268" t="s">
        <v>1486</v>
      </c>
      <c r="C10268" t="s">
        <v>1487</v>
      </c>
      <c r="D10268">
        <v>12</v>
      </c>
      <c r="E10268" t="s">
        <v>690</v>
      </c>
      <c r="F10268" t="s">
        <v>233</v>
      </c>
      <c r="G10268">
        <v>12</v>
      </c>
      <c r="H10268" s="6" t="str">
        <f t="shared" si="320"/>
        <v>J011.B12</v>
      </c>
      <c r="I10268" s="6" t="str">
        <f t="shared" si="321"/>
        <v>CH082</v>
      </c>
    </row>
    <row r="10269" spans="1:9">
      <c r="A10269" t="s">
        <v>302</v>
      </c>
      <c r="B10269" t="s">
        <v>1486</v>
      </c>
      <c r="C10269" t="s">
        <v>1487</v>
      </c>
      <c r="D10269">
        <v>12</v>
      </c>
      <c r="F10269" t="s">
        <v>375</v>
      </c>
      <c r="G10269">
        <v>12</v>
      </c>
      <c r="H10269" s="6" t="str">
        <f t="shared" si="320"/>
        <v>J011.D12</v>
      </c>
      <c r="I10269" s="6">
        <f t="shared" si="321"/>
        <v>0</v>
      </c>
    </row>
    <row r="10270" spans="1:9">
      <c r="A10270" t="s">
        <v>302</v>
      </c>
      <c r="B10270" t="s">
        <v>1486</v>
      </c>
      <c r="C10270" t="s">
        <v>1487</v>
      </c>
      <c r="D10270">
        <v>13</v>
      </c>
      <c r="E10270" t="s">
        <v>691</v>
      </c>
      <c r="F10270" t="s">
        <v>211</v>
      </c>
      <c r="G10270">
        <v>13</v>
      </c>
      <c r="H10270" s="6" t="str">
        <f t="shared" si="320"/>
        <v>J011.A13</v>
      </c>
      <c r="I10270" s="6" t="str">
        <f t="shared" si="321"/>
        <v>CH080</v>
      </c>
    </row>
    <row r="10271" spans="1:9">
      <c r="A10271" t="s">
        <v>302</v>
      </c>
      <c r="B10271" t="s">
        <v>1486</v>
      </c>
      <c r="C10271" t="s">
        <v>1487</v>
      </c>
      <c r="D10271">
        <v>13</v>
      </c>
      <c r="E10271" t="s">
        <v>692</v>
      </c>
      <c r="F10271" t="s">
        <v>289</v>
      </c>
      <c r="G10271">
        <v>13</v>
      </c>
      <c r="H10271" s="6" t="str">
        <f t="shared" si="320"/>
        <v>J011.C13</v>
      </c>
      <c r="I10271" s="6" t="str">
        <f t="shared" si="321"/>
        <v>CH081</v>
      </c>
    </row>
    <row r="10272" spans="1:9">
      <c r="A10272" t="s">
        <v>302</v>
      </c>
      <c r="B10272" t="s">
        <v>1486</v>
      </c>
      <c r="C10272" t="s">
        <v>1487</v>
      </c>
      <c r="D10272">
        <v>13</v>
      </c>
      <c r="E10272" t="s">
        <v>174</v>
      </c>
      <c r="F10272" t="s">
        <v>234</v>
      </c>
      <c r="G10272">
        <v>13</v>
      </c>
      <c r="H10272" s="6" t="str">
        <f t="shared" si="320"/>
        <v>J011.B13</v>
      </c>
      <c r="I10272" s="6" t="str">
        <f t="shared" si="321"/>
        <v>DGND</v>
      </c>
    </row>
    <row r="10273" spans="1:9">
      <c r="A10273" t="s">
        <v>302</v>
      </c>
      <c r="B10273" t="s">
        <v>1486</v>
      </c>
      <c r="C10273" t="s">
        <v>1487</v>
      </c>
      <c r="D10273">
        <v>13</v>
      </c>
      <c r="F10273" t="s">
        <v>370</v>
      </c>
      <c r="G10273">
        <v>13</v>
      </c>
      <c r="H10273" s="6" t="str">
        <f t="shared" si="320"/>
        <v>J011.D13</v>
      </c>
      <c r="I10273" s="6">
        <f t="shared" si="321"/>
        <v>0</v>
      </c>
    </row>
    <row r="10274" spans="1:9">
      <c r="A10274" t="s">
        <v>302</v>
      </c>
      <c r="B10274" t="s">
        <v>1486</v>
      </c>
      <c r="C10274" t="s">
        <v>1487</v>
      </c>
      <c r="D10274">
        <v>14</v>
      </c>
      <c r="E10274" t="s">
        <v>174</v>
      </c>
      <c r="F10274" t="s">
        <v>212</v>
      </c>
      <c r="G10274">
        <v>14</v>
      </c>
      <c r="H10274" s="6" t="str">
        <f t="shared" si="320"/>
        <v>J011.A14</v>
      </c>
      <c r="I10274" s="6" t="str">
        <f t="shared" si="321"/>
        <v>DGND</v>
      </c>
    </row>
    <row r="10275" spans="1:9">
      <c r="A10275" t="s">
        <v>302</v>
      </c>
      <c r="B10275" t="s">
        <v>1486</v>
      </c>
      <c r="C10275" t="s">
        <v>1487</v>
      </c>
      <c r="D10275">
        <v>14</v>
      </c>
      <c r="E10275" t="s">
        <v>174</v>
      </c>
      <c r="F10275" t="s">
        <v>290</v>
      </c>
      <c r="G10275">
        <v>14</v>
      </c>
      <c r="H10275" s="6" t="str">
        <f t="shared" si="320"/>
        <v>J011.C14</v>
      </c>
      <c r="I10275" s="6" t="str">
        <f t="shared" si="321"/>
        <v>DGND</v>
      </c>
    </row>
    <row r="10276" spans="1:9">
      <c r="A10276" t="s">
        <v>302</v>
      </c>
      <c r="B10276" t="s">
        <v>1486</v>
      </c>
      <c r="C10276" t="s">
        <v>1487</v>
      </c>
      <c r="D10276">
        <v>14</v>
      </c>
      <c r="E10276" t="s">
        <v>693</v>
      </c>
      <c r="F10276" t="s">
        <v>235</v>
      </c>
      <c r="G10276">
        <v>14</v>
      </c>
      <c r="H10276" s="6" t="str">
        <f t="shared" si="320"/>
        <v>J011.B14</v>
      </c>
      <c r="I10276" s="6" t="str">
        <f t="shared" si="321"/>
        <v>CH079</v>
      </c>
    </row>
    <row r="10277" spans="1:9">
      <c r="A10277" t="s">
        <v>302</v>
      </c>
      <c r="B10277" t="s">
        <v>1486</v>
      </c>
      <c r="C10277" t="s">
        <v>1487</v>
      </c>
      <c r="D10277">
        <v>14</v>
      </c>
      <c r="F10277" t="s">
        <v>412</v>
      </c>
      <c r="G10277">
        <v>14</v>
      </c>
      <c r="H10277" s="6" t="str">
        <f t="shared" si="320"/>
        <v>J011.D14</v>
      </c>
      <c r="I10277" s="6">
        <f t="shared" si="321"/>
        <v>0</v>
      </c>
    </row>
    <row r="10278" spans="1:9">
      <c r="A10278" t="s">
        <v>302</v>
      </c>
      <c r="B10278" t="s">
        <v>1486</v>
      </c>
      <c r="C10278" t="s">
        <v>1487</v>
      </c>
      <c r="D10278">
        <v>15</v>
      </c>
      <c r="E10278" t="s">
        <v>694</v>
      </c>
      <c r="F10278" t="s">
        <v>213</v>
      </c>
      <c r="G10278">
        <v>15</v>
      </c>
      <c r="H10278" s="6" t="str">
        <f t="shared" si="320"/>
        <v>J011.A15</v>
      </c>
      <c r="I10278" s="6" t="str">
        <f t="shared" si="321"/>
        <v>CH077</v>
      </c>
    </row>
    <row r="10279" spans="1:9">
      <c r="A10279" t="s">
        <v>302</v>
      </c>
      <c r="B10279" t="s">
        <v>1486</v>
      </c>
      <c r="C10279" t="s">
        <v>1487</v>
      </c>
      <c r="D10279">
        <v>15</v>
      </c>
      <c r="F10279" t="s">
        <v>610</v>
      </c>
      <c r="G10279">
        <v>15</v>
      </c>
      <c r="H10279" s="6" t="str">
        <f t="shared" si="320"/>
        <v>J011.D15</v>
      </c>
      <c r="I10279" s="6">
        <f t="shared" si="321"/>
        <v>0</v>
      </c>
    </row>
    <row r="10280" spans="1:9">
      <c r="A10280" t="s">
        <v>302</v>
      </c>
      <c r="B10280" t="s">
        <v>1486</v>
      </c>
      <c r="C10280" t="s">
        <v>1487</v>
      </c>
      <c r="D10280">
        <v>15</v>
      </c>
      <c r="E10280" t="s">
        <v>695</v>
      </c>
      <c r="F10280" t="s">
        <v>291</v>
      </c>
      <c r="G10280">
        <v>15</v>
      </c>
      <c r="H10280" s="6" t="str">
        <f t="shared" si="320"/>
        <v>J011.C15</v>
      </c>
      <c r="I10280" s="6" t="str">
        <f t="shared" si="321"/>
        <v>CH078</v>
      </c>
    </row>
    <row r="10281" spans="1:9">
      <c r="A10281" t="s">
        <v>302</v>
      </c>
      <c r="B10281" t="s">
        <v>1486</v>
      </c>
      <c r="C10281" t="s">
        <v>1487</v>
      </c>
      <c r="D10281">
        <v>15</v>
      </c>
      <c r="E10281" t="s">
        <v>174</v>
      </c>
      <c r="F10281" t="s">
        <v>236</v>
      </c>
      <c r="G10281">
        <v>15</v>
      </c>
      <c r="H10281" s="6" t="str">
        <f t="shared" si="320"/>
        <v>J011.B15</v>
      </c>
      <c r="I10281" s="6" t="str">
        <f t="shared" si="321"/>
        <v>DGND</v>
      </c>
    </row>
    <row r="10282" spans="1:9">
      <c r="A10282" t="s">
        <v>302</v>
      </c>
      <c r="B10282" t="s">
        <v>1486</v>
      </c>
      <c r="C10282" t="s">
        <v>1487</v>
      </c>
      <c r="D10282">
        <v>16</v>
      </c>
      <c r="E10282" t="s">
        <v>696</v>
      </c>
      <c r="F10282" t="s">
        <v>237</v>
      </c>
      <c r="G10282">
        <v>16</v>
      </c>
      <c r="H10282" s="6" t="str">
        <f t="shared" si="320"/>
        <v>J011.B16</v>
      </c>
      <c r="I10282" s="6" t="str">
        <f t="shared" si="321"/>
        <v>CH076</v>
      </c>
    </row>
    <row r="10283" spans="1:9">
      <c r="A10283" t="s">
        <v>302</v>
      </c>
      <c r="B10283" t="s">
        <v>1486</v>
      </c>
      <c r="C10283" t="s">
        <v>1487</v>
      </c>
      <c r="D10283">
        <v>16</v>
      </c>
      <c r="E10283" t="s">
        <v>174</v>
      </c>
      <c r="F10283" t="s">
        <v>292</v>
      </c>
      <c r="G10283">
        <v>16</v>
      </c>
      <c r="H10283" s="6" t="str">
        <f t="shared" si="320"/>
        <v>J011.C16</v>
      </c>
      <c r="I10283" s="6" t="str">
        <f t="shared" si="321"/>
        <v>DGND</v>
      </c>
    </row>
    <row r="10284" spans="1:9">
      <c r="A10284" t="s">
        <v>302</v>
      </c>
      <c r="B10284" t="s">
        <v>1486</v>
      </c>
      <c r="C10284" t="s">
        <v>1487</v>
      </c>
      <c r="D10284">
        <v>16</v>
      </c>
      <c r="F10284" t="s">
        <v>410</v>
      </c>
      <c r="G10284">
        <v>16</v>
      </c>
      <c r="H10284" s="6" t="str">
        <f t="shared" si="320"/>
        <v>J011.D16</v>
      </c>
      <c r="I10284" s="6">
        <f t="shared" si="321"/>
        <v>0</v>
      </c>
    </row>
    <row r="10285" spans="1:9">
      <c r="A10285" t="s">
        <v>302</v>
      </c>
      <c r="B10285" t="s">
        <v>1486</v>
      </c>
      <c r="C10285" t="s">
        <v>1487</v>
      </c>
      <c r="D10285">
        <v>16</v>
      </c>
      <c r="E10285" t="s">
        <v>174</v>
      </c>
      <c r="F10285" t="s">
        <v>214</v>
      </c>
      <c r="G10285">
        <v>16</v>
      </c>
      <c r="H10285" s="6" t="str">
        <f t="shared" si="320"/>
        <v>J011.A16</v>
      </c>
      <c r="I10285" s="6" t="str">
        <f t="shared" si="321"/>
        <v>DGND</v>
      </c>
    </row>
    <row r="10286" spans="1:9">
      <c r="A10286" t="s">
        <v>302</v>
      </c>
      <c r="B10286" t="s">
        <v>1486</v>
      </c>
      <c r="C10286" t="s">
        <v>1487</v>
      </c>
      <c r="D10286">
        <v>17</v>
      </c>
      <c r="F10286" t="s">
        <v>385</v>
      </c>
      <c r="G10286">
        <v>17</v>
      </c>
      <c r="H10286" s="6" t="str">
        <f t="shared" si="320"/>
        <v>J011.D17</v>
      </c>
      <c r="I10286" s="6">
        <f t="shared" si="321"/>
        <v>0</v>
      </c>
    </row>
    <row r="10287" spans="1:9">
      <c r="A10287" t="s">
        <v>302</v>
      </c>
      <c r="B10287" t="s">
        <v>1486</v>
      </c>
      <c r="C10287" t="s">
        <v>1487</v>
      </c>
      <c r="D10287">
        <v>17</v>
      </c>
      <c r="E10287" t="s">
        <v>174</v>
      </c>
      <c r="F10287" t="s">
        <v>238</v>
      </c>
      <c r="G10287">
        <v>17</v>
      </c>
      <c r="H10287" s="6" t="str">
        <f t="shared" si="320"/>
        <v>J011.B17</v>
      </c>
      <c r="I10287" s="6" t="str">
        <f t="shared" si="321"/>
        <v>DGND</v>
      </c>
    </row>
    <row r="10288" spans="1:9">
      <c r="A10288" t="s">
        <v>302</v>
      </c>
      <c r="B10288" t="s">
        <v>1486</v>
      </c>
      <c r="C10288" t="s">
        <v>1487</v>
      </c>
      <c r="D10288">
        <v>17</v>
      </c>
      <c r="E10288" t="s">
        <v>697</v>
      </c>
      <c r="F10288" t="s">
        <v>215</v>
      </c>
      <c r="G10288">
        <v>17</v>
      </c>
      <c r="H10288" s="6" t="str">
        <f t="shared" si="320"/>
        <v>J011.A17</v>
      </c>
      <c r="I10288" s="6" t="str">
        <f t="shared" si="321"/>
        <v>CH074</v>
      </c>
    </row>
    <row r="10289" spans="1:9">
      <c r="A10289" t="s">
        <v>302</v>
      </c>
      <c r="B10289" t="s">
        <v>1486</v>
      </c>
      <c r="C10289" t="s">
        <v>1487</v>
      </c>
      <c r="D10289">
        <v>17</v>
      </c>
      <c r="E10289" t="s">
        <v>698</v>
      </c>
      <c r="F10289" t="s">
        <v>293</v>
      </c>
      <c r="G10289">
        <v>17</v>
      </c>
      <c r="H10289" s="6" t="str">
        <f t="shared" si="320"/>
        <v>J011.C17</v>
      </c>
      <c r="I10289" s="6" t="str">
        <f t="shared" si="321"/>
        <v>CH075</v>
      </c>
    </row>
    <row r="10290" spans="1:9">
      <c r="A10290" t="s">
        <v>302</v>
      </c>
      <c r="B10290" t="s">
        <v>1486</v>
      </c>
      <c r="C10290" t="s">
        <v>1487</v>
      </c>
      <c r="D10290">
        <v>18</v>
      </c>
      <c r="E10290" t="s">
        <v>699</v>
      </c>
      <c r="F10290" t="s">
        <v>239</v>
      </c>
      <c r="G10290">
        <v>18</v>
      </c>
      <c r="H10290" s="6" t="str">
        <f t="shared" si="320"/>
        <v>J011.B18</v>
      </c>
      <c r="I10290" s="6" t="str">
        <f t="shared" si="321"/>
        <v>CH073</v>
      </c>
    </row>
    <row r="10291" spans="1:9">
      <c r="A10291" t="s">
        <v>302</v>
      </c>
      <c r="B10291" t="s">
        <v>1486</v>
      </c>
      <c r="C10291" t="s">
        <v>1487</v>
      </c>
      <c r="D10291">
        <v>18</v>
      </c>
      <c r="E10291" t="s">
        <v>174</v>
      </c>
      <c r="F10291" t="s">
        <v>216</v>
      </c>
      <c r="G10291">
        <v>18</v>
      </c>
      <c r="H10291" s="6" t="str">
        <f t="shared" si="320"/>
        <v>J011.A18</v>
      </c>
      <c r="I10291" s="6" t="str">
        <f t="shared" si="321"/>
        <v>DGND</v>
      </c>
    </row>
    <row r="10292" spans="1:9">
      <c r="A10292" t="s">
        <v>302</v>
      </c>
      <c r="B10292" t="s">
        <v>1486</v>
      </c>
      <c r="C10292" t="s">
        <v>1487</v>
      </c>
      <c r="D10292">
        <v>18</v>
      </c>
      <c r="E10292" t="s">
        <v>174</v>
      </c>
      <c r="F10292" t="s">
        <v>294</v>
      </c>
      <c r="G10292">
        <v>18</v>
      </c>
      <c r="H10292" s="6" t="str">
        <f t="shared" si="320"/>
        <v>J011.C18</v>
      </c>
      <c r="I10292" s="6" t="str">
        <f t="shared" si="321"/>
        <v>DGND</v>
      </c>
    </row>
    <row r="10293" spans="1:9">
      <c r="A10293" t="s">
        <v>302</v>
      </c>
      <c r="B10293" t="s">
        <v>1486</v>
      </c>
      <c r="C10293" t="s">
        <v>1487</v>
      </c>
      <c r="D10293">
        <v>18</v>
      </c>
      <c r="F10293" t="s">
        <v>617</v>
      </c>
      <c r="G10293">
        <v>18</v>
      </c>
      <c r="H10293" s="6" t="str">
        <f t="shared" si="320"/>
        <v>J011.D18</v>
      </c>
      <c r="I10293" s="6">
        <f t="shared" si="321"/>
        <v>0</v>
      </c>
    </row>
    <row r="10294" spans="1:9">
      <c r="A10294" t="s">
        <v>302</v>
      </c>
      <c r="B10294" t="s">
        <v>1486</v>
      </c>
      <c r="C10294" t="s">
        <v>1487</v>
      </c>
      <c r="D10294">
        <v>19</v>
      </c>
      <c r="E10294" t="s">
        <v>700</v>
      </c>
      <c r="F10294" t="s">
        <v>217</v>
      </c>
      <c r="G10294">
        <v>19</v>
      </c>
      <c r="H10294" s="6" t="str">
        <f t="shared" si="320"/>
        <v>J011.A19</v>
      </c>
      <c r="I10294" s="6" t="str">
        <f t="shared" si="321"/>
        <v>CH071</v>
      </c>
    </row>
    <row r="10295" spans="1:9">
      <c r="A10295" t="s">
        <v>302</v>
      </c>
      <c r="B10295" t="s">
        <v>1486</v>
      </c>
      <c r="C10295" t="s">
        <v>1487</v>
      </c>
      <c r="D10295">
        <v>19</v>
      </c>
      <c r="E10295" t="s">
        <v>701</v>
      </c>
      <c r="F10295" t="s">
        <v>295</v>
      </c>
      <c r="G10295">
        <v>19</v>
      </c>
      <c r="H10295" s="6" t="str">
        <f t="shared" si="320"/>
        <v>J011.C19</v>
      </c>
      <c r="I10295" s="6" t="str">
        <f t="shared" si="321"/>
        <v>CH072</v>
      </c>
    </row>
    <row r="10296" spans="1:9">
      <c r="A10296" t="s">
        <v>302</v>
      </c>
      <c r="B10296" t="s">
        <v>1486</v>
      </c>
      <c r="C10296" t="s">
        <v>1487</v>
      </c>
      <c r="D10296">
        <v>19</v>
      </c>
      <c r="E10296" t="s">
        <v>174</v>
      </c>
      <c r="F10296" t="s">
        <v>240</v>
      </c>
      <c r="G10296">
        <v>19</v>
      </c>
      <c r="H10296" s="6" t="str">
        <f t="shared" si="320"/>
        <v>J011.B19</v>
      </c>
      <c r="I10296" s="6" t="str">
        <f t="shared" si="321"/>
        <v>DGND</v>
      </c>
    </row>
    <row r="10297" spans="1:9">
      <c r="A10297" t="s">
        <v>302</v>
      </c>
      <c r="B10297" t="s">
        <v>1486</v>
      </c>
      <c r="C10297" t="s">
        <v>1487</v>
      </c>
      <c r="D10297">
        <v>19</v>
      </c>
      <c r="F10297" t="s">
        <v>619</v>
      </c>
      <c r="G10297">
        <v>19</v>
      </c>
      <c r="H10297" s="6" t="str">
        <f t="shared" si="320"/>
        <v>J011.D19</v>
      </c>
      <c r="I10297" s="6">
        <f t="shared" si="321"/>
        <v>0</v>
      </c>
    </row>
    <row r="10298" spans="1:9">
      <c r="A10298" t="s">
        <v>302</v>
      </c>
      <c r="B10298" t="s">
        <v>1486</v>
      </c>
      <c r="C10298" t="s">
        <v>1487</v>
      </c>
      <c r="D10298">
        <v>20</v>
      </c>
      <c r="E10298" t="s">
        <v>702</v>
      </c>
      <c r="F10298" t="s">
        <v>241</v>
      </c>
      <c r="G10298">
        <v>20</v>
      </c>
      <c r="H10298" s="6" t="str">
        <f t="shared" si="320"/>
        <v>J011.B20</v>
      </c>
      <c r="I10298" s="6" t="str">
        <f t="shared" si="321"/>
        <v>CH070</v>
      </c>
    </row>
    <row r="10299" spans="1:9">
      <c r="A10299" t="s">
        <v>302</v>
      </c>
      <c r="B10299" t="s">
        <v>1486</v>
      </c>
      <c r="C10299" t="s">
        <v>1487</v>
      </c>
      <c r="D10299">
        <v>20</v>
      </c>
      <c r="E10299" t="s">
        <v>174</v>
      </c>
      <c r="F10299" t="s">
        <v>218</v>
      </c>
      <c r="G10299">
        <v>20</v>
      </c>
      <c r="H10299" s="6" t="str">
        <f t="shared" si="320"/>
        <v>J011.A20</v>
      </c>
      <c r="I10299" s="6" t="str">
        <f t="shared" si="321"/>
        <v>DGND</v>
      </c>
    </row>
    <row r="10300" spans="1:9">
      <c r="A10300" t="s">
        <v>302</v>
      </c>
      <c r="B10300" t="s">
        <v>1486</v>
      </c>
      <c r="C10300" t="s">
        <v>1487</v>
      </c>
      <c r="D10300">
        <v>20</v>
      </c>
      <c r="E10300" t="s">
        <v>174</v>
      </c>
      <c r="F10300" t="s">
        <v>296</v>
      </c>
      <c r="G10300">
        <v>20</v>
      </c>
      <c r="H10300" s="6" t="str">
        <f t="shared" si="320"/>
        <v>J011.C20</v>
      </c>
      <c r="I10300" s="6" t="str">
        <f t="shared" si="321"/>
        <v>DGND</v>
      </c>
    </row>
    <row r="10301" spans="1:9">
      <c r="A10301" t="s">
        <v>302</v>
      </c>
      <c r="B10301" t="s">
        <v>1486</v>
      </c>
      <c r="C10301" t="s">
        <v>1487</v>
      </c>
      <c r="D10301">
        <v>20</v>
      </c>
      <c r="F10301" t="s">
        <v>621</v>
      </c>
      <c r="G10301">
        <v>20</v>
      </c>
      <c r="H10301" s="6" t="str">
        <f t="shared" si="320"/>
        <v>J011.D20</v>
      </c>
      <c r="I10301" s="6">
        <f t="shared" si="321"/>
        <v>0</v>
      </c>
    </row>
    <row r="10302" spans="1:9">
      <c r="A10302" t="s">
        <v>302</v>
      </c>
      <c r="B10302" t="s">
        <v>1486</v>
      </c>
      <c r="C10302" t="s">
        <v>1487</v>
      </c>
      <c r="D10302">
        <v>21</v>
      </c>
      <c r="E10302" t="s">
        <v>703</v>
      </c>
      <c r="F10302" t="s">
        <v>219</v>
      </c>
      <c r="G10302">
        <v>21</v>
      </c>
      <c r="H10302" s="6" t="str">
        <f t="shared" si="320"/>
        <v>J011.A21</v>
      </c>
      <c r="I10302" s="6" t="str">
        <f t="shared" si="321"/>
        <v>CH068</v>
      </c>
    </row>
    <row r="10303" spans="1:9">
      <c r="A10303" t="s">
        <v>302</v>
      </c>
      <c r="B10303" t="s">
        <v>1486</v>
      </c>
      <c r="C10303" t="s">
        <v>1487</v>
      </c>
      <c r="D10303">
        <v>21</v>
      </c>
      <c r="E10303" t="s">
        <v>174</v>
      </c>
      <c r="F10303" t="s">
        <v>242</v>
      </c>
      <c r="G10303">
        <v>21</v>
      </c>
      <c r="H10303" s="6" t="str">
        <f t="shared" si="320"/>
        <v>J011.B21</v>
      </c>
      <c r="I10303" s="6" t="str">
        <f t="shared" si="321"/>
        <v>DGND</v>
      </c>
    </row>
    <row r="10304" spans="1:9">
      <c r="A10304" t="s">
        <v>302</v>
      </c>
      <c r="B10304" t="s">
        <v>1486</v>
      </c>
      <c r="C10304" t="s">
        <v>1487</v>
      </c>
      <c r="D10304">
        <v>21</v>
      </c>
      <c r="E10304" t="s">
        <v>704</v>
      </c>
      <c r="F10304" t="s">
        <v>297</v>
      </c>
      <c r="G10304">
        <v>21</v>
      </c>
      <c r="H10304" s="6" t="str">
        <f t="shared" si="320"/>
        <v>J011.C21</v>
      </c>
      <c r="I10304" s="6" t="str">
        <f t="shared" si="321"/>
        <v>CH069</v>
      </c>
    </row>
    <row r="10305" spans="1:9">
      <c r="A10305" t="s">
        <v>302</v>
      </c>
      <c r="B10305" t="s">
        <v>1486</v>
      </c>
      <c r="C10305" t="s">
        <v>1487</v>
      </c>
      <c r="D10305">
        <v>21</v>
      </c>
      <c r="F10305" t="s">
        <v>623</v>
      </c>
      <c r="G10305">
        <v>21</v>
      </c>
      <c r="H10305" s="6" t="str">
        <f t="shared" si="320"/>
        <v>J011.D21</v>
      </c>
      <c r="I10305" s="6">
        <f t="shared" si="321"/>
        <v>0</v>
      </c>
    </row>
    <row r="10306" spans="1:9">
      <c r="A10306" t="s">
        <v>302</v>
      </c>
      <c r="B10306" t="s">
        <v>1486</v>
      </c>
      <c r="C10306" t="s">
        <v>1487</v>
      </c>
      <c r="D10306">
        <v>22</v>
      </c>
      <c r="E10306" t="s">
        <v>174</v>
      </c>
      <c r="F10306" t="s">
        <v>220</v>
      </c>
      <c r="G10306">
        <v>22</v>
      </c>
      <c r="H10306" s="6" t="str">
        <f t="shared" ref="H10306:H10369" si="322">CONCATENATE(C10306,".",F10306)</f>
        <v>J011.A22</v>
      </c>
      <c r="I10306" s="6" t="str">
        <f t="shared" ref="I10306:I10369" si="323">E10306</f>
        <v>DGND</v>
      </c>
    </row>
    <row r="10307" spans="1:9">
      <c r="A10307" t="s">
        <v>302</v>
      </c>
      <c r="B10307" t="s">
        <v>1486</v>
      </c>
      <c r="C10307" t="s">
        <v>1487</v>
      </c>
      <c r="D10307">
        <v>22</v>
      </c>
      <c r="F10307" t="s">
        <v>627</v>
      </c>
      <c r="G10307">
        <v>22</v>
      </c>
      <c r="H10307" s="6" t="str">
        <f t="shared" si="322"/>
        <v>J011.D22</v>
      </c>
      <c r="I10307" s="6">
        <f t="shared" si="323"/>
        <v>0</v>
      </c>
    </row>
    <row r="10308" spans="1:9">
      <c r="A10308" t="s">
        <v>302</v>
      </c>
      <c r="B10308" t="s">
        <v>1486</v>
      </c>
      <c r="C10308" t="s">
        <v>1487</v>
      </c>
      <c r="D10308">
        <v>22</v>
      </c>
      <c r="E10308" t="s">
        <v>174</v>
      </c>
      <c r="F10308" t="s">
        <v>298</v>
      </c>
      <c r="G10308">
        <v>22</v>
      </c>
      <c r="H10308" s="6" t="str">
        <f t="shared" si="322"/>
        <v>J011.C22</v>
      </c>
      <c r="I10308" s="6" t="str">
        <f t="shared" si="323"/>
        <v>DGND</v>
      </c>
    </row>
    <row r="10309" spans="1:9">
      <c r="A10309" t="s">
        <v>302</v>
      </c>
      <c r="B10309" t="s">
        <v>1486</v>
      </c>
      <c r="C10309" t="s">
        <v>1487</v>
      </c>
      <c r="D10309">
        <v>22</v>
      </c>
      <c r="E10309" t="s">
        <v>705</v>
      </c>
      <c r="F10309" t="s">
        <v>243</v>
      </c>
      <c r="G10309">
        <v>22</v>
      </c>
      <c r="H10309" s="6" t="str">
        <f t="shared" si="322"/>
        <v>J011.B22</v>
      </c>
      <c r="I10309" s="6" t="str">
        <f t="shared" si="323"/>
        <v>CH067</v>
      </c>
    </row>
    <row r="10310" spans="1:9">
      <c r="A10310" t="s">
        <v>302</v>
      </c>
      <c r="B10310" t="s">
        <v>1486</v>
      </c>
      <c r="C10310" t="s">
        <v>1487</v>
      </c>
      <c r="D10310">
        <v>23</v>
      </c>
      <c r="F10310" t="s">
        <v>628</v>
      </c>
      <c r="G10310">
        <v>23</v>
      </c>
      <c r="H10310" s="6" t="str">
        <f t="shared" si="322"/>
        <v>J011.D23</v>
      </c>
      <c r="I10310" s="6">
        <f t="shared" si="323"/>
        <v>0</v>
      </c>
    </row>
    <row r="10311" spans="1:9">
      <c r="A10311" t="s">
        <v>302</v>
      </c>
      <c r="B10311" t="s">
        <v>1486</v>
      </c>
      <c r="C10311" t="s">
        <v>1487</v>
      </c>
      <c r="D10311">
        <v>23</v>
      </c>
      <c r="E10311" t="s">
        <v>174</v>
      </c>
      <c r="F10311" t="s">
        <v>244</v>
      </c>
      <c r="G10311">
        <v>23</v>
      </c>
      <c r="H10311" s="6" t="str">
        <f t="shared" si="322"/>
        <v>J011.B23</v>
      </c>
      <c r="I10311" s="6" t="str">
        <f t="shared" si="323"/>
        <v>DGND</v>
      </c>
    </row>
    <row r="10312" spans="1:9">
      <c r="A10312" t="s">
        <v>302</v>
      </c>
      <c r="B10312" t="s">
        <v>1486</v>
      </c>
      <c r="C10312" t="s">
        <v>1487</v>
      </c>
      <c r="D10312">
        <v>23</v>
      </c>
      <c r="E10312" t="s">
        <v>707</v>
      </c>
      <c r="F10312" t="s">
        <v>221</v>
      </c>
      <c r="G10312">
        <v>23</v>
      </c>
      <c r="H10312" s="6" t="str">
        <f t="shared" si="322"/>
        <v>J011.A23</v>
      </c>
      <c r="I10312" s="6" t="str">
        <f t="shared" si="323"/>
        <v>CH065</v>
      </c>
    </row>
    <row r="10313" spans="1:9">
      <c r="A10313" t="s">
        <v>302</v>
      </c>
      <c r="B10313" t="s">
        <v>1486</v>
      </c>
      <c r="C10313" t="s">
        <v>1487</v>
      </c>
      <c r="D10313">
        <v>23</v>
      </c>
      <c r="E10313" t="s">
        <v>706</v>
      </c>
      <c r="F10313" t="s">
        <v>299</v>
      </c>
      <c r="G10313">
        <v>23</v>
      </c>
      <c r="H10313" s="6" t="str">
        <f t="shared" si="322"/>
        <v>J011.C23</v>
      </c>
      <c r="I10313" s="6" t="str">
        <f t="shared" si="323"/>
        <v>CH066</v>
      </c>
    </row>
    <row r="10314" spans="1:9">
      <c r="A10314" t="s">
        <v>302</v>
      </c>
      <c r="B10314" t="s">
        <v>1486</v>
      </c>
      <c r="C10314" t="s">
        <v>1487</v>
      </c>
      <c r="D10314">
        <v>24</v>
      </c>
      <c r="E10314" t="s">
        <v>174</v>
      </c>
      <c r="F10314" t="s">
        <v>300</v>
      </c>
      <c r="G10314">
        <v>24</v>
      </c>
      <c r="H10314" s="6" t="str">
        <f t="shared" si="322"/>
        <v>J011.C24</v>
      </c>
      <c r="I10314" s="6" t="str">
        <f t="shared" si="323"/>
        <v>DGND</v>
      </c>
    </row>
    <row r="10315" spans="1:9">
      <c r="A10315" t="s">
        <v>302</v>
      </c>
      <c r="B10315" t="s">
        <v>1486</v>
      </c>
      <c r="C10315" t="s">
        <v>1487</v>
      </c>
      <c r="D10315">
        <v>24</v>
      </c>
      <c r="F10315" t="s">
        <v>631</v>
      </c>
      <c r="G10315">
        <v>24</v>
      </c>
      <c r="H10315" s="6" t="str">
        <f t="shared" si="322"/>
        <v>J011.D24</v>
      </c>
      <c r="I10315" s="6">
        <f t="shared" si="323"/>
        <v>0</v>
      </c>
    </row>
    <row r="10316" spans="1:9">
      <c r="A10316" t="s">
        <v>302</v>
      </c>
      <c r="B10316" t="s">
        <v>1486</v>
      </c>
      <c r="C10316" t="s">
        <v>1487</v>
      </c>
      <c r="D10316">
        <v>24</v>
      </c>
      <c r="E10316" t="s">
        <v>708</v>
      </c>
      <c r="F10316" t="s">
        <v>245</v>
      </c>
      <c r="G10316">
        <v>24</v>
      </c>
      <c r="H10316" s="6" t="str">
        <f t="shared" si="322"/>
        <v>J011.B24</v>
      </c>
      <c r="I10316" s="6" t="str">
        <f t="shared" si="323"/>
        <v>CH064</v>
      </c>
    </row>
    <row r="10317" spans="1:9">
      <c r="A10317" t="s">
        <v>302</v>
      </c>
      <c r="B10317" t="s">
        <v>1486</v>
      </c>
      <c r="C10317" t="s">
        <v>1487</v>
      </c>
      <c r="D10317">
        <v>24</v>
      </c>
      <c r="E10317" t="s">
        <v>174</v>
      </c>
      <c r="F10317" t="s">
        <v>222</v>
      </c>
      <c r="G10317">
        <v>24</v>
      </c>
      <c r="H10317" s="6" t="str">
        <f t="shared" si="322"/>
        <v>J011.A24</v>
      </c>
      <c r="I10317" s="6" t="str">
        <f t="shared" si="323"/>
        <v>DGND</v>
      </c>
    </row>
    <row r="10318" spans="1:9">
      <c r="A10318" t="s">
        <v>302</v>
      </c>
      <c r="B10318" t="s">
        <v>1486</v>
      </c>
      <c r="C10318" t="s">
        <v>1488</v>
      </c>
      <c r="D10318">
        <v>1</v>
      </c>
      <c r="E10318" t="s">
        <v>393</v>
      </c>
      <c r="F10318" t="s">
        <v>280</v>
      </c>
      <c r="G10318">
        <v>1</v>
      </c>
      <c r="H10318" s="6" t="str">
        <f t="shared" si="322"/>
        <v>J012.C1</v>
      </c>
      <c r="I10318" s="6" t="str">
        <f t="shared" si="323"/>
        <v>U10</v>
      </c>
    </row>
    <row r="10319" spans="1:9">
      <c r="A10319" t="s">
        <v>302</v>
      </c>
      <c r="B10319" t="s">
        <v>1486</v>
      </c>
      <c r="C10319" t="s">
        <v>1488</v>
      </c>
      <c r="D10319">
        <v>1</v>
      </c>
      <c r="E10319" t="s">
        <v>174</v>
      </c>
      <c r="F10319" t="s">
        <v>223</v>
      </c>
      <c r="G10319">
        <v>1</v>
      </c>
      <c r="H10319" s="6" t="str">
        <f t="shared" si="322"/>
        <v>J012.B1</v>
      </c>
      <c r="I10319" s="6" t="str">
        <f t="shared" si="323"/>
        <v>DGND</v>
      </c>
    </row>
    <row r="10320" spans="1:9">
      <c r="A10320" t="s">
        <v>302</v>
      </c>
      <c r="B10320" t="s">
        <v>1486</v>
      </c>
      <c r="C10320" t="s">
        <v>1488</v>
      </c>
      <c r="D10320">
        <v>1</v>
      </c>
      <c r="E10320" t="s">
        <v>391</v>
      </c>
      <c r="F10320" t="s">
        <v>200</v>
      </c>
      <c r="G10320">
        <v>1</v>
      </c>
      <c r="H10320" s="6" t="str">
        <f t="shared" si="322"/>
        <v>J012.A1</v>
      </c>
      <c r="I10320" s="6" t="str">
        <f t="shared" si="323"/>
        <v>U8</v>
      </c>
    </row>
    <row r="10321" spans="1:9">
      <c r="A10321" t="s">
        <v>302</v>
      </c>
      <c r="B10321" t="s">
        <v>1486</v>
      </c>
      <c r="C10321" t="s">
        <v>1488</v>
      </c>
      <c r="D10321">
        <v>1</v>
      </c>
      <c r="E10321" t="s">
        <v>387</v>
      </c>
      <c r="F10321" t="s">
        <v>395</v>
      </c>
      <c r="G10321">
        <v>1</v>
      </c>
      <c r="H10321" s="6" t="str">
        <f t="shared" si="322"/>
        <v>J012.D1</v>
      </c>
      <c r="I10321" s="6" t="str">
        <f t="shared" si="323"/>
        <v>U12</v>
      </c>
    </row>
    <row r="10322" spans="1:9">
      <c r="A10322" t="s">
        <v>302</v>
      </c>
      <c r="B10322" t="s">
        <v>1486</v>
      </c>
      <c r="C10322" t="s">
        <v>1488</v>
      </c>
      <c r="D10322">
        <v>2</v>
      </c>
      <c r="E10322" t="s">
        <v>174</v>
      </c>
      <c r="F10322" t="s">
        <v>201</v>
      </c>
      <c r="G10322">
        <v>2</v>
      </c>
      <c r="H10322" s="6" t="str">
        <f t="shared" si="322"/>
        <v>J012.A2</v>
      </c>
      <c r="I10322" s="6" t="str">
        <f t="shared" si="323"/>
        <v>DGND</v>
      </c>
    </row>
    <row r="10323" spans="1:9">
      <c r="A10323" t="s">
        <v>302</v>
      </c>
      <c r="B10323" t="s">
        <v>1486</v>
      </c>
      <c r="C10323" t="s">
        <v>1488</v>
      </c>
      <c r="D10323">
        <v>2</v>
      </c>
      <c r="E10323" t="s">
        <v>392</v>
      </c>
      <c r="F10323" t="s">
        <v>224</v>
      </c>
      <c r="G10323">
        <v>2</v>
      </c>
      <c r="H10323" s="6" t="str">
        <f t="shared" si="322"/>
        <v>J012.B2</v>
      </c>
      <c r="I10323" s="6" t="str">
        <f t="shared" si="323"/>
        <v>U9</v>
      </c>
    </row>
    <row r="10324" spans="1:9">
      <c r="A10324" t="s">
        <v>302</v>
      </c>
      <c r="B10324" t="s">
        <v>1486</v>
      </c>
      <c r="C10324" t="s">
        <v>1488</v>
      </c>
      <c r="D10324">
        <v>2</v>
      </c>
      <c r="E10324" t="s">
        <v>388</v>
      </c>
      <c r="F10324" t="s">
        <v>384</v>
      </c>
      <c r="G10324">
        <v>2</v>
      </c>
      <c r="H10324" s="6" t="str">
        <f t="shared" si="322"/>
        <v>J012.D2</v>
      </c>
      <c r="I10324" s="6" t="str">
        <f t="shared" si="323"/>
        <v>U13</v>
      </c>
    </row>
    <row r="10325" spans="1:9">
      <c r="A10325" t="s">
        <v>302</v>
      </c>
      <c r="B10325" t="s">
        <v>1486</v>
      </c>
      <c r="C10325" t="s">
        <v>1488</v>
      </c>
      <c r="D10325">
        <v>2</v>
      </c>
      <c r="E10325" t="s">
        <v>174</v>
      </c>
      <c r="F10325" t="s">
        <v>10</v>
      </c>
      <c r="G10325">
        <v>2</v>
      </c>
      <c r="H10325" s="6" t="str">
        <f t="shared" si="322"/>
        <v>J012.C2</v>
      </c>
      <c r="I10325" s="6" t="str">
        <f t="shared" si="323"/>
        <v>DGND</v>
      </c>
    </row>
    <row r="10326" spans="1:9">
      <c r="A10326" t="s">
        <v>302</v>
      </c>
      <c r="B10326" t="s">
        <v>1486</v>
      </c>
      <c r="C10326" t="s">
        <v>1488</v>
      </c>
      <c r="D10326">
        <v>3</v>
      </c>
      <c r="E10326" t="s">
        <v>376</v>
      </c>
      <c r="F10326" t="s">
        <v>558</v>
      </c>
      <c r="G10326">
        <v>3</v>
      </c>
      <c r="H10326" s="6" t="str">
        <f t="shared" si="322"/>
        <v>J012.D3</v>
      </c>
      <c r="I10326" s="6" t="str">
        <f t="shared" si="323"/>
        <v>U14</v>
      </c>
    </row>
    <row r="10327" spans="1:9">
      <c r="A10327" t="s">
        <v>302</v>
      </c>
      <c r="B10327" t="s">
        <v>1486</v>
      </c>
      <c r="C10327" t="s">
        <v>1488</v>
      </c>
      <c r="D10327">
        <v>3</v>
      </c>
      <c r="E10327" t="s">
        <v>380</v>
      </c>
      <c r="F10327" t="s">
        <v>9</v>
      </c>
      <c r="G10327">
        <v>3</v>
      </c>
      <c r="H10327" s="6" t="str">
        <f t="shared" si="322"/>
        <v>J012.C3</v>
      </c>
      <c r="I10327" s="6" t="str">
        <f t="shared" si="323"/>
        <v>U11</v>
      </c>
    </row>
    <row r="10328" spans="1:9">
      <c r="A10328" t="s">
        <v>302</v>
      </c>
      <c r="B10328" t="s">
        <v>1486</v>
      </c>
      <c r="C10328" t="s">
        <v>1488</v>
      </c>
      <c r="D10328">
        <v>3</v>
      </c>
      <c r="E10328" t="s">
        <v>83</v>
      </c>
      <c r="F10328" t="s">
        <v>202</v>
      </c>
      <c r="G10328">
        <v>3</v>
      </c>
      <c r="H10328" s="6" t="str">
        <f t="shared" si="322"/>
        <v>J012.A3</v>
      </c>
      <c r="I10328" s="6" t="str">
        <f t="shared" si="323"/>
        <v>CH127</v>
      </c>
    </row>
    <row r="10329" spans="1:9">
      <c r="A10329" t="s">
        <v>302</v>
      </c>
      <c r="B10329" t="s">
        <v>1486</v>
      </c>
      <c r="C10329" t="s">
        <v>1488</v>
      </c>
      <c r="D10329">
        <v>3</v>
      </c>
      <c r="E10329" t="s">
        <v>174</v>
      </c>
      <c r="F10329" t="s">
        <v>225</v>
      </c>
      <c r="G10329">
        <v>3</v>
      </c>
      <c r="H10329" s="6" t="str">
        <f t="shared" si="322"/>
        <v>J012.B3</v>
      </c>
      <c r="I10329" s="6" t="str">
        <f t="shared" si="323"/>
        <v>DGND</v>
      </c>
    </row>
    <row r="10330" spans="1:9">
      <c r="A10330" t="s">
        <v>302</v>
      </c>
      <c r="B10330" t="s">
        <v>1486</v>
      </c>
      <c r="C10330" t="s">
        <v>1488</v>
      </c>
      <c r="D10330">
        <v>4</v>
      </c>
      <c r="E10330" t="s">
        <v>174</v>
      </c>
      <c r="F10330" t="s">
        <v>11</v>
      </c>
      <c r="G10330">
        <v>4</v>
      </c>
      <c r="H10330" s="6" t="str">
        <f t="shared" si="322"/>
        <v>J012.A4</v>
      </c>
      <c r="I10330" s="6" t="str">
        <f t="shared" si="323"/>
        <v>DGND</v>
      </c>
    </row>
    <row r="10331" spans="1:9">
      <c r="A10331" t="s">
        <v>302</v>
      </c>
      <c r="B10331" t="s">
        <v>1486</v>
      </c>
      <c r="C10331" t="s">
        <v>1488</v>
      </c>
      <c r="D10331">
        <v>4</v>
      </c>
      <c r="E10331" t="s">
        <v>377</v>
      </c>
      <c r="F10331" t="s">
        <v>386</v>
      </c>
      <c r="G10331">
        <v>4</v>
      </c>
      <c r="H10331" s="6" t="str">
        <f t="shared" si="322"/>
        <v>J012.D4</v>
      </c>
      <c r="I10331" s="6" t="str">
        <f t="shared" si="323"/>
        <v>U15</v>
      </c>
    </row>
    <row r="10332" spans="1:9">
      <c r="A10332" t="s">
        <v>302</v>
      </c>
      <c r="B10332" t="s">
        <v>1486</v>
      </c>
      <c r="C10332" t="s">
        <v>1488</v>
      </c>
      <c r="D10332">
        <v>4</v>
      </c>
      <c r="E10332" t="s">
        <v>86</v>
      </c>
      <c r="F10332" t="s">
        <v>226</v>
      </c>
      <c r="G10332">
        <v>4</v>
      </c>
      <c r="H10332" s="6" t="str">
        <f t="shared" si="322"/>
        <v>J012.B4</v>
      </c>
      <c r="I10332" s="6" t="str">
        <f t="shared" si="323"/>
        <v>CH126</v>
      </c>
    </row>
    <row r="10333" spans="1:9">
      <c r="A10333" t="s">
        <v>302</v>
      </c>
      <c r="B10333" t="s">
        <v>1486</v>
      </c>
      <c r="C10333" t="s">
        <v>1488</v>
      </c>
      <c r="D10333">
        <v>4</v>
      </c>
      <c r="E10333" t="s">
        <v>174</v>
      </c>
      <c r="F10333" t="s">
        <v>281</v>
      </c>
      <c r="G10333">
        <v>4</v>
      </c>
      <c r="H10333" s="6" t="str">
        <f t="shared" si="322"/>
        <v>J012.C4</v>
      </c>
      <c r="I10333" s="6" t="str">
        <f t="shared" si="323"/>
        <v>DGND</v>
      </c>
    </row>
    <row r="10334" spans="1:9">
      <c r="A10334" t="s">
        <v>302</v>
      </c>
      <c r="B10334" t="s">
        <v>1486</v>
      </c>
      <c r="C10334" t="s">
        <v>1488</v>
      </c>
      <c r="D10334">
        <v>5</v>
      </c>
      <c r="E10334" t="s">
        <v>84</v>
      </c>
      <c r="F10334" t="s">
        <v>12</v>
      </c>
      <c r="G10334">
        <v>5</v>
      </c>
      <c r="H10334" s="6" t="str">
        <f t="shared" si="322"/>
        <v>J012.C5</v>
      </c>
      <c r="I10334" s="6" t="str">
        <f t="shared" si="323"/>
        <v>CH125</v>
      </c>
    </row>
    <row r="10335" spans="1:9">
      <c r="A10335" t="s">
        <v>302</v>
      </c>
      <c r="B10335" t="s">
        <v>1486</v>
      </c>
      <c r="C10335" t="s">
        <v>1488</v>
      </c>
      <c r="D10335">
        <v>5</v>
      </c>
      <c r="E10335" t="s">
        <v>174</v>
      </c>
      <c r="F10335" t="s">
        <v>13</v>
      </c>
      <c r="G10335">
        <v>5</v>
      </c>
      <c r="H10335" s="6" t="str">
        <f t="shared" si="322"/>
        <v>J012.B5</v>
      </c>
      <c r="I10335" s="6" t="str">
        <f t="shared" si="323"/>
        <v>DGND</v>
      </c>
    </row>
    <row r="10336" spans="1:9">
      <c r="A10336" t="s">
        <v>302</v>
      </c>
      <c r="B10336" t="s">
        <v>1486</v>
      </c>
      <c r="C10336" t="s">
        <v>1488</v>
      </c>
      <c r="D10336">
        <v>5</v>
      </c>
      <c r="E10336" t="s">
        <v>174</v>
      </c>
      <c r="F10336" t="s">
        <v>396</v>
      </c>
      <c r="G10336">
        <v>5</v>
      </c>
      <c r="H10336" s="6" t="str">
        <f t="shared" si="322"/>
        <v>J012.D5</v>
      </c>
      <c r="I10336" s="6" t="str">
        <f t="shared" si="323"/>
        <v>DGND</v>
      </c>
    </row>
    <row r="10337" spans="1:9">
      <c r="A10337" t="s">
        <v>302</v>
      </c>
      <c r="B10337" t="s">
        <v>1486</v>
      </c>
      <c r="C10337" t="s">
        <v>1488</v>
      </c>
      <c r="D10337">
        <v>5</v>
      </c>
      <c r="E10337" t="s">
        <v>87</v>
      </c>
      <c r="F10337" t="s">
        <v>203</v>
      </c>
      <c r="G10337">
        <v>5</v>
      </c>
      <c r="H10337" s="6" t="str">
        <f t="shared" si="322"/>
        <v>J012.A5</v>
      </c>
      <c r="I10337" s="6" t="str">
        <f t="shared" si="323"/>
        <v>CH124</v>
      </c>
    </row>
    <row r="10338" spans="1:9">
      <c r="A10338" t="s">
        <v>302</v>
      </c>
      <c r="B10338" t="s">
        <v>1486</v>
      </c>
      <c r="C10338" t="s">
        <v>1488</v>
      </c>
      <c r="D10338">
        <v>6</v>
      </c>
      <c r="F10338" t="s">
        <v>405</v>
      </c>
      <c r="G10338">
        <v>6</v>
      </c>
      <c r="H10338" s="6" t="str">
        <f t="shared" si="322"/>
        <v>J012.D6</v>
      </c>
      <c r="I10338" s="6">
        <f t="shared" si="323"/>
        <v>0</v>
      </c>
    </row>
    <row r="10339" spans="1:9">
      <c r="A10339" t="s">
        <v>302</v>
      </c>
      <c r="B10339" t="s">
        <v>1486</v>
      </c>
      <c r="C10339" t="s">
        <v>1488</v>
      </c>
      <c r="D10339">
        <v>6</v>
      </c>
      <c r="E10339" t="s">
        <v>153</v>
      </c>
      <c r="F10339" t="s">
        <v>227</v>
      </c>
      <c r="G10339">
        <v>6</v>
      </c>
      <c r="H10339" s="6" t="str">
        <f t="shared" si="322"/>
        <v>J012.B6</v>
      </c>
      <c r="I10339" s="6" t="str">
        <f t="shared" si="323"/>
        <v>CH123</v>
      </c>
    </row>
    <row r="10340" spans="1:9">
      <c r="A10340" t="s">
        <v>302</v>
      </c>
      <c r="B10340" t="s">
        <v>1486</v>
      </c>
      <c r="C10340" t="s">
        <v>1488</v>
      </c>
      <c r="D10340">
        <v>6</v>
      </c>
      <c r="E10340" t="s">
        <v>174</v>
      </c>
      <c r="F10340" t="s">
        <v>282</v>
      </c>
      <c r="G10340">
        <v>6</v>
      </c>
      <c r="H10340" s="6" t="str">
        <f t="shared" si="322"/>
        <v>J012.C6</v>
      </c>
      <c r="I10340" s="6" t="str">
        <f t="shared" si="323"/>
        <v>DGND</v>
      </c>
    </row>
    <row r="10341" spans="1:9">
      <c r="A10341" t="s">
        <v>302</v>
      </c>
      <c r="B10341" t="s">
        <v>1486</v>
      </c>
      <c r="C10341" t="s">
        <v>1488</v>
      </c>
      <c r="D10341">
        <v>6</v>
      </c>
      <c r="E10341" t="s">
        <v>174</v>
      </c>
      <c r="F10341" t="s">
        <v>204</v>
      </c>
      <c r="G10341">
        <v>6</v>
      </c>
      <c r="H10341" s="6" t="str">
        <f t="shared" si="322"/>
        <v>J012.A6</v>
      </c>
      <c r="I10341" s="6" t="str">
        <f t="shared" si="323"/>
        <v>DGND</v>
      </c>
    </row>
    <row r="10342" spans="1:9">
      <c r="A10342" t="s">
        <v>302</v>
      </c>
      <c r="B10342" t="s">
        <v>1486</v>
      </c>
      <c r="C10342" t="s">
        <v>1488</v>
      </c>
      <c r="D10342">
        <v>7</v>
      </c>
      <c r="E10342" t="s">
        <v>174</v>
      </c>
      <c r="F10342" t="s">
        <v>406</v>
      </c>
      <c r="G10342">
        <v>7</v>
      </c>
      <c r="H10342" s="6" t="str">
        <f t="shared" si="322"/>
        <v>J012.D7</v>
      </c>
      <c r="I10342" s="6" t="str">
        <f t="shared" si="323"/>
        <v>DGND</v>
      </c>
    </row>
    <row r="10343" spans="1:9">
      <c r="A10343" t="s">
        <v>302</v>
      </c>
      <c r="B10343" t="s">
        <v>1486</v>
      </c>
      <c r="C10343" t="s">
        <v>1488</v>
      </c>
      <c r="D10343">
        <v>7</v>
      </c>
      <c r="E10343" t="s">
        <v>88</v>
      </c>
      <c r="F10343" t="s">
        <v>283</v>
      </c>
      <c r="G10343">
        <v>7</v>
      </c>
      <c r="H10343" s="6" t="str">
        <f t="shared" si="322"/>
        <v>J012.C7</v>
      </c>
      <c r="I10343" s="6" t="str">
        <f t="shared" si="323"/>
        <v>CH122</v>
      </c>
    </row>
    <row r="10344" spans="1:9">
      <c r="A10344" t="s">
        <v>302</v>
      </c>
      <c r="B10344" t="s">
        <v>1486</v>
      </c>
      <c r="C10344" t="s">
        <v>1488</v>
      </c>
      <c r="D10344">
        <v>7</v>
      </c>
      <c r="E10344" t="s">
        <v>85</v>
      </c>
      <c r="F10344" t="s">
        <v>205</v>
      </c>
      <c r="G10344">
        <v>7</v>
      </c>
      <c r="H10344" s="6" t="str">
        <f t="shared" si="322"/>
        <v>J012.A7</v>
      </c>
      <c r="I10344" s="6" t="str">
        <f t="shared" si="323"/>
        <v>CH121</v>
      </c>
    </row>
    <row r="10345" spans="1:9">
      <c r="A10345" t="s">
        <v>302</v>
      </c>
      <c r="B10345" t="s">
        <v>1486</v>
      </c>
      <c r="C10345" t="s">
        <v>1488</v>
      </c>
      <c r="D10345">
        <v>7</v>
      </c>
      <c r="E10345" t="s">
        <v>174</v>
      </c>
      <c r="F10345" t="s">
        <v>228</v>
      </c>
      <c r="G10345">
        <v>7</v>
      </c>
      <c r="H10345" s="6" t="str">
        <f t="shared" si="322"/>
        <v>J012.B7</v>
      </c>
      <c r="I10345" s="6" t="str">
        <f t="shared" si="323"/>
        <v>DGND</v>
      </c>
    </row>
    <row r="10346" spans="1:9">
      <c r="A10346" t="s">
        <v>302</v>
      </c>
      <c r="B10346" t="s">
        <v>1486</v>
      </c>
      <c r="C10346" t="s">
        <v>1488</v>
      </c>
      <c r="D10346">
        <v>8</v>
      </c>
      <c r="E10346" t="s">
        <v>174</v>
      </c>
      <c r="F10346" t="s">
        <v>284</v>
      </c>
      <c r="G10346">
        <v>8</v>
      </c>
      <c r="H10346" s="6" t="str">
        <f t="shared" si="322"/>
        <v>J012.C8</v>
      </c>
      <c r="I10346" s="6" t="str">
        <f t="shared" si="323"/>
        <v>DGND</v>
      </c>
    </row>
    <row r="10347" spans="1:9">
      <c r="A10347" t="s">
        <v>302</v>
      </c>
      <c r="B10347" t="s">
        <v>1486</v>
      </c>
      <c r="C10347" t="s">
        <v>1488</v>
      </c>
      <c r="D10347">
        <v>8</v>
      </c>
      <c r="F10347" t="s">
        <v>411</v>
      </c>
      <c r="G10347">
        <v>8</v>
      </c>
      <c r="H10347" s="6" t="str">
        <f t="shared" si="322"/>
        <v>J012.D8</v>
      </c>
      <c r="I10347" s="6">
        <f t="shared" si="323"/>
        <v>0</v>
      </c>
    </row>
    <row r="10348" spans="1:9">
      <c r="A10348" t="s">
        <v>302</v>
      </c>
      <c r="B10348" t="s">
        <v>1486</v>
      </c>
      <c r="C10348" t="s">
        <v>1488</v>
      </c>
      <c r="D10348">
        <v>8</v>
      </c>
      <c r="E10348" t="s">
        <v>41</v>
      </c>
      <c r="F10348" t="s">
        <v>229</v>
      </c>
      <c r="G10348">
        <v>8</v>
      </c>
      <c r="H10348" s="6" t="str">
        <f t="shared" si="322"/>
        <v>J012.B8</v>
      </c>
      <c r="I10348" s="6" t="str">
        <f t="shared" si="323"/>
        <v>CH120</v>
      </c>
    </row>
    <row r="10349" spans="1:9">
      <c r="A10349" t="s">
        <v>302</v>
      </c>
      <c r="B10349" t="s">
        <v>1486</v>
      </c>
      <c r="C10349" t="s">
        <v>1488</v>
      </c>
      <c r="D10349">
        <v>8</v>
      </c>
      <c r="E10349" t="s">
        <v>174</v>
      </c>
      <c r="F10349" t="s">
        <v>206</v>
      </c>
      <c r="G10349">
        <v>8</v>
      </c>
      <c r="H10349" s="6" t="str">
        <f t="shared" si="322"/>
        <v>J012.A8</v>
      </c>
      <c r="I10349" s="6" t="str">
        <f t="shared" si="323"/>
        <v>DGND</v>
      </c>
    </row>
    <row r="10350" spans="1:9">
      <c r="A10350" t="s">
        <v>302</v>
      </c>
      <c r="B10350" t="s">
        <v>1486</v>
      </c>
      <c r="C10350" t="s">
        <v>1488</v>
      </c>
      <c r="D10350">
        <v>9</v>
      </c>
      <c r="F10350" t="s">
        <v>397</v>
      </c>
      <c r="G10350">
        <v>9</v>
      </c>
      <c r="H10350" s="6" t="str">
        <f t="shared" si="322"/>
        <v>J012.D9</v>
      </c>
      <c r="I10350" s="6">
        <f t="shared" si="323"/>
        <v>0</v>
      </c>
    </row>
    <row r="10351" spans="1:9">
      <c r="A10351" t="s">
        <v>302</v>
      </c>
      <c r="B10351" t="s">
        <v>1486</v>
      </c>
      <c r="C10351" t="s">
        <v>1488</v>
      </c>
      <c r="D10351">
        <v>9</v>
      </c>
      <c r="E10351" t="s">
        <v>174</v>
      </c>
      <c r="F10351" t="s">
        <v>230</v>
      </c>
      <c r="G10351">
        <v>9</v>
      </c>
      <c r="H10351" s="6" t="str">
        <f t="shared" si="322"/>
        <v>J012.B9</v>
      </c>
      <c r="I10351" s="6" t="str">
        <f t="shared" si="323"/>
        <v>DGND</v>
      </c>
    </row>
    <row r="10352" spans="1:9">
      <c r="A10352" t="s">
        <v>302</v>
      </c>
      <c r="B10352" t="s">
        <v>1486</v>
      </c>
      <c r="C10352" t="s">
        <v>1488</v>
      </c>
      <c r="D10352">
        <v>9</v>
      </c>
      <c r="E10352" t="s">
        <v>92</v>
      </c>
      <c r="F10352" t="s">
        <v>285</v>
      </c>
      <c r="G10352">
        <v>9</v>
      </c>
      <c r="H10352" s="6" t="str">
        <f t="shared" si="322"/>
        <v>J012.C9</v>
      </c>
      <c r="I10352" s="6" t="str">
        <f t="shared" si="323"/>
        <v>CH119</v>
      </c>
    </row>
    <row r="10353" spans="1:9">
      <c r="A10353" t="s">
        <v>302</v>
      </c>
      <c r="B10353" t="s">
        <v>1486</v>
      </c>
      <c r="C10353" t="s">
        <v>1488</v>
      </c>
      <c r="D10353">
        <v>9</v>
      </c>
      <c r="E10353" t="s">
        <v>39</v>
      </c>
      <c r="F10353" t="s">
        <v>207</v>
      </c>
      <c r="G10353">
        <v>9</v>
      </c>
      <c r="H10353" s="6" t="str">
        <f t="shared" si="322"/>
        <v>J012.A9</v>
      </c>
      <c r="I10353" s="6" t="str">
        <f t="shared" si="323"/>
        <v>CH118</v>
      </c>
    </row>
    <row r="10354" spans="1:9">
      <c r="A10354" t="s">
        <v>302</v>
      </c>
      <c r="B10354" t="s">
        <v>1486</v>
      </c>
      <c r="C10354" t="s">
        <v>1488</v>
      </c>
      <c r="D10354">
        <v>10</v>
      </c>
      <c r="E10354" t="s">
        <v>97</v>
      </c>
      <c r="F10354" t="s">
        <v>231</v>
      </c>
      <c r="G10354">
        <v>10</v>
      </c>
      <c r="H10354" s="6" t="str">
        <f t="shared" si="322"/>
        <v>J012.B10</v>
      </c>
      <c r="I10354" s="6" t="str">
        <f t="shared" si="323"/>
        <v>CH117</v>
      </c>
    </row>
    <row r="10355" spans="1:9">
      <c r="A10355" t="s">
        <v>302</v>
      </c>
      <c r="B10355" t="s">
        <v>1486</v>
      </c>
      <c r="C10355" t="s">
        <v>1488</v>
      </c>
      <c r="D10355">
        <v>10</v>
      </c>
      <c r="F10355" t="s">
        <v>407</v>
      </c>
      <c r="G10355">
        <v>10</v>
      </c>
      <c r="H10355" s="6" t="str">
        <f t="shared" si="322"/>
        <v>J012.D10</v>
      </c>
      <c r="I10355" s="6">
        <f t="shared" si="323"/>
        <v>0</v>
      </c>
    </row>
    <row r="10356" spans="1:9">
      <c r="A10356" t="s">
        <v>302</v>
      </c>
      <c r="B10356" t="s">
        <v>1486</v>
      </c>
      <c r="C10356" t="s">
        <v>1488</v>
      </c>
      <c r="D10356">
        <v>10</v>
      </c>
      <c r="E10356" t="s">
        <v>174</v>
      </c>
      <c r="F10356" t="s">
        <v>208</v>
      </c>
      <c r="G10356">
        <v>10</v>
      </c>
      <c r="H10356" s="6" t="str">
        <f t="shared" si="322"/>
        <v>J012.A10</v>
      </c>
      <c r="I10356" s="6" t="str">
        <f t="shared" si="323"/>
        <v>DGND</v>
      </c>
    </row>
    <row r="10357" spans="1:9">
      <c r="A10357" t="s">
        <v>302</v>
      </c>
      <c r="B10357" t="s">
        <v>1486</v>
      </c>
      <c r="C10357" t="s">
        <v>1488</v>
      </c>
      <c r="D10357">
        <v>10</v>
      </c>
      <c r="E10357" t="s">
        <v>174</v>
      </c>
      <c r="F10357" t="s">
        <v>286</v>
      </c>
      <c r="G10357">
        <v>10</v>
      </c>
      <c r="H10357" s="6" t="str">
        <f t="shared" si="322"/>
        <v>J012.C10</v>
      </c>
      <c r="I10357" s="6" t="str">
        <f t="shared" si="323"/>
        <v>DGND</v>
      </c>
    </row>
    <row r="10358" spans="1:9">
      <c r="A10358" t="s">
        <v>302</v>
      </c>
      <c r="B10358" t="s">
        <v>1486</v>
      </c>
      <c r="C10358" t="s">
        <v>1488</v>
      </c>
      <c r="D10358">
        <v>11</v>
      </c>
      <c r="E10358" t="s">
        <v>38</v>
      </c>
      <c r="F10358" t="s">
        <v>287</v>
      </c>
      <c r="G10358">
        <v>11</v>
      </c>
      <c r="H10358" s="6" t="str">
        <f t="shared" si="322"/>
        <v>J012.C11</v>
      </c>
      <c r="I10358" s="6" t="str">
        <f t="shared" si="323"/>
        <v>CH116</v>
      </c>
    </row>
    <row r="10359" spans="1:9">
      <c r="A10359" t="s">
        <v>302</v>
      </c>
      <c r="B10359" t="s">
        <v>1486</v>
      </c>
      <c r="C10359" t="s">
        <v>1488</v>
      </c>
      <c r="D10359">
        <v>11</v>
      </c>
      <c r="E10359" t="s">
        <v>104</v>
      </c>
      <c r="F10359" t="s">
        <v>209</v>
      </c>
      <c r="G10359">
        <v>11</v>
      </c>
      <c r="H10359" s="6" t="str">
        <f t="shared" si="322"/>
        <v>J012.A11</v>
      </c>
      <c r="I10359" s="6" t="str">
        <f t="shared" si="323"/>
        <v>CH115</v>
      </c>
    </row>
    <row r="10360" spans="1:9">
      <c r="A10360" t="s">
        <v>302</v>
      </c>
      <c r="B10360" t="s">
        <v>1486</v>
      </c>
      <c r="C10360" t="s">
        <v>1488</v>
      </c>
      <c r="D10360">
        <v>11</v>
      </c>
      <c r="F10360" t="s">
        <v>379</v>
      </c>
      <c r="G10360">
        <v>11</v>
      </c>
      <c r="H10360" s="6" t="str">
        <f t="shared" si="322"/>
        <v>J012.D11</v>
      </c>
      <c r="I10360" s="6">
        <f t="shared" si="323"/>
        <v>0</v>
      </c>
    </row>
    <row r="10361" spans="1:9">
      <c r="A10361" t="s">
        <v>302</v>
      </c>
      <c r="B10361" t="s">
        <v>1486</v>
      </c>
      <c r="C10361" t="s">
        <v>1488</v>
      </c>
      <c r="D10361">
        <v>11</v>
      </c>
      <c r="E10361" t="s">
        <v>174</v>
      </c>
      <c r="F10361" t="s">
        <v>232</v>
      </c>
      <c r="G10361">
        <v>11</v>
      </c>
      <c r="H10361" s="6" t="str">
        <f t="shared" si="322"/>
        <v>J012.B11</v>
      </c>
      <c r="I10361" s="6" t="str">
        <f t="shared" si="323"/>
        <v>DGND</v>
      </c>
    </row>
    <row r="10362" spans="1:9">
      <c r="A10362" t="s">
        <v>302</v>
      </c>
      <c r="B10362" t="s">
        <v>1486</v>
      </c>
      <c r="C10362" t="s">
        <v>1488</v>
      </c>
      <c r="D10362">
        <v>12</v>
      </c>
      <c r="F10362" t="s">
        <v>375</v>
      </c>
      <c r="G10362">
        <v>12</v>
      </c>
      <c r="H10362" s="6" t="str">
        <f t="shared" si="322"/>
        <v>J012.D12</v>
      </c>
      <c r="I10362" s="6">
        <f t="shared" si="323"/>
        <v>0</v>
      </c>
    </row>
    <row r="10363" spans="1:9">
      <c r="A10363" t="s">
        <v>302</v>
      </c>
      <c r="B10363" t="s">
        <v>1486</v>
      </c>
      <c r="C10363" t="s">
        <v>1488</v>
      </c>
      <c r="D10363">
        <v>12</v>
      </c>
      <c r="E10363" t="s">
        <v>40</v>
      </c>
      <c r="F10363" t="s">
        <v>233</v>
      </c>
      <c r="G10363">
        <v>12</v>
      </c>
      <c r="H10363" s="6" t="str">
        <f t="shared" si="322"/>
        <v>J012.B12</v>
      </c>
      <c r="I10363" s="6" t="str">
        <f t="shared" si="323"/>
        <v>CH114</v>
      </c>
    </row>
    <row r="10364" spans="1:9">
      <c r="A10364" t="s">
        <v>302</v>
      </c>
      <c r="B10364" t="s">
        <v>1486</v>
      </c>
      <c r="C10364" t="s">
        <v>1488</v>
      </c>
      <c r="D10364">
        <v>12</v>
      </c>
      <c r="E10364" t="s">
        <v>174</v>
      </c>
      <c r="F10364" t="s">
        <v>288</v>
      </c>
      <c r="G10364">
        <v>12</v>
      </c>
      <c r="H10364" s="6" t="str">
        <f t="shared" si="322"/>
        <v>J012.C12</v>
      </c>
      <c r="I10364" s="6" t="str">
        <f t="shared" si="323"/>
        <v>DGND</v>
      </c>
    </row>
    <row r="10365" spans="1:9">
      <c r="A10365" t="s">
        <v>302</v>
      </c>
      <c r="B10365" t="s">
        <v>1486</v>
      </c>
      <c r="C10365" t="s">
        <v>1488</v>
      </c>
      <c r="D10365">
        <v>12</v>
      </c>
      <c r="E10365" t="s">
        <v>174</v>
      </c>
      <c r="F10365" t="s">
        <v>210</v>
      </c>
      <c r="G10365">
        <v>12</v>
      </c>
      <c r="H10365" s="6" t="str">
        <f t="shared" si="322"/>
        <v>J012.A12</v>
      </c>
      <c r="I10365" s="6" t="str">
        <f t="shared" si="323"/>
        <v>DGND</v>
      </c>
    </row>
    <row r="10366" spans="1:9">
      <c r="A10366" t="s">
        <v>302</v>
      </c>
      <c r="B10366" t="s">
        <v>1486</v>
      </c>
      <c r="C10366" t="s">
        <v>1488</v>
      </c>
      <c r="D10366">
        <v>13</v>
      </c>
      <c r="E10366" t="s">
        <v>47</v>
      </c>
      <c r="F10366" t="s">
        <v>211</v>
      </c>
      <c r="G10366">
        <v>13</v>
      </c>
      <c r="H10366" s="6" t="str">
        <f t="shared" si="322"/>
        <v>J012.A13</v>
      </c>
      <c r="I10366" s="6" t="str">
        <f t="shared" si="323"/>
        <v>CH112</v>
      </c>
    </row>
    <row r="10367" spans="1:9">
      <c r="A10367" t="s">
        <v>302</v>
      </c>
      <c r="B10367" t="s">
        <v>1486</v>
      </c>
      <c r="C10367" t="s">
        <v>1488</v>
      </c>
      <c r="D10367">
        <v>13</v>
      </c>
      <c r="E10367" t="s">
        <v>99</v>
      </c>
      <c r="F10367" t="s">
        <v>289</v>
      </c>
      <c r="G10367">
        <v>13</v>
      </c>
      <c r="H10367" s="6" t="str">
        <f t="shared" si="322"/>
        <v>J012.C13</v>
      </c>
      <c r="I10367" s="6" t="str">
        <f t="shared" si="323"/>
        <v>CH113</v>
      </c>
    </row>
    <row r="10368" spans="1:9">
      <c r="A10368" t="s">
        <v>302</v>
      </c>
      <c r="B10368" t="s">
        <v>1486</v>
      </c>
      <c r="C10368" t="s">
        <v>1488</v>
      </c>
      <c r="D10368">
        <v>13</v>
      </c>
      <c r="F10368" t="s">
        <v>370</v>
      </c>
      <c r="G10368">
        <v>13</v>
      </c>
      <c r="H10368" s="6" t="str">
        <f t="shared" si="322"/>
        <v>J012.D13</v>
      </c>
      <c r="I10368" s="6">
        <f t="shared" si="323"/>
        <v>0</v>
      </c>
    </row>
    <row r="10369" spans="1:9">
      <c r="A10369" t="s">
        <v>302</v>
      </c>
      <c r="B10369" t="s">
        <v>1486</v>
      </c>
      <c r="C10369" t="s">
        <v>1488</v>
      </c>
      <c r="D10369">
        <v>13</v>
      </c>
      <c r="E10369" t="s">
        <v>174</v>
      </c>
      <c r="F10369" t="s">
        <v>234</v>
      </c>
      <c r="G10369">
        <v>13</v>
      </c>
      <c r="H10369" s="6" t="str">
        <f t="shared" si="322"/>
        <v>J012.B13</v>
      </c>
      <c r="I10369" s="6" t="str">
        <f t="shared" si="323"/>
        <v>DGND</v>
      </c>
    </row>
    <row r="10370" spans="1:9">
      <c r="A10370" t="s">
        <v>302</v>
      </c>
      <c r="B10370" t="s">
        <v>1486</v>
      </c>
      <c r="C10370" t="s">
        <v>1488</v>
      </c>
      <c r="D10370">
        <v>14</v>
      </c>
      <c r="E10370" t="s">
        <v>174</v>
      </c>
      <c r="F10370" t="s">
        <v>290</v>
      </c>
      <c r="G10370">
        <v>14</v>
      </c>
      <c r="H10370" s="6" t="str">
        <f t="shared" ref="H10370:H10433" si="324">CONCATENATE(C10370,".",F10370)</f>
        <v>J012.C14</v>
      </c>
      <c r="I10370" s="6" t="str">
        <f t="shared" ref="I10370:I10433" si="325">E10370</f>
        <v>DGND</v>
      </c>
    </row>
    <row r="10371" spans="1:9">
      <c r="A10371" t="s">
        <v>302</v>
      </c>
      <c r="B10371" t="s">
        <v>1486</v>
      </c>
      <c r="C10371" t="s">
        <v>1488</v>
      </c>
      <c r="D10371">
        <v>14</v>
      </c>
      <c r="F10371" t="s">
        <v>412</v>
      </c>
      <c r="G10371">
        <v>14</v>
      </c>
      <c r="H10371" s="6" t="str">
        <f t="shared" si="324"/>
        <v>J012.D14</v>
      </c>
      <c r="I10371" s="6">
        <f t="shared" si="325"/>
        <v>0</v>
      </c>
    </row>
    <row r="10372" spans="1:9">
      <c r="A10372" t="s">
        <v>302</v>
      </c>
      <c r="B10372" t="s">
        <v>1486</v>
      </c>
      <c r="C10372" t="s">
        <v>1488</v>
      </c>
      <c r="D10372">
        <v>14</v>
      </c>
      <c r="E10372" t="s">
        <v>174</v>
      </c>
      <c r="F10372" t="s">
        <v>212</v>
      </c>
      <c r="G10372">
        <v>14</v>
      </c>
      <c r="H10372" s="6" t="str">
        <f t="shared" si="324"/>
        <v>J012.A14</v>
      </c>
      <c r="I10372" s="6" t="str">
        <f t="shared" si="325"/>
        <v>DGND</v>
      </c>
    </row>
    <row r="10373" spans="1:9">
      <c r="A10373" t="s">
        <v>302</v>
      </c>
      <c r="B10373" t="s">
        <v>1486</v>
      </c>
      <c r="C10373" t="s">
        <v>1488</v>
      </c>
      <c r="D10373">
        <v>14</v>
      </c>
      <c r="E10373" t="s">
        <v>91</v>
      </c>
      <c r="F10373" t="s">
        <v>235</v>
      </c>
      <c r="G10373">
        <v>14</v>
      </c>
      <c r="H10373" s="6" t="str">
        <f t="shared" si="324"/>
        <v>J012.B14</v>
      </c>
      <c r="I10373" s="6" t="str">
        <f t="shared" si="325"/>
        <v>CH111</v>
      </c>
    </row>
    <row r="10374" spans="1:9">
      <c r="A10374" t="s">
        <v>302</v>
      </c>
      <c r="B10374" t="s">
        <v>1486</v>
      </c>
      <c r="C10374" t="s">
        <v>1488</v>
      </c>
      <c r="D10374">
        <v>15</v>
      </c>
      <c r="E10374" t="s">
        <v>174</v>
      </c>
      <c r="F10374" t="s">
        <v>236</v>
      </c>
      <c r="G10374">
        <v>15</v>
      </c>
      <c r="H10374" s="6" t="str">
        <f t="shared" si="324"/>
        <v>J012.B15</v>
      </c>
      <c r="I10374" s="6" t="str">
        <f t="shared" si="325"/>
        <v>DGND</v>
      </c>
    </row>
    <row r="10375" spans="1:9">
      <c r="A10375" t="s">
        <v>302</v>
      </c>
      <c r="B10375" t="s">
        <v>1486</v>
      </c>
      <c r="C10375" t="s">
        <v>1488</v>
      </c>
      <c r="D10375">
        <v>15</v>
      </c>
      <c r="E10375" t="s">
        <v>46</v>
      </c>
      <c r="F10375" t="s">
        <v>291</v>
      </c>
      <c r="G10375">
        <v>15</v>
      </c>
      <c r="H10375" s="6" t="str">
        <f t="shared" si="324"/>
        <v>J012.C15</v>
      </c>
      <c r="I10375" s="6" t="str">
        <f t="shared" si="325"/>
        <v>CH110</v>
      </c>
    </row>
    <row r="10376" spans="1:9">
      <c r="A10376" t="s">
        <v>302</v>
      </c>
      <c r="B10376" t="s">
        <v>1486</v>
      </c>
      <c r="C10376" t="s">
        <v>1488</v>
      </c>
      <c r="D10376">
        <v>15</v>
      </c>
      <c r="E10376" t="s">
        <v>90</v>
      </c>
      <c r="F10376" t="s">
        <v>213</v>
      </c>
      <c r="G10376">
        <v>15</v>
      </c>
      <c r="H10376" s="6" t="str">
        <f t="shared" si="324"/>
        <v>J012.A15</v>
      </c>
      <c r="I10376" s="6" t="str">
        <f t="shared" si="325"/>
        <v>CH109</v>
      </c>
    </row>
    <row r="10377" spans="1:9">
      <c r="A10377" t="s">
        <v>302</v>
      </c>
      <c r="B10377" t="s">
        <v>1486</v>
      </c>
      <c r="C10377" t="s">
        <v>1488</v>
      </c>
      <c r="D10377">
        <v>15</v>
      </c>
      <c r="F10377" t="s">
        <v>610</v>
      </c>
      <c r="G10377">
        <v>15</v>
      </c>
      <c r="H10377" s="6" t="str">
        <f t="shared" si="324"/>
        <v>J012.D15</v>
      </c>
      <c r="I10377" s="6">
        <f t="shared" si="325"/>
        <v>0</v>
      </c>
    </row>
    <row r="10378" spans="1:9">
      <c r="A10378" t="s">
        <v>302</v>
      </c>
      <c r="B10378" t="s">
        <v>1486</v>
      </c>
      <c r="C10378" t="s">
        <v>1488</v>
      </c>
      <c r="D10378">
        <v>16</v>
      </c>
      <c r="F10378" t="s">
        <v>410</v>
      </c>
      <c r="G10378">
        <v>16</v>
      </c>
      <c r="H10378" s="6" t="str">
        <f t="shared" si="324"/>
        <v>J012.D16</v>
      </c>
      <c r="I10378" s="6">
        <f t="shared" si="325"/>
        <v>0</v>
      </c>
    </row>
    <row r="10379" spans="1:9">
      <c r="A10379" t="s">
        <v>302</v>
      </c>
      <c r="B10379" t="s">
        <v>1486</v>
      </c>
      <c r="C10379" t="s">
        <v>1488</v>
      </c>
      <c r="D10379">
        <v>16</v>
      </c>
      <c r="E10379" t="s">
        <v>174</v>
      </c>
      <c r="F10379" t="s">
        <v>292</v>
      </c>
      <c r="G10379">
        <v>16</v>
      </c>
      <c r="H10379" s="6" t="str">
        <f t="shared" si="324"/>
        <v>J012.C16</v>
      </c>
      <c r="I10379" s="6" t="str">
        <f t="shared" si="325"/>
        <v>DGND</v>
      </c>
    </row>
    <row r="10380" spans="1:9">
      <c r="A10380" t="s">
        <v>302</v>
      </c>
      <c r="B10380" t="s">
        <v>1486</v>
      </c>
      <c r="C10380" t="s">
        <v>1488</v>
      </c>
      <c r="D10380">
        <v>16</v>
      </c>
      <c r="E10380" t="s">
        <v>24</v>
      </c>
      <c r="F10380" t="s">
        <v>237</v>
      </c>
      <c r="G10380">
        <v>16</v>
      </c>
      <c r="H10380" s="6" t="str">
        <f t="shared" si="324"/>
        <v>J012.B16</v>
      </c>
      <c r="I10380" s="6" t="str">
        <f t="shared" si="325"/>
        <v>CH108</v>
      </c>
    </row>
    <row r="10381" spans="1:9">
      <c r="A10381" t="s">
        <v>302</v>
      </c>
      <c r="B10381" t="s">
        <v>1486</v>
      </c>
      <c r="C10381" t="s">
        <v>1488</v>
      </c>
      <c r="D10381">
        <v>16</v>
      </c>
      <c r="E10381" t="s">
        <v>174</v>
      </c>
      <c r="F10381" t="s">
        <v>214</v>
      </c>
      <c r="G10381">
        <v>16</v>
      </c>
      <c r="H10381" s="6" t="str">
        <f t="shared" si="324"/>
        <v>J012.A16</v>
      </c>
      <c r="I10381" s="6" t="str">
        <f t="shared" si="325"/>
        <v>DGND</v>
      </c>
    </row>
    <row r="10382" spans="1:9">
      <c r="A10382" t="s">
        <v>302</v>
      </c>
      <c r="B10382" t="s">
        <v>1486</v>
      </c>
      <c r="C10382" t="s">
        <v>1488</v>
      </c>
      <c r="D10382">
        <v>17</v>
      </c>
      <c r="F10382" t="s">
        <v>385</v>
      </c>
      <c r="G10382">
        <v>17</v>
      </c>
      <c r="H10382" s="6" t="str">
        <f t="shared" si="324"/>
        <v>J012.D17</v>
      </c>
      <c r="I10382" s="6">
        <f t="shared" si="325"/>
        <v>0</v>
      </c>
    </row>
    <row r="10383" spans="1:9">
      <c r="A10383" t="s">
        <v>302</v>
      </c>
      <c r="B10383" t="s">
        <v>1486</v>
      </c>
      <c r="C10383" t="s">
        <v>1488</v>
      </c>
      <c r="D10383">
        <v>17</v>
      </c>
      <c r="E10383" t="s">
        <v>122</v>
      </c>
      <c r="F10383" t="s">
        <v>293</v>
      </c>
      <c r="G10383">
        <v>17</v>
      </c>
      <c r="H10383" s="6" t="str">
        <f t="shared" si="324"/>
        <v>J012.C17</v>
      </c>
      <c r="I10383" s="6" t="str">
        <f t="shared" si="325"/>
        <v>CH107</v>
      </c>
    </row>
    <row r="10384" spans="1:9">
      <c r="A10384" t="s">
        <v>302</v>
      </c>
      <c r="B10384" t="s">
        <v>1486</v>
      </c>
      <c r="C10384" t="s">
        <v>1488</v>
      </c>
      <c r="D10384">
        <v>17</v>
      </c>
      <c r="E10384" t="s">
        <v>174</v>
      </c>
      <c r="F10384" t="s">
        <v>238</v>
      </c>
      <c r="G10384">
        <v>17</v>
      </c>
      <c r="H10384" s="6" t="str">
        <f t="shared" si="324"/>
        <v>J012.B17</v>
      </c>
      <c r="I10384" s="6" t="str">
        <f t="shared" si="325"/>
        <v>DGND</v>
      </c>
    </row>
    <row r="10385" spans="1:9">
      <c r="A10385" t="s">
        <v>302</v>
      </c>
      <c r="B10385" t="s">
        <v>1486</v>
      </c>
      <c r="C10385" t="s">
        <v>1488</v>
      </c>
      <c r="D10385">
        <v>17</v>
      </c>
      <c r="E10385" t="s">
        <v>274</v>
      </c>
      <c r="F10385" t="s">
        <v>215</v>
      </c>
      <c r="G10385">
        <v>17</v>
      </c>
      <c r="H10385" s="6" t="str">
        <f t="shared" si="324"/>
        <v>J012.A17</v>
      </c>
      <c r="I10385" s="6" t="str">
        <f t="shared" si="325"/>
        <v>CH106</v>
      </c>
    </row>
    <row r="10386" spans="1:9">
      <c r="A10386" t="s">
        <v>302</v>
      </c>
      <c r="B10386" t="s">
        <v>1486</v>
      </c>
      <c r="C10386" t="s">
        <v>1488</v>
      </c>
      <c r="D10386">
        <v>18</v>
      </c>
      <c r="E10386" t="s">
        <v>121</v>
      </c>
      <c r="F10386" t="s">
        <v>239</v>
      </c>
      <c r="G10386">
        <v>18</v>
      </c>
      <c r="H10386" s="6" t="str">
        <f t="shared" si="324"/>
        <v>J012.B18</v>
      </c>
      <c r="I10386" s="6" t="str">
        <f t="shared" si="325"/>
        <v>CH105</v>
      </c>
    </row>
    <row r="10387" spans="1:9">
      <c r="A10387" t="s">
        <v>302</v>
      </c>
      <c r="B10387" t="s">
        <v>1486</v>
      </c>
      <c r="C10387" t="s">
        <v>1488</v>
      </c>
      <c r="D10387">
        <v>18</v>
      </c>
      <c r="F10387" t="s">
        <v>617</v>
      </c>
      <c r="G10387">
        <v>18</v>
      </c>
      <c r="H10387" s="6" t="str">
        <f t="shared" si="324"/>
        <v>J012.D18</v>
      </c>
      <c r="I10387" s="6">
        <f t="shared" si="325"/>
        <v>0</v>
      </c>
    </row>
    <row r="10388" spans="1:9">
      <c r="A10388" t="s">
        <v>302</v>
      </c>
      <c r="B10388" t="s">
        <v>1486</v>
      </c>
      <c r="C10388" t="s">
        <v>1488</v>
      </c>
      <c r="D10388">
        <v>18</v>
      </c>
      <c r="E10388" t="s">
        <v>174</v>
      </c>
      <c r="F10388" t="s">
        <v>216</v>
      </c>
      <c r="G10388">
        <v>18</v>
      </c>
      <c r="H10388" s="6" t="str">
        <f t="shared" si="324"/>
        <v>J012.A18</v>
      </c>
      <c r="I10388" s="6" t="str">
        <f t="shared" si="325"/>
        <v>DGND</v>
      </c>
    </row>
    <row r="10389" spans="1:9">
      <c r="A10389" t="s">
        <v>302</v>
      </c>
      <c r="B10389" t="s">
        <v>1486</v>
      </c>
      <c r="C10389" t="s">
        <v>1488</v>
      </c>
      <c r="D10389">
        <v>18</v>
      </c>
      <c r="E10389" t="s">
        <v>174</v>
      </c>
      <c r="F10389" t="s">
        <v>294</v>
      </c>
      <c r="G10389">
        <v>18</v>
      </c>
      <c r="H10389" s="6" t="str">
        <f t="shared" si="324"/>
        <v>J012.C18</v>
      </c>
      <c r="I10389" s="6" t="str">
        <f t="shared" si="325"/>
        <v>DGND</v>
      </c>
    </row>
    <row r="10390" spans="1:9">
      <c r="A10390" t="s">
        <v>302</v>
      </c>
      <c r="B10390" t="s">
        <v>1486</v>
      </c>
      <c r="C10390" t="s">
        <v>1488</v>
      </c>
      <c r="D10390">
        <v>19</v>
      </c>
      <c r="E10390" t="s">
        <v>134</v>
      </c>
      <c r="F10390" t="s">
        <v>217</v>
      </c>
      <c r="G10390">
        <v>19</v>
      </c>
      <c r="H10390" s="6" t="str">
        <f t="shared" si="324"/>
        <v>J012.A19</v>
      </c>
      <c r="I10390" s="6" t="str">
        <f t="shared" si="325"/>
        <v>CH103</v>
      </c>
    </row>
    <row r="10391" spans="1:9">
      <c r="A10391" t="s">
        <v>302</v>
      </c>
      <c r="B10391" t="s">
        <v>1486</v>
      </c>
      <c r="C10391" t="s">
        <v>1488</v>
      </c>
      <c r="D10391">
        <v>19</v>
      </c>
      <c r="E10391" t="s">
        <v>34</v>
      </c>
      <c r="F10391" t="s">
        <v>295</v>
      </c>
      <c r="G10391">
        <v>19</v>
      </c>
      <c r="H10391" s="6" t="str">
        <f t="shared" si="324"/>
        <v>J012.C19</v>
      </c>
      <c r="I10391" s="6" t="str">
        <f t="shared" si="325"/>
        <v>CH104</v>
      </c>
    </row>
    <row r="10392" spans="1:9">
      <c r="A10392" t="s">
        <v>302</v>
      </c>
      <c r="B10392" t="s">
        <v>1486</v>
      </c>
      <c r="C10392" t="s">
        <v>1488</v>
      </c>
      <c r="D10392">
        <v>19</v>
      </c>
      <c r="E10392" t="s">
        <v>174</v>
      </c>
      <c r="F10392" t="s">
        <v>240</v>
      </c>
      <c r="G10392">
        <v>19</v>
      </c>
      <c r="H10392" s="6" t="str">
        <f t="shared" si="324"/>
        <v>J012.B19</v>
      </c>
      <c r="I10392" s="6" t="str">
        <f t="shared" si="325"/>
        <v>DGND</v>
      </c>
    </row>
    <row r="10393" spans="1:9">
      <c r="A10393" t="s">
        <v>302</v>
      </c>
      <c r="B10393" t="s">
        <v>1486</v>
      </c>
      <c r="C10393" t="s">
        <v>1488</v>
      </c>
      <c r="D10393">
        <v>19</v>
      </c>
      <c r="F10393" t="s">
        <v>619</v>
      </c>
      <c r="G10393">
        <v>19</v>
      </c>
      <c r="H10393" s="6" t="str">
        <f t="shared" si="324"/>
        <v>J012.D19</v>
      </c>
      <c r="I10393" s="6">
        <f t="shared" si="325"/>
        <v>0</v>
      </c>
    </row>
    <row r="10394" spans="1:9">
      <c r="A10394" t="s">
        <v>302</v>
      </c>
      <c r="B10394" t="s">
        <v>1486</v>
      </c>
      <c r="C10394" t="s">
        <v>1488</v>
      </c>
      <c r="D10394">
        <v>20</v>
      </c>
      <c r="E10394" t="s">
        <v>174</v>
      </c>
      <c r="F10394" t="s">
        <v>218</v>
      </c>
      <c r="G10394">
        <v>20</v>
      </c>
      <c r="H10394" s="6" t="str">
        <f t="shared" si="324"/>
        <v>J012.A20</v>
      </c>
      <c r="I10394" s="6" t="str">
        <f t="shared" si="325"/>
        <v>DGND</v>
      </c>
    </row>
    <row r="10395" spans="1:9">
      <c r="A10395" t="s">
        <v>302</v>
      </c>
      <c r="B10395" t="s">
        <v>1486</v>
      </c>
      <c r="C10395" t="s">
        <v>1488</v>
      </c>
      <c r="D10395">
        <v>20</v>
      </c>
      <c r="E10395" t="s">
        <v>174</v>
      </c>
      <c r="F10395" t="s">
        <v>296</v>
      </c>
      <c r="G10395">
        <v>20</v>
      </c>
      <c r="H10395" s="6" t="str">
        <f t="shared" si="324"/>
        <v>J012.C20</v>
      </c>
      <c r="I10395" s="6" t="str">
        <f t="shared" si="325"/>
        <v>DGND</v>
      </c>
    </row>
    <row r="10396" spans="1:9">
      <c r="A10396" t="s">
        <v>302</v>
      </c>
      <c r="B10396" t="s">
        <v>1486</v>
      </c>
      <c r="C10396" t="s">
        <v>1488</v>
      </c>
      <c r="D10396">
        <v>20</v>
      </c>
      <c r="E10396" t="s">
        <v>35</v>
      </c>
      <c r="F10396" t="s">
        <v>241</v>
      </c>
      <c r="G10396">
        <v>20</v>
      </c>
      <c r="H10396" s="6" t="str">
        <f t="shared" si="324"/>
        <v>J012.B20</v>
      </c>
      <c r="I10396" s="6" t="str">
        <f t="shared" si="325"/>
        <v>CH102</v>
      </c>
    </row>
    <row r="10397" spans="1:9">
      <c r="A10397" t="s">
        <v>302</v>
      </c>
      <c r="B10397" t="s">
        <v>1486</v>
      </c>
      <c r="C10397" t="s">
        <v>1488</v>
      </c>
      <c r="D10397">
        <v>20</v>
      </c>
      <c r="F10397" t="s">
        <v>621</v>
      </c>
      <c r="G10397">
        <v>20</v>
      </c>
      <c r="H10397" s="6" t="str">
        <f t="shared" si="324"/>
        <v>J012.D20</v>
      </c>
      <c r="I10397" s="6">
        <f t="shared" si="325"/>
        <v>0</v>
      </c>
    </row>
    <row r="10398" spans="1:9">
      <c r="A10398" t="s">
        <v>302</v>
      </c>
      <c r="B10398" t="s">
        <v>1486</v>
      </c>
      <c r="C10398" t="s">
        <v>1488</v>
      </c>
      <c r="D10398">
        <v>21</v>
      </c>
      <c r="E10398" t="s">
        <v>100</v>
      </c>
      <c r="F10398" t="s">
        <v>219</v>
      </c>
      <c r="G10398">
        <v>21</v>
      </c>
      <c r="H10398" s="6" t="str">
        <f t="shared" si="324"/>
        <v>J012.A21</v>
      </c>
      <c r="I10398" s="6" t="str">
        <f t="shared" si="325"/>
        <v>CH100</v>
      </c>
    </row>
    <row r="10399" spans="1:9">
      <c r="A10399" t="s">
        <v>302</v>
      </c>
      <c r="B10399" t="s">
        <v>1486</v>
      </c>
      <c r="C10399" t="s">
        <v>1488</v>
      </c>
      <c r="D10399">
        <v>21</v>
      </c>
      <c r="E10399" t="s">
        <v>174</v>
      </c>
      <c r="F10399" t="s">
        <v>242</v>
      </c>
      <c r="G10399">
        <v>21</v>
      </c>
      <c r="H10399" s="6" t="str">
        <f t="shared" si="324"/>
        <v>J012.B21</v>
      </c>
      <c r="I10399" s="6" t="str">
        <f t="shared" si="325"/>
        <v>DGND</v>
      </c>
    </row>
    <row r="10400" spans="1:9">
      <c r="A10400" t="s">
        <v>302</v>
      </c>
      <c r="B10400" t="s">
        <v>1486</v>
      </c>
      <c r="C10400" t="s">
        <v>1488</v>
      </c>
      <c r="D10400">
        <v>21</v>
      </c>
      <c r="E10400" t="s">
        <v>135</v>
      </c>
      <c r="F10400" t="s">
        <v>297</v>
      </c>
      <c r="G10400">
        <v>21</v>
      </c>
      <c r="H10400" s="6" t="str">
        <f t="shared" si="324"/>
        <v>J012.C21</v>
      </c>
      <c r="I10400" s="6" t="str">
        <f t="shared" si="325"/>
        <v>CH101</v>
      </c>
    </row>
    <row r="10401" spans="1:9">
      <c r="A10401" t="s">
        <v>302</v>
      </c>
      <c r="B10401" t="s">
        <v>1486</v>
      </c>
      <c r="C10401" t="s">
        <v>1488</v>
      </c>
      <c r="D10401">
        <v>21</v>
      </c>
      <c r="F10401" t="s">
        <v>623</v>
      </c>
      <c r="G10401">
        <v>21</v>
      </c>
      <c r="H10401" s="6" t="str">
        <f t="shared" si="324"/>
        <v>J012.D21</v>
      </c>
      <c r="I10401" s="6">
        <f t="shared" si="325"/>
        <v>0</v>
      </c>
    </row>
    <row r="10402" spans="1:9">
      <c r="A10402" t="s">
        <v>302</v>
      </c>
      <c r="B10402" t="s">
        <v>1486</v>
      </c>
      <c r="C10402" t="s">
        <v>1488</v>
      </c>
      <c r="D10402">
        <v>22</v>
      </c>
      <c r="E10402" t="s">
        <v>174</v>
      </c>
      <c r="F10402" t="s">
        <v>298</v>
      </c>
      <c r="G10402">
        <v>22</v>
      </c>
      <c r="H10402" s="6" t="str">
        <f t="shared" si="324"/>
        <v>J012.C22</v>
      </c>
      <c r="I10402" s="6" t="str">
        <f t="shared" si="325"/>
        <v>DGND</v>
      </c>
    </row>
    <row r="10403" spans="1:9">
      <c r="A10403" t="s">
        <v>302</v>
      </c>
      <c r="B10403" t="s">
        <v>1486</v>
      </c>
      <c r="C10403" t="s">
        <v>1488</v>
      </c>
      <c r="D10403">
        <v>22</v>
      </c>
      <c r="E10403" t="s">
        <v>174</v>
      </c>
      <c r="F10403" t="s">
        <v>220</v>
      </c>
      <c r="G10403">
        <v>22</v>
      </c>
      <c r="H10403" s="6" t="str">
        <f t="shared" si="324"/>
        <v>J012.A22</v>
      </c>
      <c r="I10403" s="6" t="str">
        <f t="shared" si="325"/>
        <v>DGND</v>
      </c>
    </row>
    <row r="10404" spans="1:9">
      <c r="A10404" t="s">
        <v>302</v>
      </c>
      <c r="B10404" t="s">
        <v>1486</v>
      </c>
      <c r="C10404" t="s">
        <v>1488</v>
      </c>
      <c r="D10404">
        <v>22</v>
      </c>
      <c r="E10404" t="s">
        <v>709</v>
      </c>
      <c r="F10404" t="s">
        <v>243</v>
      </c>
      <c r="G10404">
        <v>22</v>
      </c>
      <c r="H10404" s="6" t="str">
        <f t="shared" si="324"/>
        <v>J012.B22</v>
      </c>
      <c r="I10404" s="6" t="str">
        <f t="shared" si="325"/>
        <v>CH099</v>
      </c>
    </row>
    <row r="10405" spans="1:9">
      <c r="A10405" t="s">
        <v>302</v>
      </c>
      <c r="B10405" t="s">
        <v>1486</v>
      </c>
      <c r="C10405" t="s">
        <v>1488</v>
      </c>
      <c r="D10405">
        <v>22</v>
      </c>
      <c r="F10405" t="s">
        <v>627</v>
      </c>
      <c r="G10405">
        <v>22</v>
      </c>
      <c r="H10405" s="6" t="str">
        <f t="shared" si="324"/>
        <v>J012.D22</v>
      </c>
      <c r="I10405" s="6">
        <f t="shared" si="325"/>
        <v>0</v>
      </c>
    </row>
    <row r="10406" spans="1:9">
      <c r="A10406" t="s">
        <v>302</v>
      </c>
      <c r="B10406" t="s">
        <v>1486</v>
      </c>
      <c r="C10406" t="s">
        <v>1488</v>
      </c>
      <c r="D10406">
        <v>23</v>
      </c>
      <c r="F10406" t="s">
        <v>628</v>
      </c>
      <c r="G10406">
        <v>23</v>
      </c>
      <c r="H10406" s="6" t="str">
        <f t="shared" si="324"/>
        <v>J012.D23</v>
      </c>
      <c r="I10406" s="6">
        <f t="shared" si="325"/>
        <v>0</v>
      </c>
    </row>
    <row r="10407" spans="1:9">
      <c r="A10407" t="s">
        <v>302</v>
      </c>
      <c r="B10407" t="s">
        <v>1486</v>
      </c>
      <c r="C10407" t="s">
        <v>1488</v>
      </c>
      <c r="D10407">
        <v>23</v>
      </c>
      <c r="E10407" t="s">
        <v>174</v>
      </c>
      <c r="F10407" t="s">
        <v>244</v>
      </c>
      <c r="G10407">
        <v>23</v>
      </c>
      <c r="H10407" s="6" t="str">
        <f t="shared" si="324"/>
        <v>J012.B23</v>
      </c>
      <c r="I10407" s="6" t="str">
        <f t="shared" si="325"/>
        <v>DGND</v>
      </c>
    </row>
    <row r="10408" spans="1:9">
      <c r="A10408" t="s">
        <v>302</v>
      </c>
      <c r="B10408" t="s">
        <v>1486</v>
      </c>
      <c r="C10408" t="s">
        <v>1488</v>
      </c>
      <c r="D10408">
        <v>23</v>
      </c>
      <c r="E10408" t="s">
        <v>711</v>
      </c>
      <c r="F10408" t="s">
        <v>221</v>
      </c>
      <c r="G10408">
        <v>23</v>
      </c>
      <c r="H10408" s="6" t="str">
        <f t="shared" si="324"/>
        <v>J012.A23</v>
      </c>
      <c r="I10408" s="6" t="str">
        <f t="shared" si="325"/>
        <v>CH097</v>
      </c>
    </row>
    <row r="10409" spans="1:9">
      <c r="A10409" t="s">
        <v>302</v>
      </c>
      <c r="B10409" t="s">
        <v>1486</v>
      </c>
      <c r="C10409" t="s">
        <v>1488</v>
      </c>
      <c r="D10409">
        <v>23</v>
      </c>
      <c r="E10409" t="s">
        <v>710</v>
      </c>
      <c r="F10409" t="s">
        <v>299</v>
      </c>
      <c r="G10409">
        <v>23</v>
      </c>
      <c r="H10409" s="6" t="str">
        <f t="shared" si="324"/>
        <v>J012.C23</v>
      </c>
      <c r="I10409" s="6" t="str">
        <f t="shared" si="325"/>
        <v>CH098</v>
      </c>
    </row>
    <row r="10410" spans="1:9">
      <c r="A10410" t="s">
        <v>302</v>
      </c>
      <c r="B10410" t="s">
        <v>1486</v>
      </c>
      <c r="C10410" t="s">
        <v>1488</v>
      </c>
      <c r="D10410">
        <v>24</v>
      </c>
      <c r="E10410" t="s">
        <v>712</v>
      </c>
      <c r="F10410" t="s">
        <v>245</v>
      </c>
      <c r="G10410">
        <v>24</v>
      </c>
      <c r="H10410" s="6" t="str">
        <f t="shared" si="324"/>
        <v>J012.B24</v>
      </c>
      <c r="I10410" s="6" t="str">
        <f t="shared" si="325"/>
        <v>CH096</v>
      </c>
    </row>
    <row r="10411" spans="1:9">
      <c r="A10411" t="s">
        <v>302</v>
      </c>
      <c r="B10411" t="s">
        <v>1486</v>
      </c>
      <c r="C10411" t="s">
        <v>1488</v>
      </c>
      <c r="D10411">
        <v>24</v>
      </c>
      <c r="E10411" t="s">
        <v>174</v>
      </c>
      <c r="F10411" t="s">
        <v>222</v>
      </c>
      <c r="G10411">
        <v>24</v>
      </c>
      <c r="H10411" s="6" t="str">
        <f t="shared" si="324"/>
        <v>J012.A24</v>
      </c>
      <c r="I10411" s="6" t="str">
        <f t="shared" si="325"/>
        <v>DGND</v>
      </c>
    </row>
    <row r="10412" spans="1:9">
      <c r="A10412" t="s">
        <v>302</v>
      </c>
      <c r="B10412" t="s">
        <v>1486</v>
      </c>
      <c r="C10412" t="s">
        <v>1488</v>
      </c>
      <c r="D10412">
        <v>24</v>
      </c>
      <c r="F10412" t="s">
        <v>631</v>
      </c>
      <c r="G10412">
        <v>24</v>
      </c>
      <c r="H10412" s="6" t="str">
        <f t="shared" si="324"/>
        <v>J012.D24</v>
      </c>
      <c r="I10412" s="6">
        <f t="shared" si="325"/>
        <v>0</v>
      </c>
    </row>
    <row r="10413" spans="1:9">
      <c r="A10413" t="s">
        <v>302</v>
      </c>
      <c r="B10413" t="s">
        <v>1486</v>
      </c>
      <c r="C10413" t="s">
        <v>1488</v>
      </c>
      <c r="D10413">
        <v>24</v>
      </c>
      <c r="E10413" t="s">
        <v>174</v>
      </c>
      <c r="F10413" t="s">
        <v>300</v>
      </c>
      <c r="G10413">
        <v>24</v>
      </c>
      <c r="H10413" s="6" t="str">
        <f t="shared" si="324"/>
        <v>J012.C24</v>
      </c>
      <c r="I10413" s="6" t="str">
        <f t="shared" si="325"/>
        <v>DGND</v>
      </c>
    </row>
    <row r="10414" spans="1:9">
      <c r="A10414" t="s">
        <v>302</v>
      </c>
      <c r="B10414" t="s">
        <v>2486</v>
      </c>
      <c r="C10414" t="s">
        <v>356</v>
      </c>
      <c r="D10414">
        <v>1</v>
      </c>
      <c r="E10414" t="s">
        <v>174</v>
      </c>
      <c r="F10414">
        <v>1</v>
      </c>
      <c r="G10414">
        <v>1</v>
      </c>
      <c r="H10414" s="6" t="str">
        <f t="shared" si="324"/>
        <v>DGS3.1</v>
      </c>
      <c r="I10414" s="6" t="str">
        <f t="shared" si="325"/>
        <v>DGND</v>
      </c>
    </row>
    <row r="10415" spans="1:9">
      <c r="A10415" t="s">
        <v>302</v>
      </c>
      <c r="B10415" t="s">
        <v>2486</v>
      </c>
      <c r="C10415" t="s">
        <v>356</v>
      </c>
      <c r="D10415">
        <v>2</v>
      </c>
      <c r="E10415" t="s">
        <v>713</v>
      </c>
      <c r="F10415">
        <v>2</v>
      </c>
      <c r="G10415">
        <v>2</v>
      </c>
      <c r="H10415" s="6" t="str">
        <f t="shared" si="324"/>
        <v>DGS3.2</v>
      </c>
      <c r="I10415" s="6" t="str">
        <f t="shared" si="325"/>
        <v>SL2_DGS</v>
      </c>
    </row>
    <row r="10416" spans="1:9">
      <c r="A10416" t="s">
        <v>302</v>
      </c>
      <c r="B10416" t="s">
        <v>2486</v>
      </c>
      <c r="C10416" t="s">
        <v>1489</v>
      </c>
      <c r="D10416">
        <v>1</v>
      </c>
      <c r="E10416" t="s">
        <v>714</v>
      </c>
      <c r="F10416" t="s">
        <v>280</v>
      </c>
      <c r="G10416">
        <v>1</v>
      </c>
      <c r="H10416" s="6" t="str">
        <f t="shared" si="324"/>
        <v>J021.C1</v>
      </c>
      <c r="I10416" s="6" t="str">
        <f t="shared" si="325"/>
        <v>SLOT2_SENSE</v>
      </c>
    </row>
    <row r="10417" spans="1:9">
      <c r="A10417" t="s">
        <v>302</v>
      </c>
      <c r="B10417" t="s">
        <v>2486</v>
      </c>
      <c r="C10417" t="s">
        <v>1489</v>
      </c>
      <c r="D10417">
        <v>1</v>
      </c>
      <c r="E10417" t="s">
        <v>174</v>
      </c>
      <c r="F10417" t="s">
        <v>223</v>
      </c>
      <c r="G10417">
        <v>1</v>
      </c>
      <c r="H10417" s="6" t="str">
        <f t="shared" si="324"/>
        <v>J021.B1</v>
      </c>
      <c r="I10417" s="6" t="str">
        <f t="shared" si="325"/>
        <v>DGND</v>
      </c>
    </row>
    <row r="10418" spans="1:9">
      <c r="A10418" t="s">
        <v>302</v>
      </c>
      <c r="B10418" t="s">
        <v>2486</v>
      </c>
      <c r="C10418" t="s">
        <v>1489</v>
      </c>
      <c r="D10418">
        <v>1</v>
      </c>
      <c r="E10418" t="s">
        <v>174</v>
      </c>
      <c r="F10418" t="s">
        <v>395</v>
      </c>
      <c r="G10418">
        <v>1</v>
      </c>
      <c r="H10418" s="6" t="str">
        <f t="shared" si="324"/>
        <v>J021.D1</v>
      </c>
      <c r="I10418" s="6" t="str">
        <f t="shared" si="325"/>
        <v>DGND</v>
      </c>
    </row>
    <row r="10419" spans="1:9">
      <c r="A10419" t="s">
        <v>302</v>
      </c>
      <c r="B10419" t="s">
        <v>2486</v>
      </c>
      <c r="C10419" t="s">
        <v>1489</v>
      </c>
      <c r="D10419">
        <v>1</v>
      </c>
      <c r="E10419" t="s">
        <v>715</v>
      </c>
      <c r="F10419" t="s">
        <v>200</v>
      </c>
      <c r="G10419">
        <v>1</v>
      </c>
      <c r="H10419" s="6" t="str">
        <f t="shared" si="324"/>
        <v>J021.A1</v>
      </c>
      <c r="I10419" s="6" t="str">
        <f t="shared" si="325"/>
        <v>SLOT2_FORCE</v>
      </c>
    </row>
    <row r="10420" spans="1:9">
      <c r="A10420" t="s">
        <v>302</v>
      </c>
      <c r="B10420" t="s">
        <v>2486</v>
      </c>
      <c r="C10420" t="s">
        <v>1489</v>
      </c>
      <c r="D10420">
        <v>2</v>
      </c>
      <c r="E10420" t="s">
        <v>716</v>
      </c>
      <c r="F10420" t="s">
        <v>384</v>
      </c>
      <c r="G10420">
        <v>2</v>
      </c>
      <c r="H10420" s="6" t="str">
        <f t="shared" si="324"/>
        <v>J021.D2</v>
      </c>
      <c r="I10420" s="6" t="str">
        <f t="shared" si="325"/>
        <v>SL2_GUARD</v>
      </c>
    </row>
    <row r="10421" spans="1:9">
      <c r="A10421" t="s">
        <v>302</v>
      </c>
      <c r="B10421" t="s">
        <v>2486</v>
      </c>
      <c r="C10421" t="s">
        <v>1489</v>
      </c>
      <c r="D10421">
        <v>2</v>
      </c>
      <c r="E10421" t="s">
        <v>174</v>
      </c>
      <c r="F10421" t="s">
        <v>201</v>
      </c>
      <c r="G10421">
        <v>2</v>
      </c>
      <c r="H10421" s="6" t="str">
        <f t="shared" si="324"/>
        <v>J021.A2</v>
      </c>
      <c r="I10421" s="6" t="str">
        <f t="shared" si="325"/>
        <v>DGND</v>
      </c>
    </row>
    <row r="10422" spans="1:9">
      <c r="A10422" t="s">
        <v>302</v>
      </c>
      <c r="B10422" t="s">
        <v>2486</v>
      </c>
      <c r="C10422" t="s">
        <v>1489</v>
      </c>
      <c r="D10422">
        <v>2</v>
      </c>
      <c r="E10422" t="s">
        <v>713</v>
      </c>
      <c r="F10422" t="s">
        <v>224</v>
      </c>
      <c r="G10422">
        <v>2</v>
      </c>
      <c r="H10422" s="6" t="str">
        <f t="shared" si="324"/>
        <v>J021.B2</v>
      </c>
      <c r="I10422" s="6" t="str">
        <f t="shared" si="325"/>
        <v>SL2_DGS</v>
      </c>
    </row>
    <row r="10423" spans="1:9">
      <c r="A10423" t="s">
        <v>302</v>
      </c>
      <c r="B10423" t="s">
        <v>2486</v>
      </c>
      <c r="C10423" t="s">
        <v>1489</v>
      </c>
      <c r="D10423">
        <v>2</v>
      </c>
      <c r="E10423" t="s">
        <v>174</v>
      </c>
      <c r="F10423" t="s">
        <v>10</v>
      </c>
      <c r="G10423">
        <v>2</v>
      </c>
      <c r="H10423" s="6" t="str">
        <f t="shared" si="324"/>
        <v>J021.C2</v>
      </c>
      <c r="I10423" s="6" t="str">
        <f t="shared" si="325"/>
        <v>DGND</v>
      </c>
    </row>
    <row r="10424" spans="1:9">
      <c r="A10424" t="s">
        <v>302</v>
      </c>
      <c r="B10424" t="s">
        <v>2486</v>
      </c>
      <c r="C10424" t="s">
        <v>1489</v>
      </c>
      <c r="D10424">
        <v>3</v>
      </c>
      <c r="E10424" t="s">
        <v>115</v>
      </c>
      <c r="F10424" t="s">
        <v>202</v>
      </c>
      <c r="G10424">
        <v>3</v>
      </c>
      <c r="H10424" s="6" t="str">
        <f t="shared" si="324"/>
        <v>J021.A3</v>
      </c>
      <c r="I10424" s="6" t="str">
        <f t="shared" si="325"/>
        <v>CH159</v>
      </c>
    </row>
    <row r="10425" spans="1:9">
      <c r="A10425" t="s">
        <v>302</v>
      </c>
      <c r="B10425" t="s">
        <v>2486</v>
      </c>
      <c r="C10425" t="s">
        <v>1489</v>
      </c>
      <c r="D10425">
        <v>3</v>
      </c>
      <c r="E10425" t="s">
        <v>717</v>
      </c>
      <c r="F10425" t="s">
        <v>9</v>
      </c>
      <c r="G10425">
        <v>3</v>
      </c>
      <c r="H10425" s="6" t="str">
        <f t="shared" si="324"/>
        <v>J021.C3</v>
      </c>
      <c r="I10425" s="6" t="str">
        <f t="shared" si="325"/>
        <v>SL2_EXT_F</v>
      </c>
    </row>
    <row r="10426" spans="1:9">
      <c r="A10426" t="s">
        <v>302</v>
      </c>
      <c r="B10426" t="s">
        <v>2486</v>
      </c>
      <c r="C10426" t="s">
        <v>1489</v>
      </c>
      <c r="D10426">
        <v>3</v>
      </c>
      <c r="E10426" t="s">
        <v>174</v>
      </c>
      <c r="F10426" t="s">
        <v>558</v>
      </c>
      <c r="G10426">
        <v>3</v>
      </c>
      <c r="H10426" s="6" t="str">
        <f t="shared" si="324"/>
        <v>J021.D3</v>
      </c>
      <c r="I10426" s="6" t="str">
        <f t="shared" si="325"/>
        <v>DGND</v>
      </c>
    </row>
    <row r="10427" spans="1:9">
      <c r="A10427" t="s">
        <v>302</v>
      </c>
      <c r="B10427" t="s">
        <v>2486</v>
      </c>
      <c r="C10427" t="s">
        <v>1489</v>
      </c>
      <c r="D10427">
        <v>3</v>
      </c>
      <c r="E10427" t="s">
        <v>174</v>
      </c>
      <c r="F10427" t="s">
        <v>225</v>
      </c>
      <c r="G10427">
        <v>3</v>
      </c>
      <c r="H10427" s="6" t="str">
        <f t="shared" si="324"/>
        <v>J021.B3</v>
      </c>
      <c r="I10427" s="6" t="str">
        <f t="shared" si="325"/>
        <v>DGND</v>
      </c>
    </row>
    <row r="10428" spans="1:9">
      <c r="A10428" t="s">
        <v>302</v>
      </c>
      <c r="B10428" t="s">
        <v>2486</v>
      </c>
      <c r="C10428" t="s">
        <v>1489</v>
      </c>
      <c r="D10428">
        <v>4</v>
      </c>
      <c r="E10428" t="s">
        <v>174</v>
      </c>
      <c r="F10428" t="s">
        <v>11</v>
      </c>
      <c r="G10428">
        <v>4</v>
      </c>
      <c r="H10428" s="6" t="str">
        <f t="shared" si="324"/>
        <v>J021.A4</v>
      </c>
      <c r="I10428" s="6" t="str">
        <f t="shared" si="325"/>
        <v>DGND</v>
      </c>
    </row>
    <row r="10429" spans="1:9">
      <c r="A10429" t="s">
        <v>302</v>
      </c>
      <c r="B10429" t="s">
        <v>2486</v>
      </c>
      <c r="C10429" t="s">
        <v>1489</v>
      </c>
      <c r="D10429">
        <v>4</v>
      </c>
      <c r="E10429" t="s">
        <v>718</v>
      </c>
      <c r="F10429" t="s">
        <v>386</v>
      </c>
      <c r="G10429">
        <v>4</v>
      </c>
      <c r="H10429" s="6" t="str">
        <f t="shared" si="324"/>
        <v>J021.D4</v>
      </c>
      <c r="I10429" s="6" t="str">
        <f t="shared" si="325"/>
        <v>SL2_EXT_S</v>
      </c>
    </row>
    <row r="10430" spans="1:9">
      <c r="A10430" t="s">
        <v>302</v>
      </c>
      <c r="B10430" t="s">
        <v>2486</v>
      </c>
      <c r="C10430" t="s">
        <v>1489</v>
      </c>
      <c r="D10430">
        <v>4</v>
      </c>
      <c r="E10430" t="s">
        <v>174</v>
      </c>
      <c r="F10430" t="s">
        <v>281</v>
      </c>
      <c r="G10430">
        <v>4</v>
      </c>
      <c r="H10430" s="6" t="str">
        <f t="shared" si="324"/>
        <v>J021.C4</v>
      </c>
      <c r="I10430" s="6" t="str">
        <f t="shared" si="325"/>
        <v>DGND</v>
      </c>
    </row>
    <row r="10431" spans="1:9">
      <c r="A10431" t="s">
        <v>302</v>
      </c>
      <c r="B10431" t="s">
        <v>2486</v>
      </c>
      <c r="C10431" t="s">
        <v>1489</v>
      </c>
      <c r="D10431">
        <v>4</v>
      </c>
      <c r="E10431" t="s">
        <v>108</v>
      </c>
      <c r="F10431" t="s">
        <v>226</v>
      </c>
      <c r="G10431">
        <v>4</v>
      </c>
      <c r="H10431" s="6" t="str">
        <f t="shared" si="324"/>
        <v>J021.B4</v>
      </c>
      <c r="I10431" s="6" t="str">
        <f t="shared" si="325"/>
        <v>CH158</v>
      </c>
    </row>
    <row r="10432" spans="1:9">
      <c r="A10432" t="s">
        <v>302</v>
      </c>
      <c r="B10432" t="s">
        <v>2486</v>
      </c>
      <c r="C10432" t="s">
        <v>1489</v>
      </c>
      <c r="D10432">
        <v>5</v>
      </c>
      <c r="E10432" t="s">
        <v>174</v>
      </c>
      <c r="F10432" t="s">
        <v>13</v>
      </c>
      <c r="G10432">
        <v>5</v>
      </c>
      <c r="H10432" s="6" t="str">
        <f t="shared" si="324"/>
        <v>J021.B5</v>
      </c>
      <c r="I10432" s="6" t="str">
        <f t="shared" si="325"/>
        <v>DGND</v>
      </c>
    </row>
    <row r="10433" spans="1:9">
      <c r="A10433" t="s">
        <v>302</v>
      </c>
      <c r="B10433" t="s">
        <v>2486</v>
      </c>
      <c r="C10433" t="s">
        <v>1489</v>
      </c>
      <c r="D10433">
        <v>5</v>
      </c>
      <c r="E10433" t="s">
        <v>174</v>
      </c>
      <c r="F10433" t="s">
        <v>396</v>
      </c>
      <c r="G10433">
        <v>5</v>
      </c>
      <c r="H10433" s="6" t="str">
        <f t="shared" si="324"/>
        <v>J021.D5</v>
      </c>
      <c r="I10433" s="6" t="str">
        <f t="shared" si="325"/>
        <v>DGND</v>
      </c>
    </row>
    <row r="10434" spans="1:9">
      <c r="A10434" t="s">
        <v>302</v>
      </c>
      <c r="B10434" t="s">
        <v>2486</v>
      </c>
      <c r="C10434" t="s">
        <v>1489</v>
      </c>
      <c r="D10434">
        <v>5</v>
      </c>
      <c r="E10434" t="s">
        <v>162</v>
      </c>
      <c r="F10434" t="s">
        <v>12</v>
      </c>
      <c r="G10434">
        <v>5</v>
      </c>
      <c r="H10434" s="6" t="str">
        <f t="shared" ref="H10434:H10497" si="326">CONCATENATE(C10434,".",F10434)</f>
        <v>J021.C5</v>
      </c>
      <c r="I10434" s="6" t="str">
        <f t="shared" ref="I10434:I10497" si="327">E10434</f>
        <v>CH157</v>
      </c>
    </row>
    <row r="10435" spans="1:9">
      <c r="A10435" t="s">
        <v>302</v>
      </c>
      <c r="B10435" t="s">
        <v>2486</v>
      </c>
      <c r="C10435" t="s">
        <v>1489</v>
      </c>
      <c r="D10435">
        <v>5</v>
      </c>
      <c r="E10435" t="s">
        <v>107</v>
      </c>
      <c r="F10435" t="s">
        <v>203</v>
      </c>
      <c r="G10435">
        <v>5</v>
      </c>
      <c r="H10435" s="6" t="str">
        <f t="shared" si="326"/>
        <v>J021.A5</v>
      </c>
      <c r="I10435" s="6" t="str">
        <f t="shared" si="327"/>
        <v>CH156</v>
      </c>
    </row>
    <row r="10436" spans="1:9">
      <c r="A10436" t="s">
        <v>302</v>
      </c>
      <c r="B10436" t="s">
        <v>2486</v>
      </c>
      <c r="C10436" t="s">
        <v>1489</v>
      </c>
      <c r="D10436">
        <v>6</v>
      </c>
      <c r="E10436" t="s">
        <v>174</v>
      </c>
      <c r="F10436" t="s">
        <v>282</v>
      </c>
      <c r="G10436">
        <v>6</v>
      </c>
      <c r="H10436" s="6" t="str">
        <f t="shared" si="326"/>
        <v>J021.C6</v>
      </c>
      <c r="I10436" s="6" t="str">
        <f t="shared" si="327"/>
        <v>DGND</v>
      </c>
    </row>
    <row r="10437" spans="1:9">
      <c r="A10437" t="s">
        <v>302</v>
      </c>
      <c r="B10437" t="s">
        <v>2486</v>
      </c>
      <c r="C10437" t="s">
        <v>1489</v>
      </c>
      <c r="D10437">
        <v>6</v>
      </c>
      <c r="E10437" t="s">
        <v>160</v>
      </c>
      <c r="F10437" t="s">
        <v>227</v>
      </c>
      <c r="G10437">
        <v>6</v>
      </c>
      <c r="H10437" s="6" t="str">
        <f t="shared" si="326"/>
        <v>J021.B6</v>
      </c>
      <c r="I10437" s="6" t="str">
        <f t="shared" si="327"/>
        <v>CH155</v>
      </c>
    </row>
    <row r="10438" spans="1:9">
      <c r="A10438" t="s">
        <v>302</v>
      </c>
      <c r="B10438" t="s">
        <v>2486</v>
      </c>
      <c r="C10438" t="s">
        <v>1489</v>
      </c>
      <c r="D10438">
        <v>6</v>
      </c>
      <c r="E10438" t="s">
        <v>174</v>
      </c>
      <c r="F10438" t="s">
        <v>204</v>
      </c>
      <c r="G10438">
        <v>6</v>
      </c>
      <c r="H10438" s="6" t="str">
        <f t="shared" si="326"/>
        <v>J021.A6</v>
      </c>
      <c r="I10438" s="6" t="str">
        <f t="shared" si="327"/>
        <v>DGND</v>
      </c>
    </row>
    <row r="10439" spans="1:9">
      <c r="A10439" t="s">
        <v>302</v>
      </c>
      <c r="B10439" t="s">
        <v>2486</v>
      </c>
      <c r="C10439" t="s">
        <v>1489</v>
      </c>
      <c r="D10439">
        <v>6</v>
      </c>
      <c r="F10439" t="s">
        <v>405</v>
      </c>
      <c r="G10439">
        <v>6</v>
      </c>
      <c r="H10439" s="6" t="str">
        <f t="shared" si="326"/>
        <v>J021.D6</v>
      </c>
      <c r="I10439" s="6">
        <f t="shared" si="327"/>
        <v>0</v>
      </c>
    </row>
    <row r="10440" spans="1:9">
      <c r="A10440" t="s">
        <v>302</v>
      </c>
      <c r="B10440" t="s">
        <v>2486</v>
      </c>
      <c r="C10440" t="s">
        <v>1489</v>
      </c>
      <c r="D10440">
        <v>7</v>
      </c>
      <c r="E10440" t="s">
        <v>174</v>
      </c>
      <c r="F10440" t="s">
        <v>228</v>
      </c>
      <c r="G10440">
        <v>7</v>
      </c>
      <c r="H10440" s="6" t="str">
        <f t="shared" si="326"/>
        <v>J021.B7</v>
      </c>
      <c r="I10440" s="6" t="str">
        <f t="shared" si="327"/>
        <v>DGND</v>
      </c>
    </row>
    <row r="10441" spans="1:9">
      <c r="A10441" t="s">
        <v>302</v>
      </c>
      <c r="B10441" t="s">
        <v>2486</v>
      </c>
      <c r="C10441" t="s">
        <v>1489</v>
      </c>
      <c r="D10441">
        <v>7</v>
      </c>
      <c r="E10441" t="s">
        <v>159</v>
      </c>
      <c r="F10441" t="s">
        <v>283</v>
      </c>
      <c r="G10441">
        <v>7</v>
      </c>
      <c r="H10441" s="6" t="str">
        <f t="shared" si="326"/>
        <v>J021.C7</v>
      </c>
      <c r="I10441" s="6" t="str">
        <f t="shared" si="327"/>
        <v>CH154</v>
      </c>
    </row>
    <row r="10442" spans="1:9">
      <c r="A10442" t="s">
        <v>302</v>
      </c>
      <c r="B10442" t="s">
        <v>2486</v>
      </c>
      <c r="C10442" t="s">
        <v>1489</v>
      </c>
      <c r="D10442">
        <v>7</v>
      </c>
      <c r="E10442" t="s">
        <v>161</v>
      </c>
      <c r="F10442" t="s">
        <v>205</v>
      </c>
      <c r="G10442">
        <v>7</v>
      </c>
      <c r="H10442" s="6" t="str">
        <f t="shared" si="326"/>
        <v>J021.A7</v>
      </c>
      <c r="I10442" s="6" t="str">
        <f t="shared" si="327"/>
        <v>CH153</v>
      </c>
    </row>
    <row r="10443" spans="1:9">
      <c r="A10443" t="s">
        <v>302</v>
      </c>
      <c r="B10443" t="s">
        <v>2486</v>
      </c>
      <c r="C10443" t="s">
        <v>1489</v>
      </c>
      <c r="D10443">
        <v>7</v>
      </c>
      <c r="E10443" t="s">
        <v>174</v>
      </c>
      <c r="F10443" t="s">
        <v>406</v>
      </c>
      <c r="G10443">
        <v>7</v>
      </c>
      <c r="H10443" s="6" t="str">
        <f t="shared" si="326"/>
        <v>J021.D7</v>
      </c>
      <c r="I10443" s="6" t="str">
        <f t="shared" si="327"/>
        <v>DGND</v>
      </c>
    </row>
    <row r="10444" spans="1:9">
      <c r="A10444" t="s">
        <v>302</v>
      </c>
      <c r="B10444" t="s">
        <v>2486</v>
      </c>
      <c r="C10444" t="s">
        <v>1489</v>
      </c>
      <c r="D10444">
        <v>8</v>
      </c>
      <c r="E10444" t="s">
        <v>174</v>
      </c>
      <c r="F10444" t="s">
        <v>206</v>
      </c>
      <c r="G10444">
        <v>8</v>
      </c>
      <c r="H10444" s="6" t="str">
        <f t="shared" si="326"/>
        <v>J021.A8</v>
      </c>
      <c r="I10444" s="6" t="str">
        <f t="shared" si="327"/>
        <v>DGND</v>
      </c>
    </row>
    <row r="10445" spans="1:9">
      <c r="A10445" t="s">
        <v>302</v>
      </c>
      <c r="B10445" t="s">
        <v>2486</v>
      </c>
      <c r="C10445" t="s">
        <v>1489</v>
      </c>
      <c r="D10445">
        <v>8</v>
      </c>
      <c r="F10445" t="s">
        <v>411</v>
      </c>
      <c r="G10445">
        <v>8</v>
      </c>
      <c r="H10445" s="6" t="str">
        <f t="shared" si="326"/>
        <v>J021.D8</v>
      </c>
      <c r="I10445" s="6">
        <f t="shared" si="327"/>
        <v>0</v>
      </c>
    </row>
    <row r="10446" spans="1:9">
      <c r="A10446" t="s">
        <v>302</v>
      </c>
      <c r="B10446" t="s">
        <v>2486</v>
      </c>
      <c r="C10446" t="s">
        <v>1489</v>
      </c>
      <c r="D10446">
        <v>8</v>
      </c>
      <c r="E10446" t="s">
        <v>106</v>
      </c>
      <c r="F10446" t="s">
        <v>229</v>
      </c>
      <c r="G10446">
        <v>8</v>
      </c>
      <c r="H10446" s="6" t="str">
        <f t="shared" si="326"/>
        <v>J021.B8</v>
      </c>
      <c r="I10446" s="6" t="str">
        <f t="shared" si="327"/>
        <v>CH152</v>
      </c>
    </row>
    <row r="10447" spans="1:9">
      <c r="A10447" t="s">
        <v>302</v>
      </c>
      <c r="B10447" t="s">
        <v>2486</v>
      </c>
      <c r="C10447" t="s">
        <v>1489</v>
      </c>
      <c r="D10447">
        <v>8</v>
      </c>
      <c r="E10447" t="s">
        <v>174</v>
      </c>
      <c r="F10447" t="s">
        <v>284</v>
      </c>
      <c r="G10447">
        <v>8</v>
      </c>
      <c r="H10447" s="6" t="str">
        <f t="shared" si="326"/>
        <v>J021.C8</v>
      </c>
      <c r="I10447" s="6" t="str">
        <f t="shared" si="327"/>
        <v>DGND</v>
      </c>
    </row>
    <row r="10448" spans="1:9">
      <c r="A10448" t="s">
        <v>302</v>
      </c>
      <c r="B10448" t="s">
        <v>2486</v>
      </c>
      <c r="C10448" t="s">
        <v>1489</v>
      </c>
      <c r="D10448">
        <v>9</v>
      </c>
      <c r="E10448" t="s">
        <v>156</v>
      </c>
      <c r="F10448" t="s">
        <v>285</v>
      </c>
      <c r="G10448">
        <v>9</v>
      </c>
      <c r="H10448" s="6" t="str">
        <f t="shared" si="326"/>
        <v>J021.C9</v>
      </c>
      <c r="I10448" s="6" t="str">
        <f t="shared" si="327"/>
        <v>CH151</v>
      </c>
    </row>
    <row r="10449" spans="1:9">
      <c r="A10449" t="s">
        <v>302</v>
      </c>
      <c r="B10449" t="s">
        <v>2486</v>
      </c>
      <c r="C10449" t="s">
        <v>1489</v>
      </c>
      <c r="D10449">
        <v>9</v>
      </c>
      <c r="F10449" t="s">
        <v>397</v>
      </c>
      <c r="G10449">
        <v>9</v>
      </c>
      <c r="H10449" s="6" t="str">
        <f t="shared" si="326"/>
        <v>J021.D9</v>
      </c>
      <c r="I10449" s="6">
        <f t="shared" si="327"/>
        <v>0</v>
      </c>
    </row>
    <row r="10450" spans="1:9">
      <c r="A10450" t="s">
        <v>302</v>
      </c>
      <c r="B10450" t="s">
        <v>2486</v>
      </c>
      <c r="C10450" t="s">
        <v>1489</v>
      </c>
      <c r="D10450">
        <v>9</v>
      </c>
      <c r="E10450" t="s">
        <v>174</v>
      </c>
      <c r="F10450" t="s">
        <v>230</v>
      </c>
      <c r="G10450">
        <v>9</v>
      </c>
      <c r="H10450" s="6" t="str">
        <f t="shared" si="326"/>
        <v>J021.B9</v>
      </c>
      <c r="I10450" s="6" t="str">
        <f t="shared" si="327"/>
        <v>DGND</v>
      </c>
    </row>
    <row r="10451" spans="1:9">
      <c r="A10451" t="s">
        <v>302</v>
      </c>
      <c r="B10451" t="s">
        <v>2486</v>
      </c>
      <c r="C10451" t="s">
        <v>1489</v>
      </c>
      <c r="D10451">
        <v>9</v>
      </c>
      <c r="E10451" t="s">
        <v>105</v>
      </c>
      <c r="F10451" t="s">
        <v>207</v>
      </c>
      <c r="G10451">
        <v>9</v>
      </c>
      <c r="H10451" s="6" t="str">
        <f t="shared" si="326"/>
        <v>J021.A9</v>
      </c>
      <c r="I10451" s="6" t="str">
        <f t="shared" si="327"/>
        <v>CH150</v>
      </c>
    </row>
    <row r="10452" spans="1:9">
      <c r="A10452" t="s">
        <v>302</v>
      </c>
      <c r="B10452" t="s">
        <v>2486</v>
      </c>
      <c r="C10452" t="s">
        <v>1489</v>
      </c>
      <c r="D10452">
        <v>10</v>
      </c>
      <c r="E10452" t="s">
        <v>174</v>
      </c>
      <c r="F10452" t="s">
        <v>286</v>
      </c>
      <c r="G10452">
        <v>10</v>
      </c>
      <c r="H10452" s="6" t="str">
        <f t="shared" si="326"/>
        <v>J021.C10</v>
      </c>
      <c r="I10452" s="6" t="str">
        <f t="shared" si="327"/>
        <v>DGND</v>
      </c>
    </row>
    <row r="10453" spans="1:9">
      <c r="A10453" t="s">
        <v>302</v>
      </c>
      <c r="B10453" t="s">
        <v>2486</v>
      </c>
      <c r="C10453" t="s">
        <v>1489</v>
      </c>
      <c r="D10453">
        <v>10</v>
      </c>
      <c r="E10453" t="s">
        <v>174</v>
      </c>
      <c r="F10453" t="s">
        <v>208</v>
      </c>
      <c r="G10453">
        <v>10</v>
      </c>
      <c r="H10453" s="6" t="str">
        <f t="shared" si="326"/>
        <v>J021.A10</v>
      </c>
      <c r="I10453" s="6" t="str">
        <f t="shared" si="327"/>
        <v>DGND</v>
      </c>
    </row>
    <row r="10454" spans="1:9">
      <c r="A10454" t="s">
        <v>302</v>
      </c>
      <c r="B10454" t="s">
        <v>2486</v>
      </c>
      <c r="C10454" t="s">
        <v>1489</v>
      </c>
      <c r="D10454">
        <v>10</v>
      </c>
      <c r="E10454" t="s">
        <v>111</v>
      </c>
      <c r="F10454" t="s">
        <v>231</v>
      </c>
      <c r="G10454">
        <v>10</v>
      </c>
      <c r="H10454" s="6" t="str">
        <f t="shared" si="326"/>
        <v>J021.B10</v>
      </c>
      <c r="I10454" s="6" t="str">
        <f t="shared" si="327"/>
        <v>CH149</v>
      </c>
    </row>
    <row r="10455" spans="1:9">
      <c r="A10455" t="s">
        <v>302</v>
      </c>
      <c r="B10455" t="s">
        <v>2486</v>
      </c>
      <c r="C10455" t="s">
        <v>1489</v>
      </c>
      <c r="D10455">
        <v>10</v>
      </c>
      <c r="F10455" t="s">
        <v>407</v>
      </c>
      <c r="G10455">
        <v>10</v>
      </c>
      <c r="H10455" s="6" t="str">
        <f t="shared" si="326"/>
        <v>J021.D10</v>
      </c>
      <c r="I10455" s="6">
        <f t="shared" si="327"/>
        <v>0</v>
      </c>
    </row>
    <row r="10456" spans="1:9">
      <c r="A10456" t="s">
        <v>302</v>
      </c>
      <c r="B10456" t="s">
        <v>2486</v>
      </c>
      <c r="C10456" t="s">
        <v>1489</v>
      </c>
      <c r="D10456">
        <v>11</v>
      </c>
      <c r="E10456" t="s">
        <v>154</v>
      </c>
      <c r="F10456" t="s">
        <v>209</v>
      </c>
      <c r="G10456">
        <v>11</v>
      </c>
      <c r="H10456" s="6" t="str">
        <f t="shared" si="326"/>
        <v>J021.A11</v>
      </c>
      <c r="I10456" s="6" t="str">
        <f t="shared" si="327"/>
        <v>CH147</v>
      </c>
    </row>
    <row r="10457" spans="1:9">
      <c r="A10457" t="s">
        <v>302</v>
      </c>
      <c r="B10457" t="s">
        <v>2486</v>
      </c>
      <c r="C10457" t="s">
        <v>1489</v>
      </c>
      <c r="D10457">
        <v>11</v>
      </c>
      <c r="E10457" t="s">
        <v>174</v>
      </c>
      <c r="F10457" t="s">
        <v>232</v>
      </c>
      <c r="G10457">
        <v>11</v>
      </c>
      <c r="H10457" s="6" t="str">
        <f t="shared" si="326"/>
        <v>J021.B11</v>
      </c>
      <c r="I10457" s="6" t="str">
        <f t="shared" si="327"/>
        <v>DGND</v>
      </c>
    </row>
    <row r="10458" spans="1:9">
      <c r="A10458" t="s">
        <v>302</v>
      </c>
      <c r="B10458" t="s">
        <v>2486</v>
      </c>
      <c r="C10458" t="s">
        <v>1489</v>
      </c>
      <c r="D10458">
        <v>11</v>
      </c>
      <c r="F10458" t="s">
        <v>379</v>
      </c>
      <c r="G10458">
        <v>11</v>
      </c>
      <c r="H10458" s="6" t="str">
        <f t="shared" si="326"/>
        <v>J021.D11</v>
      </c>
      <c r="I10458" s="6">
        <f t="shared" si="327"/>
        <v>0</v>
      </c>
    </row>
    <row r="10459" spans="1:9">
      <c r="A10459" t="s">
        <v>302</v>
      </c>
      <c r="B10459" t="s">
        <v>2486</v>
      </c>
      <c r="C10459" t="s">
        <v>1489</v>
      </c>
      <c r="D10459">
        <v>11</v>
      </c>
      <c r="E10459" t="s">
        <v>125</v>
      </c>
      <c r="F10459" t="s">
        <v>287</v>
      </c>
      <c r="G10459">
        <v>11</v>
      </c>
      <c r="H10459" s="6" t="str">
        <f t="shared" si="326"/>
        <v>J021.C11</v>
      </c>
      <c r="I10459" s="6" t="str">
        <f t="shared" si="327"/>
        <v>CH148</v>
      </c>
    </row>
    <row r="10460" spans="1:9">
      <c r="A10460" t="s">
        <v>302</v>
      </c>
      <c r="B10460" t="s">
        <v>2486</v>
      </c>
      <c r="C10460" t="s">
        <v>1489</v>
      </c>
      <c r="D10460">
        <v>12</v>
      </c>
      <c r="F10460" t="s">
        <v>375</v>
      </c>
      <c r="G10460">
        <v>12</v>
      </c>
      <c r="H10460" s="6" t="str">
        <f t="shared" si="326"/>
        <v>J021.D12</v>
      </c>
      <c r="I10460" s="6">
        <f t="shared" si="327"/>
        <v>0</v>
      </c>
    </row>
    <row r="10461" spans="1:9">
      <c r="A10461" t="s">
        <v>302</v>
      </c>
      <c r="B10461" t="s">
        <v>2486</v>
      </c>
      <c r="C10461" t="s">
        <v>1489</v>
      </c>
      <c r="D10461">
        <v>12</v>
      </c>
      <c r="E10461" t="s">
        <v>174</v>
      </c>
      <c r="F10461" t="s">
        <v>210</v>
      </c>
      <c r="G10461">
        <v>12</v>
      </c>
      <c r="H10461" s="6" t="str">
        <f t="shared" si="326"/>
        <v>J021.A12</v>
      </c>
      <c r="I10461" s="6" t="str">
        <f t="shared" si="327"/>
        <v>DGND</v>
      </c>
    </row>
    <row r="10462" spans="1:9">
      <c r="A10462" t="s">
        <v>302</v>
      </c>
      <c r="B10462" t="s">
        <v>2486</v>
      </c>
      <c r="C10462" t="s">
        <v>1489</v>
      </c>
      <c r="D10462">
        <v>12</v>
      </c>
      <c r="E10462" t="s">
        <v>126</v>
      </c>
      <c r="F10462" t="s">
        <v>233</v>
      </c>
      <c r="G10462">
        <v>12</v>
      </c>
      <c r="H10462" s="6" t="str">
        <f t="shared" si="326"/>
        <v>J021.B12</v>
      </c>
      <c r="I10462" s="6" t="str">
        <f t="shared" si="327"/>
        <v>CH146</v>
      </c>
    </row>
    <row r="10463" spans="1:9">
      <c r="A10463" t="s">
        <v>302</v>
      </c>
      <c r="B10463" t="s">
        <v>2486</v>
      </c>
      <c r="C10463" t="s">
        <v>1489</v>
      </c>
      <c r="D10463">
        <v>12</v>
      </c>
      <c r="E10463" t="s">
        <v>174</v>
      </c>
      <c r="F10463" t="s">
        <v>288</v>
      </c>
      <c r="G10463">
        <v>12</v>
      </c>
      <c r="H10463" s="6" t="str">
        <f t="shared" si="326"/>
        <v>J021.C12</v>
      </c>
      <c r="I10463" s="6" t="str">
        <f t="shared" si="327"/>
        <v>DGND</v>
      </c>
    </row>
    <row r="10464" spans="1:9">
      <c r="A10464" t="s">
        <v>302</v>
      </c>
      <c r="B10464" t="s">
        <v>2486</v>
      </c>
      <c r="C10464" t="s">
        <v>1489</v>
      </c>
      <c r="D10464">
        <v>13</v>
      </c>
      <c r="E10464" t="s">
        <v>174</v>
      </c>
      <c r="F10464" t="s">
        <v>234</v>
      </c>
      <c r="G10464">
        <v>13</v>
      </c>
      <c r="H10464" s="6" t="str">
        <f t="shared" si="326"/>
        <v>J021.B13</v>
      </c>
      <c r="I10464" s="6" t="str">
        <f t="shared" si="327"/>
        <v>DGND</v>
      </c>
    </row>
    <row r="10465" spans="1:9">
      <c r="A10465" t="s">
        <v>302</v>
      </c>
      <c r="B10465" t="s">
        <v>2486</v>
      </c>
      <c r="C10465" t="s">
        <v>1489</v>
      </c>
      <c r="D10465">
        <v>13</v>
      </c>
      <c r="E10465" t="s">
        <v>139</v>
      </c>
      <c r="F10465" t="s">
        <v>211</v>
      </c>
      <c r="G10465">
        <v>13</v>
      </c>
      <c r="H10465" s="6" t="str">
        <f t="shared" si="326"/>
        <v>J021.A13</v>
      </c>
      <c r="I10465" s="6" t="str">
        <f t="shared" si="327"/>
        <v>CH144</v>
      </c>
    </row>
    <row r="10466" spans="1:9">
      <c r="A10466" t="s">
        <v>302</v>
      </c>
      <c r="B10466" t="s">
        <v>2486</v>
      </c>
      <c r="C10466" t="s">
        <v>1489</v>
      </c>
      <c r="D10466">
        <v>13</v>
      </c>
      <c r="F10466" t="s">
        <v>370</v>
      </c>
      <c r="G10466">
        <v>13</v>
      </c>
      <c r="H10466" s="6" t="str">
        <f t="shared" si="326"/>
        <v>J021.D13</v>
      </c>
      <c r="I10466" s="6">
        <f t="shared" si="327"/>
        <v>0</v>
      </c>
    </row>
    <row r="10467" spans="1:9">
      <c r="A10467" t="s">
        <v>302</v>
      </c>
      <c r="B10467" t="s">
        <v>2486</v>
      </c>
      <c r="C10467" t="s">
        <v>1489</v>
      </c>
      <c r="D10467">
        <v>13</v>
      </c>
      <c r="E10467" t="s">
        <v>155</v>
      </c>
      <c r="F10467" t="s">
        <v>289</v>
      </c>
      <c r="G10467">
        <v>13</v>
      </c>
      <c r="H10467" s="6" t="str">
        <f t="shared" si="326"/>
        <v>J021.C13</v>
      </c>
      <c r="I10467" s="6" t="str">
        <f t="shared" si="327"/>
        <v>CH145</v>
      </c>
    </row>
    <row r="10468" spans="1:9">
      <c r="A10468" t="s">
        <v>302</v>
      </c>
      <c r="B10468" t="s">
        <v>2486</v>
      </c>
      <c r="C10468" t="s">
        <v>1489</v>
      </c>
      <c r="D10468">
        <v>14</v>
      </c>
      <c r="E10468" t="s">
        <v>116</v>
      </c>
      <c r="F10468" t="s">
        <v>235</v>
      </c>
      <c r="G10468">
        <v>14</v>
      </c>
      <c r="H10468" s="6" t="str">
        <f t="shared" si="326"/>
        <v>J021.B14</v>
      </c>
      <c r="I10468" s="6" t="str">
        <f t="shared" si="327"/>
        <v>CH143</v>
      </c>
    </row>
    <row r="10469" spans="1:9">
      <c r="A10469" t="s">
        <v>302</v>
      </c>
      <c r="B10469" t="s">
        <v>2486</v>
      </c>
      <c r="C10469" t="s">
        <v>1489</v>
      </c>
      <c r="D10469">
        <v>14</v>
      </c>
      <c r="E10469" t="s">
        <v>174</v>
      </c>
      <c r="F10469" t="s">
        <v>212</v>
      </c>
      <c r="G10469">
        <v>14</v>
      </c>
      <c r="H10469" s="6" t="str">
        <f t="shared" si="326"/>
        <v>J021.A14</v>
      </c>
      <c r="I10469" s="6" t="str">
        <f t="shared" si="327"/>
        <v>DGND</v>
      </c>
    </row>
    <row r="10470" spans="1:9">
      <c r="A10470" t="s">
        <v>302</v>
      </c>
      <c r="B10470" t="s">
        <v>2486</v>
      </c>
      <c r="C10470" t="s">
        <v>1489</v>
      </c>
      <c r="D10470">
        <v>14</v>
      </c>
      <c r="F10470" t="s">
        <v>412</v>
      </c>
      <c r="G10470">
        <v>14</v>
      </c>
      <c r="H10470" s="6" t="str">
        <f t="shared" si="326"/>
        <v>J021.D14</v>
      </c>
      <c r="I10470" s="6">
        <f t="shared" si="327"/>
        <v>0</v>
      </c>
    </row>
    <row r="10471" spans="1:9">
      <c r="A10471" t="s">
        <v>302</v>
      </c>
      <c r="B10471" t="s">
        <v>2486</v>
      </c>
      <c r="C10471" t="s">
        <v>1489</v>
      </c>
      <c r="D10471">
        <v>14</v>
      </c>
      <c r="E10471" t="s">
        <v>174</v>
      </c>
      <c r="F10471" t="s">
        <v>290</v>
      </c>
      <c r="G10471">
        <v>14</v>
      </c>
      <c r="H10471" s="6" t="str">
        <f t="shared" si="326"/>
        <v>J021.C14</v>
      </c>
      <c r="I10471" s="6" t="str">
        <f t="shared" si="327"/>
        <v>DGND</v>
      </c>
    </row>
    <row r="10472" spans="1:9">
      <c r="A10472" t="s">
        <v>302</v>
      </c>
      <c r="B10472" t="s">
        <v>2486</v>
      </c>
      <c r="C10472" t="s">
        <v>1489</v>
      </c>
      <c r="D10472">
        <v>15</v>
      </c>
      <c r="E10472" t="s">
        <v>174</v>
      </c>
      <c r="F10472" t="s">
        <v>236</v>
      </c>
      <c r="G10472">
        <v>15</v>
      </c>
      <c r="H10472" s="6" t="str">
        <f t="shared" si="326"/>
        <v>J021.B15</v>
      </c>
      <c r="I10472" s="6" t="str">
        <f t="shared" si="327"/>
        <v>DGND</v>
      </c>
    </row>
    <row r="10473" spans="1:9">
      <c r="A10473" t="s">
        <v>302</v>
      </c>
      <c r="B10473" t="s">
        <v>2486</v>
      </c>
      <c r="C10473" t="s">
        <v>1489</v>
      </c>
      <c r="D10473">
        <v>15</v>
      </c>
      <c r="F10473" t="s">
        <v>610</v>
      </c>
      <c r="G10473">
        <v>15</v>
      </c>
      <c r="H10473" s="6" t="str">
        <f t="shared" si="326"/>
        <v>J021.D15</v>
      </c>
      <c r="I10473" s="6">
        <f t="shared" si="327"/>
        <v>0</v>
      </c>
    </row>
    <row r="10474" spans="1:9">
      <c r="A10474" t="s">
        <v>302</v>
      </c>
      <c r="B10474" t="s">
        <v>2486</v>
      </c>
      <c r="C10474" t="s">
        <v>1489</v>
      </c>
      <c r="D10474">
        <v>15</v>
      </c>
      <c r="E10474" t="s">
        <v>117</v>
      </c>
      <c r="F10474" t="s">
        <v>213</v>
      </c>
      <c r="G10474">
        <v>15</v>
      </c>
      <c r="H10474" s="6" t="str">
        <f t="shared" si="326"/>
        <v>J021.A15</v>
      </c>
      <c r="I10474" s="6" t="str">
        <f t="shared" si="327"/>
        <v>CH141</v>
      </c>
    </row>
    <row r="10475" spans="1:9">
      <c r="A10475" t="s">
        <v>302</v>
      </c>
      <c r="B10475" t="s">
        <v>2486</v>
      </c>
      <c r="C10475" t="s">
        <v>1489</v>
      </c>
      <c r="D10475">
        <v>15</v>
      </c>
      <c r="E10475" t="s">
        <v>147</v>
      </c>
      <c r="F10475" t="s">
        <v>291</v>
      </c>
      <c r="G10475">
        <v>15</v>
      </c>
      <c r="H10475" s="6" t="str">
        <f t="shared" si="326"/>
        <v>J021.C15</v>
      </c>
      <c r="I10475" s="6" t="str">
        <f t="shared" si="327"/>
        <v>CH142</v>
      </c>
    </row>
    <row r="10476" spans="1:9">
      <c r="A10476" t="s">
        <v>302</v>
      </c>
      <c r="B10476" t="s">
        <v>2486</v>
      </c>
      <c r="C10476" t="s">
        <v>1489</v>
      </c>
      <c r="D10476">
        <v>16</v>
      </c>
      <c r="E10476" t="s">
        <v>174</v>
      </c>
      <c r="F10476" t="s">
        <v>292</v>
      </c>
      <c r="G10476">
        <v>16</v>
      </c>
      <c r="H10476" s="6" t="str">
        <f t="shared" si="326"/>
        <v>J021.C16</v>
      </c>
      <c r="I10476" s="6" t="str">
        <f t="shared" si="327"/>
        <v>DGND</v>
      </c>
    </row>
    <row r="10477" spans="1:9">
      <c r="A10477" t="s">
        <v>302</v>
      </c>
      <c r="B10477" t="s">
        <v>2486</v>
      </c>
      <c r="C10477" t="s">
        <v>1489</v>
      </c>
      <c r="D10477">
        <v>16</v>
      </c>
      <c r="E10477" t="s">
        <v>164</v>
      </c>
      <c r="F10477" t="s">
        <v>237</v>
      </c>
      <c r="G10477">
        <v>16</v>
      </c>
      <c r="H10477" s="6" t="str">
        <f t="shared" si="326"/>
        <v>J021.B16</v>
      </c>
      <c r="I10477" s="6" t="str">
        <f t="shared" si="327"/>
        <v>CH140</v>
      </c>
    </row>
    <row r="10478" spans="1:9">
      <c r="A10478" t="s">
        <v>302</v>
      </c>
      <c r="B10478" t="s">
        <v>2486</v>
      </c>
      <c r="C10478" t="s">
        <v>1489</v>
      </c>
      <c r="D10478">
        <v>16</v>
      </c>
      <c r="F10478" t="s">
        <v>410</v>
      </c>
      <c r="G10478">
        <v>16</v>
      </c>
      <c r="H10478" s="6" t="str">
        <f t="shared" si="326"/>
        <v>J021.D16</v>
      </c>
      <c r="I10478" s="6">
        <f t="shared" si="327"/>
        <v>0</v>
      </c>
    </row>
    <row r="10479" spans="1:9">
      <c r="A10479" t="s">
        <v>302</v>
      </c>
      <c r="B10479" t="s">
        <v>2486</v>
      </c>
      <c r="C10479" t="s">
        <v>1489</v>
      </c>
      <c r="D10479">
        <v>16</v>
      </c>
      <c r="E10479" t="s">
        <v>174</v>
      </c>
      <c r="F10479" t="s">
        <v>214</v>
      </c>
      <c r="G10479">
        <v>16</v>
      </c>
      <c r="H10479" s="6" t="str">
        <f t="shared" si="326"/>
        <v>J021.A16</v>
      </c>
      <c r="I10479" s="6" t="str">
        <f t="shared" si="327"/>
        <v>DGND</v>
      </c>
    </row>
    <row r="10480" spans="1:9">
      <c r="A10480" t="s">
        <v>302</v>
      </c>
      <c r="B10480" t="s">
        <v>2486</v>
      </c>
      <c r="C10480" t="s">
        <v>1489</v>
      </c>
      <c r="D10480">
        <v>17</v>
      </c>
      <c r="E10480" t="s">
        <v>118</v>
      </c>
      <c r="F10480" t="s">
        <v>293</v>
      </c>
      <c r="G10480">
        <v>17</v>
      </c>
      <c r="H10480" s="6" t="str">
        <f t="shared" si="326"/>
        <v>J021.C17</v>
      </c>
      <c r="I10480" s="6" t="str">
        <f t="shared" si="327"/>
        <v>CH139</v>
      </c>
    </row>
    <row r="10481" spans="1:9">
      <c r="A10481" t="s">
        <v>302</v>
      </c>
      <c r="B10481" t="s">
        <v>2486</v>
      </c>
      <c r="C10481" t="s">
        <v>1489</v>
      </c>
      <c r="D10481">
        <v>17</v>
      </c>
      <c r="E10481" t="s">
        <v>174</v>
      </c>
      <c r="F10481" t="s">
        <v>238</v>
      </c>
      <c r="G10481">
        <v>17</v>
      </c>
      <c r="H10481" s="6" t="str">
        <f t="shared" si="326"/>
        <v>J021.B17</v>
      </c>
      <c r="I10481" s="6" t="str">
        <f t="shared" si="327"/>
        <v>DGND</v>
      </c>
    </row>
    <row r="10482" spans="1:9">
      <c r="A10482" t="s">
        <v>302</v>
      </c>
      <c r="B10482" t="s">
        <v>2486</v>
      </c>
      <c r="C10482" t="s">
        <v>1489</v>
      </c>
      <c r="D10482">
        <v>17</v>
      </c>
      <c r="E10482" t="s">
        <v>165</v>
      </c>
      <c r="F10482" t="s">
        <v>215</v>
      </c>
      <c r="G10482">
        <v>17</v>
      </c>
      <c r="H10482" s="6" t="str">
        <f t="shared" si="326"/>
        <v>J021.A17</v>
      </c>
      <c r="I10482" s="6" t="str">
        <f t="shared" si="327"/>
        <v>CH138</v>
      </c>
    </row>
    <row r="10483" spans="1:9">
      <c r="A10483" t="s">
        <v>302</v>
      </c>
      <c r="B10483" t="s">
        <v>2486</v>
      </c>
      <c r="C10483" t="s">
        <v>1489</v>
      </c>
      <c r="D10483">
        <v>17</v>
      </c>
      <c r="F10483" t="s">
        <v>385</v>
      </c>
      <c r="G10483">
        <v>17</v>
      </c>
      <c r="H10483" s="6" t="str">
        <f t="shared" si="326"/>
        <v>J021.D17</v>
      </c>
      <c r="I10483" s="6">
        <f t="shared" si="327"/>
        <v>0</v>
      </c>
    </row>
    <row r="10484" spans="1:9">
      <c r="A10484" t="s">
        <v>302</v>
      </c>
      <c r="B10484" t="s">
        <v>2486</v>
      </c>
      <c r="C10484" t="s">
        <v>1489</v>
      </c>
      <c r="D10484">
        <v>18</v>
      </c>
      <c r="E10484" t="s">
        <v>174</v>
      </c>
      <c r="F10484" t="s">
        <v>294</v>
      </c>
      <c r="G10484">
        <v>18</v>
      </c>
      <c r="H10484" s="6" t="str">
        <f t="shared" si="326"/>
        <v>J021.C18</v>
      </c>
      <c r="I10484" s="6" t="str">
        <f t="shared" si="327"/>
        <v>DGND</v>
      </c>
    </row>
    <row r="10485" spans="1:9">
      <c r="A10485" t="s">
        <v>302</v>
      </c>
      <c r="B10485" t="s">
        <v>2486</v>
      </c>
      <c r="C10485" t="s">
        <v>1489</v>
      </c>
      <c r="D10485">
        <v>18</v>
      </c>
      <c r="F10485" t="s">
        <v>617</v>
      </c>
      <c r="G10485">
        <v>18</v>
      </c>
      <c r="H10485" s="6" t="str">
        <f t="shared" si="326"/>
        <v>J021.D18</v>
      </c>
      <c r="I10485" s="6">
        <f t="shared" si="327"/>
        <v>0</v>
      </c>
    </row>
    <row r="10486" spans="1:9">
      <c r="A10486" t="s">
        <v>302</v>
      </c>
      <c r="B10486" t="s">
        <v>2486</v>
      </c>
      <c r="C10486" t="s">
        <v>1489</v>
      </c>
      <c r="D10486">
        <v>18</v>
      </c>
      <c r="E10486" t="s">
        <v>166</v>
      </c>
      <c r="F10486" t="s">
        <v>239</v>
      </c>
      <c r="G10486">
        <v>18</v>
      </c>
      <c r="H10486" s="6" t="str">
        <f t="shared" si="326"/>
        <v>J021.B18</v>
      </c>
      <c r="I10486" s="6" t="str">
        <f t="shared" si="327"/>
        <v>CH137</v>
      </c>
    </row>
    <row r="10487" spans="1:9">
      <c r="A10487" t="s">
        <v>302</v>
      </c>
      <c r="B10487" t="s">
        <v>2486</v>
      </c>
      <c r="C10487" t="s">
        <v>1489</v>
      </c>
      <c r="D10487">
        <v>18</v>
      </c>
      <c r="E10487" t="s">
        <v>174</v>
      </c>
      <c r="F10487" t="s">
        <v>216</v>
      </c>
      <c r="G10487">
        <v>18</v>
      </c>
      <c r="H10487" s="6" t="str">
        <f t="shared" si="326"/>
        <v>J021.A18</v>
      </c>
      <c r="I10487" s="6" t="str">
        <f t="shared" si="327"/>
        <v>DGND</v>
      </c>
    </row>
    <row r="10488" spans="1:9">
      <c r="A10488" t="s">
        <v>302</v>
      </c>
      <c r="B10488" t="s">
        <v>2486</v>
      </c>
      <c r="C10488" t="s">
        <v>1489</v>
      </c>
      <c r="D10488">
        <v>19</v>
      </c>
      <c r="E10488" t="s">
        <v>174</v>
      </c>
      <c r="F10488" t="s">
        <v>240</v>
      </c>
      <c r="G10488">
        <v>19</v>
      </c>
      <c r="H10488" s="6" t="str">
        <f t="shared" si="326"/>
        <v>J021.B19</v>
      </c>
      <c r="I10488" s="6" t="str">
        <f t="shared" si="327"/>
        <v>DGND</v>
      </c>
    </row>
    <row r="10489" spans="1:9">
      <c r="A10489" t="s">
        <v>302</v>
      </c>
      <c r="B10489" t="s">
        <v>2486</v>
      </c>
      <c r="C10489" t="s">
        <v>1489</v>
      </c>
      <c r="D10489">
        <v>19</v>
      </c>
      <c r="E10489" t="s">
        <v>146</v>
      </c>
      <c r="F10489" t="s">
        <v>295</v>
      </c>
      <c r="G10489">
        <v>19</v>
      </c>
      <c r="H10489" s="6" t="str">
        <f t="shared" si="326"/>
        <v>J021.C19</v>
      </c>
      <c r="I10489" s="6" t="str">
        <f t="shared" si="327"/>
        <v>CH136</v>
      </c>
    </row>
    <row r="10490" spans="1:9">
      <c r="A10490" t="s">
        <v>302</v>
      </c>
      <c r="B10490" t="s">
        <v>2486</v>
      </c>
      <c r="C10490" t="s">
        <v>1489</v>
      </c>
      <c r="D10490">
        <v>19</v>
      </c>
      <c r="F10490" t="s">
        <v>619</v>
      </c>
      <c r="G10490">
        <v>19</v>
      </c>
      <c r="H10490" s="6" t="str">
        <f t="shared" si="326"/>
        <v>J021.D19</v>
      </c>
      <c r="I10490" s="6">
        <f t="shared" si="327"/>
        <v>0</v>
      </c>
    </row>
    <row r="10491" spans="1:9">
      <c r="A10491" t="s">
        <v>302</v>
      </c>
      <c r="B10491" t="s">
        <v>2486</v>
      </c>
      <c r="C10491" t="s">
        <v>1489</v>
      </c>
      <c r="D10491">
        <v>19</v>
      </c>
      <c r="E10491" t="s">
        <v>158</v>
      </c>
      <c r="F10491" t="s">
        <v>217</v>
      </c>
      <c r="G10491">
        <v>19</v>
      </c>
      <c r="H10491" s="6" t="str">
        <f t="shared" si="326"/>
        <v>J021.A19</v>
      </c>
      <c r="I10491" s="6" t="str">
        <f t="shared" si="327"/>
        <v>CH135</v>
      </c>
    </row>
    <row r="10492" spans="1:9">
      <c r="A10492" t="s">
        <v>302</v>
      </c>
      <c r="B10492" t="s">
        <v>2486</v>
      </c>
      <c r="C10492" t="s">
        <v>1489</v>
      </c>
      <c r="D10492">
        <v>20</v>
      </c>
      <c r="E10492" t="s">
        <v>174</v>
      </c>
      <c r="F10492" t="s">
        <v>296</v>
      </c>
      <c r="G10492">
        <v>20</v>
      </c>
      <c r="H10492" s="6" t="str">
        <f t="shared" si="326"/>
        <v>J021.C20</v>
      </c>
      <c r="I10492" s="6" t="str">
        <f t="shared" si="327"/>
        <v>DGND</v>
      </c>
    </row>
    <row r="10493" spans="1:9">
      <c r="A10493" t="s">
        <v>302</v>
      </c>
      <c r="B10493" t="s">
        <v>2486</v>
      </c>
      <c r="C10493" t="s">
        <v>1489</v>
      </c>
      <c r="D10493">
        <v>20</v>
      </c>
      <c r="E10493" t="s">
        <v>174</v>
      </c>
      <c r="F10493" t="s">
        <v>218</v>
      </c>
      <c r="G10493">
        <v>20</v>
      </c>
      <c r="H10493" s="6" t="str">
        <f t="shared" si="326"/>
        <v>J021.A20</v>
      </c>
      <c r="I10493" s="6" t="str">
        <f t="shared" si="327"/>
        <v>DGND</v>
      </c>
    </row>
    <row r="10494" spans="1:9">
      <c r="A10494" t="s">
        <v>302</v>
      </c>
      <c r="B10494" t="s">
        <v>2486</v>
      </c>
      <c r="C10494" t="s">
        <v>1489</v>
      </c>
      <c r="D10494">
        <v>20</v>
      </c>
      <c r="E10494" t="s">
        <v>145</v>
      </c>
      <c r="F10494" t="s">
        <v>241</v>
      </c>
      <c r="G10494">
        <v>20</v>
      </c>
      <c r="H10494" s="6" t="str">
        <f t="shared" si="326"/>
        <v>J021.B20</v>
      </c>
      <c r="I10494" s="6" t="str">
        <f t="shared" si="327"/>
        <v>CH134</v>
      </c>
    </row>
    <row r="10495" spans="1:9">
      <c r="A10495" t="s">
        <v>302</v>
      </c>
      <c r="B10495" t="s">
        <v>2486</v>
      </c>
      <c r="C10495" t="s">
        <v>1489</v>
      </c>
      <c r="D10495">
        <v>20</v>
      </c>
      <c r="F10495" t="s">
        <v>621</v>
      </c>
      <c r="G10495">
        <v>20</v>
      </c>
      <c r="H10495" s="6" t="str">
        <f t="shared" si="326"/>
        <v>J021.D20</v>
      </c>
      <c r="I10495" s="6">
        <f t="shared" si="327"/>
        <v>0</v>
      </c>
    </row>
    <row r="10496" spans="1:9">
      <c r="A10496" t="s">
        <v>302</v>
      </c>
      <c r="B10496" t="s">
        <v>2486</v>
      </c>
      <c r="C10496" t="s">
        <v>1489</v>
      </c>
      <c r="D10496">
        <v>21</v>
      </c>
      <c r="E10496" t="s">
        <v>144</v>
      </c>
      <c r="F10496" t="s">
        <v>219</v>
      </c>
      <c r="G10496">
        <v>21</v>
      </c>
      <c r="H10496" s="6" t="str">
        <f t="shared" si="326"/>
        <v>J021.A21</v>
      </c>
      <c r="I10496" s="6" t="str">
        <f t="shared" si="327"/>
        <v>CH132</v>
      </c>
    </row>
    <row r="10497" spans="1:9">
      <c r="A10497" t="s">
        <v>302</v>
      </c>
      <c r="B10497" t="s">
        <v>2486</v>
      </c>
      <c r="C10497" t="s">
        <v>1489</v>
      </c>
      <c r="D10497">
        <v>21</v>
      </c>
      <c r="E10497" t="s">
        <v>119</v>
      </c>
      <c r="F10497" t="s">
        <v>297</v>
      </c>
      <c r="G10497">
        <v>21</v>
      </c>
      <c r="H10497" s="6" t="str">
        <f t="shared" si="326"/>
        <v>J021.C21</v>
      </c>
      <c r="I10497" s="6" t="str">
        <f t="shared" si="327"/>
        <v>CH133</v>
      </c>
    </row>
    <row r="10498" spans="1:9">
      <c r="A10498" t="s">
        <v>302</v>
      </c>
      <c r="B10498" t="s">
        <v>2486</v>
      </c>
      <c r="C10498" t="s">
        <v>1489</v>
      </c>
      <c r="D10498">
        <v>21</v>
      </c>
      <c r="E10498" t="s">
        <v>174</v>
      </c>
      <c r="F10498" t="s">
        <v>242</v>
      </c>
      <c r="G10498">
        <v>21</v>
      </c>
      <c r="H10498" s="6" t="str">
        <f t="shared" ref="H10498:H10561" si="328">CONCATENATE(C10498,".",F10498)</f>
        <v>J021.B21</v>
      </c>
      <c r="I10498" s="6" t="str">
        <f t="shared" ref="I10498:I10561" si="329">E10498</f>
        <v>DGND</v>
      </c>
    </row>
    <row r="10499" spans="1:9">
      <c r="A10499" t="s">
        <v>302</v>
      </c>
      <c r="B10499" t="s">
        <v>2486</v>
      </c>
      <c r="C10499" t="s">
        <v>1489</v>
      </c>
      <c r="D10499">
        <v>21</v>
      </c>
      <c r="F10499" t="s">
        <v>623</v>
      </c>
      <c r="G10499">
        <v>21</v>
      </c>
      <c r="H10499" s="6" t="str">
        <f t="shared" si="328"/>
        <v>J021.D21</v>
      </c>
      <c r="I10499" s="6">
        <f t="shared" si="329"/>
        <v>0</v>
      </c>
    </row>
    <row r="10500" spans="1:9">
      <c r="A10500" t="s">
        <v>302</v>
      </c>
      <c r="B10500" t="s">
        <v>2486</v>
      </c>
      <c r="C10500" t="s">
        <v>1489</v>
      </c>
      <c r="D10500">
        <v>22</v>
      </c>
      <c r="E10500" t="s">
        <v>174</v>
      </c>
      <c r="F10500" t="s">
        <v>298</v>
      </c>
      <c r="G10500">
        <v>22</v>
      </c>
      <c r="H10500" s="6" t="str">
        <f t="shared" si="328"/>
        <v>J021.C22</v>
      </c>
      <c r="I10500" s="6" t="str">
        <f t="shared" si="329"/>
        <v>DGND</v>
      </c>
    </row>
    <row r="10501" spans="1:9">
      <c r="A10501" t="s">
        <v>302</v>
      </c>
      <c r="B10501" t="s">
        <v>2486</v>
      </c>
      <c r="C10501" t="s">
        <v>1489</v>
      </c>
      <c r="D10501">
        <v>22</v>
      </c>
      <c r="E10501" t="s">
        <v>120</v>
      </c>
      <c r="F10501" t="s">
        <v>243</v>
      </c>
      <c r="G10501">
        <v>22</v>
      </c>
      <c r="H10501" s="6" t="str">
        <f t="shared" si="328"/>
        <v>J021.B22</v>
      </c>
      <c r="I10501" s="6" t="str">
        <f t="shared" si="329"/>
        <v>CH131</v>
      </c>
    </row>
    <row r="10502" spans="1:9">
      <c r="A10502" t="s">
        <v>302</v>
      </c>
      <c r="B10502" t="s">
        <v>2486</v>
      </c>
      <c r="C10502" t="s">
        <v>1489</v>
      </c>
      <c r="D10502">
        <v>22</v>
      </c>
      <c r="E10502" t="s">
        <v>174</v>
      </c>
      <c r="F10502" t="s">
        <v>220</v>
      </c>
      <c r="G10502">
        <v>22</v>
      </c>
      <c r="H10502" s="6" t="str">
        <f t="shared" si="328"/>
        <v>J021.A22</v>
      </c>
      <c r="I10502" s="6" t="str">
        <f t="shared" si="329"/>
        <v>DGND</v>
      </c>
    </row>
    <row r="10503" spans="1:9">
      <c r="A10503" t="s">
        <v>302</v>
      </c>
      <c r="B10503" t="s">
        <v>2486</v>
      </c>
      <c r="C10503" t="s">
        <v>1489</v>
      </c>
      <c r="D10503">
        <v>22</v>
      </c>
      <c r="F10503" t="s">
        <v>627</v>
      </c>
      <c r="G10503">
        <v>22</v>
      </c>
      <c r="H10503" s="6" t="str">
        <f t="shared" si="328"/>
        <v>J021.D22</v>
      </c>
      <c r="I10503" s="6">
        <f t="shared" si="329"/>
        <v>0</v>
      </c>
    </row>
    <row r="10504" spans="1:9">
      <c r="A10504" t="s">
        <v>302</v>
      </c>
      <c r="B10504" t="s">
        <v>2486</v>
      </c>
      <c r="C10504" t="s">
        <v>1489</v>
      </c>
      <c r="D10504">
        <v>23</v>
      </c>
      <c r="E10504" t="s">
        <v>138</v>
      </c>
      <c r="F10504" t="s">
        <v>299</v>
      </c>
      <c r="G10504">
        <v>23</v>
      </c>
      <c r="H10504" s="6" t="str">
        <f t="shared" si="328"/>
        <v>J021.C23</v>
      </c>
      <c r="I10504" s="6" t="str">
        <f t="shared" si="329"/>
        <v>CH130</v>
      </c>
    </row>
    <row r="10505" spans="1:9">
      <c r="A10505" t="s">
        <v>302</v>
      </c>
      <c r="B10505" t="s">
        <v>2486</v>
      </c>
      <c r="C10505" t="s">
        <v>1489</v>
      </c>
      <c r="D10505">
        <v>23</v>
      </c>
      <c r="E10505" t="s">
        <v>174</v>
      </c>
      <c r="F10505" t="s">
        <v>244</v>
      </c>
      <c r="G10505">
        <v>23</v>
      </c>
      <c r="H10505" s="6" t="str">
        <f t="shared" si="328"/>
        <v>J021.B23</v>
      </c>
      <c r="I10505" s="6" t="str">
        <f t="shared" si="329"/>
        <v>DGND</v>
      </c>
    </row>
    <row r="10506" spans="1:9">
      <c r="A10506" t="s">
        <v>302</v>
      </c>
      <c r="B10506" t="s">
        <v>2486</v>
      </c>
      <c r="C10506" t="s">
        <v>1489</v>
      </c>
      <c r="D10506">
        <v>23</v>
      </c>
      <c r="E10506" t="s">
        <v>157</v>
      </c>
      <c r="F10506" t="s">
        <v>221</v>
      </c>
      <c r="G10506">
        <v>23</v>
      </c>
      <c r="H10506" s="6" t="str">
        <f t="shared" si="328"/>
        <v>J021.A23</v>
      </c>
      <c r="I10506" s="6" t="str">
        <f t="shared" si="329"/>
        <v>CH129</v>
      </c>
    </row>
    <row r="10507" spans="1:9">
      <c r="A10507" t="s">
        <v>302</v>
      </c>
      <c r="B10507" t="s">
        <v>2486</v>
      </c>
      <c r="C10507" t="s">
        <v>1489</v>
      </c>
      <c r="D10507">
        <v>23</v>
      </c>
      <c r="F10507" t="s">
        <v>628</v>
      </c>
      <c r="G10507">
        <v>23</v>
      </c>
      <c r="H10507" s="6" t="str">
        <f t="shared" si="328"/>
        <v>J021.D23</v>
      </c>
      <c r="I10507" s="6">
        <f t="shared" si="329"/>
        <v>0</v>
      </c>
    </row>
    <row r="10508" spans="1:9">
      <c r="A10508" t="s">
        <v>302</v>
      </c>
      <c r="B10508" t="s">
        <v>2486</v>
      </c>
      <c r="C10508" t="s">
        <v>1489</v>
      </c>
      <c r="D10508">
        <v>24</v>
      </c>
      <c r="E10508" t="s">
        <v>152</v>
      </c>
      <c r="F10508" t="s">
        <v>245</v>
      </c>
      <c r="G10508">
        <v>24</v>
      </c>
      <c r="H10508" s="6" t="str">
        <f t="shared" si="328"/>
        <v>J021.B24</v>
      </c>
      <c r="I10508" s="6" t="str">
        <f t="shared" si="329"/>
        <v>CH128</v>
      </c>
    </row>
    <row r="10509" spans="1:9">
      <c r="A10509" t="s">
        <v>302</v>
      </c>
      <c r="B10509" t="s">
        <v>2486</v>
      </c>
      <c r="C10509" t="s">
        <v>1489</v>
      </c>
      <c r="D10509">
        <v>24</v>
      </c>
      <c r="E10509" t="s">
        <v>174</v>
      </c>
      <c r="F10509" t="s">
        <v>222</v>
      </c>
      <c r="G10509">
        <v>24</v>
      </c>
      <c r="H10509" s="6" t="str">
        <f t="shared" si="328"/>
        <v>J021.A24</v>
      </c>
      <c r="I10509" s="6" t="str">
        <f t="shared" si="329"/>
        <v>DGND</v>
      </c>
    </row>
    <row r="10510" spans="1:9">
      <c r="A10510" t="s">
        <v>302</v>
      </c>
      <c r="B10510" t="s">
        <v>2486</v>
      </c>
      <c r="C10510" t="s">
        <v>1489</v>
      </c>
      <c r="D10510">
        <v>24</v>
      </c>
      <c r="F10510" t="s">
        <v>631</v>
      </c>
      <c r="G10510">
        <v>24</v>
      </c>
      <c r="H10510" s="6" t="str">
        <f t="shared" si="328"/>
        <v>J021.D24</v>
      </c>
      <c r="I10510" s="6">
        <f t="shared" si="329"/>
        <v>0</v>
      </c>
    </row>
    <row r="10511" spans="1:9">
      <c r="A10511" t="s">
        <v>302</v>
      </c>
      <c r="B10511" t="s">
        <v>2486</v>
      </c>
      <c r="C10511" t="s">
        <v>1489</v>
      </c>
      <c r="D10511">
        <v>24</v>
      </c>
      <c r="E10511" t="s">
        <v>174</v>
      </c>
      <c r="F10511" t="s">
        <v>300</v>
      </c>
      <c r="G10511">
        <v>24</v>
      </c>
      <c r="H10511" s="6" t="str">
        <f t="shared" si="328"/>
        <v>J021.C24</v>
      </c>
      <c r="I10511" s="6" t="str">
        <f t="shared" si="329"/>
        <v>DGND</v>
      </c>
    </row>
    <row r="10512" spans="1:9">
      <c r="A10512" t="s">
        <v>302</v>
      </c>
      <c r="B10512" t="s">
        <v>2486</v>
      </c>
      <c r="C10512" t="s">
        <v>1490</v>
      </c>
      <c r="D10512">
        <v>1</v>
      </c>
      <c r="E10512" t="s">
        <v>174</v>
      </c>
      <c r="F10512" t="s">
        <v>223</v>
      </c>
      <c r="G10512">
        <v>1</v>
      </c>
      <c r="H10512" s="6" t="str">
        <f t="shared" si="328"/>
        <v>J022.B1</v>
      </c>
      <c r="I10512" s="6" t="str">
        <f t="shared" si="329"/>
        <v>DGND</v>
      </c>
    </row>
    <row r="10513" spans="1:9">
      <c r="A10513" t="s">
        <v>302</v>
      </c>
      <c r="B10513" t="s">
        <v>2486</v>
      </c>
      <c r="C10513" t="s">
        <v>1490</v>
      </c>
      <c r="D10513">
        <v>1</v>
      </c>
      <c r="E10513" t="s">
        <v>719</v>
      </c>
      <c r="F10513" t="s">
        <v>280</v>
      </c>
      <c r="G10513">
        <v>1</v>
      </c>
      <c r="H10513" s="6" t="str">
        <f t="shared" si="328"/>
        <v>J022.C1</v>
      </c>
      <c r="I10513" s="6" t="str">
        <f t="shared" si="329"/>
        <v>U18</v>
      </c>
    </row>
    <row r="10514" spans="1:9">
      <c r="A10514" t="s">
        <v>302</v>
      </c>
      <c r="B10514" t="s">
        <v>2486</v>
      </c>
      <c r="C10514" t="s">
        <v>1490</v>
      </c>
      <c r="D10514">
        <v>1</v>
      </c>
      <c r="E10514" t="s">
        <v>720</v>
      </c>
      <c r="F10514" t="s">
        <v>395</v>
      </c>
      <c r="G10514">
        <v>1</v>
      </c>
      <c r="H10514" s="6" t="str">
        <f t="shared" si="328"/>
        <v>J022.D1</v>
      </c>
      <c r="I10514" s="6" t="str">
        <f t="shared" si="329"/>
        <v>U20</v>
      </c>
    </row>
    <row r="10515" spans="1:9">
      <c r="A10515" t="s">
        <v>302</v>
      </c>
      <c r="B10515" t="s">
        <v>2486</v>
      </c>
      <c r="C10515" t="s">
        <v>1490</v>
      </c>
      <c r="D10515">
        <v>1</v>
      </c>
      <c r="E10515" t="s">
        <v>378</v>
      </c>
      <c r="F10515" t="s">
        <v>200</v>
      </c>
      <c r="G10515">
        <v>1</v>
      </c>
      <c r="H10515" s="6" t="str">
        <f t="shared" si="328"/>
        <v>J022.A1</v>
      </c>
      <c r="I10515" s="6" t="str">
        <f t="shared" si="329"/>
        <v>U16</v>
      </c>
    </row>
    <row r="10516" spans="1:9">
      <c r="A10516" t="s">
        <v>302</v>
      </c>
      <c r="B10516" t="s">
        <v>2486</v>
      </c>
      <c r="C10516" t="s">
        <v>1490</v>
      </c>
      <c r="D10516">
        <v>2</v>
      </c>
      <c r="E10516" t="s">
        <v>721</v>
      </c>
      <c r="F10516" t="s">
        <v>384</v>
      </c>
      <c r="G10516">
        <v>2</v>
      </c>
      <c r="H10516" s="6" t="str">
        <f t="shared" si="328"/>
        <v>J022.D2</v>
      </c>
      <c r="I10516" s="6" t="str">
        <f t="shared" si="329"/>
        <v>U21</v>
      </c>
    </row>
    <row r="10517" spans="1:9">
      <c r="A10517" t="s">
        <v>302</v>
      </c>
      <c r="B10517" t="s">
        <v>2486</v>
      </c>
      <c r="C10517" t="s">
        <v>1490</v>
      </c>
      <c r="D10517">
        <v>2</v>
      </c>
      <c r="E10517" t="s">
        <v>402</v>
      </c>
      <c r="F10517" t="s">
        <v>224</v>
      </c>
      <c r="G10517">
        <v>2</v>
      </c>
      <c r="H10517" s="6" t="str">
        <f t="shared" si="328"/>
        <v>J022.B2</v>
      </c>
      <c r="I10517" s="6" t="str">
        <f t="shared" si="329"/>
        <v>U17</v>
      </c>
    </row>
    <row r="10518" spans="1:9">
      <c r="A10518" t="s">
        <v>302</v>
      </c>
      <c r="B10518" t="s">
        <v>2486</v>
      </c>
      <c r="C10518" t="s">
        <v>1490</v>
      </c>
      <c r="D10518">
        <v>2</v>
      </c>
      <c r="E10518" t="s">
        <v>174</v>
      </c>
      <c r="F10518" t="s">
        <v>10</v>
      </c>
      <c r="G10518">
        <v>2</v>
      </c>
      <c r="H10518" s="6" t="str">
        <f t="shared" si="328"/>
        <v>J022.C2</v>
      </c>
      <c r="I10518" s="6" t="str">
        <f t="shared" si="329"/>
        <v>DGND</v>
      </c>
    </row>
    <row r="10519" spans="1:9">
      <c r="A10519" t="s">
        <v>302</v>
      </c>
      <c r="B10519" t="s">
        <v>2486</v>
      </c>
      <c r="C10519" t="s">
        <v>1490</v>
      </c>
      <c r="D10519">
        <v>2</v>
      </c>
      <c r="E10519" t="s">
        <v>174</v>
      </c>
      <c r="F10519" t="s">
        <v>201</v>
      </c>
      <c r="G10519">
        <v>2</v>
      </c>
      <c r="H10519" s="6" t="str">
        <f t="shared" si="328"/>
        <v>J022.A2</v>
      </c>
      <c r="I10519" s="6" t="str">
        <f t="shared" si="329"/>
        <v>DGND</v>
      </c>
    </row>
    <row r="10520" spans="1:9">
      <c r="A10520" t="s">
        <v>302</v>
      </c>
      <c r="B10520" t="s">
        <v>2486</v>
      </c>
      <c r="C10520" t="s">
        <v>1490</v>
      </c>
      <c r="D10520">
        <v>3</v>
      </c>
      <c r="E10520" t="s">
        <v>722</v>
      </c>
      <c r="F10520" t="s">
        <v>9</v>
      </c>
      <c r="G10520">
        <v>3</v>
      </c>
      <c r="H10520" s="6" t="str">
        <f t="shared" si="328"/>
        <v>J022.C3</v>
      </c>
      <c r="I10520" s="6" t="str">
        <f t="shared" si="329"/>
        <v>U19</v>
      </c>
    </row>
    <row r="10521" spans="1:9">
      <c r="A10521" t="s">
        <v>302</v>
      </c>
      <c r="B10521" t="s">
        <v>2486</v>
      </c>
      <c r="C10521" t="s">
        <v>1490</v>
      </c>
      <c r="D10521">
        <v>3</v>
      </c>
      <c r="E10521" t="s">
        <v>150</v>
      </c>
      <c r="F10521" t="s">
        <v>202</v>
      </c>
      <c r="G10521">
        <v>3</v>
      </c>
      <c r="H10521" s="6" t="str">
        <f t="shared" si="328"/>
        <v>J022.A3</v>
      </c>
      <c r="I10521" s="6" t="str">
        <f t="shared" si="329"/>
        <v>CH191</v>
      </c>
    </row>
    <row r="10522" spans="1:9">
      <c r="A10522" t="s">
        <v>302</v>
      </c>
      <c r="B10522" t="s">
        <v>2486</v>
      </c>
      <c r="C10522" t="s">
        <v>1490</v>
      </c>
      <c r="D10522">
        <v>3</v>
      </c>
      <c r="E10522" t="s">
        <v>174</v>
      </c>
      <c r="F10522" t="s">
        <v>225</v>
      </c>
      <c r="G10522">
        <v>3</v>
      </c>
      <c r="H10522" s="6" t="str">
        <f t="shared" si="328"/>
        <v>J022.B3</v>
      </c>
      <c r="I10522" s="6" t="str">
        <f t="shared" si="329"/>
        <v>DGND</v>
      </c>
    </row>
    <row r="10523" spans="1:9">
      <c r="A10523" t="s">
        <v>302</v>
      </c>
      <c r="B10523" t="s">
        <v>2486</v>
      </c>
      <c r="C10523" t="s">
        <v>1490</v>
      </c>
      <c r="D10523">
        <v>3</v>
      </c>
      <c r="E10523" t="s">
        <v>723</v>
      </c>
      <c r="F10523" t="s">
        <v>558</v>
      </c>
      <c r="G10523">
        <v>3</v>
      </c>
      <c r="H10523" s="6" t="str">
        <f t="shared" si="328"/>
        <v>J022.D3</v>
      </c>
      <c r="I10523" s="6" t="str">
        <f t="shared" si="329"/>
        <v>U22</v>
      </c>
    </row>
    <row r="10524" spans="1:9">
      <c r="A10524" t="s">
        <v>302</v>
      </c>
      <c r="B10524" t="s">
        <v>2486</v>
      </c>
      <c r="C10524" t="s">
        <v>1490</v>
      </c>
      <c r="D10524">
        <v>4</v>
      </c>
      <c r="E10524" t="s">
        <v>140</v>
      </c>
      <c r="F10524" t="s">
        <v>226</v>
      </c>
      <c r="G10524">
        <v>4</v>
      </c>
      <c r="H10524" s="6" t="str">
        <f t="shared" si="328"/>
        <v>J022.B4</v>
      </c>
      <c r="I10524" s="6" t="str">
        <f t="shared" si="329"/>
        <v>CH190</v>
      </c>
    </row>
    <row r="10525" spans="1:9">
      <c r="A10525" t="s">
        <v>302</v>
      </c>
      <c r="B10525" t="s">
        <v>2486</v>
      </c>
      <c r="C10525" t="s">
        <v>1490</v>
      </c>
      <c r="D10525">
        <v>4</v>
      </c>
      <c r="E10525" t="s">
        <v>174</v>
      </c>
      <c r="F10525" t="s">
        <v>281</v>
      </c>
      <c r="G10525">
        <v>4</v>
      </c>
      <c r="H10525" s="6" t="str">
        <f t="shared" si="328"/>
        <v>J022.C4</v>
      </c>
      <c r="I10525" s="6" t="str">
        <f t="shared" si="329"/>
        <v>DGND</v>
      </c>
    </row>
    <row r="10526" spans="1:9">
      <c r="A10526" t="s">
        <v>302</v>
      </c>
      <c r="B10526" t="s">
        <v>2486</v>
      </c>
      <c r="C10526" t="s">
        <v>1490</v>
      </c>
      <c r="D10526">
        <v>4</v>
      </c>
      <c r="E10526" t="s">
        <v>174</v>
      </c>
      <c r="F10526" t="s">
        <v>11</v>
      </c>
      <c r="G10526">
        <v>4</v>
      </c>
      <c r="H10526" s="6" t="str">
        <f t="shared" si="328"/>
        <v>J022.A4</v>
      </c>
      <c r="I10526" s="6" t="str">
        <f t="shared" si="329"/>
        <v>DGND</v>
      </c>
    </row>
    <row r="10527" spans="1:9">
      <c r="A10527" t="s">
        <v>302</v>
      </c>
      <c r="B10527" t="s">
        <v>2486</v>
      </c>
      <c r="C10527" t="s">
        <v>1490</v>
      </c>
      <c r="D10527">
        <v>4</v>
      </c>
      <c r="E10527" t="s">
        <v>724</v>
      </c>
      <c r="F10527" t="s">
        <v>386</v>
      </c>
      <c r="G10527">
        <v>4</v>
      </c>
      <c r="H10527" s="6" t="str">
        <f t="shared" si="328"/>
        <v>J022.D4</v>
      </c>
      <c r="I10527" s="6" t="str">
        <f t="shared" si="329"/>
        <v>U23</v>
      </c>
    </row>
    <row r="10528" spans="1:9">
      <c r="A10528" t="s">
        <v>302</v>
      </c>
      <c r="B10528" t="s">
        <v>2486</v>
      </c>
      <c r="C10528" t="s">
        <v>1490</v>
      </c>
      <c r="D10528">
        <v>5</v>
      </c>
      <c r="E10528" t="s">
        <v>174</v>
      </c>
      <c r="F10528" t="s">
        <v>396</v>
      </c>
      <c r="G10528">
        <v>5</v>
      </c>
      <c r="H10528" s="6" t="str">
        <f t="shared" si="328"/>
        <v>J022.D5</v>
      </c>
      <c r="I10528" s="6" t="str">
        <f t="shared" si="329"/>
        <v>DGND</v>
      </c>
    </row>
    <row r="10529" spans="1:9">
      <c r="A10529" t="s">
        <v>302</v>
      </c>
      <c r="B10529" t="s">
        <v>2486</v>
      </c>
      <c r="C10529" t="s">
        <v>1490</v>
      </c>
      <c r="D10529">
        <v>5</v>
      </c>
      <c r="E10529" t="s">
        <v>141</v>
      </c>
      <c r="F10529" t="s">
        <v>203</v>
      </c>
      <c r="G10529">
        <v>5</v>
      </c>
      <c r="H10529" s="6" t="str">
        <f t="shared" si="328"/>
        <v>J022.A5</v>
      </c>
      <c r="I10529" s="6" t="str">
        <f t="shared" si="329"/>
        <v>CH188</v>
      </c>
    </row>
    <row r="10530" spans="1:9">
      <c r="A10530" t="s">
        <v>302</v>
      </c>
      <c r="B10530" t="s">
        <v>2486</v>
      </c>
      <c r="C10530" t="s">
        <v>1490</v>
      </c>
      <c r="D10530">
        <v>5</v>
      </c>
      <c r="E10530" t="s">
        <v>174</v>
      </c>
      <c r="F10530" t="s">
        <v>13</v>
      </c>
      <c r="G10530">
        <v>5</v>
      </c>
      <c r="H10530" s="6" t="str">
        <f t="shared" si="328"/>
        <v>J022.B5</v>
      </c>
      <c r="I10530" s="6" t="str">
        <f t="shared" si="329"/>
        <v>DGND</v>
      </c>
    </row>
    <row r="10531" spans="1:9">
      <c r="A10531" t="s">
        <v>302</v>
      </c>
      <c r="B10531" t="s">
        <v>2486</v>
      </c>
      <c r="C10531" t="s">
        <v>1490</v>
      </c>
      <c r="D10531">
        <v>5</v>
      </c>
      <c r="E10531" t="s">
        <v>142</v>
      </c>
      <c r="F10531" t="s">
        <v>12</v>
      </c>
      <c r="G10531">
        <v>5</v>
      </c>
      <c r="H10531" s="6" t="str">
        <f t="shared" si="328"/>
        <v>J022.C5</v>
      </c>
      <c r="I10531" s="6" t="str">
        <f t="shared" si="329"/>
        <v>CH189</v>
      </c>
    </row>
    <row r="10532" spans="1:9">
      <c r="A10532" t="s">
        <v>302</v>
      </c>
      <c r="B10532" t="s">
        <v>2486</v>
      </c>
      <c r="C10532" t="s">
        <v>1490</v>
      </c>
      <c r="D10532">
        <v>6</v>
      </c>
      <c r="E10532" t="s">
        <v>174</v>
      </c>
      <c r="F10532" t="s">
        <v>282</v>
      </c>
      <c r="G10532">
        <v>6</v>
      </c>
      <c r="H10532" s="6" t="str">
        <f t="shared" si="328"/>
        <v>J022.C6</v>
      </c>
      <c r="I10532" s="6" t="str">
        <f t="shared" si="329"/>
        <v>DGND</v>
      </c>
    </row>
    <row r="10533" spans="1:9">
      <c r="A10533" t="s">
        <v>302</v>
      </c>
      <c r="B10533" t="s">
        <v>2486</v>
      </c>
      <c r="C10533" t="s">
        <v>1490</v>
      </c>
      <c r="D10533">
        <v>6</v>
      </c>
      <c r="E10533" t="s">
        <v>143</v>
      </c>
      <c r="F10533" t="s">
        <v>227</v>
      </c>
      <c r="G10533">
        <v>6</v>
      </c>
      <c r="H10533" s="6" t="str">
        <f t="shared" si="328"/>
        <v>J022.B6</v>
      </c>
      <c r="I10533" s="6" t="str">
        <f t="shared" si="329"/>
        <v>CH187</v>
      </c>
    </row>
    <row r="10534" spans="1:9">
      <c r="A10534" t="s">
        <v>302</v>
      </c>
      <c r="B10534" t="s">
        <v>2486</v>
      </c>
      <c r="C10534" t="s">
        <v>1490</v>
      </c>
      <c r="D10534">
        <v>6</v>
      </c>
      <c r="F10534" t="s">
        <v>405</v>
      </c>
      <c r="G10534">
        <v>6</v>
      </c>
      <c r="H10534" s="6" t="str">
        <f t="shared" si="328"/>
        <v>J022.D6</v>
      </c>
      <c r="I10534" s="6">
        <f t="shared" si="329"/>
        <v>0</v>
      </c>
    </row>
    <row r="10535" spans="1:9">
      <c r="A10535" t="s">
        <v>302</v>
      </c>
      <c r="B10535" t="s">
        <v>2486</v>
      </c>
      <c r="C10535" t="s">
        <v>1490</v>
      </c>
      <c r="D10535">
        <v>6</v>
      </c>
      <c r="E10535" t="s">
        <v>174</v>
      </c>
      <c r="F10535" t="s">
        <v>204</v>
      </c>
      <c r="G10535">
        <v>6</v>
      </c>
      <c r="H10535" s="6" t="str">
        <f t="shared" si="328"/>
        <v>J022.A6</v>
      </c>
      <c r="I10535" s="6" t="str">
        <f t="shared" si="329"/>
        <v>DGND</v>
      </c>
    </row>
    <row r="10536" spans="1:9">
      <c r="A10536" t="s">
        <v>302</v>
      </c>
      <c r="B10536" t="s">
        <v>2486</v>
      </c>
      <c r="C10536" t="s">
        <v>1490</v>
      </c>
      <c r="D10536">
        <v>7</v>
      </c>
      <c r="E10536" t="s">
        <v>103</v>
      </c>
      <c r="F10536" t="s">
        <v>205</v>
      </c>
      <c r="G10536">
        <v>7</v>
      </c>
      <c r="H10536" s="6" t="str">
        <f t="shared" si="328"/>
        <v>J022.A7</v>
      </c>
      <c r="I10536" s="6" t="str">
        <f t="shared" si="329"/>
        <v>CH185</v>
      </c>
    </row>
    <row r="10537" spans="1:9">
      <c r="A10537" t="s">
        <v>302</v>
      </c>
      <c r="B10537" t="s">
        <v>2486</v>
      </c>
      <c r="C10537" t="s">
        <v>1490</v>
      </c>
      <c r="D10537">
        <v>7</v>
      </c>
      <c r="E10537" t="s">
        <v>174</v>
      </c>
      <c r="F10537" t="s">
        <v>406</v>
      </c>
      <c r="G10537">
        <v>7</v>
      </c>
      <c r="H10537" s="6" t="str">
        <f t="shared" si="328"/>
        <v>J022.D7</v>
      </c>
      <c r="I10537" s="6" t="str">
        <f t="shared" si="329"/>
        <v>DGND</v>
      </c>
    </row>
    <row r="10538" spans="1:9">
      <c r="A10538" t="s">
        <v>302</v>
      </c>
      <c r="B10538" t="s">
        <v>2486</v>
      </c>
      <c r="C10538" t="s">
        <v>1490</v>
      </c>
      <c r="D10538">
        <v>7</v>
      </c>
      <c r="E10538" t="s">
        <v>174</v>
      </c>
      <c r="F10538" t="s">
        <v>228</v>
      </c>
      <c r="G10538">
        <v>7</v>
      </c>
      <c r="H10538" s="6" t="str">
        <f t="shared" si="328"/>
        <v>J022.B7</v>
      </c>
      <c r="I10538" s="6" t="str">
        <f t="shared" si="329"/>
        <v>DGND</v>
      </c>
    </row>
    <row r="10539" spans="1:9">
      <c r="A10539" t="s">
        <v>302</v>
      </c>
      <c r="B10539" t="s">
        <v>2486</v>
      </c>
      <c r="C10539" t="s">
        <v>1490</v>
      </c>
      <c r="D10539">
        <v>7</v>
      </c>
      <c r="E10539" t="s">
        <v>149</v>
      </c>
      <c r="F10539" t="s">
        <v>283</v>
      </c>
      <c r="G10539">
        <v>7</v>
      </c>
      <c r="H10539" s="6" t="str">
        <f t="shared" si="328"/>
        <v>J022.C7</v>
      </c>
      <c r="I10539" s="6" t="str">
        <f t="shared" si="329"/>
        <v>CH186</v>
      </c>
    </row>
    <row r="10540" spans="1:9">
      <c r="A10540" t="s">
        <v>302</v>
      </c>
      <c r="B10540" t="s">
        <v>2486</v>
      </c>
      <c r="C10540" t="s">
        <v>1490</v>
      </c>
      <c r="D10540">
        <v>8</v>
      </c>
      <c r="F10540" t="s">
        <v>411</v>
      </c>
      <c r="G10540">
        <v>8</v>
      </c>
      <c r="H10540" s="6" t="str">
        <f t="shared" si="328"/>
        <v>J022.D8</v>
      </c>
      <c r="I10540" s="6">
        <f t="shared" si="329"/>
        <v>0</v>
      </c>
    </row>
    <row r="10541" spans="1:9">
      <c r="A10541" t="s">
        <v>302</v>
      </c>
      <c r="B10541" t="s">
        <v>2486</v>
      </c>
      <c r="C10541" t="s">
        <v>1490</v>
      </c>
      <c r="D10541">
        <v>8</v>
      </c>
      <c r="E10541" t="s">
        <v>148</v>
      </c>
      <c r="F10541" t="s">
        <v>229</v>
      </c>
      <c r="G10541">
        <v>8</v>
      </c>
      <c r="H10541" s="6" t="str">
        <f t="shared" si="328"/>
        <v>J022.B8</v>
      </c>
      <c r="I10541" s="6" t="str">
        <f t="shared" si="329"/>
        <v>CH184</v>
      </c>
    </row>
    <row r="10542" spans="1:9">
      <c r="A10542" t="s">
        <v>302</v>
      </c>
      <c r="B10542" t="s">
        <v>2486</v>
      </c>
      <c r="C10542" t="s">
        <v>1490</v>
      </c>
      <c r="D10542">
        <v>8</v>
      </c>
      <c r="E10542" t="s">
        <v>174</v>
      </c>
      <c r="F10542" t="s">
        <v>284</v>
      </c>
      <c r="G10542">
        <v>8</v>
      </c>
      <c r="H10542" s="6" t="str">
        <f t="shared" si="328"/>
        <v>J022.C8</v>
      </c>
      <c r="I10542" s="6" t="str">
        <f t="shared" si="329"/>
        <v>DGND</v>
      </c>
    </row>
    <row r="10543" spans="1:9">
      <c r="A10543" t="s">
        <v>302</v>
      </c>
      <c r="B10543" t="s">
        <v>2486</v>
      </c>
      <c r="C10543" t="s">
        <v>1490</v>
      </c>
      <c r="D10543">
        <v>8</v>
      </c>
      <c r="E10543" t="s">
        <v>174</v>
      </c>
      <c r="F10543" t="s">
        <v>206</v>
      </c>
      <c r="G10543">
        <v>8</v>
      </c>
      <c r="H10543" s="6" t="str">
        <f t="shared" si="328"/>
        <v>J022.A8</v>
      </c>
      <c r="I10543" s="6" t="str">
        <f t="shared" si="329"/>
        <v>DGND</v>
      </c>
    </row>
    <row r="10544" spans="1:9">
      <c r="A10544" t="s">
        <v>302</v>
      </c>
      <c r="B10544" t="s">
        <v>2486</v>
      </c>
      <c r="C10544" t="s">
        <v>1490</v>
      </c>
      <c r="D10544">
        <v>9</v>
      </c>
      <c r="F10544" t="s">
        <v>397</v>
      </c>
      <c r="G10544">
        <v>9</v>
      </c>
      <c r="H10544" s="6" t="str">
        <f t="shared" si="328"/>
        <v>J022.D9</v>
      </c>
      <c r="I10544" s="6">
        <f t="shared" si="329"/>
        <v>0</v>
      </c>
    </row>
    <row r="10545" spans="1:9">
      <c r="A10545" t="s">
        <v>302</v>
      </c>
      <c r="B10545" t="s">
        <v>2486</v>
      </c>
      <c r="C10545" t="s">
        <v>1490</v>
      </c>
      <c r="D10545">
        <v>9</v>
      </c>
      <c r="E10545" t="s">
        <v>98</v>
      </c>
      <c r="F10545" t="s">
        <v>285</v>
      </c>
      <c r="G10545">
        <v>9</v>
      </c>
      <c r="H10545" s="6" t="str">
        <f t="shared" si="328"/>
        <v>J022.C9</v>
      </c>
      <c r="I10545" s="6" t="str">
        <f t="shared" si="329"/>
        <v>CH183</v>
      </c>
    </row>
    <row r="10546" spans="1:9">
      <c r="A10546" t="s">
        <v>302</v>
      </c>
      <c r="B10546" t="s">
        <v>2486</v>
      </c>
      <c r="C10546" t="s">
        <v>1490</v>
      </c>
      <c r="D10546">
        <v>9</v>
      </c>
      <c r="E10546" t="s">
        <v>277</v>
      </c>
      <c r="F10546" t="s">
        <v>207</v>
      </c>
      <c r="G10546">
        <v>9</v>
      </c>
      <c r="H10546" s="6" t="str">
        <f t="shared" si="328"/>
        <v>J022.A9</v>
      </c>
      <c r="I10546" s="6" t="str">
        <f t="shared" si="329"/>
        <v>CH182</v>
      </c>
    </row>
    <row r="10547" spans="1:9">
      <c r="A10547" t="s">
        <v>302</v>
      </c>
      <c r="B10547" t="s">
        <v>2486</v>
      </c>
      <c r="C10547" t="s">
        <v>1490</v>
      </c>
      <c r="D10547">
        <v>9</v>
      </c>
      <c r="E10547" t="s">
        <v>174</v>
      </c>
      <c r="F10547" t="s">
        <v>230</v>
      </c>
      <c r="G10547">
        <v>9</v>
      </c>
      <c r="H10547" s="6" t="str">
        <f t="shared" si="328"/>
        <v>J022.B9</v>
      </c>
      <c r="I10547" s="6" t="str">
        <f t="shared" si="329"/>
        <v>DGND</v>
      </c>
    </row>
    <row r="10548" spans="1:9">
      <c r="A10548" t="s">
        <v>302</v>
      </c>
      <c r="B10548" t="s">
        <v>2486</v>
      </c>
      <c r="C10548" t="s">
        <v>1490</v>
      </c>
      <c r="D10548">
        <v>10</v>
      </c>
      <c r="E10548" t="s">
        <v>110</v>
      </c>
      <c r="F10548" t="s">
        <v>231</v>
      </c>
      <c r="G10548">
        <v>10</v>
      </c>
      <c r="H10548" s="6" t="str">
        <f t="shared" si="328"/>
        <v>J022.B10</v>
      </c>
      <c r="I10548" s="6" t="str">
        <f t="shared" si="329"/>
        <v>CH181</v>
      </c>
    </row>
    <row r="10549" spans="1:9">
      <c r="A10549" t="s">
        <v>302</v>
      </c>
      <c r="B10549" t="s">
        <v>2486</v>
      </c>
      <c r="C10549" t="s">
        <v>1490</v>
      </c>
      <c r="D10549">
        <v>10</v>
      </c>
      <c r="E10549" t="s">
        <v>174</v>
      </c>
      <c r="F10549" t="s">
        <v>208</v>
      </c>
      <c r="G10549">
        <v>10</v>
      </c>
      <c r="H10549" s="6" t="str">
        <f t="shared" si="328"/>
        <v>J022.A10</v>
      </c>
      <c r="I10549" s="6" t="str">
        <f t="shared" si="329"/>
        <v>DGND</v>
      </c>
    </row>
    <row r="10550" spans="1:9">
      <c r="A10550" t="s">
        <v>302</v>
      </c>
      <c r="B10550" t="s">
        <v>2486</v>
      </c>
      <c r="C10550" t="s">
        <v>1490</v>
      </c>
      <c r="D10550">
        <v>10</v>
      </c>
      <c r="F10550" t="s">
        <v>407</v>
      </c>
      <c r="G10550">
        <v>10</v>
      </c>
      <c r="H10550" s="6" t="str">
        <f t="shared" si="328"/>
        <v>J022.D10</v>
      </c>
      <c r="I10550" s="6">
        <f t="shared" si="329"/>
        <v>0</v>
      </c>
    </row>
    <row r="10551" spans="1:9">
      <c r="A10551" t="s">
        <v>302</v>
      </c>
      <c r="B10551" t="s">
        <v>2486</v>
      </c>
      <c r="C10551" t="s">
        <v>1490</v>
      </c>
      <c r="D10551">
        <v>10</v>
      </c>
      <c r="E10551" t="s">
        <v>174</v>
      </c>
      <c r="F10551" t="s">
        <v>286</v>
      </c>
      <c r="G10551">
        <v>10</v>
      </c>
      <c r="H10551" s="6" t="str">
        <f t="shared" si="328"/>
        <v>J022.C10</v>
      </c>
      <c r="I10551" s="6" t="str">
        <f t="shared" si="329"/>
        <v>DGND</v>
      </c>
    </row>
    <row r="10552" spans="1:9">
      <c r="A10552" t="s">
        <v>302</v>
      </c>
      <c r="B10552" t="s">
        <v>2486</v>
      </c>
      <c r="C10552" t="s">
        <v>1490</v>
      </c>
      <c r="D10552">
        <v>11</v>
      </c>
      <c r="E10552" t="s">
        <v>109</v>
      </c>
      <c r="F10552" t="s">
        <v>209</v>
      </c>
      <c r="G10552">
        <v>11</v>
      </c>
      <c r="H10552" s="6" t="str">
        <f t="shared" si="328"/>
        <v>J022.A11</v>
      </c>
      <c r="I10552" s="6" t="str">
        <f t="shared" si="329"/>
        <v>CH179</v>
      </c>
    </row>
    <row r="10553" spans="1:9">
      <c r="A10553" t="s">
        <v>302</v>
      </c>
      <c r="B10553" t="s">
        <v>2486</v>
      </c>
      <c r="C10553" t="s">
        <v>1490</v>
      </c>
      <c r="D10553">
        <v>11</v>
      </c>
      <c r="F10553" t="s">
        <v>379</v>
      </c>
      <c r="G10553">
        <v>11</v>
      </c>
      <c r="H10553" s="6" t="str">
        <f t="shared" si="328"/>
        <v>J022.D11</v>
      </c>
      <c r="I10553" s="6">
        <f t="shared" si="329"/>
        <v>0</v>
      </c>
    </row>
    <row r="10554" spans="1:9">
      <c r="A10554" t="s">
        <v>302</v>
      </c>
      <c r="B10554" t="s">
        <v>2486</v>
      </c>
      <c r="C10554" t="s">
        <v>1490</v>
      </c>
      <c r="D10554">
        <v>11</v>
      </c>
      <c r="E10554" t="s">
        <v>174</v>
      </c>
      <c r="F10554" t="s">
        <v>232</v>
      </c>
      <c r="G10554">
        <v>11</v>
      </c>
      <c r="H10554" s="6" t="str">
        <f t="shared" si="328"/>
        <v>J022.B11</v>
      </c>
      <c r="I10554" s="6" t="str">
        <f t="shared" si="329"/>
        <v>DGND</v>
      </c>
    </row>
    <row r="10555" spans="1:9">
      <c r="A10555" t="s">
        <v>302</v>
      </c>
      <c r="B10555" t="s">
        <v>2486</v>
      </c>
      <c r="C10555" t="s">
        <v>1490</v>
      </c>
      <c r="D10555">
        <v>11</v>
      </c>
      <c r="E10555" t="s">
        <v>136</v>
      </c>
      <c r="F10555" t="s">
        <v>287</v>
      </c>
      <c r="G10555">
        <v>11</v>
      </c>
      <c r="H10555" s="6" t="str">
        <f t="shared" si="328"/>
        <v>J022.C11</v>
      </c>
      <c r="I10555" s="6" t="str">
        <f t="shared" si="329"/>
        <v>CH180</v>
      </c>
    </row>
    <row r="10556" spans="1:9">
      <c r="A10556" t="s">
        <v>302</v>
      </c>
      <c r="B10556" t="s">
        <v>2486</v>
      </c>
      <c r="C10556" t="s">
        <v>1490</v>
      </c>
      <c r="D10556">
        <v>12</v>
      </c>
      <c r="E10556" t="s">
        <v>123</v>
      </c>
      <c r="F10556" t="s">
        <v>233</v>
      </c>
      <c r="G10556">
        <v>12</v>
      </c>
      <c r="H10556" s="6" t="str">
        <f t="shared" si="328"/>
        <v>J022.B12</v>
      </c>
      <c r="I10556" s="6" t="str">
        <f t="shared" si="329"/>
        <v>CH178</v>
      </c>
    </row>
    <row r="10557" spans="1:9">
      <c r="A10557" t="s">
        <v>302</v>
      </c>
      <c r="B10557" t="s">
        <v>2486</v>
      </c>
      <c r="C10557" t="s">
        <v>1490</v>
      </c>
      <c r="D10557">
        <v>12</v>
      </c>
      <c r="F10557" t="s">
        <v>375</v>
      </c>
      <c r="G10557">
        <v>12</v>
      </c>
      <c r="H10557" s="6" t="str">
        <f t="shared" si="328"/>
        <v>J022.D12</v>
      </c>
      <c r="I10557" s="6">
        <f t="shared" si="329"/>
        <v>0</v>
      </c>
    </row>
    <row r="10558" spans="1:9">
      <c r="A10558" t="s">
        <v>302</v>
      </c>
      <c r="B10558" t="s">
        <v>2486</v>
      </c>
      <c r="C10558" t="s">
        <v>1490</v>
      </c>
      <c r="D10558">
        <v>12</v>
      </c>
      <c r="E10558" t="s">
        <v>174</v>
      </c>
      <c r="F10558" t="s">
        <v>210</v>
      </c>
      <c r="G10558">
        <v>12</v>
      </c>
      <c r="H10558" s="6" t="str">
        <f t="shared" si="328"/>
        <v>J022.A12</v>
      </c>
      <c r="I10558" s="6" t="str">
        <f t="shared" si="329"/>
        <v>DGND</v>
      </c>
    </row>
    <row r="10559" spans="1:9">
      <c r="A10559" t="s">
        <v>302</v>
      </c>
      <c r="B10559" t="s">
        <v>2486</v>
      </c>
      <c r="C10559" t="s">
        <v>1490</v>
      </c>
      <c r="D10559">
        <v>12</v>
      </c>
      <c r="E10559" t="s">
        <v>174</v>
      </c>
      <c r="F10559" t="s">
        <v>288</v>
      </c>
      <c r="G10559">
        <v>12</v>
      </c>
      <c r="H10559" s="6" t="str">
        <f t="shared" si="328"/>
        <v>J022.C12</v>
      </c>
      <c r="I10559" s="6" t="str">
        <f t="shared" si="329"/>
        <v>DGND</v>
      </c>
    </row>
    <row r="10560" spans="1:9">
      <c r="A10560" t="s">
        <v>302</v>
      </c>
      <c r="B10560" t="s">
        <v>2486</v>
      </c>
      <c r="C10560" t="s">
        <v>1490</v>
      </c>
      <c r="D10560">
        <v>13</v>
      </c>
      <c r="E10560" t="s">
        <v>137</v>
      </c>
      <c r="F10560" t="s">
        <v>211</v>
      </c>
      <c r="G10560">
        <v>13</v>
      </c>
      <c r="H10560" s="6" t="str">
        <f t="shared" si="328"/>
        <v>J022.A13</v>
      </c>
      <c r="I10560" s="6" t="str">
        <f t="shared" si="329"/>
        <v>CH176</v>
      </c>
    </row>
    <row r="10561" spans="1:9">
      <c r="A10561" t="s">
        <v>302</v>
      </c>
      <c r="B10561" t="s">
        <v>2486</v>
      </c>
      <c r="C10561" t="s">
        <v>1490</v>
      </c>
      <c r="D10561">
        <v>13</v>
      </c>
      <c r="E10561" t="s">
        <v>133</v>
      </c>
      <c r="F10561" t="s">
        <v>289</v>
      </c>
      <c r="G10561">
        <v>13</v>
      </c>
      <c r="H10561" s="6" t="str">
        <f t="shared" si="328"/>
        <v>J022.C13</v>
      </c>
      <c r="I10561" s="6" t="str">
        <f t="shared" si="329"/>
        <v>CH177</v>
      </c>
    </row>
    <row r="10562" spans="1:9">
      <c r="A10562" t="s">
        <v>302</v>
      </c>
      <c r="B10562" t="s">
        <v>2486</v>
      </c>
      <c r="C10562" t="s">
        <v>1490</v>
      </c>
      <c r="D10562">
        <v>13</v>
      </c>
      <c r="F10562" t="s">
        <v>370</v>
      </c>
      <c r="G10562">
        <v>13</v>
      </c>
      <c r="H10562" s="6" t="str">
        <f t="shared" ref="H10562:H10625" si="330">CONCATENATE(C10562,".",F10562)</f>
        <v>J022.D13</v>
      </c>
      <c r="I10562" s="6">
        <f t="shared" ref="I10562:I10625" si="331">E10562</f>
        <v>0</v>
      </c>
    </row>
    <row r="10563" spans="1:9">
      <c r="A10563" t="s">
        <v>302</v>
      </c>
      <c r="B10563" t="s">
        <v>2486</v>
      </c>
      <c r="C10563" t="s">
        <v>1490</v>
      </c>
      <c r="D10563">
        <v>13</v>
      </c>
      <c r="E10563" t="s">
        <v>174</v>
      </c>
      <c r="F10563" t="s">
        <v>234</v>
      </c>
      <c r="G10563">
        <v>13</v>
      </c>
      <c r="H10563" s="6" t="str">
        <f t="shared" si="330"/>
        <v>J022.B13</v>
      </c>
      <c r="I10563" s="6" t="str">
        <f t="shared" si="331"/>
        <v>DGND</v>
      </c>
    </row>
    <row r="10564" spans="1:9">
      <c r="A10564" t="s">
        <v>302</v>
      </c>
      <c r="B10564" t="s">
        <v>2486</v>
      </c>
      <c r="C10564" t="s">
        <v>1490</v>
      </c>
      <c r="D10564">
        <v>14</v>
      </c>
      <c r="E10564" t="s">
        <v>132</v>
      </c>
      <c r="F10564" t="s">
        <v>235</v>
      </c>
      <c r="G10564">
        <v>14</v>
      </c>
      <c r="H10564" s="6" t="str">
        <f t="shared" si="330"/>
        <v>J022.B14</v>
      </c>
      <c r="I10564" s="6" t="str">
        <f t="shared" si="331"/>
        <v>CH175</v>
      </c>
    </row>
    <row r="10565" spans="1:9">
      <c r="A10565" t="s">
        <v>302</v>
      </c>
      <c r="B10565" t="s">
        <v>2486</v>
      </c>
      <c r="C10565" t="s">
        <v>1490</v>
      </c>
      <c r="D10565">
        <v>14</v>
      </c>
      <c r="F10565" t="s">
        <v>412</v>
      </c>
      <c r="G10565">
        <v>14</v>
      </c>
      <c r="H10565" s="6" t="str">
        <f t="shared" si="330"/>
        <v>J022.D14</v>
      </c>
      <c r="I10565" s="6">
        <f t="shared" si="331"/>
        <v>0</v>
      </c>
    </row>
    <row r="10566" spans="1:9">
      <c r="A10566" t="s">
        <v>302</v>
      </c>
      <c r="B10566" t="s">
        <v>2486</v>
      </c>
      <c r="C10566" t="s">
        <v>1490</v>
      </c>
      <c r="D10566">
        <v>14</v>
      </c>
      <c r="E10566" t="s">
        <v>174</v>
      </c>
      <c r="F10566" t="s">
        <v>212</v>
      </c>
      <c r="G10566">
        <v>14</v>
      </c>
      <c r="H10566" s="6" t="str">
        <f t="shared" si="330"/>
        <v>J022.A14</v>
      </c>
      <c r="I10566" s="6" t="str">
        <f t="shared" si="331"/>
        <v>DGND</v>
      </c>
    </row>
    <row r="10567" spans="1:9">
      <c r="A10567" t="s">
        <v>302</v>
      </c>
      <c r="B10567" t="s">
        <v>2486</v>
      </c>
      <c r="C10567" t="s">
        <v>1490</v>
      </c>
      <c r="D10567">
        <v>14</v>
      </c>
      <c r="E10567" t="s">
        <v>174</v>
      </c>
      <c r="F10567" t="s">
        <v>290</v>
      </c>
      <c r="G10567">
        <v>14</v>
      </c>
      <c r="H10567" s="6" t="str">
        <f t="shared" si="330"/>
        <v>J022.C14</v>
      </c>
      <c r="I10567" s="6" t="str">
        <f t="shared" si="331"/>
        <v>DGND</v>
      </c>
    </row>
    <row r="10568" spans="1:9">
      <c r="A10568" t="s">
        <v>302</v>
      </c>
      <c r="B10568" t="s">
        <v>2486</v>
      </c>
      <c r="C10568" t="s">
        <v>1490</v>
      </c>
      <c r="D10568">
        <v>15</v>
      </c>
      <c r="F10568" t="s">
        <v>610</v>
      </c>
      <c r="G10568">
        <v>15</v>
      </c>
      <c r="H10568" s="6" t="str">
        <f t="shared" si="330"/>
        <v>J022.D15</v>
      </c>
      <c r="I10568" s="6">
        <f t="shared" si="331"/>
        <v>0</v>
      </c>
    </row>
    <row r="10569" spans="1:9">
      <c r="A10569" t="s">
        <v>302</v>
      </c>
      <c r="B10569" t="s">
        <v>2486</v>
      </c>
      <c r="C10569" t="s">
        <v>1490</v>
      </c>
      <c r="D10569">
        <v>15</v>
      </c>
      <c r="E10569" t="s">
        <v>101</v>
      </c>
      <c r="F10569" t="s">
        <v>213</v>
      </c>
      <c r="G10569">
        <v>15</v>
      </c>
      <c r="H10569" s="6" t="str">
        <f t="shared" si="330"/>
        <v>J022.A15</v>
      </c>
      <c r="I10569" s="6" t="str">
        <f t="shared" si="331"/>
        <v>CH173</v>
      </c>
    </row>
    <row r="10570" spans="1:9">
      <c r="A10570" t="s">
        <v>302</v>
      </c>
      <c r="B10570" t="s">
        <v>2486</v>
      </c>
      <c r="C10570" t="s">
        <v>1490</v>
      </c>
      <c r="D10570">
        <v>15</v>
      </c>
      <c r="E10570" t="s">
        <v>276</v>
      </c>
      <c r="F10570" t="s">
        <v>291</v>
      </c>
      <c r="G10570">
        <v>15</v>
      </c>
      <c r="H10570" s="6" t="str">
        <f t="shared" si="330"/>
        <v>J022.C15</v>
      </c>
      <c r="I10570" s="6" t="str">
        <f t="shared" si="331"/>
        <v>CH174</v>
      </c>
    </row>
    <row r="10571" spans="1:9">
      <c r="A10571" t="s">
        <v>302</v>
      </c>
      <c r="B10571" t="s">
        <v>2486</v>
      </c>
      <c r="C10571" t="s">
        <v>1490</v>
      </c>
      <c r="D10571">
        <v>15</v>
      </c>
      <c r="E10571" t="s">
        <v>174</v>
      </c>
      <c r="F10571" t="s">
        <v>236</v>
      </c>
      <c r="G10571">
        <v>15</v>
      </c>
      <c r="H10571" s="6" t="str">
        <f t="shared" si="330"/>
        <v>J022.B15</v>
      </c>
      <c r="I10571" s="6" t="str">
        <f t="shared" si="331"/>
        <v>DGND</v>
      </c>
    </row>
    <row r="10572" spans="1:9">
      <c r="A10572" t="s">
        <v>302</v>
      </c>
      <c r="B10572" t="s">
        <v>2486</v>
      </c>
      <c r="C10572" t="s">
        <v>1490</v>
      </c>
      <c r="D10572">
        <v>16</v>
      </c>
      <c r="E10572" t="s">
        <v>174</v>
      </c>
      <c r="F10572" t="s">
        <v>214</v>
      </c>
      <c r="G10572">
        <v>16</v>
      </c>
      <c r="H10572" s="6" t="str">
        <f t="shared" si="330"/>
        <v>J022.A16</v>
      </c>
      <c r="I10572" s="6" t="str">
        <f t="shared" si="331"/>
        <v>DGND</v>
      </c>
    </row>
    <row r="10573" spans="1:9">
      <c r="A10573" t="s">
        <v>302</v>
      </c>
      <c r="B10573" t="s">
        <v>2486</v>
      </c>
      <c r="C10573" t="s">
        <v>1490</v>
      </c>
      <c r="D10573">
        <v>16</v>
      </c>
      <c r="E10573" t="s">
        <v>275</v>
      </c>
      <c r="F10573" t="s">
        <v>237</v>
      </c>
      <c r="G10573">
        <v>16</v>
      </c>
      <c r="H10573" s="6" t="str">
        <f t="shared" si="330"/>
        <v>J022.B16</v>
      </c>
      <c r="I10573" s="6" t="str">
        <f t="shared" si="331"/>
        <v>CH172</v>
      </c>
    </row>
    <row r="10574" spans="1:9">
      <c r="A10574" t="s">
        <v>302</v>
      </c>
      <c r="B10574" t="s">
        <v>2486</v>
      </c>
      <c r="C10574" t="s">
        <v>1490</v>
      </c>
      <c r="D10574">
        <v>16</v>
      </c>
      <c r="F10574" t="s">
        <v>410</v>
      </c>
      <c r="G10574">
        <v>16</v>
      </c>
      <c r="H10574" s="6" t="str">
        <f t="shared" si="330"/>
        <v>J022.D16</v>
      </c>
      <c r="I10574" s="6">
        <f t="shared" si="331"/>
        <v>0</v>
      </c>
    </row>
    <row r="10575" spans="1:9">
      <c r="A10575" t="s">
        <v>302</v>
      </c>
      <c r="B10575" t="s">
        <v>2486</v>
      </c>
      <c r="C10575" t="s">
        <v>1490</v>
      </c>
      <c r="D10575">
        <v>16</v>
      </c>
      <c r="E10575" t="s">
        <v>174</v>
      </c>
      <c r="F10575" t="s">
        <v>292</v>
      </c>
      <c r="G10575">
        <v>16</v>
      </c>
      <c r="H10575" s="6" t="str">
        <f t="shared" si="330"/>
        <v>J022.C16</v>
      </c>
      <c r="I10575" s="6" t="str">
        <f t="shared" si="331"/>
        <v>DGND</v>
      </c>
    </row>
    <row r="10576" spans="1:9">
      <c r="A10576" t="s">
        <v>302</v>
      </c>
      <c r="B10576" t="s">
        <v>2486</v>
      </c>
      <c r="C10576" t="s">
        <v>1490</v>
      </c>
      <c r="D10576">
        <v>17</v>
      </c>
      <c r="E10576" t="s">
        <v>174</v>
      </c>
      <c r="F10576" t="s">
        <v>238</v>
      </c>
      <c r="G10576">
        <v>17</v>
      </c>
      <c r="H10576" s="6" t="str">
        <f t="shared" si="330"/>
        <v>J022.B17</v>
      </c>
      <c r="I10576" s="6" t="str">
        <f t="shared" si="331"/>
        <v>DGND</v>
      </c>
    </row>
    <row r="10577" spans="1:9">
      <c r="A10577" t="s">
        <v>302</v>
      </c>
      <c r="B10577" t="s">
        <v>2486</v>
      </c>
      <c r="C10577" t="s">
        <v>1490</v>
      </c>
      <c r="D10577">
        <v>17</v>
      </c>
      <c r="E10577" t="s">
        <v>124</v>
      </c>
      <c r="F10577" t="s">
        <v>215</v>
      </c>
      <c r="G10577">
        <v>17</v>
      </c>
      <c r="H10577" s="6" t="str">
        <f t="shared" si="330"/>
        <v>J022.A17</v>
      </c>
      <c r="I10577" s="6" t="str">
        <f t="shared" si="331"/>
        <v>CH170</v>
      </c>
    </row>
    <row r="10578" spans="1:9">
      <c r="A10578" t="s">
        <v>302</v>
      </c>
      <c r="B10578" t="s">
        <v>2486</v>
      </c>
      <c r="C10578" t="s">
        <v>1490</v>
      </c>
      <c r="D10578">
        <v>17</v>
      </c>
      <c r="F10578" t="s">
        <v>385</v>
      </c>
      <c r="G10578">
        <v>17</v>
      </c>
      <c r="H10578" s="6" t="str">
        <f t="shared" si="330"/>
        <v>J022.D17</v>
      </c>
      <c r="I10578" s="6">
        <f t="shared" si="331"/>
        <v>0</v>
      </c>
    </row>
    <row r="10579" spans="1:9">
      <c r="A10579" t="s">
        <v>302</v>
      </c>
      <c r="B10579" t="s">
        <v>2486</v>
      </c>
      <c r="C10579" t="s">
        <v>1490</v>
      </c>
      <c r="D10579">
        <v>17</v>
      </c>
      <c r="E10579" t="s">
        <v>102</v>
      </c>
      <c r="F10579" t="s">
        <v>293</v>
      </c>
      <c r="G10579">
        <v>17</v>
      </c>
      <c r="H10579" s="6" t="str">
        <f t="shared" si="330"/>
        <v>J022.C17</v>
      </c>
      <c r="I10579" s="6" t="str">
        <f t="shared" si="331"/>
        <v>CH171</v>
      </c>
    </row>
    <row r="10580" spans="1:9">
      <c r="A10580" t="s">
        <v>302</v>
      </c>
      <c r="B10580" t="s">
        <v>2486</v>
      </c>
      <c r="C10580" t="s">
        <v>1490</v>
      </c>
      <c r="D10580">
        <v>18</v>
      </c>
      <c r="E10580" t="s">
        <v>174</v>
      </c>
      <c r="F10580" t="s">
        <v>294</v>
      </c>
      <c r="G10580">
        <v>18</v>
      </c>
      <c r="H10580" s="6" t="str">
        <f t="shared" si="330"/>
        <v>J022.C18</v>
      </c>
      <c r="I10580" s="6" t="str">
        <f t="shared" si="331"/>
        <v>DGND</v>
      </c>
    </row>
    <row r="10581" spans="1:9">
      <c r="A10581" t="s">
        <v>302</v>
      </c>
      <c r="B10581" t="s">
        <v>2486</v>
      </c>
      <c r="C10581" t="s">
        <v>1490</v>
      </c>
      <c r="D10581">
        <v>18</v>
      </c>
      <c r="F10581" t="s">
        <v>617</v>
      </c>
      <c r="G10581">
        <v>18</v>
      </c>
      <c r="H10581" s="6" t="str">
        <f t="shared" si="330"/>
        <v>J022.D18</v>
      </c>
      <c r="I10581" s="6">
        <f t="shared" si="331"/>
        <v>0</v>
      </c>
    </row>
    <row r="10582" spans="1:9">
      <c r="A10582" t="s">
        <v>302</v>
      </c>
      <c r="B10582" t="s">
        <v>2486</v>
      </c>
      <c r="C10582" t="s">
        <v>1490</v>
      </c>
      <c r="D10582">
        <v>18</v>
      </c>
      <c r="E10582" t="s">
        <v>131</v>
      </c>
      <c r="F10582" t="s">
        <v>239</v>
      </c>
      <c r="G10582">
        <v>18</v>
      </c>
      <c r="H10582" s="6" t="str">
        <f t="shared" si="330"/>
        <v>J022.B18</v>
      </c>
      <c r="I10582" s="6" t="str">
        <f t="shared" si="331"/>
        <v>CH169</v>
      </c>
    </row>
    <row r="10583" spans="1:9">
      <c r="A10583" t="s">
        <v>302</v>
      </c>
      <c r="B10583" t="s">
        <v>2486</v>
      </c>
      <c r="C10583" t="s">
        <v>1490</v>
      </c>
      <c r="D10583">
        <v>18</v>
      </c>
      <c r="E10583" t="s">
        <v>174</v>
      </c>
      <c r="F10583" t="s">
        <v>216</v>
      </c>
      <c r="G10583">
        <v>18</v>
      </c>
      <c r="H10583" s="6" t="str">
        <f t="shared" si="330"/>
        <v>J022.A18</v>
      </c>
      <c r="I10583" s="6" t="str">
        <f t="shared" si="331"/>
        <v>DGND</v>
      </c>
    </row>
    <row r="10584" spans="1:9">
      <c r="A10584" t="s">
        <v>302</v>
      </c>
      <c r="B10584" t="s">
        <v>2486</v>
      </c>
      <c r="C10584" t="s">
        <v>1490</v>
      </c>
      <c r="D10584">
        <v>19</v>
      </c>
      <c r="E10584" t="s">
        <v>174</v>
      </c>
      <c r="F10584" t="s">
        <v>240</v>
      </c>
      <c r="G10584">
        <v>19</v>
      </c>
      <c r="H10584" s="6" t="str">
        <f t="shared" si="330"/>
        <v>J022.B19</v>
      </c>
      <c r="I10584" s="6" t="str">
        <f t="shared" si="331"/>
        <v>DGND</v>
      </c>
    </row>
    <row r="10585" spans="1:9">
      <c r="A10585" t="s">
        <v>302</v>
      </c>
      <c r="B10585" t="s">
        <v>2486</v>
      </c>
      <c r="C10585" t="s">
        <v>1490</v>
      </c>
      <c r="D10585">
        <v>19</v>
      </c>
      <c r="E10585" t="s">
        <v>130</v>
      </c>
      <c r="F10585" t="s">
        <v>217</v>
      </c>
      <c r="G10585">
        <v>19</v>
      </c>
      <c r="H10585" s="6" t="str">
        <f t="shared" si="330"/>
        <v>J022.A19</v>
      </c>
      <c r="I10585" s="6" t="str">
        <f t="shared" si="331"/>
        <v>CH167</v>
      </c>
    </row>
    <row r="10586" spans="1:9">
      <c r="A10586" t="s">
        <v>302</v>
      </c>
      <c r="B10586" t="s">
        <v>2486</v>
      </c>
      <c r="C10586" t="s">
        <v>1490</v>
      </c>
      <c r="D10586">
        <v>19</v>
      </c>
      <c r="F10586" t="s">
        <v>619</v>
      </c>
      <c r="G10586">
        <v>19</v>
      </c>
      <c r="H10586" s="6" t="str">
        <f t="shared" si="330"/>
        <v>J022.D19</v>
      </c>
      <c r="I10586" s="6">
        <f t="shared" si="331"/>
        <v>0</v>
      </c>
    </row>
    <row r="10587" spans="1:9">
      <c r="A10587" t="s">
        <v>302</v>
      </c>
      <c r="B10587" t="s">
        <v>2486</v>
      </c>
      <c r="C10587" t="s">
        <v>1490</v>
      </c>
      <c r="D10587">
        <v>19</v>
      </c>
      <c r="E10587" t="s">
        <v>89</v>
      </c>
      <c r="F10587" t="s">
        <v>295</v>
      </c>
      <c r="G10587">
        <v>19</v>
      </c>
      <c r="H10587" s="6" t="str">
        <f t="shared" si="330"/>
        <v>J022.C19</v>
      </c>
      <c r="I10587" s="6" t="str">
        <f t="shared" si="331"/>
        <v>CH168</v>
      </c>
    </row>
    <row r="10588" spans="1:9">
      <c r="A10588" t="s">
        <v>302</v>
      </c>
      <c r="B10588" t="s">
        <v>2486</v>
      </c>
      <c r="C10588" t="s">
        <v>1490</v>
      </c>
      <c r="D10588">
        <v>20</v>
      </c>
      <c r="E10588" t="s">
        <v>174</v>
      </c>
      <c r="F10588" t="s">
        <v>218</v>
      </c>
      <c r="G10588">
        <v>20</v>
      </c>
      <c r="H10588" s="6" t="str">
        <f t="shared" si="330"/>
        <v>J022.A20</v>
      </c>
      <c r="I10588" s="6" t="str">
        <f t="shared" si="331"/>
        <v>DGND</v>
      </c>
    </row>
    <row r="10589" spans="1:9">
      <c r="A10589" t="s">
        <v>302</v>
      </c>
      <c r="B10589" t="s">
        <v>2486</v>
      </c>
      <c r="C10589" t="s">
        <v>1490</v>
      </c>
      <c r="D10589">
        <v>20</v>
      </c>
      <c r="F10589" t="s">
        <v>621</v>
      </c>
      <c r="G10589">
        <v>20</v>
      </c>
      <c r="H10589" s="6" t="str">
        <f t="shared" si="330"/>
        <v>J022.D20</v>
      </c>
      <c r="I10589" s="6">
        <f t="shared" si="331"/>
        <v>0</v>
      </c>
    </row>
    <row r="10590" spans="1:9">
      <c r="A10590" t="s">
        <v>302</v>
      </c>
      <c r="B10590" t="s">
        <v>2486</v>
      </c>
      <c r="C10590" t="s">
        <v>1490</v>
      </c>
      <c r="D10590">
        <v>20</v>
      </c>
      <c r="E10590" t="s">
        <v>127</v>
      </c>
      <c r="F10590" t="s">
        <v>241</v>
      </c>
      <c r="G10590">
        <v>20</v>
      </c>
      <c r="H10590" s="6" t="str">
        <f t="shared" si="330"/>
        <v>J022.B20</v>
      </c>
      <c r="I10590" s="6" t="str">
        <f t="shared" si="331"/>
        <v>CH166</v>
      </c>
    </row>
    <row r="10591" spans="1:9">
      <c r="A10591" t="s">
        <v>302</v>
      </c>
      <c r="B10591" t="s">
        <v>2486</v>
      </c>
      <c r="C10591" t="s">
        <v>1490</v>
      </c>
      <c r="D10591">
        <v>20</v>
      </c>
      <c r="E10591" t="s">
        <v>174</v>
      </c>
      <c r="F10591" t="s">
        <v>296</v>
      </c>
      <c r="G10591">
        <v>20</v>
      </c>
      <c r="H10591" s="6" t="str">
        <f t="shared" si="330"/>
        <v>J022.C20</v>
      </c>
      <c r="I10591" s="6" t="str">
        <f t="shared" si="331"/>
        <v>DGND</v>
      </c>
    </row>
    <row r="10592" spans="1:9">
      <c r="A10592" t="s">
        <v>302</v>
      </c>
      <c r="B10592" t="s">
        <v>2486</v>
      </c>
      <c r="C10592" t="s">
        <v>1490</v>
      </c>
      <c r="D10592">
        <v>21</v>
      </c>
      <c r="E10592" t="s">
        <v>174</v>
      </c>
      <c r="F10592" t="s">
        <v>242</v>
      </c>
      <c r="G10592">
        <v>21</v>
      </c>
      <c r="H10592" s="6" t="str">
        <f t="shared" si="330"/>
        <v>J022.B21</v>
      </c>
      <c r="I10592" s="6" t="str">
        <f t="shared" si="331"/>
        <v>DGND</v>
      </c>
    </row>
    <row r="10593" spans="1:9">
      <c r="A10593" t="s">
        <v>302</v>
      </c>
      <c r="B10593" t="s">
        <v>2486</v>
      </c>
      <c r="C10593" t="s">
        <v>1490</v>
      </c>
      <c r="D10593">
        <v>21</v>
      </c>
      <c r="E10593" t="s">
        <v>128</v>
      </c>
      <c r="F10593" t="s">
        <v>219</v>
      </c>
      <c r="G10593">
        <v>21</v>
      </c>
      <c r="H10593" s="6" t="str">
        <f t="shared" si="330"/>
        <v>J022.A21</v>
      </c>
      <c r="I10593" s="6" t="str">
        <f t="shared" si="331"/>
        <v>CH164</v>
      </c>
    </row>
    <row r="10594" spans="1:9">
      <c r="A10594" t="s">
        <v>302</v>
      </c>
      <c r="B10594" t="s">
        <v>2486</v>
      </c>
      <c r="C10594" t="s">
        <v>1490</v>
      </c>
      <c r="D10594">
        <v>21</v>
      </c>
      <c r="E10594" t="s">
        <v>112</v>
      </c>
      <c r="F10594" t="s">
        <v>297</v>
      </c>
      <c r="G10594">
        <v>21</v>
      </c>
      <c r="H10594" s="6" t="str">
        <f t="shared" si="330"/>
        <v>J022.C21</v>
      </c>
      <c r="I10594" s="6" t="str">
        <f t="shared" si="331"/>
        <v>CH165</v>
      </c>
    </row>
    <row r="10595" spans="1:9">
      <c r="A10595" t="s">
        <v>302</v>
      </c>
      <c r="B10595" t="s">
        <v>2486</v>
      </c>
      <c r="C10595" t="s">
        <v>1490</v>
      </c>
      <c r="D10595">
        <v>21</v>
      </c>
      <c r="F10595" t="s">
        <v>623</v>
      </c>
      <c r="G10595">
        <v>21</v>
      </c>
      <c r="H10595" s="6" t="str">
        <f t="shared" si="330"/>
        <v>J022.D21</v>
      </c>
      <c r="I10595" s="6">
        <f t="shared" si="331"/>
        <v>0</v>
      </c>
    </row>
    <row r="10596" spans="1:9">
      <c r="A10596" t="s">
        <v>302</v>
      </c>
      <c r="B10596" t="s">
        <v>2486</v>
      </c>
      <c r="C10596" t="s">
        <v>1490</v>
      </c>
      <c r="D10596">
        <v>22</v>
      </c>
      <c r="E10596" t="s">
        <v>174</v>
      </c>
      <c r="F10596" t="s">
        <v>220</v>
      </c>
      <c r="G10596">
        <v>22</v>
      </c>
      <c r="H10596" s="6" t="str">
        <f t="shared" si="330"/>
        <v>J022.A22</v>
      </c>
      <c r="I10596" s="6" t="str">
        <f t="shared" si="331"/>
        <v>DGND</v>
      </c>
    </row>
    <row r="10597" spans="1:9">
      <c r="A10597" t="s">
        <v>302</v>
      </c>
      <c r="B10597" t="s">
        <v>2486</v>
      </c>
      <c r="C10597" t="s">
        <v>1490</v>
      </c>
      <c r="D10597">
        <v>22</v>
      </c>
      <c r="F10597" t="s">
        <v>627</v>
      </c>
      <c r="G10597">
        <v>22</v>
      </c>
      <c r="H10597" s="6" t="str">
        <f t="shared" si="330"/>
        <v>J022.D22</v>
      </c>
      <c r="I10597" s="6">
        <f t="shared" si="331"/>
        <v>0</v>
      </c>
    </row>
    <row r="10598" spans="1:9">
      <c r="A10598" t="s">
        <v>302</v>
      </c>
      <c r="B10598" t="s">
        <v>2486</v>
      </c>
      <c r="C10598" t="s">
        <v>1490</v>
      </c>
      <c r="D10598">
        <v>22</v>
      </c>
      <c r="E10598" t="s">
        <v>174</v>
      </c>
      <c r="F10598" t="s">
        <v>298</v>
      </c>
      <c r="G10598">
        <v>22</v>
      </c>
      <c r="H10598" s="6" t="str">
        <f t="shared" si="330"/>
        <v>J022.C22</v>
      </c>
      <c r="I10598" s="6" t="str">
        <f t="shared" si="331"/>
        <v>DGND</v>
      </c>
    </row>
    <row r="10599" spans="1:9">
      <c r="A10599" t="s">
        <v>302</v>
      </c>
      <c r="B10599" t="s">
        <v>2486</v>
      </c>
      <c r="C10599" t="s">
        <v>1490</v>
      </c>
      <c r="D10599">
        <v>22</v>
      </c>
      <c r="E10599" t="s">
        <v>113</v>
      </c>
      <c r="F10599" t="s">
        <v>243</v>
      </c>
      <c r="G10599">
        <v>22</v>
      </c>
      <c r="H10599" s="6" t="str">
        <f t="shared" si="330"/>
        <v>J022.B22</v>
      </c>
      <c r="I10599" s="6" t="str">
        <f t="shared" si="331"/>
        <v>CH163</v>
      </c>
    </row>
    <row r="10600" spans="1:9">
      <c r="A10600" t="s">
        <v>302</v>
      </c>
      <c r="B10600" t="s">
        <v>2486</v>
      </c>
      <c r="C10600" t="s">
        <v>1490</v>
      </c>
      <c r="D10600">
        <v>23</v>
      </c>
      <c r="E10600" t="s">
        <v>174</v>
      </c>
      <c r="F10600" t="s">
        <v>244</v>
      </c>
      <c r="G10600">
        <v>23</v>
      </c>
      <c r="H10600" s="6" t="str">
        <f t="shared" si="330"/>
        <v>J022.B23</v>
      </c>
      <c r="I10600" s="6" t="str">
        <f t="shared" si="331"/>
        <v>DGND</v>
      </c>
    </row>
    <row r="10601" spans="1:9">
      <c r="A10601" t="s">
        <v>302</v>
      </c>
      <c r="B10601" t="s">
        <v>2486</v>
      </c>
      <c r="C10601" t="s">
        <v>1490</v>
      </c>
      <c r="D10601">
        <v>23</v>
      </c>
      <c r="E10601" t="s">
        <v>129</v>
      </c>
      <c r="F10601" t="s">
        <v>299</v>
      </c>
      <c r="G10601">
        <v>23</v>
      </c>
      <c r="H10601" s="6" t="str">
        <f t="shared" si="330"/>
        <v>J022.C23</v>
      </c>
      <c r="I10601" s="6" t="str">
        <f t="shared" si="331"/>
        <v>CH162</v>
      </c>
    </row>
    <row r="10602" spans="1:9">
      <c r="A10602" t="s">
        <v>302</v>
      </c>
      <c r="B10602" t="s">
        <v>2486</v>
      </c>
      <c r="C10602" t="s">
        <v>1490</v>
      </c>
      <c r="D10602">
        <v>23</v>
      </c>
      <c r="F10602" t="s">
        <v>628</v>
      </c>
      <c r="G10602">
        <v>23</v>
      </c>
      <c r="H10602" s="6" t="str">
        <f t="shared" si="330"/>
        <v>J022.D23</v>
      </c>
      <c r="I10602" s="6">
        <f t="shared" si="331"/>
        <v>0</v>
      </c>
    </row>
    <row r="10603" spans="1:9">
      <c r="A10603" t="s">
        <v>302</v>
      </c>
      <c r="B10603" t="s">
        <v>2486</v>
      </c>
      <c r="C10603" t="s">
        <v>1490</v>
      </c>
      <c r="D10603">
        <v>23</v>
      </c>
      <c r="E10603" t="s">
        <v>114</v>
      </c>
      <c r="F10603" t="s">
        <v>221</v>
      </c>
      <c r="G10603">
        <v>23</v>
      </c>
      <c r="H10603" s="6" t="str">
        <f t="shared" si="330"/>
        <v>J022.A23</v>
      </c>
      <c r="I10603" s="6" t="str">
        <f t="shared" si="331"/>
        <v>CH161</v>
      </c>
    </row>
    <row r="10604" spans="1:9">
      <c r="A10604" t="s">
        <v>302</v>
      </c>
      <c r="B10604" t="s">
        <v>2486</v>
      </c>
      <c r="C10604" t="s">
        <v>1490</v>
      </c>
      <c r="D10604">
        <v>24</v>
      </c>
      <c r="E10604" t="s">
        <v>174</v>
      </c>
      <c r="F10604" t="s">
        <v>300</v>
      </c>
      <c r="G10604">
        <v>24</v>
      </c>
      <c r="H10604" s="6" t="str">
        <f t="shared" si="330"/>
        <v>J022.C24</v>
      </c>
      <c r="I10604" s="6" t="str">
        <f t="shared" si="331"/>
        <v>DGND</v>
      </c>
    </row>
    <row r="10605" spans="1:9">
      <c r="A10605" t="s">
        <v>302</v>
      </c>
      <c r="B10605" t="s">
        <v>2486</v>
      </c>
      <c r="C10605" t="s">
        <v>1490</v>
      </c>
      <c r="D10605">
        <v>24</v>
      </c>
      <c r="F10605" t="s">
        <v>631</v>
      </c>
      <c r="G10605">
        <v>24</v>
      </c>
      <c r="H10605" s="6" t="str">
        <f t="shared" si="330"/>
        <v>J022.D24</v>
      </c>
      <c r="I10605" s="6">
        <f t="shared" si="331"/>
        <v>0</v>
      </c>
    </row>
    <row r="10606" spans="1:9">
      <c r="A10606" t="s">
        <v>302</v>
      </c>
      <c r="B10606" t="s">
        <v>2486</v>
      </c>
      <c r="C10606" t="s">
        <v>1490</v>
      </c>
      <c r="D10606">
        <v>24</v>
      </c>
      <c r="E10606" t="s">
        <v>174</v>
      </c>
      <c r="F10606" t="s">
        <v>222</v>
      </c>
      <c r="G10606">
        <v>24</v>
      </c>
      <c r="H10606" s="6" t="str">
        <f t="shared" si="330"/>
        <v>J022.A24</v>
      </c>
      <c r="I10606" s="6" t="str">
        <f t="shared" si="331"/>
        <v>DGND</v>
      </c>
    </row>
    <row r="10607" spans="1:9">
      <c r="A10607" t="s">
        <v>302</v>
      </c>
      <c r="B10607" t="s">
        <v>2486</v>
      </c>
      <c r="C10607" t="s">
        <v>1490</v>
      </c>
      <c r="D10607">
        <v>24</v>
      </c>
      <c r="E10607" t="s">
        <v>163</v>
      </c>
      <c r="F10607" t="s">
        <v>245</v>
      </c>
      <c r="G10607">
        <v>24</v>
      </c>
      <c r="H10607" s="6" t="str">
        <f t="shared" si="330"/>
        <v>J022.B24</v>
      </c>
      <c r="I10607" s="6" t="str">
        <f t="shared" si="331"/>
        <v>CH160</v>
      </c>
    </row>
    <row r="10608" spans="1:9">
      <c r="A10608" t="s">
        <v>302</v>
      </c>
      <c r="B10608" t="s">
        <v>2487</v>
      </c>
      <c r="C10608" t="s">
        <v>357</v>
      </c>
      <c r="D10608">
        <v>1</v>
      </c>
      <c r="E10608" t="s">
        <v>174</v>
      </c>
      <c r="F10608">
        <v>1</v>
      </c>
      <c r="G10608">
        <v>1</v>
      </c>
      <c r="H10608" s="6" t="str">
        <f t="shared" si="330"/>
        <v>DGS4.1</v>
      </c>
      <c r="I10608" s="6" t="str">
        <f t="shared" si="331"/>
        <v>DGND</v>
      </c>
    </row>
    <row r="10609" spans="1:9">
      <c r="A10609" t="s">
        <v>302</v>
      </c>
      <c r="B10609" t="s">
        <v>2487</v>
      </c>
      <c r="C10609" t="s">
        <v>357</v>
      </c>
      <c r="D10609">
        <v>2</v>
      </c>
      <c r="E10609" t="s">
        <v>725</v>
      </c>
      <c r="F10609">
        <v>2</v>
      </c>
      <c r="G10609">
        <v>2</v>
      </c>
      <c r="H10609" s="6" t="str">
        <f t="shared" si="330"/>
        <v>DGS4.2</v>
      </c>
      <c r="I10609" s="6" t="str">
        <f t="shared" si="331"/>
        <v>SL3_DGS</v>
      </c>
    </row>
    <row r="10610" spans="1:9">
      <c r="A10610" t="s">
        <v>302</v>
      </c>
      <c r="B10610" t="s">
        <v>2487</v>
      </c>
      <c r="C10610" t="s">
        <v>1491</v>
      </c>
      <c r="D10610">
        <v>1</v>
      </c>
      <c r="E10610" t="s">
        <v>174</v>
      </c>
      <c r="F10610" t="s">
        <v>223</v>
      </c>
      <c r="G10610">
        <v>1</v>
      </c>
      <c r="H10610" s="6" t="str">
        <f t="shared" si="330"/>
        <v>J031.B1</v>
      </c>
      <c r="I10610" s="6" t="str">
        <f t="shared" si="331"/>
        <v>DGND</v>
      </c>
    </row>
    <row r="10611" spans="1:9">
      <c r="A10611" t="s">
        <v>302</v>
      </c>
      <c r="B10611" t="s">
        <v>2487</v>
      </c>
      <c r="C10611" t="s">
        <v>1491</v>
      </c>
      <c r="D10611">
        <v>1</v>
      </c>
      <c r="E10611" t="s">
        <v>726</v>
      </c>
      <c r="F10611" t="s">
        <v>200</v>
      </c>
      <c r="G10611">
        <v>1</v>
      </c>
      <c r="H10611" s="6" t="str">
        <f t="shared" si="330"/>
        <v>J031.A1</v>
      </c>
      <c r="I10611" s="6" t="str">
        <f t="shared" si="331"/>
        <v>SLOT3_FORCE</v>
      </c>
    </row>
    <row r="10612" spans="1:9">
      <c r="A10612" t="s">
        <v>302</v>
      </c>
      <c r="B10612" t="s">
        <v>2487</v>
      </c>
      <c r="C10612" t="s">
        <v>1491</v>
      </c>
      <c r="D10612">
        <v>1</v>
      </c>
      <c r="E10612" t="s">
        <v>174</v>
      </c>
      <c r="F10612" t="s">
        <v>395</v>
      </c>
      <c r="G10612">
        <v>1</v>
      </c>
      <c r="H10612" s="6" t="str">
        <f t="shared" si="330"/>
        <v>J031.D1</v>
      </c>
      <c r="I10612" s="6" t="str">
        <f t="shared" si="331"/>
        <v>DGND</v>
      </c>
    </row>
    <row r="10613" spans="1:9">
      <c r="A10613" t="s">
        <v>302</v>
      </c>
      <c r="B10613" t="s">
        <v>2487</v>
      </c>
      <c r="C10613" t="s">
        <v>1491</v>
      </c>
      <c r="D10613">
        <v>1</v>
      </c>
      <c r="E10613" t="s">
        <v>727</v>
      </c>
      <c r="F10613" t="s">
        <v>280</v>
      </c>
      <c r="G10613">
        <v>1</v>
      </c>
      <c r="H10613" s="6" t="str">
        <f t="shared" si="330"/>
        <v>J031.C1</v>
      </c>
      <c r="I10613" s="6" t="str">
        <f t="shared" si="331"/>
        <v>SLOT3_SENSE</v>
      </c>
    </row>
    <row r="10614" spans="1:9">
      <c r="A10614" t="s">
        <v>302</v>
      </c>
      <c r="B10614" t="s">
        <v>2487</v>
      </c>
      <c r="C10614" t="s">
        <v>1491</v>
      </c>
      <c r="D10614">
        <v>2</v>
      </c>
      <c r="E10614" t="s">
        <v>728</v>
      </c>
      <c r="F10614" t="s">
        <v>384</v>
      </c>
      <c r="G10614">
        <v>2</v>
      </c>
      <c r="H10614" s="6" t="str">
        <f t="shared" si="330"/>
        <v>J031.D2</v>
      </c>
      <c r="I10614" s="6" t="str">
        <f t="shared" si="331"/>
        <v>SL3_GUARD</v>
      </c>
    </row>
    <row r="10615" spans="1:9">
      <c r="A10615" t="s">
        <v>302</v>
      </c>
      <c r="B10615" t="s">
        <v>2487</v>
      </c>
      <c r="C10615" t="s">
        <v>1491</v>
      </c>
      <c r="D10615">
        <v>2</v>
      </c>
      <c r="E10615" t="s">
        <v>725</v>
      </c>
      <c r="F10615" t="s">
        <v>224</v>
      </c>
      <c r="G10615">
        <v>2</v>
      </c>
      <c r="H10615" s="6" t="str">
        <f t="shared" si="330"/>
        <v>J031.B2</v>
      </c>
      <c r="I10615" s="6" t="str">
        <f t="shared" si="331"/>
        <v>SL3_DGS</v>
      </c>
    </row>
    <row r="10616" spans="1:9">
      <c r="A10616" t="s">
        <v>302</v>
      </c>
      <c r="B10616" t="s">
        <v>2487</v>
      </c>
      <c r="C10616" t="s">
        <v>1491</v>
      </c>
      <c r="D10616">
        <v>2</v>
      </c>
      <c r="E10616" t="s">
        <v>174</v>
      </c>
      <c r="F10616" t="s">
        <v>10</v>
      </c>
      <c r="G10616">
        <v>2</v>
      </c>
      <c r="H10616" s="6" t="str">
        <f t="shared" si="330"/>
        <v>J031.C2</v>
      </c>
      <c r="I10616" s="6" t="str">
        <f t="shared" si="331"/>
        <v>DGND</v>
      </c>
    </row>
    <row r="10617" spans="1:9">
      <c r="A10617" t="s">
        <v>302</v>
      </c>
      <c r="B10617" t="s">
        <v>2487</v>
      </c>
      <c r="C10617" t="s">
        <v>1491</v>
      </c>
      <c r="D10617">
        <v>2</v>
      </c>
      <c r="E10617" t="s">
        <v>174</v>
      </c>
      <c r="F10617" t="s">
        <v>201</v>
      </c>
      <c r="G10617">
        <v>2</v>
      </c>
      <c r="H10617" s="6" t="str">
        <f t="shared" si="330"/>
        <v>J031.A2</v>
      </c>
      <c r="I10617" s="6" t="str">
        <f t="shared" si="331"/>
        <v>DGND</v>
      </c>
    </row>
    <row r="10618" spans="1:9">
      <c r="A10618" t="s">
        <v>302</v>
      </c>
      <c r="B10618" t="s">
        <v>2487</v>
      </c>
      <c r="C10618" t="s">
        <v>1491</v>
      </c>
      <c r="D10618">
        <v>3</v>
      </c>
      <c r="E10618" t="s">
        <v>79</v>
      </c>
      <c r="F10618" t="s">
        <v>202</v>
      </c>
      <c r="G10618">
        <v>3</v>
      </c>
      <c r="H10618" s="6" t="str">
        <f t="shared" si="330"/>
        <v>J031.A3</v>
      </c>
      <c r="I10618" s="6" t="str">
        <f t="shared" si="331"/>
        <v>CH223</v>
      </c>
    </row>
    <row r="10619" spans="1:9">
      <c r="A10619" t="s">
        <v>302</v>
      </c>
      <c r="B10619" t="s">
        <v>2487</v>
      </c>
      <c r="C10619" t="s">
        <v>1491</v>
      </c>
      <c r="D10619">
        <v>3</v>
      </c>
      <c r="E10619" t="s">
        <v>174</v>
      </c>
      <c r="F10619" t="s">
        <v>558</v>
      </c>
      <c r="G10619">
        <v>3</v>
      </c>
      <c r="H10619" s="6" t="str">
        <f t="shared" si="330"/>
        <v>J031.D3</v>
      </c>
      <c r="I10619" s="6" t="str">
        <f t="shared" si="331"/>
        <v>DGND</v>
      </c>
    </row>
    <row r="10620" spans="1:9">
      <c r="A10620" t="s">
        <v>302</v>
      </c>
      <c r="B10620" t="s">
        <v>2487</v>
      </c>
      <c r="C10620" t="s">
        <v>1491</v>
      </c>
      <c r="D10620">
        <v>3</v>
      </c>
      <c r="E10620" t="s">
        <v>174</v>
      </c>
      <c r="F10620" t="s">
        <v>225</v>
      </c>
      <c r="G10620">
        <v>3</v>
      </c>
      <c r="H10620" s="6" t="str">
        <f t="shared" si="330"/>
        <v>J031.B3</v>
      </c>
      <c r="I10620" s="6" t="str">
        <f t="shared" si="331"/>
        <v>DGND</v>
      </c>
    </row>
    <row r="10621" spans="1:9">
      <c r="A10621" t="s">
        <v>302</v>
      </c>
      <c r="B10621" t="s">
        <v>2487</v>
      </c>
      <c r="C10621" t="s">
        <v>1491</v>
      </c>
      <c r="D10621">
        <v>3</v>
      </c>
      <c r="E10621" t="s">
        <v>729</v>
      </c>
      <c r="F10621" t="s">
        <v>9</v>
      </c>
      <c r="G10621">
        <v>3</v>
      </c>
      <c r="H10621" s="6" t="str">
        <f t="shared" si="330"/>
        <v>J031.C3</v>
      </c>
      <c r="I10621" s="6" t="str">
        <f t="shared" si="331"/>
        <v>SL3_EXT_F</v>
      </c>
    </row>
    <row r="10622" spans="1:9">
      <c r="A10622" t="s">
        <v>302</v>
      </c>
      <c r="B10622" t="s">
        <v>2487</v>
      </c>
      <c r="C10622" t="s">
        <v>1491</v>
      </c>
      <c r="D10622">
        <v>4</v>
      </c>
      <c r="E10622" t="s">
        <v>730</v>
      </c>
      <c r="F10622" t="s">
        <v>386</v>
      </c>
      <c r="G10622">
        <v>4</v>
      </c>
      <c r="H10622" s="6" t="str">
        <f t="shared" si="330"/>
        <v>J031.D4</v>
      </c>
      <c r="I10622" s="6" t="str">
        <f t="shared" si="331"/>
        <v>SL3_EXT_S</v>
      </c>
    </row>
    <row r="10623" spans="1:9">
      <c r="A10623" t="s">
        <v>302</v>
      </c>
      <c r="B10623" t="s">
        <v>2487</v>
      </c>
      <c r="C10623" t="s">
        <v>1491</v>
      </c>
      <c r="D10623">
        <v>4</v>
      </c>
      <c r="E10623" t="s">
        <v>174</v>
      </c>
      <c r="F10623" t="s">
        <v>281</v>
      </c>
      <c r="G10623">
        <v>4</v>
      </c>
      <c r="H10623" s="6" t="str">
        <f t="shared" si="330"/>
        <v>J031.C4</v>
      </c>
      <c r="I10623" s="6" t="str">
        <f t="shared" si="331"/>
        <v>DGND</v>
      </c>
    </row>
    <row r="10624" spans="1:9">
      <c r="A10624" t="s">
        <v>302</v>
      </c>
      <c r="B10624" t="s">
        <v>2487</v>
      </c>
      <c r="C10624" t="s">
        <v>1491</v>
      </c>
      <c r="D10624">
        <v>4</v>
      </c>
      <c r="E10624" t="s">
        <v>58</v>
      </c>
      <c r="F10624" t="s">
        <v>226</v>
      </c>
      <c r="G10624">
        <v>4</v>
      </c>
      <c r="H10624" s="6" t="str">
        <f t="shared" si="330"/>
        <v>J031.B4</v>
      </c>
      <c r="I10624" s="6" t="str">
        <f t="shared" si="331"/>
        <v>CH222</v>
      </c>
    </row>
    <row r="10625" spans="1:9">
      <c r="A10625" t="s">
        <v>302</v>
      </c>
      <c r="B10625" t="s">
        <v>2487</v>
      </c>
      <c r="C10625" t="s">
        <v>1491</v>
      </c>
      <c r="D10625">
        <v>4</v>
      </c>
      <c r="E10625" t="s">
        <v>174</v>
      </c>
      <c r="F10625" t="s">
        <v>11</v>
      </c>
      <c r="G10625">
        <v>4</v>
      </c>
      <c r="H10625" s="6" t="str">
        <f t="shared" si="330"/>
        <v>J031.A4</v>
      </c>
      <c r="I10625" s="6" t="str">
        <f t="shared" si="331"/>
        <v>DGND</v>
      </c>
    </row>
    <row r="10626" spans="1:9">
      <c r="A10626" t="s">
        <v>302</v>
      </c>
      <c r="B10626" t="s">
        <v>2487</v>
      </c>
      <c r="C10626" t="s">
        <v>1491</v>
      </c>
      <c r="D10626">
        <v>5</v>
      </c>
      <c r="E10626" t="s">
        <v>174</v>
      </c>
      <c r="F10626" t="s">
        <v>396</v>
      </c>
      <c r="G10626">
        <v>5</v>
      </c>
      <c r="H10626" s="6" t="str">
        <f t="shared" ref="H10626:H10689" si="332">CONCATENATE(C10626,".",F10626)</f>
        <v>J031.D5</v>
      </c>
      <c r="I10626" s="6" t="str">
        <f t="shared" ref="I10626:I10689" si="333">E10626</f>
        <v>DGND</v>
      </c>
    </row>
    <row r="10627" spans="1:9">
      <c r="A10627" t="s">
        <v>302</v>
      </c>
      <c r="B10627" t="s">
        <v>2487</v>
      </c>
      <c r="C10627" t="s">
        <v>1491</v>
      </c>
      <c r="D10627">
        <v>5</v>
      </c>
      <c r="E10627" t="s">
        <v>55</v>
      </c>
      <c r="F10627" t="s">
        <v>12</v>
      </c>
      <c r="G10627">
        <v>5</v>
      </c>
      <c r="H10627" s="6" t="str">
        <f t="shared" si="332"/>
        <v>J031.C5</v>
      </c>
      <c r="I10627" s="6" t="str">
        <f t="shared" si="333"/>
        <v>CH221</v>
      </c>
    </row>
    <row r="10628" spans="1:9">
      <c r="A10628" t="s">
        <v>302</v>
      </c>
      <c r="B10628" t="s">
        <v>2487</v>
      </c>
      <c r="C10628" t="s">
        <v>1491</v>
      </c>
      <c r="D10628">
        <v>5</v>
      </c>
      <c r="E10628" t="s">
        <v>56</v>
      </c>
      <c r="F10628" t="s">
        <v>203</v>
      </c>
      <c r="G10628">
        <v>5</v>
      </c>
      <c r="H10628" s="6" t="str">
        <f t="shared" si="332"/>
        <v>J031.A5</v>
      </c>
      <c r="I10628" s="6" t="str">
        <f t="shared" si="333"/>
        <v>CH220</v>
      </c>
    </row>
    <row r="10629" spans="1:9">
      <c r="A10629" t="s">
        <v>302</v>
      </c>
      <c r="B10629" t="s">
        <v>2487</v>
      </c>
      <c r="C10629" t="s">
        <v>1491</v>
      </c>
      <c r="D10629">
        <v>5</v>
      </c>
      <c r="E10629" t="s">
        <v>174</v>
      </c>
      <c r="F10629" t="s">
        <v>13</v>
      </c>
      <c r="G10629">
        <v>5</v>
      </c>
      <c r="H10629" s="6" t="str">
        <f t="shared" si="332"/>
        <v>J031.B5</v>
      </c>
      <c r="I10629" s="6" t="str">
        <f t="shared" si="333"/>
        <v>DGND</v>
      </c>
    </row>
    <row r="10630" spans="1:9">
      <c r="A10630" t="s">
        <v>302</v>
      </c>
      <c r="B10630" t="s">
        <v>2487</v>
      </c>
      <c r="C10630" t="s">
        <v>1491</v>
      </c>
      <c r="D10630">
        <v>6</v>
      </c>
      <c r="F10630" t="s">
        <v>405</v>
      </c>
      <c r="G10630">
        <v>6</v>
      </c>
      <c r="H10630" s="6" t="str">
        <f t="shared" si="332"/>
        <v>J031.D6</v>
      </c>
      <c r="I10630" s="6">
        <f t="shared" si="333"/>
        <v>0</v>
      </c>
    </row>
    <row r="10631" spans="1:9">
      <c r="A10631" t="s">
        <v>302</v>
      </c>
      <c r="B10631" t="s">
        <v>2487</v>
      </c>
      <c r="C10631" t="s">
        <v>1491</v>
      </c>
      <c r="D10631">
        <v>6</v>
      </c>
      <c r="E10631" t="s">
        <v>174</v>
      </c>
      <c r="F10631" t="s">
        <v>282</v>
      </c>
      <c r="G10631">
        <v>6</v>
      </c>
      <c r="H10631" s="6" t="str">
        <f t="shared" si="332"/>
        <v>J031.C6</v>
      </c>
      <c r="I10631" s="6" t="str">
        <f t="shared" si="333"/>
        <v>DGND</v>
      </c>
    </row>
    <row r="10632" spans="1:9">
      <c r="A10632" t="s">
        <v>302</v>
      </c>
      <c r="B10632" t="s">
        <v>2487</v>
      </c>
      <c r="C10632" t="s">
        <v>1491</v>
      </c>
      <c r="D10632">
        <v>6</v>
      </c>
      <c r="E10632" t="s">
        <v>80</v>
      </c>
      <c r="F10632" t="s">
        <v>227</v>
      </c>
      <c r="G10632">
        <v>6</v>
      </c>
      <c r="H10632" s="6" t="str">
        <f t="shared" si="332"/>
        <v>J031.B6</v>
      </c>
      <c r="I10632" s="6" t="str">
        <f t="shared" si="333"/>
        <v>CH219</v>
      </c>
    </row>
    <row r="10633" spans="1:9">
      <c r="A10633" t="s">
        <v>302</v>
      </c>
      <c r="B10633" t="s">
        <v>2487</v>
      </c>
      <c r="C10633" t="s">
        <v>1491</v>
      </c>
      <c r="D10633">
        <v>6</v>
      </c>
      <c r="E10633" t="s">
        <v>174</v>
      </c>
      <c r="F10633" t="s">
        <v>204</v>
      </c>
      <c r="G10633">
        <v>6</v>
      </c>
      <c r="H10633" s="6" t="str">
        <f t="shared" si="332"/>
        <v>J031.A6</v>
      </c>
      <c r="I10633" s="6" t="str">
        <f t="shared" si="333"/>
        <v>DGND</v>
      </c>
    </row>
    <row r="10634" spans="1:9">
      <c r="A10634" t="s">
        <v>302</v>
      </c>
      <c r="B10634" t="s">
        <v>2487</v>
      </c>
      <c r="C10634" t="s">
        <v>1491</v>
      </c>
      <c r="D10634">
        <v>7</v>
      </c>
      <c r="E10634" t="s">
        <v>174</v>
      </c>
      <c r="F10634" t="s">
        <v>228</v>
      </c>
      <c r="G10634">
        <v>7</v>
      </c>
      <c r="H10634" s="6" t="str">
        <f t="shared" si="332"/>
        <v>J031.B7</v>
      </c>
      <c r="I10634" s="6" t="str">
        <f t="shared" si="333"/>
        <v>DGND</v>
      </c>
    </row>
    <row r="10635" spans="1:9">
      <c r="A10635" t="s">
        <v>302</v>
      </c>
      <c r="B10635" t="s">
        <v>2487</v>
      </c>
      <c r="C10635" t="s">
        <v>1491</v>
      </c>
      <c r="D10635">
        <v>7</v>
      </c>
      <c r="E10635" t="s">
        <v>174</v>
      </c>
      <c r="F10635" t="s">
        <v>406</v>
      </c>
      <c r="G10635">
        <v>7</v>
      </c>
      <c r="H10635" s="6" t="str">
        <f t="shared" si="332"/>
        <v>J031.D7</v>
      </c>
      <c r="I10635" s="6" t="str">
        <f t="shared" si="333"/>
        <v>DGND</v>
      </c>
    </row>
    <row r="10636" spans="1:9">
      <c r="A10636" t="s">
        <v>302</v>
      </c>
      <c r="B10636" t="s">
        <v>2487</v>
      </c>
      <c r="C10636" t="s">
        <v>1491</v>
      </c>
      <c r="D10636">
        <v>7</v>
      </c>
      <c r="E10636" t="s">
        <v>59</v>
      </c>
      <c r="F10636" t="s">
        <v>205</v>
      </c>
      <c r="G10636">
        <v>7</v>
      </c>
      <c r="H10636" s="6" t="str">
        <f t="shared" si="332"/>
        <v>J031.A7</v>
      </c>
      <c r="I10636" s="6" t="str">
        <f t="shared" si="333"/>
        <v>CH217</v>
      </c>
    </row>
    <row r="10637" spans="1:9">
      <c r="A10637" t="s">
        <v>302</v>
      </c>
      <c r="B10637" t="s">
        <v>2487</v>
      </c>
      <c r="C10637" t="s">
        <v>1491</v>
      </c>
      <c r="D10637">
        <v>7</v>
      </c>
      <c r="E10637" t="s">
        <v>25</v>
      </c>
      <c r="F10637" t="s">
        <v>283</v>
      </c>
      <c r="G10637">
        <v>7</v>
      </c>
      <c r="H10637" s="6" t="str">
        <f t="shared" si="332"/>
        <v>J031.C7</v>
      </c>
      <c r="I10637" s="6" t="str">
        <f t="shared" si="333"/>
        <v>CH218</v>
      </c>
    </row>
    <row r="10638" spans="1:9">
      <c r="A10638" t="s">
        <v>302</v>
      </c>
      <c r="B10638" t="s">
        <v>2487</v>
      </c>
      <c r="C10638" t="s">
        <v>1491</v>
      </c>
      <c r="D10638">
        <v>8</v>
      </c>
      <c r="E10638" t="s">
        <v>174</v>
      </c>
      <c r="F10638" t="s">
        <v>284</v>
      </c>
      <c r="G10638">
        <v>8</v>
      </c>
      <c r="H10638" s="6" t="str">
        <f t="shared" si="332"/>
        <v>J031.C8</v>
      </c>
      <c r="I10638" s="6" t="str">
        <f t="shared" si="333"/>
        <v>DGND</v>
      </c>
    </row>
    <row r="10639" spans="1:9">
      <c r="A10639" t="s">
        <v>302</v>
      </c>
      <c r="B10639" t="s">
        <v>2487</v>
      </c>
      <c r="C10639" t="s">
        <v>1491</v>
      </c>
      <c r="D10639">
        <v>8</v>
      </c>
      <c r="F10639" t="s">
        <v>411</v>
      </c>
      <c r="G10639">
        <v>8</v>
      </c>
      <c r="H10639" s="6" t="str">
        <f t="shared" si="332"/>
        <v>J031.D8</v>
      </c>
      <c r="I10639" s="6">
        <f t="shared" si="333"/>
        <v>0</v>
      </c>
    </row>
    <row r="10640" spans="1:9">
      <c r="A10640" t="s">
        <v>302</v>
      </c>
      <c r="B10640" t="s">
        <v>2487</v>
      </c>
      <c r="C10640" t="s">
        <v>1491</v>
      </c>
      <c r="D10640">
        <v>8</v>
      </c>
      <c r="E10640" t="s">
        <v>174</v>
      </c>
      <c r="F10640" t="s">
        <v>206</v>
      </c>
      <c r="G10640">
        <v>8</v>
      </c>
      <c r="H10640" s="6" t="str">
        <f t="shared" si="332"/>
        <v>J031.A8</v>
      </c>
      <c r="I10640" s="6" t="str">
        <f t="shared" si="333"/>
        <v>DGND</v>
      </c>
    </row>
    <row r="10641" spans="1:9">
      <c r="A10641" t="s">
        <v>302</v>
      </c>
      <c r="B10641" t="s">
        <v>2487</v>
      </c>
      <c r="C10641" t="s">
        <v>1491</v>
      </c>
      <c r="D10641">
        <v>8</v>
      </c>
      <c r="E10641" t="s">
        <v>72</v>
      </c>
      <c r="F10641" t="s">
        <v>229</v>
      </c>
      <c r="G10641">
        <v>8</v>
      </c>
      <c r="H10641" s="6" t="str">
        <f t="shared" si="332"/>
        <v>J031.B8</v>
      </c>
      <c r="I10641" s="6" t="str">
        <f t="shared" si="333"/>
        <v>CH216</v>
      </c>
    </row>
    <row r="10642" spans="1:9">
      <c r="A10642" t="s">
        <v>302</v>
      </c>
      <c r="B10642" t="s">
        <v>2487</v>
      </c>
      <c r="C10642" t="s">
        <v>1491</v>
      </c>
      <c r="D10642">
        <v>9</v>
      </c>
      <c r="E10642" t="s">
        <v>174</v>
      </c>
      <c r="F10642" t="s">
        <v>230</v>
      </c>
      <c r="G10642">
        <v>9</v>
      </c>
      <c r="H10642" s="6" t="str">
        <f t="shared" si="332"/>
        <v>J031.B9</v>
      </c>
      <c r="I10642" s="6" t="str">
        <f t="shared" si="333"/>
        <v>DGND</v>
      </c>
    </row>
    <row r="10643" spans="1:9">
      <c r="A10643" t="s">
        <v>302</v>
      </c>
      <c r="B10643" t="s">
        <v>2487</v>
      </c>
      <c r="C10643" t="s">
        <v>1491</v>
      </c>
      <c r="D10643">
        <v>9</v>
      </c>
      <c r="F10643" t="s">
        <v>397</v>
      </c>
      <c r="G10643">
        <v>9</v>
      </c>
      <c r="H10643" s="6" t="str">
        <f t="shared" si="332"/>
        <v>J031.D9</v>
      </c>
      <c r="I10643" s="6">
        <f t="shared" si="333"/>
        <v>0</v>
      </c>
    </row>
    <row r="10644" spans="1:9">
      <c r="A10644" t="s">
        <v>302</v>
      </c>
      <c r="B10644" t="s">
        <v>2487</v>
      </c>
      <c r="C10644" t="s">
        <v>1491</v>
      </c>
      <c r="D10644">
        <v>9</v>
      </c>
      <c r="E10644" t="s">
        <v>71</v>
      </c>
      <c r="F10644" t="s">
        <v>207</v>
      </c>
      <c r="G10644">
        <v>9</v>
      </c>
      <c r="H10644" s="6" t="str">
        <f t="shared" si="332"/>
        <v>J031.A9</v>
      </c>
      <c r="I10644" s="6" t="str">
        <f t="shared" si="333"/>
        <v>CH214</v>
      </c>
    </row>
    <row r="10645" spans="1:9">
      <c r="A10645" t="s">
        <v>302</v>
      </c>
      <c r="B10645" t="s">
        <v>2487</v>
      </c>
      <c r="C10645" t="s">
        <v>1491</v>
      </c>
      <c r="D10645">
        <v>9</v>
      </c>
      <c r="E10645" t="s">
        <v>81</v>
      </c>
      <c r="F10645" t="s">
        <v>285</v>
      </c>
      <c r="G10645">
        <v>9</v>
      </c>
      <c r="H10645" s="6" t="str">
        <f t="shared" si="332"/>
        <v>J031.C9</v>
      </c>
      <c r="I10645" s="6" t="str">
        <f t="shared" si="333"/>
        <v>CH215</v>
      </c>
    </row>
    <row r="10646" spans="1:9">
      <c r="A10646" t="s">
        <v>302</v>
      </c>
      <c r="B10646" t="s">
        <v>2487</v>
      </c>
      <c r="C10646" t="s">
        <v>1491</v>
      </c>
      <c r="D10646">
        <v>10</v>
      </c>
      <c r="E10646" t="s">
        <v>69</v>
      </c>
      <c r="F10646" t="s">
        <v>231</v>
      </c>
      <c r="G10646">
        <v>10</v>
      </c>
      <c r="H10646" s="6" t="str">
        <f t="shared" si="332"/>
        <v>J031.B10</v>
      </c>
      <c r="I10646" s="6" t="str">
        <f t="shared" si="333"/>
        <v>CH213</v>
      </c>
    </row>
    <row r="10647" spans="1:9">
      <c r="A10647" t="s">
        <v>302</v>
      </c>
      <c r="B10647" t="s">
        <v>2487</v>
      </c>
      <c r="C10647" t="s">
        <v>1491</v>
      </c>
      <c r="D10647">
        <v>10</v>
      </c>
      <c r="E10647" t="s">
        <v>174</v>
      </c>
      <c r="F10647" t="s">
        <v>286</v>
      </c>
      <c r="G10647">
        <v>10</v>
      </c>
      <c r="H10647" s="6" t="str">
        <f t="shared" si="332"/>
        <v>J031.C10</v>
      </c>
      <c r="I10647" s="6" t="str">
        <f t="shared" si="333"/>
        <v>DGND</v>
      </c>
    </row>
    <row r="10648" spans="1:9">
      <c r="A10648" t="s">
        <v>302</v>
      </c>
      <c r="B10648" t="s">
        <v>2487</v>
      </c>
      <c r="C10648" t="s">
        <v>1491</v>
      </c>
      <c r="D10648">
        <v>10</v>
      </c>
      <c r="F10648" t="s">
        <v>407</v>
      </c>
      <c r="G10648">
        <v>10</v>
      </c>
      <c r="H10648" s="6" t="str">
        <f t="shared" si="332"/>
        <v>J031.D10</v>
      </c>
      <c r="I10648" s="6">
        <f t="shared" si="333"/>
        <v>0</v>
      </c>
    </row>
    <row r="10649" spans="1:9">
      <c r="A10649" t="s">
        <v>302</v>
      </c>
      <c r="B10649" t="s">
        <v>2487</v>
      </c>
      <c r="C10649" t="s">
        <v>1491</v>
      </c>
      <c r="D10649">
        <v>10</v>
      </c>
      <c r="E10649" t="s">
        <v>174</v>
      </c>
      <c r="F10649" t="s">
        <v>208</v>
      </c>
      <c r="G10649">
        <v>10</v>
      </c>
      <c r="H10649" s="6" t="str">
        <f t="shared" si="332"/>
        <v>J031.A10</v>
      </c>
      <c r="I10649" s="6" t="str">
        <f t="shared" si="333"/>
        <v>DGND</v>
      </c>
    </row>
    <row r="10650" spans="1:9">
      <c r="A10650" t="s">
        <v>302</v>
      </c>
      <c r="B10650" t="s">
        <v>2487</v>
      </c>
      <c r="C10650" t="s">
        <v>1491</v>
      </c>
      <c r="D10650">
        <v>11</v>
      </c>
      <c r="E10650" t="s">
        <v>174</v>
      </c>
      <c r="F10650" t="s">
        <v>232</v>
      </c>
      <c r="G10650">
        <v>11</v>
      </c>
      <c r="H10650" s="6" t="str">
        <f t="shared" si="332"/>
        <v>J031.B11</v>
      </c>
      <c r="I10650" s="6" t="str">
        <f t="shared" si="333"/>
        <v>DGND</v>
      </c>
    </row>
    <row r="10651" spans="1:9">
      <c r="A10651" t="s">
        <v>302</v>
      </c>
      <c r="B10651" t="s">
        <v>2487</v>
      </c>
      <c r="C10651" t="s">
        <v>1491</v>
      </c>
      <c r="D10651">
        <v>11</v>
      </c>
      <c r="E10651" t="s">
        <v>82</v>
      </c>
      <c r="F10651" t="s">
        <v>209</v>
      </c>
      <c r="G10651">
        <v>11</v>
      </c>
      <c r="H10651" s="6" t="str">
        <f t="shared" si="332"/>
        <v>J031.A11</v>
      </c>
      <c r="I10651" s="6" t="str">
        <f t="shared" si="333"/>
        <v>CH211</v>
      </c>
    </row>
    <row r="10652" spans="1:9">
      <c r="A10652" t="s">
        <v>302</v>
      </c>
      <c r="B10652" t="s">
        <v>2487</v>
      </c>
      <c r="C10652" t="s">
        <v>1491</v>
      </c>
      <c r="D10652">
        <v>11</v>
      </c>
      <c r="E10652" t="s">
        <v>70</v>
      </c>
      <c r="F10652" t="s">
        <v>287</v>
      </c>
      <c r="G10652">
        <v>11</v>
      </c>
      <c r="H10652" s="6" t="str">
        <f t="shared" si="332"/>
        <v>J031.C11</v>
      </c>
      <c r="I10652" s="6" t="str">
        <f t="shared" si="333"/>
        <v>CH212</v>
      </c>
    </row>
    <row r="10653" spans="1:9">
      <c r="A10653" t="s">
        <v>302</v>
      </c>
      <c r="B10653" t="s">
        <v>2487</v>
      </c>
      <c r="C10653" t="s">
        <v>1491</v>
      </c>
      <c r="D10653">
        <v>11</v>
      </c>
      <c r="F10653" t="s">
        <v>379</v>
      </c>
      <c r="G10653">
        <v>11</v>
      </c>
      <c r="H10653" s="6" t="str">
        <f t="shared" si="332"/>
        <v>J031.D11</v>
      </c>
      <c r="I10653" s="6">
        <f t="shared" si="333"/>
        <v>0</v>
      </c>
    </row>
    <row r="10654" spans="1:9">
      <c r="A10654" t="s">
        <v>302</v>
      </c>
      <c r="B10654" t="s">
        <v>2487</v>
      </c>
      <c r="C10654" t="s">
        <v>1491</v>
      </c>
      <c r="D10654">
        <v>12</v>
      </c>
      <c r="E10654" t="s">
        <v>174</v>
      </c>
      <c r="F10654" t="s">
        <v>210</v>
      </c>
      <c r="G10654">
        <v>12</v>
      </c>
      <c r="H10654" s="6" t="str">
        <f t="shared" si="332"/>
        <v>J031.A12</v>
      </c>
      <c r="I10654" s="6" t="str">
        <f t="shared" si="333"/>
        <v>DGND</v>
      </c>
    </row>
    <row r="10655" spans="1:9">
      <c r="A10655" t="s">
        <v>302</v>
      </c>
      <c r="B10655" t="s">
        <v>2487</v>
      </c>
      <c r="C10655" t="s">
        <v>1491</v>
      </c>
      <c r="D10655">
        <v>12</v>
      </c>
      <c r="F10655" t="s">
        <v>375</v>
      </c>
      <c r="G10655">
        <v>12</v>
      </c>
      <c r="H10655" s="6" t="str">
        <f t="shared" si="332"/>
        <v>J031.D12</v>
      </c>
      <c r="I10655" s="6">
        <f t="shared" si="333"/>
        <v>0</v>
      </c>
    </row>
    <row r="10656" spans="1:9">
      <c r="A10656" t="s">
        <v>302</v>
      </c>
      <c r="B10656" t="s">
        <v>2487</v>
      </c>
      <c r="C10656" t="s">
        <v>1491</v>
      </c>
      <c r="D10656">
        <v>12</v>
      </c>
      <c r="E10656" t="s">
        <v>174</v>
      </c>
      <c r="F10656" t="s">
        <v>288</v>
      </c>
      <c r="G10656">
        <v>12</v>
      </c>
      <c r="H10656" s="6" t="str">
        <f t="shared" si="332"/>
        <v>J031.C12</v>
      </c>
      <c r="I10656" s="6" t="str">
        <f t="shared" si="333"/>
        <v>DGND</v>
      </c>
    </row>
    <row r="10657" spans="1:9">
      <c r="A10657" t="s">
        <v>302</v>
      </c>
      <c r="B10657" t="s">
        <v>2487</v>
      </c>
      <c r="C10657" t="s">
        <v>1491</v>
      </c>
      <c r="D10657">
        <v>12</v>
      </c>
      <c r="E10657" t="s">
        <v>26</v>
      </c>
      <c r="F10657" t="s">
        <v>233</v>
      </c>
      <c r="G10657">
        <v>12</v>
      </c>
      <c r="H10657" s="6" t="str">
        <f t="shared" si="332"/>
        <v>J031.B12</v>
      </c>
      <c r="I10657" s="6" t="str">
        <f t="shared" si="333"/>
        <v>CH210</v>
      </c>
    </row>
    <row r="10658" spans="1:9">
      <c r="A10658" t="s">
        <v>302</v>
      </c>
      <c r="B10658" t="s">
        <v>2487</v>
      </c>
      <c r="C10658" t="s">
        <v>1491</v>
      </c>
      <c r="D10658">
        <v>13</v>
      </c>
      <c r="F10658" t="s">
        <v>370</v>
      </c>
      <c r="G10658">
        <v>13</v>
      </c>
      <c r="H10658" s="6" t="str">
        <f t="shared" si="332"/>
        <v>J031.D13</v>
      </c>
      <c r="I10658" s="6">
        <f t="shared" si="333"/>
        <v>0</v>
      </c>
    </row>
    <row r="10659" spans="1:9">
      <c r="A10659" t="s">
        <v>302</v>
      </c>
      <c r="B10659" t="s">
        <v>2487</v>
      </c>
      <c r="C10659" t="s">
        <v>1491</v>
      </c>
      <c r="D10659">
        <v>13</v>
      </c>
      <c r="E10659" t="s">
        <v>174</v>
      </c>
      <c r="F10659" t="s">
        <v>234</v>
      </c>
      <c r="G10659">
        <v>13</v>
      </c>
      <c r="H10659" s="6" t="str">
        <f t="shared" si="332"/>
        <v>J031.B13</v>
      </c>
      <c r="I10659" s="6" t="str">
        <f t="shared" si="333"/>
        <v>DGND</v>
      </c>
    </row>
    <row r="10660" spans="1:9">
      <c r="A10660" t="s">
        <v>302</v>
      </c>
      <c r="B10660" t="s">
        <v>2487</v>
      </c>
      <c r="C10660" t="s">
        <v>1491</v>
      </c>
      <c r="D10660">
        <v>13</v>
      </c>
      <c r="E10660" t="s">
        <v>44</v>
      </c>
      <c r="F10660" t="s">
        <v>211</v>
      </c>
      <c r="G10660">
        <v>13</v>
      </c>
      <c r="H10660" s="6" t="str">
        <f t="shared" si="332"/>
        <v>J031.A13</v>
      </c>
      <c r="I10660" s="6" t="str">
        <f t="shared" si="333"/>
        <v>CH208</v>
      </c>
    </row>
    <row r="10661" spans="1:9">
      <c r="A10661" t="s">
        <v>302</v>
      </c>
      <c r="B10661" t="s">
        <v>2487</v>
      </c>
      <c r="C10661" t="s">
        <v>1491</v>
      </c>
      <c r="D10661">
        <v>13</v>
      </c>
      <c r="E10661" t="s">
        <v>68</v>
      </c>
      <c r="F10661" t="s">
        <v>289</v>
      </c>
      <c r="G10661">
        <v>13</v>
      </c>
      <c r="H10661" s="6" t="str">
        <f t="shared" si="332"/>
        <v>J031.C13</v>
      </c>
      <c r="I10661" s="6" t="str">
        <f t="shared" si="333"/>
        <v>CH209</v>
      </c>
    </row>
    <row r="10662" spans="1:9">
      <c r="A10662" t="s">
        <v>302</v>
      </c>
      <c r="B10662" t="s">
        <v>2487</v>
      </c>
      <c r="C10662" t="s">
        <v>1491</v>
      </c>
      <c r="D10662">
        <v>14</v>
      </c>
      <c r="E10662" t="s">
        <v>174</v>
      </c>
      <c r="F10662" t="s">
        <v>290</v>
      </c>
      <c r="G10662">
        <v>14</v>
      </c>
      <c r="H10662" s="6" t="str">
        <f t="shared" si="332"/>
        <v>J031.C14</v>
      </c>
      <c r="I10662" s="6" t="str">
        <f t="shared" si="333"/>
        <v>DGND</v>
      </c>
    </row>
    <row r="10663" spans="1:9">
      <c r="A10663" t="s">
        <v>302</v>
      </c>
      <c r="B10663" t="s">
        <v>2487</v>
      </c>
      <c r="C10663" t="s">
        <v>1491</v>
      </c>
      <c r="D10663">
        <v>14</v>
      </c>
      <c r="E10663" t="s">
        <v>174</v>
      </c>
      <c r="F10663" t="s">
        <v>212</v>
      </c>
      <c r="G10663">
        <v>14</v>
      </c>
      <c r="H10663" s="6" t="str">
        <f t="shared" si="332"/>
        <v>J031.A14</v>
      </c>
      <c r="I10663" s="6" t="str">
        <f t="shared" si="333"/>
        <v>DGND</v>
      </c>
    </row>
    <row r="10664" spans="1:9">
      <c r="A10664" t="s">
        <v>302</v>
      </c>
      <c r="B10664" t="s">
        <v>2487</v>
      </c>
      <c r="C10664" t="s">
        <v>1491</v>
      </c>
      <c r="D10664">
        <v>14</v>
      </c>
      <c r="E10664" t="s">
        <v>93</v>
      </c>
      <c r="F10664" t="s">
        <v>235</v>
      </c>
      <c r="G10664">
        <v>14</v>
      </c>
      <c r="H10664" s="6" t="str">
        <f t="shared" si="332"/>
        <v>J031.B14</v>
      </c>
      <c r="I10664" s="6" t="str">
        <f t="shared" si="333"/>
        <v>CH207</v>
      </c>
    </row>
    <row r="10665" spans="1:9">
      <c r="A10665" t="s">
        <v>302</v>
      </c>
      <c r="B10665" t="s">
        <v>2487</v>
      </c>
      <c r="C10665" t="s">
        <v>1491</v>
      </c>
      <c r="D10665">
        <v>14</v>
      </c>
      <c r="F10665" t="s">
        <v>412</v>
      </c>
      <c r="G10665">
        <v>14</v>
      </c>
      <c r="H10665" s="6" t="str">
        <f t="shared" si="332"/>
        <v>J031.D14</v>
      </c>
      <c r="I10665" s="6">
        <f t="shared" si="333"/>
        <v>0</v>
      </c>
    </row>
    <row r="10666" spans="1:9">
      <c r="A10666" t="s">
        <v>302</v>
      </c>
      <c r="B10666" t="s">
        <v>2487</v>
      </c>
      <c r="C10666" t="s">
        <v>1491</v>
      </c>
      <c r="D10666">
        <v>15</v>
      </c>
      <c r="F10666" t="s">
        <v>610</v>
      </c>
      <c r="G10666">
        <v>15</v>
      </c>
      <c r="H10666" s="6" t="str">
        <f t="shared" si="332"/>
        <v>J031.D15</v>
      </c>
      <c r="I10666" s="6">
        <f t="shared" si="333"/>
        <v>0</v>
      </c>
    </row>
    <row r="10667" spans="1:9">
      <c r="A10667" t="s">
        <v>302</v>
      </c>
      <c r="B10667" t="s">
        <v>2487</v>
      </c>
      <c r="C10667" t="s">
        <v>1491</v>
      </c>
      <c r="D10667">
        <v>15</v>
      </c>
      <c r="E10667" t="s">
        <v>174</v>
      </c>
      <c r="F10667" t="s">
        <v>236</v>
      </c>
      <c r="G10667">
        <v>15</v>
      </c>
      <c r="H10667" s="6" t="str">
        <f t="shared" si="332"/>
        <v>J031.B15</v>
      </c>
      <c r="I10667" s="6" t="str">
        <f t="shared" si="333"/>
        <v>DGND</v>
      </c>
    </row>
    <row r="10668" spans="1:9">
      <c r="A10668" t="s">
        <v>302</v>
      </c>
      <c r="B10668" t="s">
        <v>2487</v>
      </c>
      <c r="C10668" t="s">
        <v>1491</v>
      </c>
      <c r="D10668">
        <v>15</v>
      </c>
      <c r="E10668" t="s">
        <v>43</v>
      </c>
      <c r="F10668" t="s">
        <v>291</v>
      </c>
      <c r="G10668">
        <v>15</v>
      </c>
      <c r="H10668" s="6" t="str">
        <f t="shared" si="332"/>
        <v>J031.C15</v>
      </c>
      <c r="I10668" s="6" t="str">
        <f t="shared" si="333"/>
        <v>CH206</v>
      </c>
    </row>
    <row r="10669" spans="1:9">
      <c r="A10669" t="s">
        <v>302</v>
      </c>
      <c r="B10669" t="s">
        <v>2487</v>
      </c>
      <c r="C10669" t="s">
        <v>1491</v>
      </c>
      <c r="D10669">
        <v>15</v>
      </c>
      <c r="E10669" t="s">
        <v>94</v>
      </c>
      <c r="F10669" t="s">
        <v>213</v>
      </c>
      <c r="G10669">
        <v>15</v>
      </c>
      <c r="H10669" s="6" t="str">
        <f t="shared" si="332"/>
        <v>J031.A15</v>
      </c>
      <c r="I10669" s="6" t="str">
        <f t="shared" si="333"/>
        <v>CH205</v>
      </c>
    </row>
    <row r="10670" spans="1:9">
      <c r="A10670" t="s">
        <v>302</v>
      </c>
      <c r="B10670" t="s">
        <v>2487</v>
      </c>
      <c r="C10670" t="s">
        <v>1491</v>
      </c>
      <c r="D10670">
        <v>16</v>
      </c>
      <c r="E10670" t="s">
        <v>42</v>
      </c>
      <c r="F10670" t="s">
        <v>237</v>
      </c>
      <c r="G10670">
        <v>16</v>
      </c>
      <c r="H10670" s="6" t="str">
        <f t="shared" si="332"/>
        <v>J031.B16</v>
      </c>
      <c r="I10670" s="6" t="str">
        <f t="shared" si="333"/>
        <v>CH204</v>
      </c>
    </row>
    <row r="10671" spans="1:9">
      <c r="A10671" t="s">
        <v>302</v>
      </c>
      <c r="B10671" t="s">
        <v>2487</v>
      </c>
      <c r="C10671" t="s">
        <v>1491</v>
      </c>
      <c r="D10671">
        <v>16</v>
      </c>
      <c r="E10671" t="s">
        <v>174</v>
      </c>
      <c r="F10671" t="s">
        <v>214</v>
      </c>
      <c r="G10671">
        <v>16</v>
      </c>
      <c r="H10671" s="6" t="str">
        <f t="shared" si="332"/>
        <v>J031.A16</v>
      </c>
      <c r="I10671" s="6" t="str">
        <f t="shared" si="333"/>
        <v>DGND</v>
      </c>
    </row>
    <row r="10672" spans="1:9">
      <c r="A10672" t="s">
        <v>302</v>
      </c>
      <c r="B10672" t="s">
        <v>2487</v>
      </c>
      <c r="C10672" t="s">
        <v>1491</v>
      </c>
      <c r="D10672">
        <v>16</v>
      </c>
      <c r="E10672" t="s">
        <v>174</v>
      </c>
      <c r="F10672" t="s">
        <v>292</v>
      </c>
      <c r="G10672">
        <v>16</v>
      </c>
      <c r="H10672" s="6" t="str">
        <f t="shared" si="332"/>
        <v>J031.C16</v>
      </c>
      <c r="I10672" s="6" t="str">
        <f t="shared" si="333"/>
        <v>DGND</v>
      </c>
    </row>
    <row r="10673" spans="1:9">
      <c r="A10673" t="s">
        <v>302</v>
      </c>
      <c r="B10673" t="s">
        <v>2487</v>
      </c>
      <c r="C10673" t="s">
        <v>1491</v>
      </c>
      <c r="D10673">
        <v>16</v>
      </c>
      <c r="F10673" t="s">
        <v>410</v>
      </c>
      <c r="G10673">
        <v>16</v>
      </c>
      <c r="H10673" s="6" t="str">
        <f t="shared" si="332"/>
        <v>J031.D16</v>
      </c>
      <c r="I10673" s="6">
        <f t="shared" si="333"/>
        <v>0</v>
      </c>
    </row>
    <row r="10674" spans="1:9">
      <c r="A10674" t="s">
        <v>302</v>
      </c>
      <c r="B10674" t="s">
        <v>2487</v>
      </c>
      <c r="C10674" t="s">
        <v>1491</v>
      </c>
      <c r="D10674">
        <v>17</v>
      </c>
      <c r="E10674" t="s">
        <v>95</v>
      </c>
      <c r="F10674" t="s">
        <v>293</v>
      </c>
      <c r="G10674">
        <v>17</v>
      </c>
      <c r="H10674" s="6" t="str">
        <f t="shared" si="332"/>
        <v>J031.C17</v>
      </c>
      <c r="I10674" s="6" t="str">
        <f t="shared" si="333"/>
        <v>CH203</v>
      </c>
    </row>
    <row r="10675" spans="1:9">
      <c r="A10675" t="s">
        <v>302</v>
      </c>
      <c r="B10675" t="s">
        <v>2487</v>
      </c>
      <c r="C10675" t="s">
        <v>1491</v>
      </c>
      <c r="D10675">
        <v>17</v>
      </c>
      <c r="E10675" t="s">
        <v>17</v>
      </c>
      <c r="F10675" t="s">
        <v>215</v>
      </c>
      <c r="G10675">
        <v>17</v>
      </c>
      <c r="H10675" s="6" t="str">
        <f t="shared" si="332"/>
        <v>J031.A17</v>
      </c>
      <c r="I10675" s="6" t="str">
        <f t="shared" si="333"/>
        <v>CH202</v>
      </c>
    </row>
    <row r="10676" spans="1:9">
      <c r="A10676" t="s">
        <v>302</v>
      </c>
      <c r="B10676" t="s">
        <v>2487</v>
      </c>
      <c r="C10676" t="s">
        <v>1491</v>
      </c>
      <c r="D10676">
        <v>17</v>
      </c>
      <c r="E10676" t="s">
        <v>174</v>
      </c>
      <c r="F10676" t="s">
        <v>238</v>
      </c>
      <c r="G10676">
        <v>17</v>
      </c>
      <c r="H10676" s="6" t="str">
        <f t="shared" si="332"/>
        <v>J031.B17</v>
      </c>
      <c r="I10676" s="6" t="str">
        <f t="shared" si="333"/>
        <v>DGND</v>
      </c>
    </row>
    <row r="10677" spans="1:9">
      <c r="A10677" t="s">
        <v>302</v>
      </c>
      <c r="B10677" t="s">
        <v>2487</v>
      </c>
      <c r="C10677" t="s">
        <v>1491</v>
      </c>
      <c r="D10677">
        <v>17</v>
      </c>
      <c r="F10677" t="s">
        <v>385</v>
      </c>
      <c r="G10677">
        <v>17</v>
      </c>
      <c r="H10677" s="6" t="str">
        <f t="shared" si="332"/>
        <v>J031.D17</v>
      </c>
      <c r="I10677" s="6">
        <f t="shared" si="333"/>
        <v>0</v>
      </c>
    </row>
    <row r="10678" spans="1:9">
      <c r="A10678" t="s">
        <v>302</v>
      </c>
      <c r="B10678" t="s">
        <v>2487</v>
      </c>
      <c r="C10678" t="s">
        <v>1491</v>
      </c>
      <c r="D10678">
        <v>18</v>
      </c>
      <c r="E10678" t="s">
        <v>73</v>
      </c>
      <c r="F10678" t="s">
        <v>239</v>
      </c>
      <c r="G10678">
        <v>18</v>
      </c>
      <c r="H10678" s="6" t="str">
        <f t="shared" si="332"/>
        <v>J031.B18</v>
      </c>
      <c r="I10678" s="6" t="str">
        <f t="shared" si="333"/>
        <v>CH201</v>
      </c>
    </row>
    <row r="10679" spans="1:9">
      <c r="A10679" t="s">
        <v>302</v>
      </c>
      <c r="B10679" t="s">
        <v>2487</v>
      </c>
      <c r="C10679" t="s">
        <v>1491</v>
      </c>
      <c r="D10679">
        <v>18</v>
      </c>
      <c r="E10679" t="s">
        <v>174</v>
      </c>
      <c r="F10679" t="s">
        <v>216</v>
      </c>
      <c r="G10679">
        <v>18</v>
      </c>
      <c r="H10679" s="6" t="str">
        <f t="shared" si="332"/>
        <v>J031.A18</v>
      </c>
      <c r="I10679" s="6" t="str">
        <f t="shared" si="333"/>
        <v>DGND</v>
      </c>
    </row>
    <row r="10680" spans="1:9">
      <c r="A10680" t="s">
        <v>302</v>
      </c>
      <c r="B10680" t="s">
        <v>2487</v>
      </c>
      <c r="C10680" t="s">
        <v>1491</v>
      </c>
      <c r="D10680">
        <v>18</v>
      </c>
      <c r="F10680" t="s">
        <v>617</v>
      </c>
      <c r="G10680">
        <v>18</v>
      </c>
      <c r="H10680" s="6" t="str">
        <f t="shared" si="332"/>
        <v>J031.D18</v>
      </c>
      <c r="I10680" s="6">
        <f t="shared" si="333"/>
        <v>0</v>
      </c>
    </row>
    <row r="10681" spans="1:9">
      <c r="A10681" t="s">
        <v>302</v>
      </c>
      <c r="B10681" t="s">
        <v>2487</v>
      </c>
      <c r="C10681" t="s">
        <v>1491</v>
      </c>
      <c r="D10681">
        <v>18</v>
      </c>
      <c r="E10681" t="s">
        <v>174</v>
      </c>
      <c r="F10681" t="s">
        <v>294</v>
      </c>
      <c r="G10681">
        <v>18</v>
      </c>
      <c r="H10681" s="6" t="str">
        <f t="shared" si="332"/>
        <v>J031.C18</v>
      </c>
      <c r="I10681" s="6" t="str">
        <f t="shared" si="333"/>
        <v>DGND</v>
      </c>
    </row>
    <row r="10682" spans="1:9">
      <c r="A10682" t="s">
        <v>302</v>
      </c>
      <c r="B10682" t="s">
        <v>2487</v>
      </c>
      <c r="C10682" t="s">
        <v>1491</v>
      </c>
      <c r="D10682">
        <v>19</v>
      </c>
      <c r="F10682" t="s">
        <v>619</v>
      </c>
      <c r="G10682">
        <v>19</v>
      </c>
      <c r="H10682" s="6" t="str">
        <f t="shared" si="332"/>
        <v>J031.D19</v>
      </c>
      <c r="I10682" s="6">
        <f t="shared" si="333"/>
        <v>0</v>
      </c>
    </row>
    <row r="10683" spans="1:9">
      <c r="A10683" t="s">
        <v>302</v>
      </c>
      <c r="B10683" t="s">
        <v>2487</v>
      </c>
      <c r="C10683" t="s">
        <v>1491</v>
      </c>
      <c r="D10683">
        <v>19</v>
      </c>
      <c r="E10683" t="s">
        <v>63</v>
      </c>
      <c r="F10683" t="s">
        <v>295</v>
      </c>
      <c r="G10683">
        <v>19</v>
      </c>
      <c r="H10683" s="6" t="str">
        <f t="shared" si="332"/>
        <v>J031.C19</v>
      </c>
      <c r="I10683" s="6" t="str">
        <f t="shared" si="333"/>
        <v>CH200</v>
      </c>
    </row>
    <row r="10684" spans="1:9">
      <c r="A10684" t="s">
        <v>302</v>
      </c>
      <c r="B10684" t="s">
        <v>2487</v>
      </c>
      <c r="C10684" t="s">
        <v>1491</v>
      </c>
      <c r="D10684">
        <v>19</v>
      </c>
      <c r="E10684" t="s">
        <v>67</v>
      </c>
      <c r="F10684" t="s">
        <v>217</v>
      </c>
      <c r="G10684">
        <v>19</v>
      </c>
      <c r="H10684" s="6" t="str">
        <f t="shared" si="332"/>
        <v>J031.A19</v>
      </c>
      <c r="I10684" s="6" t="str">
        <f t="shared" si="333"/>
        <v>CH199</v>
      </c>
    </row>
    <row r="10685" spans="1:9">
      <c r="A10685" t="s">
        <v>302</v>
      </c>
      <c r="B10685" t="s">
        <v>2487</v>
      </c>
      <c r="C10685" t="s">
        <v>1491</v>
      </c>
      <c r="D10685">
        <v>19</v>
      </c>
      <c r="E10685" t="s">
        <v>174</v>
      </c>
      <c r="F10685" t="s">
        <v>240</v>
      </c>
      <c r="G10685">
        <v>19</v>
      </c>
      <c r="H10685" s="6" t="str">
        <f t="shared" si="332"/>
        <v>J031.B19</v>
      </c>
      <c r="I10685" s="6" t="str">
        <f t="shared" si="333"/>
        <v>DGND</v>
      </c>
    </row>
    <row r="10686" spans="1:9">
      <c r="A10686" t="s">
        <v>302</v>
      </c>
      <c r="B10686" t="s">
        <v>2487</v>
      </c>
      <c r="C10686" t="s">
        <v>1491</v>
      </c>
      <c r="D10686">
        <v>20</v>
      </c>
      <c r="E10686" t="s">
        <v>174</v>
      </c>
      <c r="F10686" t="s">
        <v>296</v>
      </c>
      <c r="G10686">
        <v>20</v>
      </c>
      <c r="H10686" s="6" t="str">
        <f t="shared" si="332"/>
        <v>J031.C20</v>
      </c>
      <c r="I10686" s="6" t="str">
        <f t="shared" si="333"/>
        <v>DGND</v>
      </c>
    </row>
    <row r="10687" spans="1:9">
      <c r="A10687" t="s">
        <v>302</v>
      </c>
      <c r="B10687" t="s">
        <v>2487</v>
      </c>
      <c r="C10687" t="s">
        <v>1491</v>
      </c>
      <c r="D10687">
        <v>20</v>
      </c>
      <c r="E10687" t="s">
        <v>174</v>
      </c>
      <c r="F10687" t="s">
        <v>218</v>
      </c>
      <c r="G10687">
        <v>20</v>
      </c>
      <c r="H10687" s="6" t="str">
        <f t="shared" si="332"/>
        <v>J031.A20</v>
      </c>
      <c r="I10687" s="6" t="str">
        <f t="shared" si="333"/>
        <v>DGND</v>
      </c>
    </row>
    <row r="10688" spans="1:9">
      <c r="A10688" t="s">
        <v>302</v>
      </c>
      <c r="B10688" t="s">
        <v>2487</v>
      </c>
      <c r="C10688" t="s">
        <v>1491</v>
      </c>
      <c r="D10688">
        <v>20</v>
      </c>
      <c r="F10688" t="s">
        <v>621</v>
      </c>
      <c r="G10688">
        <v>20</v>
      </c>
      <c r="H10688" s="6" t="str">
        <f t="shared" si="332"/>
        <v>J031.D20</v>
      </c>
      <c r="I10688" s="6">
        <f t="shared" si="333"/>
        <v>0</v>
      </c>
    </row>
    <row r="10689" spans="1:9">
      <c r="A10689" t="s">
        <v>302</v>
      </c>
      <c r="B10689" t="s">
        <v>2487</v>
      </c>
      <c r="C10689" t="s">
        <v>1491</v>
      </c>
      <c r="D10689">
        <v>20</v>
      </c>
      <c r="E10689" t="s">
        <v>16</v>
      </c>
      <c r="F10689" t="s">
        <v>241</v>
      </c>
      <c r="G10689">
        <v>20</v>
      </c>
      <c r="H10689" s="6" t="str">
        <f t="shared" si="332"/>
        <v>J031.B20</v>
      </c>
      <c r="I10689" s="6" t="str">
        <f t="shared" si="333"/>
        <v>CH198</v>
      </c>
    </row>
    <row r="10690" spans="1:9">
      <c r="A10690" t="s">
        <v>302</v>
      </c>
      <c r="B10690" t="s">
        <v>2487</v>
      </c>
      <c r="C10690" t="s">
        <v>1491</v>
      </c>
      <c r="D10690">
        <v>21</v>
      </c>
      <c r="E10690" t="s">
        <v>15</v>
      </c>
      <c r="F10690" t="s">
        <v>219</v>
      </c>
      <c r="G10690">
        <v>21</v>
      </c>
      <c r="H10690" s="6" t="str">
        <f t="shared" ref="H10690:H10753" si="334">CONCATENATE(C10690,".",F10690)</f>
        <v>J031.A21</v>
      </c>
      <c r="I10690" s="6" t="str">
        <f t="shared" ref="I10690:I10753" si="335">E10690</f>
        <v>CH196</v>
      </c>
    </row>
    <row r="10691" spans="1:9">
      <c r="A10691" t="s">
        <v>302</v>
      </c>
      <c r="B10691" t="s">
        <v>2487</v>
      </c>
      <c r="C10691" t="s">
        <v>1491</v>
      </c>
      <c r="D10691">
        <v>21</v>
      </c>
      <c r="F10691" t="s">
        <v>623</v>
      </c>
      <c r="G10691">
        <v>21</v>
      </c>
      <c r="H10691" s="6" t="str">
        <f t="shared" si="334"/>
        <v>J031.D21</v>
      </c>
      <c r="I10691" s="6">
        <f t="shared" si="335"/>
        <v>0</v>
      </c>
    </row>
    <row r="10692" spans="1:9">
      <c r="A10692" t="s">
        <v>302</v>
      </c>
      <c r="B10692" t="s">
        <v>2487</v>
      </c>
      <c r="C10692" t="s">
        <v>1491</v>
      </c>
      <c r="D10692">
        <v>21</v>
      </c>
      <c r="E10692" t="s">
        <v>174</v>
      </c>
      <c r="F10692" t="s">
        <v>242</v>
      </c>
      <c r="G10692">
        <v>21</v>
      </c>
      <c r="H10692" s="6" t="str">
        <f t="shared" si="334"/>
        <v>J031.B21</v>
      </c>
      <c r="I10692" s="6" t="str">
        <f t="shared" si="335"/>
        <v>DGND</v>
      </c>
    </row>
    <row r="10693" spans="1:9">
      <c r="A10693" t="s">
        <v>302</v>
      </c>
      <c r="B10693" t="s">
        <v>2487</v>
      </c>
      <c r="C10693" t="s">
        <v>1491</v>
      </c>
      <c r="D10693">
        <v>21</v>
      </c>
      <c r="E10693" t="s">
        <v>64</v>
      </c>
      <c r="F10693" t="s">
        <v>297</v>
      </c>
      <c r="G10693">
        <v>21</v>
      </c>
      <c r="H10693" s="6" t="str">
        <f t="shared" si="334"/>
        <v>J031.C21</v>
      </c>
      <c r="I10693" s="6" t="str">
        <f t="shared" si="335"/>
        <v>CH197</v>
      </c>
    </row>
    <row r="10694" spans="1:9">
      <c r="A10694" t="s">
        <v>302</v>
      </c>
      <c r="B10694" t="s">
        <v>2487</v>
      </c>
      <c r="C10694" t="s">
        <v>1491</v>
      </c>
      <c r="D10694">
        <v>22</v>
      </c>
      <c r="F10694" t="s">
        <v>627</v>
      </c>
      <c r="G10694">
        <v>22</v>
      </c>
      <c r="H10694" s="6" t="str">
        <f t="shared" si="334"/>
        <v>J031.D22</v>
      </c>
      <c r="I10694" s="6">
        <f t="shared" si="335"/>
        <v>0</v>
      </c>
    </row>
    <row r="10695" spans="1:9">
      <c r="A10695" t="s">
        <v>302</v>
      </c>
      <c r="B10695" t="s">
        <v>2487</v>
      </c>
      <c r="C10695" t="s">
        <v>1491</v>
      </c>
      <c r="D10695">
        <v>22</v>
      </c>
      <c r="E10695" t="s">
        <v>66</v>
      </c>
      <c r="F10695" t="s">
        <v>243</v>
      </c>
      <c r="G10695">
        <v>22</v>
      </c>
      <c r="H10695" s="6" t="str">
        <f t="shared" si="334"/>
        <v>J031.B22</v>
      </c>
      <c r="I10695" s="6" t="str">
        <f t="shared" si="335"/>
        <v>CH195</v>
      </c>
    </row>
    <row r="10696" spans="1:9">
      <c r="A10696" t="s">
        <v>302</v>
      </c>
      <c r="B10696" t="s">
        <v>2487</v>
      </c>
      <c r="C10696" t="s">
        <v>1491</v>
      </c>
      <c r="D10696">
        <v>22</v>
      </c>
      <c r="E10696" t="s">
        <v>174</v>
      </c>
      <c r="F10696" t="s">
        <v>220</v>
      </c>
      <c r="G10696">
        <v>22</v>
      </c>
      <c r="H10696" s="6" t="str">
        <f t="shared" si="334"/>
        <v>J031.A22</v>
      </c>
      <c r="I10696" s="6" t="str">
        <f t="shared" si="335"/>
        <v>DGND</v>
      </c>
    </row>
    <row r="10697" spans="1:9">
      <c r="A10697" t="s">
        <v>302</v>
      </c>
      <c r="B10697" t="s">
        <v>2487</v>
      </c>
      <c r="C10697" t="s">
        <v>1491</v>
      </c>
      <c r="D10697">
        <v>22</v>
      </c>
      <c r="E10697" t="s">
        <v>174</v>
      </c>
      <c r="F10697" t="s">
        <v>298</v>
      </c>
      <c r="G10697">
        <v>22</v>
      </c>
      <c r="H10697" s="6" t="str">
        <f t="shared" si="334"/>
        <v>J031.C22</v>
      </c>
      <c r="I10697" s="6" t="str">
        <f t="shared" si="335"/>
        <v>DGND</v>
      </c>
    </row>
    <row r="10698" spans="1:9">
      <c r="A10698" t="s">
        <v>302</v>
      </c>
      <c r="B10698" t="s">
        <v>2487</v>
      </c>
      <c r="C10698" t="s">
        <v>1491</v>
      </c>
      <c r="D10698">
        <v>23</v>
      </c>
      <c r="E10698" t="s">
        <v>96</v>
      </c>
      <c r="F10698" t="s">
        <v>221</v>
      </c>
      <c r="G10698">
        <v>23</v>
      </c>
      <c r="H10698" s="6" t="str">
        <f t="shared" si="334"/>
        <v>J031.A23</v>
      </c>
      <c r="I10698" s="6" t="str">
        <f t="shared" si="335"/>
        <v>CH193</v>
      </c>
    </row>
    <row r="10699" spans="1:9">
      <c r="A10699" t="s">
        <v>302</v>
      </c>
      <c r="B10699" t="s">
        <v>2487</v>
      </c>
      <c r="C10699" t="s">
        <v>1491</v>
      </c>
      <c r="D10699">
        <v>23</v>
      </c>
      <c r="E10699" t="s">
        <v>174</v>
      </c>
      <c r="F10699" t="s">
        <v>244</v>
      </c>
      <c r="G10699">
        <v>23</v>
      </c>
      <c r="H10699" s="6" t="str">
        <f t="shared" si="334"/>
        <v>J031.B23</v>
      </c>
      <c r="I10699" s="6" t="str">
        <f t="shared" si="335"/>
        <v>DGND</v>
      </c>
    </row>
    <row r="10700" spans="1:9">
      <c r="A10700" t="s">
        <v>302</v>
      </c>
      <c r="B10700" t="s">
        <v>2487</v>
      </c>
      <c r="C10700" t="s">
        <v>1491</v>
      </c>
      <c r="D10700">
        <v>23</v>
      </c>
      <c r="E10700" t="s">
        <v>65</v>
      </c>
      <c r="F10700" t="s">
        <v>299</v>
      </c>
      <c r="G10700">
        <v>23</v>
      </c>
      <c r="H10700" s="6" t="str">
        <f t="shared" si="334"/>
        <v>J031.C23</v>
      </c>
      <c r="I10700" s="6" t="str">
        <f t="shared" si="335"/>
        <v>CH194</v>
      </c>
    </row>
    <row r="10701" spans="1:9">
      <c r="A10701" t="s">
        <v>302</v>
      </c>
      <c r="B10701" t="s">
        <v>2487</v>
      </c>
      <c r="C10701" t="s">
        <v>1491</v>
      </c>
      <c r="D10701">
        <v>23</v>
      </c>
      <c r="F10701" t="s">
        <v>628</v>
      </c>
      <c r="G10701">
        <v>23</v>
      </c>
      <c r="H10701" s="6" t="str">
        <f t="shared" si="334"/>
        <v>J031.D23</v>
      </c>
      <c r="I10701" s="6">
        <f t="shared" si="335"/>
        <v>0</v>
      </c>
    </row>
    <row r="10702" spans="1:9">
      <c r="A10702" t="s">
        <v>302</v>
      </c>
      <c r="B10702" t="s">
        <v>2487</v>
      </c>
      <c r="C10702" t="s">
        <v>1491</v>
      </c>
      <c r="D10702">
        <v>24</v>
      </c>
      <c r="E10702" t="s">
        <v>151</v>
      </c>
      <c r="F10702" t="s">
        <v>245</v>
      </c>
      <c r="G10702">
        <v>24</v>
      </c>
      <c r="H10702" s="6" t="str">
        <f t="shared" si="334"/>
        <v>J031.B24</v>
      </c>
      <c r="I10702" s="6" t="str">
        <f t="shared" si="335"/>
        <v>CH192</v>
      </c>
    </row>
    <row r="10703" spans="1:9">
      <c r="A10703" t="s">
        <v>302</v>
      </c>
      <c r="B10703" t="s">
        <v>2487</v>
      </c>
      <c r="C10703" t="s">
        <v>1491</v>
      </c>
      <c r="D10703">
        <v>24</v>
      </c>
      <c r="E10703" t="s">
        <v>174</v>
      </c>
      <c r="F10703" t="s">
        <v>222</v>
      </c>
      <c r="G10703">
        <v>24</v>
      </c>
      <c r="H10703" s="6" t="str">
        <f t="shared" si="334"/>
        <v>J031.A24</v>
      </c>
      <c r="I10703" s="6" t="str">
        <f t="shared" si="335"/>
        <v>DGND</v>
      </c>
    </row>
    <row r="10704" spans="1:9">
      <c r="A10704" t="s">
        <v>302</v>
      </c>
      <c r="B10704" t="s">
        <v>2487</v>
      </c>
      <c r="C10704" t="s">
        <v>1491</v>
      </c>
      <c r="D10704">
        <v>24</v>
      </c>
      <c r="E10704" t="s">
        <v>174</v>
      </c>
      <c r="F10704" t="s">
        <v>300</v>
      </c>
      <c r="G10704">
        <v>24</v>
      </c>
      <c r="H10704" s="6" t="str">
        <f t="shared" si="334"/>
        <v>J031.C24</v>
      </c>
      <c r="I10704" s="6" t="str">
        <f t="shared" si="335"/>
        <v>DGND</v>
      </c>
    </row>
    <row r="10705" spans="1:9">
      <c r="A10705" t="s">
        <v>302</v>
      </c>
      <c r="B10705" t="s">
        <v>2487</v>
      </c>
      <c r="C10705" t="s">
        <v>1491</v>
      </c>
      <c r="D10705">
        <v>24</v>
      </c>
      <c r="F10705" t="s">
        <v>631</v>
      </c>
      <c r="G10705">
        <v>24</v>
      </c>
      <c r="H10705" s="6" t="str">
        <f t="shared" si="334"/>
        <v>J031.D24</v>
      </c>
      <c r="I10705" s="6">
        <f t="shared" si="335"/>
        <v>0</v>
      </c>
    </row>
    <row r="10706" spans="1:9">
      <c r="A10706" t="s">
        <v>302</v>
      </c>
      <c r="B10706" t="s">
        <v>2487</v>
      </c>
      <c r="C10706" t="s">
        <v>1492</v>
      </c>
      <c r="D10706">
        <v>1</v>
      </c>
      <c r="E10706" t="s">
        <v>174</v>
      </c>
      <c r="F10706" t="s">
        <v>223</v>
      </c>
      <c r="G10706">
        <v>1</v>
      </c>
      <c r="H10706" s="6" t="str">
        <f t="shared" si="334"/>
        <v>J032.B1</v>
      </c>
      <c r="I10706" s="6" t="str">
        <f t="shared" si="335"/>
        <v>DGND</v>
      </c>
    </row>
    <row r="10707" spans="1:9">
      <c r="A10707" t="s">
        <v>302</v>
      </c>
      <c r="B10707" t="s">
        <v>2487</v>
      </c>
      <c r="C10707" t="s">
        <v>1492</v>
      </c>
      <c r="D10707">
        <v>1</v>
      </c>
      <c r="E10707" t="s">
        <v>733</v>
      </c>
      <c r="F10707" t="s">
        <v>280</v>
      </c>
      <c r="G10707">
        <v>1</v>
      </c>
      <c r="H10707" s="6" t="str">
        <f t="shared" si="334"/>
        <v>J032.C1</v>
      </c>
      <c r="I10707" s="6" t="str">
        <f t="shared" si="335"/>
        <v>U26</v>
      </c>
    </row>
    <row r="10708" spans="1:9">
      <c r="A10708" t="s">
        <v>302</v>
      </c>
      <c r="B10708" t="s">
        <v>2487</v>
      </c>
      <c r="C10708" t="s">
        <v>1492</v>
      </c>
      <c r="D10708">
        <v>1</v>
      </c>
      <c r="E10708" t="s">
        <v>732</v>
      </c>
      <c r="F10708" t="s">
        <v>395</v>
      </c>
      <c r="G10708">
        <v>1</v>
      </c>
      <c r="H10708" s="6" t="str">
        <f t="shared" si="334"/>
        <v>J032.D1</v>
      </c>
      <c r="I10708" s="6" t="str">
        <f t="shared" si="335"/>
        <v>U28</v>
      </c>
    </row>
    <row r="10709" spans="1:9">
      <c r="A10709" t="s">
        <v>302</v>
      </c>
      <c r="B10709" t="s">
        <v>2487</v>
      </c>
      <c r="C10709" t="s">
        <v>1492</v>
      </c>
      <c r="D10709">
        <v>1</v>
      </c>
      <c r="E10709" t="s">
        <v>731</v>
      </c>
      <c r="F10709" t="s">
        <v>200</v>
      </c>
      <c r="G10709">
        <v>1</v>
      </c>
      <c r="H10709" s="6" t="str">
        <f t="shared" si="334"/>
        <v>J032.A1</v>
      </c>
      <c r="I10709" s="6" t="str">
        <f t="shared" si="335"/>
        <v>U24</v>
      </c>
    </row>
    <row r="10710" spans="1:9">
      <c r="A10710" t="s">
        <v>302</v>
      </c>
      <c r="B10710" t="s">
        <v>2487</v>
      </c>
      <c r="C10710" t="s">
        <v>1492</v>
      </c>
      <c r="D10710">
        <v>2</v>
      </c>
      <c r="E10710" t="s">
        <v>734</v>
      </c>
      <c r="F10710" t="s">
        <v>384</v>
      </c>
      <c r="G10710">
        <v>2</v>
      </c>
      <c r="H10710" s="6" t="str">
        <f t="shared" si="334"/>
        <v>J032.D2</v>
      </c>
      <c r="I10710" s="6" t="str">
        <f t="shared" si="335"/>
        <v>U29</v>
      </c>
    </row>
    <row r="10711" spans="1:9">
      <c r="A10711" t="s">
        <v>302</v>
      </c>
      <c r="B10711" t="s">
        <v>2487</v>
      </c>
      <c r="C10711" t="s">
        <v>1492</v>
      </c>
      <c r="D10711">
        <v>2</v>
      </c>
      <c r="E10711" t="s">
        <v>735</v>
      </c>
      <c r="F10711" t="s">
        <v>224</v>
      </c>
      <c r="G10711">
        <v>2</v>
      </c>
      <c r="H10711" s="6" t="str">
        <f t="shared" si="334"/>
        <v>J032.B2</v>
      </c>
      <c r="I10711" s="6" t="str">
        <f t="shared" si="335"/>
        <v>U25</v>
      </c>
    </row>
    <row r="10712" spans="1:9">
      <c r="A10712" t="s">
        <v>302</v>
      </c>
      <c r="B10712" t="s">
        <v>2487</v>
      </c>
      <c r="C10712" t="s">
        <v>1492</v>
      </c>
      <c r="D10712">
        <v>2</v>
      </c>
      <c r="E10712" t="s">
        <v>174</v>
      </c>
      <c r="F10712" t="s">
        <v>10</v>
      </c>
      <c r="G10712">
        <v>2</v>
      </c>
      <c r="H10712" s="6" t="str">
        <f t="shared" si="334"/>
        <v>J032.C2</v>
      </c>
      <c r="I10712" s="6" t="str">
        <f t="shared" si="335"/>
        <v>DGND</v>
      </c>
    </row>
    <row r="10713" spans="1:9">
      <c r="A10713" t="s">
        <v>302</v>
      </c>
      <c r="B10713" t="s">
        <v>2487</v>
      </c>
      <c r="C10713" t="s">
        <v>1492</v>
      </c>
      <c r="D10713">
        <v>2</v>
      </c>
      <c r="E10713" t="s">
        <v>174</v>
      </c>
      <c r="F10713" t="s">
        <v>201</v>
      </c>
      <c r="G10713">
        <v>2</v>
      </c>
      <c r="H10713" s="6" t="str">
        <f t="shared" si="334"/>
        <v>J032.A2</v>
      </c>
      <c r="I10713" s="6" t="str">
        <f t="shared" si="335"/>
        <v>DGND</v>
      </c>
    </row>
    <row r="10714" spans="1:9">
      <c r="A10714" t="s">
        <v>302</v>
      </c>
      <c r="B10714" t="s">
        <v>2487</v>
      </c>
      <c r="C10714" t="s">
        <v>1492</v>
      </c>
      <c r="D10714">
        <v>3</v>
      </c>
      <c r="E10714" t="s">
        <v>52</v>
      </c>
      <c r="F10714" t="s">
        <v>202</v>
      </c>
      <c r="G10714">
        <v>3</v>
      </c>
      <c r="H10714" s="6" t="str">
        <f t="shared" si="334"/>
        <v>J032.A3</v>
      </c>
      <c r="I10714" s="6" t="str">
        <f t="shared" si="335"/>
        <v>CH255</v>
      </c>
    </row>
    <row r="10715" spans="1:9">
      <c r="A10715" t="s">
        <v>302</v>
      </c>
      <c r="B10715" t="s">
        <v>2487</v>
      </c>
      <c r="C10715" t="s">
        <v>1492</v>
      </c>
      <c r="D10715">
        <v>3</v>
      </c>
      <c r="E10715" t="s">
        <v>174</v>
      </c>
      <c r="F10715" t="s">
        <v>225</v>
      </c>
      <c r="G10715">
        <v>3</v>
      </c>
      <c r="H10715" s="6" t="str">
        <f t="shared" si="334"/>
        <v>J032.B3</v>
      </c>
      <c r="I10715" s="6" t="str">
        <f t="shared" si="335"/>
        <v>DGND</v>
      </c>
    </row>
    <row r="10716" spans="1:9">
      <c r="A10716" t="s">
        <v>302</v>
      </c>
      <c r="B10716" t="s">
        <v>2487</v>
      </c>
      <c r="C10716" t="s">
        <v>1492</v>
      </c>
      <c r="D10716">
        <v>3</v>
      </c>
      <c r="E10716" t="s">
        <v>736</v>
      </c>
      <c r="F10716" t="s">
        <v>558</v>
      </c>
      <c r="G10716">
        <v>3</v>
      </c>
      <c r="H10716" s="6" t="str">
        <f t="shared" si="334"/>
        <v>J032.D3</v>
      </c>
      <c r="I10716" s="6" t="str">
        <f t="shared" si="335"/>
        <v>U30</v>
      </c>
    </row>
    <row r="10717" spans="1:9">
      <c r="A10717" t="s">
        <v>302</v>
      </c>
      <c r="B10717" t="s">
        <v>2487</v>
      </c>
      <c r="C10717" t="s">
        <v>1492</v>
      </c>
      <c r="D10717">
        <v>3</v>
      </c>
      <c r="E10717" t="s">
        <v>737</v>
      </c>
      <c r="F10717" t="s">
        <v>9</v>
      </c>
      <c r="G10717">
        <v>3</v>
      </c>
      <c r="H10717" s="6" t="str">
        <f t="shared" si="334"/>
        <v>J032.C3</v>
      </c>
      <c r="I10717" s="6" t="str">
        <f t="shared" si="335"/>
        <v>U27</v>
      </c>
    </row>
    <row r="10718" spans="1:9">
      <c r="A10718" t="s">
        <v>302</v>
      </c>
      <c r="B10718" t="s">
        <v>2487</v>
      </c>
      <c r="C10718" t="s">
        <v>1492</v>
      </c>
      <c r="D10718">
        <v>4</v>
      </c>
      <c r="E10718" t="s">
        <v>738</v>
      </c>
      <c r="F10718" t="s">
        <v>386</v>
      </c>
      <c r="G10718">
        <v>4</v>
      </c>
      <c r="H10718" s="6" t="str">
        <f t="shared" si="334"/>
        <v>J032.D4</v>
      </c>
      <c r="I10718" s="6" t="str">
        <f t="shared" si="335"/>
        <v>U31</v>
      </c>
    </row>
    <row r="10719" spans="1:9">
      <c r="A10719" t="s">
        <v>302</v>
      </c>
      <c r="B10719" t="s">
        <v>2487</v>
      </c>
      <c r="C10719" t="s">
        <v>1492</v>
      </c>
      <c r="D10719">
        <v>4</v>
      </c>
      <c r="E10719" t="s">
        <v>29</v>
      </c>
      <c r="F10719" t="s">
        <v>226</v>
      </c>
      <c r="G10719">
        <v>4</v>
      </c>
      <c r="H10719" s="6" t="str">
        <f t="shared" si="334"/>
        <v>J032.B4</v>
      </c>
      <c r="I10719" s="6" t="str">
        <f t="shared" si="335"/>
        <v>CH254</v>
      </c>
    </row>
    <row r="10720" spans="1:9">
      <c r="A10720" t="s">
        <v>302</v>
      </c>
      <c r="B10720" t="s">
        <v>2487</v>
      </c>
      <c r="C10720" t="s">
        <v>1492</v>
      </c>
      <c r="D10720">
        <v>4</v>
      </c>
      <c r="E10720" t="s">
        <v>174</v>
      </c>
      <c r="F10720" t="s">
        <v>11</v>
      </c>
      <c r="G10720">
        <v>4</v>
      </c>
      <c r="H10720" s="6" t="str">
        <f t="shared" si="334"/>
        <v>J032.A4</v>
      </c>
      <c r="I10720" s="6" t="str">
        <f t="shared" si="335"/>
        <v>DGND</v>
      </c>
    </row>
    <row r="10721" spans="1:9">
      <c r="A10721" t="s">
        <v>302</v>
      </c>
      <c r="B10721" t="s">
        <v>2487</v>
      </c>
      <c r="C10721" t="s">
        <v>1492</v>
      </c>
      <c r="D10721">
        <v>4</v>
      </c>
      <c r="E10721" t="s">
        <v>174</v>
      </c>
      <c r="F10721" t="s">
        <v>281</v>
      </c>
      <c r="G10721">
        <v>4</v>
      </c>
      <c r="H10721" s="6" t="str">
        <f t="shared" si="334"/>
        <v>J032.C4</v>
      </c>
      <c r="I10721" s="6" t="str">
        <f t="shared" si="335"/>
        <v>DGND</v>
      </c>
    </row>
    <row r="10722" spans="1:9">
      <c r="A10722" t="s">
        <v>302</v>
      </c>
      <c r="B10722" t="s">
        <v>2487</v>
      </c>
      <c r="C10722" t="s">
        <v>1492</v>
      </c>
      <c r="D10722">
        <v>5</v>
      </c>
      <c r="E10722" t="s">
        <v>14</v>
      </c>
      <c r="F10722" t="s">
        <v>12</v>
      </c>
      <c r="G10722">
        <v>5</v>
      </c>
      <c r="H10722" s="6" t="str">
        <f t="shared" si="334"/>
        <v>J032.C5</v>
      </c>
      <c r="I10722" s="6" t="str">
        <f t="shared" si="335"/>
        <v>CH253</v>
      </c>
    </row>
    <row r="10723" spans="1:9">
      <c r="A10723" t="s">
        <v>302</v>
      </c>
      <c r="B10723" t="s">
        <v>2487</v>
      </c>
      <c r="C10723" t="s">
        <v>1492</v>
      </c>
      <c r="D10723">
        <v>5</v>
      </c>
      <c r="E10723" t="s">
        <v>174</v>
      </c>
      <c r="F10723" t="s">
        <v>13</v>
      </c>
      <c r="G10723">
        <v>5</v>
      </c>
      <c r="H10723" s="6" t="str">
        <f t="shared" si="334"/>
        <v>J032.B5</v>
      </c>
      <c r="I10723" s="6" t="str">
        <f t="shared" si="335"/>
        <v>DGND</v>
      </c>
    </row>
    <row r="10724" spans="1:9">
      <c r="A10724" t="s">
        <v>302</v>
      </c>
      <c r="B10724" t="s">
        <v>2487</v>
      </c>
      <c r="C10724" t="s">
        <v>1492</v>
      </c>
      <c r="D10724">
        <v>5</v>
      </c>
      <c r="E10724" t="s">
        <v>174</v>
      </c>
      <c r="F10724" t="s">
        <v>396</v>
      </c>
      <c r="G10724">
        <v>5</v>
      </c>
      <c r="H10724" s="6" t="str">
        <f t="shared" si="334"/>
        <v>J032.D5</v>
      </c>
      <c r="I10724" s="6" t="str">
        <f t="shared" si="335"/>
        <v>DGND</v>
      </c>
    </row>
    <row r="10725" spans="1:9">
      <c r="A10725" t="s">
        <v>302</v>
      </c>
      <c r="B10725" t="s">
        <v>2487</v>
      </c>
      <c r="C10725" t="s">
        <v>1492</v>
      </c>
      <c r="D10725">
        <v>5</v>
      </c>
      <c r="E10725" t="s">
        <v>36</v>
      </c>
      <c r="F10725" t="s">
        <v>203</v>
      </c>
      <c r="G10725">
        <v>5</v>
      </c>
      <c r="H10725" s="6" t="str">
        <f t="shared" si="334"/>
        <v>J032.A5</v>
      </c>
      <c r="I10725" s="6" t="str">
        <f t="shared" si="335"/>
        <v>CH252</v>
      </c>
    </row>
    <row r="10726" spans="1:9">
      <c r="A10726" t="s">
        <v>302</v>
      </c>
      <c r="B10726" t="s">
        <v>2487</v>
      </c>
      <c r="C10726" t="s">
        <v>1492</v>
      </c>
      <c r="D10726">
        <v>6</v>
      </c>
      <c r="E10726" t="s">
        <v>174</v>
      </c>
      <c r="F10726" t="s">
        <v>282</v>
      </c>
      <c r="G10726">
        <v>6</v>
      </c>
      <c r="H10726" s="6" t="str">
        <f t="shared" si="334"/>
        <v>J032.C6</v>
      </c>
      <c r="I10726" s="6" t="str">
        <f t="shared" si="335"/>
        <v>DGND</v>
      </c>
    </row>
    <row r="10727" spans="1:9">
      <c r="A10727" t="s">
        <v>302</v>
      </c>
      <c r="B10727" t="s">
        <v>2487</v>
      </c>
      <c r="C10727" t="s">
        <v>1492</v>
      </c>
      <c r="D10727">
        <v>6</v>
      </c>
      <c r="E10727" t="s">
        <v>174</v>
      </c>
      <c r="F10727" t="s">
        <v>204</v>
      </c>
      <c r="G10727">
        <v>6</v>
      </c>
      <c r="H10727" s="6" t="str">
        <f t="shared" si="334"/>
        <v>J032.A6</v>
      </c>
      <c r="I10727" s="6" t="str">
        <f t="shared" si="335"/>
        <v>DGND</v>
      </c>
    </row>
    <row r="10728" spans="1:9">
      <c r="A10728" t="s">
        <v>302</v>
      </c>
      <c r="B10728" t="s">
        <v>2487</v>
      </c>
      <c r="C10728" t="s">
        <v>1492</v>
      </c>
      <c r="D10728">
        <v>6</v>
      </c>
      <c r="E10728" t="s">
        <v>51</v>
      </c>
      <c r="F10728" t="s">
        <v>227</v>
      </c>
      <c r="G10728">
        <v>6</v>
      </c>
      <c r="H10728" s="6" t="str">
        <f t="shared" si="334"/>
        <v>J032.B6</v>
      </c>
      <c r="I10728" s="6" t="str">
        <f t="shared" si="335"/>
        <v>CH251</v>
      </c>
    </row>
    <row r="10729" spans="1:9">
      <c r="A10729" t="s">
        <v>302</v>
      </c>
      <c r="B10729" t="s">
        <v>2487</v>
      </c>
      <c r="C10729" t="s">
        <v>1492</v>
      </c>
      <c r="D10729">
        <v>6</v>
      </c>
      <c r="F10729" t="s">
        <v>405</v>
      </c>
      <c r="G10729">
        <v>6</v>
      </c>
      <c r="H10729" s="6" t="str">
        <f t="shared" si="334"/>
        <v>J032.D6</v>
      </c>
      <c r="I10729" s="6">
        <f t="shared" si="335"/>
        <v>0</v>
      </c>
    </row>
    <row r="10730" spans="1:9">
      <c r="A10730" t="s">
        <v>302</v>
      </c>
      <c r="B10730" t="s">
        <v>2487</v>
      </c>
      <c r="C10730" t="s">
        <v>1492</v>
      </c>
      <c r="D10730">
        <v>7</v>
      </c>
      <c r="E10730" t="s">
        <v>174</v>
      </c>
      <c r="F10730" t="s">
        <v>406</v>
      </c>
      <c r="G10730">
        <v>7</v>
      </c>
      <c r="H10730" s="6" t="str">
        <f t="shared" si="334"/>
        <v>J032.D7</v>
      </c>
      <c r="I10730" s="6" t="str">
        <f t="shared" si="335"/>
        <v>DGND</v>
      </c>
    </row>
    <row r="10731" spans="1:9">
      <c r="A10731" t="s">
        <v>302</v>
      </c>
      <c r="B10731" t="s">
        <v>2487</v>
      </c>
      <c r="C10731" t="s">
        <v>1492</v>
      </c>
      <c r="D10731">
        <v>7</v>
      </c>
      <c r="E10731" t="s">
        <v>31</v>
      </c>
      <c r="F10731" t="s">
        <v>205</v>
      </c>
      <c r="G10731">
        <v>7</v>
      </c>
      <c r="H10731" s="6" t="str">
        <f t="shared" si="334"/>
        <v>J032.A7</v>
      </c>
      <c r="I10731" s="6" t="str">
        <f t="shared" si="335"/>
        <v>CH249</v>
      </c>
    </row>
    <row r="10732" spans="1:9">
      <c r="A10732" t="s">
        <v>302</v>
      </c>
      <c r="B10732" t="s">
        <v>2487</v>
      </c>
      <c r="C10732" t="s">
        <v>1492</v>
      </c>
      <c r="D10732">
        <v>7</v>
      </c>
      <c r="E10732" t="s">
        <v>174</v>
      </c>
      <c r="F10732" t="s">
        <v>228</v>
      </c>
      <c r="G10732">
        <v>7</v>
      </c>
      <c r="H10732" s="6" t="str">
        <f t="shared" si="334"/>
        <v>J032.B7</v>
      </c>
      <c r="I10732" s="6" t="str">
        <f t="shared" si="335"/>
        <v>DGND</v>
      </c>
    </row>
    <row r="10733" spans="1:9">
      <c r="A10733" t="s">
        <v>302</v>
      </c>
      <c r="B10733" t="s">
        <v>2487</v>
      </c>
      <c r="C10733" t="s">
        <v>1492</v>
      </c>
      <c r="D10733">
        <v>7</v>
      </c>
      <c r="E10733" t="s">
        <v>50</v>
      </c>
      <c r="F10733" t="s">
        <v>283</v>
      </c>
      <c r="G10733">
        <v>7</v>
      </c>
      <c r="H10733" s="6" t="str">
        <f t="shared" si="334"/>
        <v>J032.C7</v>
      </c>
      <c r="I10733" s="6" t="str">
        <f t="shared" si="335"/>
        <v>CH250</v>
      </c>
    </row>
    <row r="10734" spans="1:9">
      <c r="A10734" t="s">
        <v>302</v>
      </c>
      <c r="B10734" t="s">
        <v>2487</v>
      </c>
      <c r="C10734" t="s">
        <v>1492</v>
      </c>
      <c r="D10734">
        <v>8</v>
      </c>
      <c r="E10734" t="s">
        <v>174</v>
      </c>
      <c r="F10734" t="s">
        <v>206</v>
      </c>
      <c r="G10734">
        <v>8</v>
      </c>
      <c r="H10734" s="6" t="str">
        <f t="shared" si="334"/>
        <v>J032.A8</v>
      </c>
      <c r="I10734" s="6" t="str">
        <f t="shared" si="335"/>
        <v>DGND</v>
      </c>
    </row>
    <row r="10735" spans="1:9">
      <c r="A10735" t="s">
        <v>302</v>
      </c>
      <c r="B10735" t="s">
        <v>2487</v>
      </c>
      <c r="C10735" t="s">
        <v>1492</v>
      </c>
      <c r="D10735">
        <v>8</v>
      </c>
      <c r="E10735" t="s">
        <v>37</v>
      </c>
      <c r="F10735" t="s">
        <v>229</v>
      </c>
      <c r="G10735">
        <v>8</v>
      </c>
      <c r="H10735" s="6" t="str">
        <f t="shared" si="334"/>
        <v>J032.B8</v>
      </c>
      <c r="I10735" s="6" t="str">
        <f t="shared" si="335"/>
        <v>CH248</v>
      </c>
    </row>
    <row r="10736" spans="1:9">
      <c r="A10736" t="s">
        <v>302</v>
      </c>
      <c r="B10736" t="s">
        <v>2487</v>
      </c>
      <c r="C10736" t="s">
        <v>1492</v>
      </c>
      <c r="D10736">
        <v>8</v>
      </c>
      <c r="E10736" t="s">
        <v>174</v>
      </c>
      <c r="F10736" t="s">
        <v>284</v>
      </c>
      <c r="G10736">
        <v>8</v>
      </c>
      <c r="H10736" s="6" t="str">
        <f t="shared" si="334"/>
        <v>J032.C8</v>
      </c>
      <c r="I10736" s="6" t="str">
        <f t="shared" si="335"/>
        <v>DGND</v>
      </c>
    </row>
    <row r="10737" spans="1:9">
      <c r="A10737" t="s">
        <v>302</v>
      </c>
      <c r="B10737" t="s">
        <v>2487</v>
      </c>
      <c r="C10737" t="s">
        <v>1492</v>
      </c>
      <c r="D10737">
        <v>8</v>
      </c>
      <c r="F10737" t="s">
        <v>411</v>
      </c>
      <c r="G10737">
        <v>8</v>
      </c>
      <c r="H10737" s="6" t="str">
        <f t="shared" si="334"/>
        <v>J032.D8</v>
      </c>
      <c r="I10737" s="6">
        <f t="shared" si="335"/>
        <v>0</v>
      </c>
    </row>
    <row r="10738" spans="1:9">
      <c r="A10738" t="s">
        <v>302</v>
      </c>
      <c r="B10738" t="s">
        <v>2487</v>
      </c>
      <c r="C10738" t="s">
        <v>1492</v>
      </c>
      <c r="D10738">
        <v>9</v>
      </c>
      <c r="F10738" t="s">
        <v>397</v>
      </c>
      <c r="G10738">
        <v>9</v>
      </c>
      <c r="H10738" s="6" t="str">
        <f t="shared" si="334"/>
        <v>J032.D9</v>
      </c>
      <c r="I10738" s="6">
        <f t="shared" si="335"/>
        <v>0</v>
      </c>
    </row>
    <row r="10739" spans="1:9">
      <c r="A10739" t="s">
        <v>302</v>
      </c>
      <c r="B10739" t="s">
        <v>2487</v>
      </c>
      <c r="C10739" t="s">
        <v>1492</v>
      </c>
      <c r="D10739">
        <v>9</v>
      </c>
      <c r="E10739" t="s">
        <v>32</v>
      </c>
      <c r="F10739" t="s">
        <v>285</v>
      </c>
      <c r="G10739">
        <v>9</v>
      </c>
      <c r="H10739" s="6" t="str">
        <f t="shared" si="334"/>
        <v>J032.C9</v>
      </c>
      <c r="I10739" s="6" t="str">
        <f t="shared" si="335"/>
        <v>CH247</v>
      </c>
    </row>
    <row r="10740" spans="1:9">
      <c r="A10740" t="s">
        <v>302</v>
      </c>
      <c r="B10740" t="s">
        <v>2487</v>
      </c>
      <c r="C10740" t="s">
        <v>1492</v>
      </c>
      <c r="D10740">
        <v>9</v>
      </c>
      <c r="E10740" t="s">
        <v>28</v>
      </c>
      <c r="F10740" t="s">
        <v>207</v>
      </c>
      <c r="G10740">
        <v>9</v>
      </c>
      <c r="H10740" s="6" t="str">
        <f t="shared" si="334"/>
        <v>J032.A9</v>
      </c>
      <c r="I10740" s="6" t="str">
        <f t="shared" si="335"/>
        <v>CH246</v>
      </c>
    </row>
    <row r="10741" spans="1:9">
      <c r="A10741" t="s">
        <v>302</v>
      </c>
      <c r="B10741" t="s">
        <v>2487</v>
      </c>
      <c r="C10741" t="s">
        <v>1492</v>
      </c>
      <c r="D10741">
        <v>9</v>
      </c>
      <c r="E10741" t="s">
        <v>174</v>
      </c>
      <c r="F10741" t="s">
        <v>230</v>
      </c>
      <c r="G10741">
        <v>9</v>
      </c>
      <c r="H10741" s="6" t="str">
        <f t="shared" si="334"/>
        <v>J032.B9</v>
      </c>
      <c r="I10741" s="6" t="str">
        <f t="shared" si="335"/>
        <v>DGND</v>
      </c>
    </row>
    <row r="10742" spans="1:9">
      <c r="A10742" t="s">
        <v>302</v>
      </c>
      <c r="B10742" t="s">
        <v>2487</v>
      </c>
      <c r="C10742" t="s">
        <v>1492</v>
      </c>
      <c r="D10742">
        <v>10</v>
      </c>
      <c r="E10742" t="s">
        <v>174</v>
      </c>
      <c r="F10742" t="s">
        <v>286</v>
      </c>
      <c r="G10742">
        <v>10</v>
      </c>
      <c r="H10742" s="6" t="str">
        <f t="shared" si="334"/>
        <v>J032.C10</v>
      </c>
      <c r="I10742" s="6" t="str">
        <f t="shared" si="335"/>
        <v>DGND</v>
      </c>
    </row>
    <row r="10743" spans="1:9">
      <c r="A10743" t="s">
        <v>302</v>
      </c>
      <c r="B10743" t="s">
        <v>2487</v>
      </c>
      <c r="C10743" t="s">
        <v>1492</v>
      </c>
      <c r="D10743">
        <v>10</v>
      </c>
      <c r="E10743" t="s">
        <v>174</v>
      </c>
      <c r="F10743" t="s">
        <v>208</v>
      </c>
      <c r="G10743">
        <v>10</v>
      </c>
      <c r="H10743" s="6" t="str">
        <f t="shared" si="334"/>
        <v>J032.A10</v>
      </c>
      <c r="I10743" s="6" t="str">
        <f t="shared" si="335"/>
        <v>DGND</v>
      </c>
    </row>
    <row r="10744" spans="1:9">
      <c r="A10744" t="s">
        <v>302</v>
      </c>
      <c r="B10744" t="s">
        <v>2487</v>
      </c>
      <c r="C10744" t="s">
        <v>1492</v>
      </c>
      <c r="D10744">
        <v>10</v>
      </c>
      <c r="E10744" t="s">
        <v>54</v>
      </c>
      <c r="F10744" t="s">
        <v>231</v>
      </c>
      <c r="G10744">
        <v>10</v>
      </c>
      <c r="H10744" s="6" t="str">
        <f t="shared" si="334"/>
        <v>J032.B10</v>
      </c>
      <c r="I10744" s="6" t="str">
        <f t="shared" si="335"/>
        <v>CH245</v>
      </c>
    </row>
    <row r="10745" spans="1:9">
      <c r="A10745" t="s">
        <v>302</v>
      </c>
      <c r="B10745" t="s">
        <v>2487</v>
      </c>
      <c r="C10745" t="s">
        <v>1492</v>
      </c>
      <c r="D10745">
        <v>10</v>
      </c>
      <c r="F10745" t="s">
        <v>407</v>
      </c>
      <c r="G10745">
        <v>10</v>
      </c>
      <c r="H10745" s="6" t="str">
        <f t="shared" si="334"/>
        <v>J032.D10</v>
      </c>
      <c r="I10745" s="6">
        <f t="shared" si="335"/>
        <v>0</v>
      </c>
    </row>
    <row r="10746" spans="1:9">
      <c r="A10746" t="s">
        <v>302</v>
      </c>
      <c r="B10746" t="s">
        <v>2487</v>
      </c>
      <c r="C10746" t="s">
        <v>1492</v>
      </c>
      <c r="D10746">
        <v>11</v>
      </c>
      <c r="E10746" t="s">
        <v>174</v>
      </c>
      <c r="F10746" t="s">
        <v>232</v>
      </c>
      <c r="G10746">
        <v>11</v>
      </c>
      <c r="H10746" s="6" t="str">
        <f t="shared" si="334"/>
        <v>J032.B11</v>
      </c>
      <c r="I10746" s="6" t="str">
        <f t="shared" si="335"/>
        <v>DGND</v>
      </c>
    </row>
    <row r="10747" spans="1:9">
      <c r="A10747" t="s">
        <v>302</v>
      </c>
      <c r="B10747" t="s">
        <v>2487</v>
      </c>
      <c r="C10747" t="s">
        <v>1492</v>
      </c>
      <c r="D10747">
        <v>11</v>
      </c>
      <c r="E10747" t="s">
        <v>33</v>
      </c>
      <c r="F10747" t="s">
        <v>209</v>
      </c>
      <c r="G10747">
        <v>11</v>
      </c>
      <c r="H10747" s="6" t="str">
        <f t="shared" si="334"/>
        <v>J032.A11</v>
      </c>
      <c r="I10747" s="6" t="str">
        <f t="shared" si="335"/>
        <v>CH243</v>
      </c>
    </row>
    <row r="10748" spans="1:9">
      <c r="A10748" t="s">
        <v>302</v>
      </c>
      <c r="B10748" t="s">
        <v>2487</v>
      </c>
      <c r="C10748" t="s">
        <v>1492</v>
      </c>
      <c r="D10748">
        <v>11</v>
      </c>
      <c r="F10748" t="s">
        <v>379</v>
      </c>
      <c r="G10748">
        <v>11</v>
      </c>
      <c r="H10748" s="6" t="str">
        <f t="shared" si="334"/>
        <v>J032.D11</v>
      </c>
      <c r="I10748" s="6">
        <f t="shared" si="335"/>
        <v>0</v>
      </c>
    </row>
    <row r="10749" spans="1:9">
      <c r="A10749" t="s">
        <v>302</v>
      </c>
      <c r="B10749" t="s">
        <v>2487</v>
      </c>
      <c r="C10749" t="s">
        <v>1492</v>
      </c>
      <c r="D10749">
        <v>11</v>
      </c>
      <c r="E10749" t="s">
        <v>45</v>
      </c>
      <c r="F10749" t="s">
        <v>287</v>
      </c>
      <c r="G10749">
        <v>11</v>
      </c>
      <c r="H10749" s="6" t="str">
        <f t="shared" si="334"/>
        <v>J032.C11</v>
      </c>
      <c r="I10749" s="6" t="str">
        <f t="shared" si="335"/>
        <v>CH244</v>
      </c>
    </row>
    <row r="10750" spans="1:9">
      <c r="A10750" t="s">
        <v>302</v>
      </c>
      <c r="B10750" t="s">
        <v>2487</v>
      </c>
      <c r="C10750" t="s">
        <v>1492</v>
      </c>
      <c r="D10750">
        <v>12</v>
      </c>
      <c r="E10750" t="s">
        <v>174</v>
      </c>
      <c r="F10750" t="s">
        <v>288</v>
      </c>
      <c r="G10750">
        <v>12</v>
      </c>
      <c r="H10750" s="6" t="str">
        <f t="shared" si="334"/>
        <v>J032.C12</v>
      </c>
      <c r="I10750" s="6" t="str">
        <f t="shared" si="335"/>
        <v>DGND</v>
      </c>
    </row>
    <row r="10751" spans="1:9">
      <c r="A10751" t="s">
        <v>302</v>
      </c>
      <c r="B10751" t="s">
        <v>2487</v>
      </c>
      <c r="C10751" t="s">
        <v>1492</v>
      </c>
      <c r="D10751">
        <v>12</v>
      </c>
      <c r="F10751" t="s">
        <v>375</v>
      </c>
      <c r="G10751">
        <v>12</v>
      </c>
      <c r="H10751" s="6" t="str">
        <f t="shared" si="334"/>
        <v>J032.D12</v>
      </c>
      <c r="I10751" s="6">
        <f t="shared" si="335"/>
        <v>0</v>
      </c>
    </row>
    <row r="10752" spans="1:9">
      <c r="A10752" t="s">
        <v>302</v>
      </c>
      <c r="B10752" t="s">
        <v>2487</v>
      </c>
      <c r="C10752" t="s">
        <v>1492</v>
      </c>
      <c r="D10752">
        <v>12</v>
      </c>
      <c r="E10752" t="s">
        <v>30</v>
      </c>
      <c r="F10752" t="s">
        <v>233</v>
      </c>
      <c r="G10752">
        <v>12</v>
      </c>
      <c r="H10752" s="6" t="str">
        <f t="shared" si="334"/>
        <v>J032.B12</v>
      </c>
      <c r="I10752" s="6" t="str">
        <f t="shared" si="335"/>
        <v>CH242</v>
      </c>
    </row>
    <row r="10753" spans="1:9">
      <c r="A10753" t="s">
        <v>302</v>
      </c>
      <c r="B10753" t="s">
        <v>2487</v>
      </c>
      <c r="C10753" t="s">
        <v>1492</v>
      </c>
      <c r="D10753">
        <v>12</v>
      </c>
      <c r="E10753" t="s">
        <v>174</v>
      </c>
      <c r="F10753" t="s">
        <v>210</v>
      </c>
      <c r="G10753">
        <v>12</v>
      </c>
      <c r="H10753" s="6" t="str">
        <f t="shared" si="334"/>
        <v>J032.A12</v>
      </c>
      <c r="I10753" s="6" t="str">
        <f t="shared" si="335"/>
        <v>DGND</v>
      </c>
    </row>
    <row r="10754" spans="1:9">
      <c r="A10754" t="s">
        <v>302</v>
      </c>
      <c r="B10754" t="s">
        <v>2487</v>
      </c>
      <c r="C10754" t="s">
        <v>1492</v>
      </c>
      <c r="D10754">
        <v>13</v>
      </c>
      <c r="E10754" t="s">
        <v>174</v>
      </c>
      <c r="F10754" t="s">
        <v>234</v>
      </c>
      <c r="G10754">
        <v>13</v>
      </c>
      <c r="H10754" s="6" t="str">
        <f t="shared" ref="H10754:H10817" si="336">CONCATENATE(C10754,".",F10754)</f>
        <v>J032.B13</v>
      </c>
      <c r="I10754" s="6" t="str">
        <f t="shared" ref="I10754:I10817" si="337">E10754</f>
        <v>DGND</v>
      </c>
    </row>
    <row r="10755" spans="1:9">
      <c r="A10755" t="s">
        <v>302</v>
      </c>
      <c r="B10755" t="s">
        <v>2487</v>
      </c>
      <c r="C10755" t="s">
        <v>1492</v>
      </c>
      <c r="D10755">
        <v>13</v>
      </c>
      <c r="E10755" t="s">
        <v>23</v>
      </c>
      <c r="F10755" t="s">
        <v>211</v>
      </c>
      <c r="G10755">
        <v>13</v>
      </c>
      <c r="H10755" s="6" t="str">
        <f t="shared" si="336"/>
        <v>J032.A13</v>
      </c>
      <c r="I10755" s="6" t="str">
        <f t="shared" si="337"/>
        <v>CH240</v>
      </c>
    </row>
    <row r="10756" spans="1:9">
      <c r="A10756" t="s">
        <v>302</v>
      </c>
      <c r="B10756" t="s">
        <v>2487</v>
      </c>
      <c r="C10756" t="s">
        <v>1492</v>
      </c>
      <c r="D10756">
        <v>13</v>
      </c>
      <c r="E10756" t="s">
        <v>53</v>
      </c>
      <c r="F10756" t="s">
        <v>289</v>
      </c>
      <c r="G10756">
        <v>13</v>
      </c>
      <c r="H10756" s="6" t="str">
        <f t="shared" si="336"/>
        <v>J032.C13</v>
      </c>
      <c r="I10756" s="6" t="str">
        <f t="shared" si="337"/>
        <v>CH241</v>
      </c>
    </row>
    <row r="10757" spans="1:9">
      <c r="A10757" t="s">
        <v>302</v>
      </c>
      <c r="B10757" t="s">
        <v>2487</v>
      </c>
      <c r="C10757" t="s">
        <v>1492</v>
      </c>
      <c r="D10757">
        <v>13</v>
      </c>
      <c r="F10757" t="s">
        <v>370</v>
      </c>
      <c r="G10757">
        <v>13</v>
      </c>
      <c r="H10757" s="6" t="str">
        <f t="shared" si="336"/>
        <v>J032.D13</v>
      </c>
      <c r="I10757" s="6">
        <f t="shared" si="337"/>
        <v>0</v>
      </c>
    </row>
    <row r="10758" spans="1:9">
      <c r="A10758" t="s">
        <v>302</v>
      </c>
      <c r="B10758" t="s">
        <v>2487</v>
      </c>
      <c r="C10758" t="s">
        <v>1492</v>
      </c>
      <c r="D10758">
        <v>14</v>
      </c>
      <c r="E10758" t="s">
        <v>48</v>
      </c>
      <c r="F10758" t="s">
        <v>235</v>
      </c>
      <c r="G10758">
        <v>14</v>
      </c>
      <c r="H10758" s="6" t="str">
        <f t="shared" si="336"/>
        <v>J032.B14</v>
      </c>
      <c r="I10758" s="6" t="str">
        <f t="shared" si="337"/>
        <v>CH239</v>
      </c>
    </row>
    <row r="10759" spans="1:9">
      <c r="A10759" t="s">
        <v>302</v>
      </c>
      <c r="B10759" t="s">
        <v>2487</v>
      </c>
      <c r="C10759" t="s">
        <v>1492</v>
      </c>
      <c r="D10759">
        <v>14</v>
      </c>
      <c r="E10759" t="s">
        <v>174</v>
      </c>
      <c r="F10759" t="s">
        <v>290</v>
      </c>
      <c r="G10759">
        <v>14</v>
      </c>
      <c r="H10759" s="6" t="str">
        <f t="shared" si="336"/>
        <v>J032.C14</v>
      </c>
      <c r="I10759" s="6" t="str">
        <f t="shared" si="337"/>
        <v>DGND</v>
      </c>
    </row>
    <row r="10760" spans="1:9">
      <c r="A10760" t="s">
        <v>302</v>
      </c>
      <c r="B10760" t="s">
        <v>2487</v>
      </c>
      <c r="C10760" t="s">
        <v>1492</v>
      </c>
      <c r="D10760">
        <v>14</v>
      </c>
      <c r="E10760" t="s">
        <v>174</v>
      </c>
      <c r="F10760" t="s">
        <v>212</v>
      </c>
      <c r="G10760">
        <v>14</v>
      </c>
      <c r="H10760" s="6" t="str">
        <f t="shared" si="336"/>
        <v>J032.A14</v>
      </c>
      <c r="I10760" s="6" t="str">
        <f t="shared" si="337"/>
        <v>DGND</v>
      </c>
    </row>
    <row r="10761" spans="1:9">
      <c r="A10761" t="s">
        <v>302</v>
      </c>
      <c r="B10761" t="s">
        <v>2487</v>
      </c>
      <c r="C10761" t="s">
        <v>1492</v>
      </c>
      <c r="D10761">
        <v>14</v>
      </c>
      <c r="F10761" t="s">
        <v>412</v>
      </c>
      <c r="G10761">
        <v>14</v>
      </c>
      <c r="H10761" s="6" t="str">
        <f t="shared" si="336"/>
        <v>J032.D14</v>
      </c>
      <c r="I10761" s="6">
        <f t="shared" si="337"/>
        <v>0</v>
      </c>
    </row>
    <row r="10762" spans="1:9">
      <c r="A10762" t="s">
        <v>302</v>
      </c>
      <c r="B10762" t="s">
        <v>2487</v>
      </c>
      <c r="C10762" t="s">
        <v>1492</v>
      </c>
      <c r="D10762">
        <v>15</v>
      </c>
      <c r="F10762" t="s">
        <v>610</v>
      </c>
      <c r="G10762">
        <v>15</v>
      </c>
      <c r="H10762" s="6" t="str">
        <f t="shared" si="336"/>
        <v>J032.D15</v>
      </c>
      <c r="I10762" s="6">
        <f t="shared" si="337"/>
        <v>0</v>
      </c>
    </row>
    <row r="10763" spans="1:9">
      <c r="A10763" t="s">
        <v>302</v>
      </c>
      <c r="B10763" t="s">
        <v>2487</v>
      </c>
      <c r="C10763" t="s">
        <v>1492</v>
      </c>
      <c r="D10763">
        <v>15</v>
      </c>
      <c r="E10763" t="s">
        <v>174</v>
      </c>
      <c r="F10763" t="s">
        <v>236</v>
      </c>
      <c r="G10763">
        <v>15</v>
      </c>
      <c r="H10763" s="6" t="str">
        <f t="shared" si="336"/>
        <v>J032.B15</v>
      </c>
      <c r="I10763" s="6" t="str">
        <f t="shared" si="337"/>
        <v>DGND</v>
      </c>
    </row>
    <row r="10764" spans="1:9">
      <c r="A10764" t="s">
        <v>302</v>
      </c>
      <c r="B10764" t="s">
        <v>2487</v>
      </c>
      <c r="C10764" t="s">
        <v>1492</v>
      </c>
      <c r="D10764">
        <v>15</v>
      </c>
      <c r="E10764" t="s">
        <v>74</v>
      </c>
      <c r="F10764" t="s">
        <v>213</v>
      </c>
      <c r="G10764">
        <v>15</v>
      </c>
      <c r="H10764" s="6" t="str">
        <f t="shared" si="336"/>
        <v>J032.A15</v>
      </c>
      <c r="I10764" s="6" t="str">
        <f t="shared" si="337"/>
        <v>CH237</v>
      </c>
    </row>
    <row r="10765" spans="1:9">
      <c r="A10765" t="s">
        <v>302</v>
      </c>
      <c r="B10765" t="s">
        <v>2487</v>
      </c>
      <c r="C10765" t="s">
        <v>1492</v>
      </c>
      <c r="D10765">
        <v>15</v>
      </c>
      <c r="E10765" t="s">
        <v>22</v>
      </c>
      <c r="F10765" t="s">
        <v>291</v>
      </c>
      <c r="G10765">
        <v>15</v>
      </c>
      <c r="H10765" s="6" t="str">
        <f t="shared" si="336"/>
        <v>J032.C15</v>
      </c>
      <c r="I10765" s="6" t="str">
        <f t="shared" si="337"/>
        <v>CH238</v>
      </c>
    </row>
    <row r="10766" spans="1:9">
      <c r="A10766" t="s">
        <v>302</v>
      </c>
      <c r="B10766" t="s">
        <v>2487</v>
      </c>
      <c r="C10766" t="s">
        <v>1492</v>
      </c>
      <c r="D10766">
        <v>16</v>
      </c>
      <c r="E10766" t="s">
        <v>174</v>
      </c>
      <c r="F10766" t="s">
        <v>214</v>
      </c>
      <c r="G10766">
        <v>16</v>
      </c>
      <c r="H10766" s="6" t="str">
        <f t="shared" si="336"/>
        <v>J032.A16</v>
      </c>
      <c r="I10766" s="6" t="str">
        <f t="shared" si="337"/>
        <v>DGND</v>
      </c>
    </row>
    <row r="10767" spans="1:9">
      <c r="A10767" t="s">
        <v>302</v>
      </c>
      <c r="B10767" t="s">
        <v>2487</v>
      </c>
      <c r="C10767" t="s">
        <v>1492</v>
      </c>
      <c r="D10767">
        <v>16</v>
      </c>
      <c r="E10767" t="s">
        <v>174</v>
      </c>
      <c r="F10767" t="s">
        <v>292</v>
      </c>
      <c r="G10767">
        <v>16</v>
      </c>
      <c r="H10767" s="6" t="str">
        <f t="shared" si="336"/>
        <v>J032.C16</v>
      </c>
      <c r="I10767" s="6" t="str">
        <f t="shared" si="337"/>
        <v>DGND</v>
      </c>
    </row>
    <row r="10768" spans="1:9">
      <c r="A10768" t="s">
        <v>302</v>
      </c>
      <c r="B10768" t="s">
        <v>2487</v>
      </c>
      <c r="C10768" t="s">
        <v>1492</v>
      </c>
      <c r="D10768">
        <v>16</v>
      </c>
      <c r="E10768" t="s">
        <v>21</v>
      </c>
      <c r="F10768" t="s">
        <v>237</v>
      </c>
      <c r="G10768">
        <v>16</v>
      </c>
      <c r="H10768" s="6" t="str">
        <f t="shared" si="336"/>
        <v>J032.B16</v>
      </c>
      <c r="I10768" s="6" t="str">
        <f t="shared" si="337"/>
        <v>CH236</v>
      </c>
    </row>
    <row r="10769" spans="1:9">
      <c r="A10769" t="s">
        <v>302</v>
      </c>
      <c r="B10769" t="s">
        <v>2487</v>
      </c>
      <c r="C10769" t="s">
        <v>1492</v>
      </c>
      <c r="D10769">
        <v>16</v>
      </c>
      <c r="F10769" t="s">
        <v>410</v>
      </c>
      <c r="G10769">
        <v>16</v>
      </c>
      <c r="H10769" s="6" t="str">
        <f t="shared" si="336"/>
        <v>J032.D16</v>
      </c>
      <c r="I10769" s="6">
        <f t="shared" si="337"/>
        <v>0</v>
      </c>
    </row>
    <row r="10770" spans="1:9">
      <c r="A10770" t="s">
        <v>302</v>
      </c>
      <c r="B10770" t="s">
        <v>2487</v>
      </c>
      <c r="C10770" t="s">
        <v>1492</v>
      </c>
      <c r="D10770">
        <v>17</v>
      </c>
      <c r="F10770" t="s">
        <v>385</v>
      </c>
      <c r="G10770">
        <v>17</v>
      </c>
      <c r="H10770" s="6" t="str">
        <f t="shared" si="336"/>
        <v>J032.D17</v>
      </c>
      <c r="I10770" s="6">
        <f t="shared" si="337"/>
        <v>0</v>
      </c>
    </row>
    <row r="10771" spans="1:9">
      <c r="A10771" t="s">
        <v>302</v>
      </c>
      <c r="B10771" t="s">
        <v>2487</v>
      </c>
      <c r="C10771" t="s">
        <v>1492</v>
      </c>
      <c r="D10771">
        <v>17</v>
      </c>
      <c r="E10771" t="s">
        <v>174</v>
      </c>
      <c r="F10771" t="s">
        <v>238</v>
      </c>
      <c r="G10771">
        <v>17</v>
      </c>
      <c r="H10771" s="6" t="str">
        <f t="shared" si="336"/>
        <v>J032.B17</v>
      </c>
      <c r="I10771" s="6" t="str">
        <f t="shared" si="337"/>
        <v>DGND</v>
      </c>
    </row>
    <row r="10772" spans="1:9">
      <c r="A10772" t="s">
        <v>302</v>
      </c>
      <c r="B10772" t="s">
        <v>2487</v>
      </c>
      <c r="C10772" t="s">
        <v>1492</v>
      </c>
      <c r="D10772">
        <v>17</v>
      </c>
      <c r="E10772" t="s">
        <v>75</v>
      </c>
      <c r="F10772" t="s">
        <v>293</v>
      </c>
      <c r="G10772">
        <v>17</v>
      </c>
      <c r="H10772" s="6" t="str">
        <f t="shared" si="336"/>
        <v>J032.C17</v>
      </c>
      <c r="I10772" s="6" t="str">
        <f t="shared" si="337"/>
        <v>CH235</v>
      </c>
    </row>
    <row r="10773" spans="1:9">
      <c r="A10773" t="s">
        <v>302</v>
      </c>
      <c r="B10773" t="s">
        <v>2487</v>
      </c>
      <c r="C10773" t="s">
        <v>1492</v>
      </c>
      <c r="D10773">
        <v>17</v>
      </c>
      <c r="E10773" t="s">
        <v>49</v>
      </c>
      <c r="F10773" t="s">
        <v>215</v>
      </c>
      <c r="G10773">
        <v>17</v>
      </c>
      <c r="H10773" s="6" t="str">
        <f t="shared" si="336"/>
        <v>J032.A17</v>
      </c>
      <c r="I10773" s="6" t="str">
        <f t="shared" si="337"/>
        <v>CH234</v>
      </c>
    </row>
    <row r="10774" spans="1:9">
      <c r="A10774" t="s">
        <v>302</v>
      </c>
      <c r="B10774" t="s">
        <v>2487</v>
      </c>
      <c r="C10774" t="s">
        <v>1492</v>
      </c>
      <c r="D10774">
        <v>18</v>
      </c>
      <c r="E10774" t="s">
        <v>76</v>
      </c>
      <c r="F10774" t="s">
        <v>239</v>
      </c>
      <c r="G10774">
        <v>18</v>
      </c>
      <c r="H10774" s="6" t="str">
        <f t="shared" si="336"/>
        <v>J032.B18</v>
      </c>
      <c r="I10774" s="6" t="str">
        <f t="shared" si="337"/>
        <v>CH233</v>
      </c>
    </row>
    <row r="10775" spans="1:9">
      <c r="A10775" t="s">
        <v>302</v>
      </c>
      <c r="B10775" t="s">
        <v>2487</v>
      </c>
      <c r="C10775" t="s">
        <v>1492</v>
      </c>
      <c r="D10775">
        <v>18</v>
      </c>
      <c r="F10775" t="s">
        <v>617</v>
      </c>
      <c r="G10775">
        <v>18</v>
      </c>
      <c r="H10775" s="6" t="str">
        <f t="shared" si="336"/>
        <v>J032.D18</v>
      </c>
      <c r="I10775" s="6">
        <f t="shared" si="337"/>
        <v>0</v>
      </c>
    </row>
    <row r="10776" spans="1:9">
      <c r="A10776" t="s">
        <v>302</v>
      </c>
      <c r="B10776" t="s">
        <v>2487</v>
      </c>
      <c r="C10776" t="s">
        <v>1492</v>
      </c>
      <c r="D10776">
        <v>18</v>
      </c>
      <c r="E10776" t="s">
        <v>174</v>
      </c>
      <c r="F10776" t="s">
        <v>294</v>
      </c>
      <c r="G10776">
        <v>18</v>
      </c>
      <c r="H10776" s="6" t="str">
        <f t="shared" si="336"/>
        <v>J032.C18</v>
      </c>
      <c r="I10776" s="6" t="str">
        <f t="shared" si="337"/>
        <v>DGND</v>
      </c>
    </row>
    <row r="10777" spans="1:9">
      <c r="A10777" t="s">
        <v>302</v>
      </c>
      <c r="B10777" t="s">
        <v>2487</v>
      </c>
      <c r="C10777" t="s">
        <v>1492</v>
      </c>
      <c r="D10777">
        <v>18</v>
      </c>
      <c r="E10777" t="s">
        <v>174</v>
      </c>
      <c r="F10777" t="s">
        <v>216</v>
      </c>
      <c r="G10777">
        <v>18</v>
      </c>
      <c r="H10777" s="6" t="str">
        <f t="shared" si="336"/>
        <v>J032.A18</v>
      </c>
      <c r="I10777" s="6" t="str">
        <f t="shared" si="337"/>
        <v>DGND</v>
      </c>
    </row>
    <row r="10778" spans="1:9">
      <c r="A10778" t="s">
        <v>302</v>
      </c>
      <c r="B10778" t="s">
        <v>2487</v>
      </c>
      <c r="C10778" t="s">
        <v>1492</v>
      </c>
      <c r="D10778">
        <v>19</v>
      </c>
      <c r="E10778" t="s">
        <v>174</v>
      </c>
      <c r="F10778" t="s">
        <v>240</v>
      </c>
      <c r="G10778">
        <v>19</v>
      </c>
      <c r="H10778" s="6" t="str">
        <f t="shared" si="336"/>
        <v>J032.B19</v>
      </c>
      <c r="I10778" s="6" t="str">
        <f t="shared" si="337"/>
        <v>DGND</v>
      </c>
    </row>
    <row r="10779" spans="1:9">
      <c r="A10779" t="s">
        <v>302</v>
      </c>
      <c r="B10779" t="s">
        <v>2487</v>
      </c>
      <c r="C10779" t="s">
        <v>1492</v>
      </c>
      <c r="D10779">
        <v>19</v>
      </c>
      <c r="E10779" t="s">
        <v>61</v>
      </c>
      <c r="F10779" t="s">
        <v>217</v>
      </c>
      <c r="G10779">
        <v>19</v>
      </c>
      <c r="H10779" s="6" t="str">
        <f t="shared" si="336"/>
        <v>J032.A19</v>
      </c>
      <c r="I10779" s="6" t="str">
        <f t="shared" si="337"/>
        <v>CH231</v>
      </c>
    </row>
    <row r="10780" spans="1:9">
      <c r="A10780" t="s">
        <v>302</v>
      </c>
      <c r="B10780" t="s">
        <v>2487</v>
      </c>
      <c r="C10780" t="s">
        <v>1492</v>
      </c>
      <c r="D10780">
        <v>19</v>
      </c>
      <c r="F10780" t="s">
        <v>619</v>
      </c>
      <c r="G10780">
        <v>19</v>
      </c>
      <c r="H10780" s="6" t="str">
        <f t="shared" si="336"/>
        <v>J032.D19</v>
      </c>
      <c r="I10780" s="6">
        <f t="shared" si="337"/>
        <v>0</v>
      </c>
    </row>
    <row r="10781" spans="1:9">
      <c r="A10781" t="s">
        <v>302</v>
      </c>
      <c r="B10781" t="s">
        <v>2487</v>
      </c>
      <c r="C10781" t="s">
        <v>1492</v>
      </c>
      <c r="D10781">
        <v>19</v>
      </c>
      <c r="E10781" t="s">
        <v>62</v>
      </c>
      <c r="F10781" t="s">
        <v>295</v>
      </c>
      <c r="G10781">
        <v>19</v>
      </c>
      <c r="H10781" s="6" t="str">
        <f t="shared" si="336"/>
        <v>J032.C19</v>
      </c>
      <c r="I10781" s="6" t="str">
        <f t="shared" si="337"/>
        <v>CH232</v>
      </c>
    </row>
    <row r="10782" spans="1:9">
      <c r="A10782" t="s">
        <v>302</v>
      </c>
      <c r="B10782" t="s">
        <v>2487</v>
      </c>
      <c r="C10782" t="s">
        <v>1492</v>
      </c>
      <c r="D10782">
        <v>20</v>
      </c>
      <c r="E10782" t="s">
        <v>174</v>
      </c>
      <c r="F10782" t="s">
        <v>218</v>
      </c>
      <c r="G10782">
        <v>20</v>
      </c>
      <c r="H10782" s="6" t="str">
        <f t="shared" si="336"/>
        <v>J032.A20</v>
      </c>
      <c r="I10782" s="6" t="str">
        <f t="shared" si="337"/>
        <v>DGND</v>
      </c>
    </row>
    <row r="10783" spans="1:9">
      <c r="A10783" t="s">
        <v>302</v>
      </c>
      <c r="B10783" t="s">
        <v>2487</v>
      </c>
      <c r="C10783" t="s">
        <v>1492</v>
      </c>
      <c r="D10783">
        <v>20</v>
      </c>
      <c r="E10783" t="s">
        <v>174</v>
      </c>
      <c r="F10783" t="s">
        <v>296</v>
      </c>
      <c r="G10783">
        <v>20</v>
      </c>
      <c r="H10783" s="6" t="str">
        <f t="shared" si="336"/>
        <v>J032.C20</v>
      </c>
      <c r="I10783" s="6" t="str">
        <f t="shared" si="337"/>
        <v>DGND</v>
      </c>
    </row>
    <row r="10784" spans="1:9">
      <c r="A10784" t="s">
        <v>302</v>
      </c>
      <c r="B10784" t="s">
        <v>2487</v>
      </c>
      <c r="C10784" t="s">
        <v>1492</v>
      </c>
      <c r="D10784">
        <v>20</v>
      </c>
      <c r="F10784" t="s">
        <v>621</v>
      </c>
      <c r="G10784">
        <v>20</v>
      </c>
      <c r="H10784" s="6" t="str">
        <f t="shared" si="336"/>
        <v>J032.D20</v>
      </c>
      <c r="I10784" s="6">
        <f t="shared" si="337"/>
        <v>0</v>
      </c>
    </row>
    <row r="10785" spans="1:9">
      <c r="A10785" t="s">
        <v>302</v>
      </c>
      <c r="B10785" t="s">
        <v>2487</v>
      </c>
      <c r="C10785" t="s">
        <v>1492</v>
      </c>
      <c r="D10785">
        <v>20</v>
      </c>
      <c r="E10785" t="s">
        <v>20</v>
      </c>
      <c r="F10785" t="s">
        <v>241</v>
      </c>
      <c r="G10785">
        <v>20</v>
      </c>
      <c r="H10785" s="6" t="str">
        <f t="shared" si="336"/>
        <v>J032.B20</v>
      </c>
      <c r="I10785" s="6" t="str">
        <f t="shared" si="337"/>
        <v>CH230</v>
      </c>
    </row>
    <row r="10786" spans="1:9">
      <c r="A10786" t="s">
        <v>302</v>
      </c>
      <c r="B10786" t="s">
        <v>2487</v>
      </c>
      <c r="C10786" t="s">
        <v>1492</v>
      </c>
      <c r="D10786">
        <v>21</v>
      </c>
      <c r="E10786" t="s">
        <v>19</v>
      </c>
      <c r="F10786" t="s">
        <v>219</v>
      </c>
      <c r="G10786">
        <v>21</v>
      </c>
      <c r="H10786" s="6" t="str">
        <f t="shared" si="336"/>
        <v>J032.A21</v>
      </c>
      <c r="I10786" s="6" t="str">
        <f t="shared" si="337"/>
        <v>CH228</v>
      </c>
    </row>
    <row r="10787" spans="1:9">
      <c r="A10787" t="s">
        <v>302</v>
      </c>
      <c r="B10787" t="s">
        <v>2487</v>
      </c>
      <c r="C10787" t="s">
        <v>1492</v>
      </c>
      <c r="D10787">
        <v>21</v>
      </c>
      <c r="F10787" t="s">
        <v>623</v>
      </c>
      <c r="G10787">
        <v>21</v>
      </c>
      <c r="H10787" s="6" t="str">
        <f t="shared" si="336"/>
        <v>J032.D21</v>
      </c>
      <c r="I10787" s="6">
        <f t="shared" si="337"/>
        <v>0</v>
      </c>
    </row>
    <row r="10788" spans="1:9">
      <c r="A10788" t="s">
        <v>302</v>
      </c>
      <c r="B10788" t="s">
        <v>2487</v>
      </c>
      <c r="C10788" t="s">
        <v>1492</v>
      </c>
      <c r="D10788">
        <v>21</v>
      </c>
      <c r="E10788" t="s">
        <v>174</v>
      </c>
      <c r="F10788" t="s">
        <v>242</v>
      </c>
      <c r="G10788">
        <v>21</v>
      </c>
      <c r="H10788" s="6" t="str">
        <f t="shared" si="336"/>
        <v>J032.B21</v>
      </c>
      <c r="I10788" s="6" t="str">
        <f t="shared" si="337"/>
        <v>DGND</v>
      </c>
    </row>
    <row r="10789" spans="1:9">
      <c r="A10789" t="s">
        <v>302</v>
      </c>
      <c r="B10789" t="s">
        <v>2487</v>
      </c>
      <c r="C10789" t="s">
        <v>1492</v>
      </c>
      <c r="D10789">
        <v>21</v>
      </c>
      <c r="E10789" t="s">
        <v>77</v>
      </c>
      <c r="F10789" t="s">
        <v>297</v>
      </c>
      <c r="G10789">
        <v>21</v>
      </c>
      <c r="H10789" s="6" t="str">
        <f t="shared" si="336"/>
        <v>J032.C21</v>
      </c>
      <c r="I10789" s="6" t="str">
        <f t="shared" si="337"/>
        <v>CH229</v>
      </c>
    </row>
    <row r="10790" spans="1:9">
      <c r="A10790" t="s">
        <v>302</v>
      </c>
      <c r="B10790" t="s">
        <v>2487</v>
      </c>
      <c r="C10790" t="s">
        <v>1492</v>
      </c>
      <c r="D10790">
        <v>22</v>
      </c>
      <c r="E10790" t="s">
        <v>78</v>
      </c>
      <c r="F10790" t="s">
        <v>243</v>
      </c>
      <c r="G10790">
        <v>22</v>
      </c>
      <c r="H10790" s="6" t="str">
        <f t="shared" si="336"/>
        <v>J032.B22</v>
      </c>
      <c r="I10790" s="6" t="str">
        <f t="shared" si="337"/>
        <v>CH227</v>
      </c>
    </row>
    <row r="10791" spans="1:9">
      <c r="A10791" t="s">
        <v>302</v>
      </c>
      <c r="B10791" t="s">
        <v>2487</v>
      </c>
      <c r="C10791" t="s">
        <v>1492</v>
      </c>
      <c r="D10791">
        <v>22</v>
      </c>
      <c r="E10791" t="s">
        <v>174</v>
      </c>
      <c r="F10791" t="s">
        <v>298</v>
      </c>
      <c r="G10791">
        <v>22</v>
      </c>
      <c r="H10791" s="6" t="str">
        <f t="shared" si="336"/>
        <v>J032.C22</v>
      </c>
      <c r="I10791" s="6" t="str">
        <f t="shared" si="337"/>
        <v>DGND</v>
      </c>
    </row>
    <row r="10792" spans="1:9">
      <c r="A10792" t="s">
        <v>302</v>
      </c>
      <c r="B10792" t="s">
        <v>2487</v>
      </c>
      <c r="C10792" t="s">
        <v>1492</v>
      </c>
      <c r="D10792">
        <v>22</v>
      </c>
      <c r="F10792" t="s">
        <v>627</v>
      </c>
      <c r="G10792">
        <v>22</v>
      </c>
      <c r="H10792" s="6" t="str">
        <f t="shared" si="336"/>
        <v>J032.D22</v>
      </c>
      <c r="I10792" s="6">
        <f t="shared" si="337"/>
        <v>0</v>
      </c>
    </row>
    <row r="10793" spans="1:9">
      <c r="A10793" t="s">
        <v>302</v>
      </c>
      <c r="B10793" t="s">
        <v>2487</v>
      </c>
      <c r="C10793" t="s">
        <v>1492</v>
      </c>
      <c r="D10793">
        <v>22</v>
      </c>
      <c r="E10793" t="s">
        <v>174</v>
      </c>
      <c r="F10793" t="s">
        <v>220</v>
      </c>
      <c r="G10793">
        <v>22</v>
      </c>
      <c r="H10793" s="6" t="str">
        <f t="shared" si="336"/>
        <v>J032.A22</v>
      </c>
      <c r="I10793" s="6" t="str">
        <f t="shared" si="337"/>
        <v>DGND</v>
      </c>
    </row>
    <row r="10794" spans="1:9">
      <c r="A10794" t="s">
        <v>302</v>
      </c>
      <c r="B10794" t="s">
        <v>2487</v>
      </c>
      <c r="C10794" t="s">
        <v>1492</v>
      </c>
      <c r="D10794">
        <v>23</v>
      </c>
      <c r="E10794" t="s">
        <v>60</v>
      </c>
      <c r="F10794" t="s">
        <v>221</v>
      </c>
      <c r="G10794">
        <v>23</v>
      </c>
      <c r="H10794" s="6" t="str">
        <f t="shared" si="336"/>
        <v>J032.A23</v>
      </c>
      <c r="I10794" s="6" t="str">
        <f t="shared" si="337"/>
        <v>CH225</v>
      </c>
    </row>
    <row r="10795" spans="1:9">
      <c r="A10795" t="s">
        <v>302</v>
      </c>
      <c r="B10795" t="s">
        <v>2487</v>
      </c>
      <c r="C10795" t="s">
        <v>1492</v>
      </c>
      <c r="D10795">
        <v>23</v>
      </c>
      <c r="E10795" t="s">
        <v>174</v>
      </c>
      <c r="F10795" t="s">
        <v>244</v>
      </c>
      <c r="G10795">
        <v>23</v>
      </c>
      <c r="H10795" s="6" t="str">
        <f t="shared" si="336"/>
        <v>J032.B23</v>
      </c>
      <c r="I10795" s="6" t="str">
        <f t="shared" si="337"/>
        <v>DGND</v>
      </c>
    </row>
    <row r="10796" spans="1:9">
      <c r="A10796" t="s">
        <v>302</v>
      </c>
      <c r="B10796" t="s">
        <v>2487</v>
      </c>
      <c r="C10796" t="s">
        <v>1492</v>
      </c>
      <c r="D10796">
        <v>23</v>
      </c>
      <c r="F10796" t="s">
        <v>628</v>
      </c>
      <c r="G10796">
        <v>23</v>
      </c>
      <c r="H10796" s="6" t="str">
        <f t="shared" si="336"/>
        <v>J032.D23</v>
      </c>
      <c r="I10796" s="6">
        <f t="shared" si="337"/>
        <v>0</v>
      </c>
    </row>
    <row r="10797" spans="1:9">
      <c r="A10797" t="s">
        <v>302</v>
      </c>
      <c r="B10797" t="s">
        <v>2487</v>
      </c>
      <c r="C10797" t="s">
        <v>1492</v>
      </c>
      <c r="D10797">
        <v>23</v>
      </c>
      <c r="E10797" t="s">
        <v>18</v>
      </c>
      <c r="F10797" t="s">
        <v>299</v>
      </c>
      <c r="G10797">
        <v>23</v>
      </c>
      <c r="H10797" s="6" t="str">
        <f t="shared" si="336"/>
        <v>J032.C23</v>
      </c>
      <c r="I10797" s="6" t="str">
        <f t="shared" si="337"/>
        <v>CH226</v>
      </c>
    </row>
    <row r="10798" spans="1:9">
      <c r="A10798" t="s">
        <v>302</v>
      </c>
      <c r="B10798" t="s">
        <v>2487</v>
      </c>
      <c r="C10798" t="s">
        <v>1492</v>
      </c>
      <c r="D10798">
        <v>24</v>
      </c>
      <c r="F10798" t="s">
        <v>631</v>
      </c>
      <c r="G10798">
        <v>24</v>
      </c>
      <c r="H10798" s="6" t="str">
        <f t="shared" si="336"/>
        <v>J032.D24</v>
      </c>
      <c r="I10798" s="6">
        <f t="shared" si="337"/>
        <v>0</v>
      </c>
    </row>
    <row r="10799" spans="1:9">
      <c r="A10799" t="s">
        <v>302</v>
      </c>
      <c r="B10799" t="s">
        <v>2487</v>
      </c>
      <c r="C10799" t="s">
        <v>1492</v>
      </c>
      <c r="D10799">
        <v>24</v>
      </c>
      <c r="E10799" t="s">
        <v>174</v>
      </c>
      <c r="F10799" t="s">
        <v>300</v>
      </c>
      <c r="G10799">
        <v>24</v>
      </c>
      <c r="H10799" s="6" t="str">
        <f t="shared" si="336"/>
        <v>J032.C24</v>
      </c>
      <c r="I10799" s="6" t="str">
        <f t="shared" si="337"/>
        <v>DGND</v>
      </c>
    </row>
    <row r="10800" spans="1:9">
      <c r="A10800" t="s">
        <v>302</v>
      </c>
      <c r="B10800" t="s">
        <v>2487</v>
      </c>
      <c r="C10800" t="s">
        <v>1492</v>
      </c>
      <c r="D10800">
        <v>24</v>
      </c>
      <c r="E10800" t="s">
        <v>57</v>
      </c>
      <c r="F10800" t="s">
        <v>245</v>
      </c>
      <c r="G10800">
        <v>24</v>
      </c>
      <c r="H10800" s="6" t="str">
        <f t="shared" si="336"/>
        <v>J032.B24</v>
      </c>
      <c r="I10800" s="6" t="str">
        <f t="shared" si="337"/>
        <v>CH224</v>
      </c>
    </row>
    <row r="10801" spans="1:9">
      <c r="A10801" t="s">
        <v>302</v>
      </c>
      <c r="B10801" t="s">
        <v>2487</v>
      </c>
      <c r="C10801" t="s">
        <v>1492</v>
      </c>
      <c r="D10801">
        <v>24</v>
      </c>
      <c r="E10801" t="s">
        <v>174</v>
      </c>
      <c r="F10801" t="s">
        <v>222</v>
      </c>
      <c r="G10801">
        <v>24</v>
      </c>
      <c r="H10801" s="6" t="str">
        <f t="shared" si="336"/>
        <v>J032.A24</v>
      </c>
      <c r="I10801" s="6" t="str">
        <f t="shared" si="337"/>
        <v>DGND</v>
      </c>
    </row>
    <row r="10802" spans="1:9">
      <c r="A10802" t="s">
        <v>302</v>
      </c>
      <c r="B10802" t="s">
        <v>2488</v>
      </c>
      <c r="C10802" t="s">
        <v>1493</v>
      </c>
      <c r="D10802">
        <v>1</v>
      </c>
      <c r="E10802" t="s">
        <v>174</v>
      </c>
      <c r="F10802">
        <v>1</v>
      </c>
      <c r="G10802">
        <v>1</v>
      </c>
      <c r="H10802" s="6" t="str">
        <f t="shared" si="336"/>
        <v>DGS5.1</v>
      </c>
      <c r="I10802" s="6" t="str">
        <f t="shared" si="337"/>
        <v>DGND</v>
      </c>
    </row>
    <row r="10803" spans="1:9">
      <c r="A10803" t="s">
        <v>302</v>
      </c>
      <c r="B10803" t="s">
        <v>2488</v>
      </c>
      <c r="C10803" t="s">
        <v>1493</v>
      </c>
      <c r="D10803">
        <v>2</v>
      </c>
      <c r="E10803" t="s">
        <v>739</v>
      </c>
      <c r="F10803">
        <v>2</v>
      </c>
      <c r="G10803">
        <v>2</v>
      </c>
      <c r="H10803" s="6" t="str">
        <f t="shared" si="336"/>
        <v>DGS5.2</v>
      </c>
      <c r="I10803" s="6" t="str">
        <f t="shared" si="337"/>
        <v>SL4_DGS</v>
      </c>
    </row>
    <row r="10804" spans="1:9">
      <c r="A10804" t="s">
        <v>302</v>
      </c>
      <c r="B10804" t="s">
        <v>2488</v>
      </c>
      <c r="C10804" t="s">
        <v>1494</v>
      </c>
      <c r="D10804">
        <v>1</v>
      </c>
      <c r="E10804" t="s">
        <v>174</v>
      </c>
      <c r="F10804" t="s">
        <v>223</v>
      </c>
      <c r="G10804">
        <v>1</v>
      </c>
      <c r="H10804" s="6" t="str">
        <f t="shared" si="336"/>
        <v>J041.B1</v>
      </c>
      <c r="I10804" s="6" t="str">
        <f t="shared" si="337"/>
        <v>DGND</v>
      </c>
    </row>
    <row r="10805" spans="1:9">
      <c r="A10805" t="s">
        <v>302</v>
      </c>
      <c r="B10805" t="s">
        <v>2488</v>
      </c>
      <c r="C10805" t="s">
        <v>1494</v>
      </c>
      <c r="D10805">
        <v>1</v>
      </c>
      <c r="E10805" t="s">
        <v>174</v>
      </c>
      <c r="F10805" t="s">
        <v>395</v>
      </c>
      <c r="G10805">
        <v>1</v>
      </c>
      <c r="H10805" s="6" t="str">
        <f t="shared" si="336"/>
        <v>J041.D1</v>
      </c>
      <c r="I10805" s="6" t="str">
        <f t="shared" si="337"/>
        <v>DGND</v>
      </c>
    </row>
    <row r="10806" spans="1:9">
      <c r="A10806" t="s">
        <v>302</v>
      </c>
      <c r="B10806" t="s">
        <v>2488</v>
      </c>
      <c r="C10806" t="s">
        <v>1494</v>
      </c>
      <c r="D10806">
        <v>1</v>
      </c>
      <c r="E10806" t="s">
        <v>740</v>
      </c>
      <c r="F10806" t="s">
        <v>280</v>
      </c>
      <c r="G10806">
        <v>1</v>
      </c>
      <c r="H10806" s="6" t="str">
        <f t="shared" si="336"/>
        <v>J041.C1</v>
      </c>
      <c r="I10806" s="6" t="str">
        <f t="shared" si="337"/>
        <v>SLOT4_SENSE</v>
      </c>
    </row>
    <row r="10807" spans="1:9">
      <c r="A10807" t="s">
        <v>302</v>
      </c>
      <c r="B10807" t="s">
        <v>2488</v>
      </c>
      <c r="C10807" t="s">
        <v>1494</v>
      </c>
      <c r="D10807">
        <v>1</v>
      </c>
      <c r="E10807" t="s">
        <v>741</v>
      </c>
      <c r="F10807" t="s">
        <v>200</v>
      </c>
      <c r="G10807">
        <v>1</v>
      </c>
      <c r="H10807" s="6" t="str">
        <f t="shared" si="336"/>
        <v>J041.A1</v>
      </c>
      <c r="I10807" s="6" t="str">
        <f t="shared" si="337"/>
        <v>SLOT4_FORCE</v>
      </c>
    </row>
    <row r="10808" spans="1:9">
      <c r="A10808" t="s">
        <v>302</v>
      </c>
      <c r="B10808" t="s">
        <v>2488</v>
      </c>
      <c r="C10808" t="s">
        <v>1494</v>
      </c>
      <c r="D10808">
        <v>2</v>
      </c>
      <c r="E10808" t="s">
        <v>742</v>
      </c>
      <c r="F10808" t="s">
        <v>384</v>
      </c>
      <c r="G10808">
        <v>2</v>
      </c>
      <c r="H10808" s="6" t="str">
        <f t="shared" si="336"/>
        <v>J041.D2</v>
      </c>
      <c r="I10808" s="6" t="str">
        <f t="shared" si="337"/>
        <v>SL4_GUARD</v>
      </c>
    </row>
    <row r="10809" spans="1:9">
      <c r="A10809" t="s">
        <v>302</v>
      </c>
      <c r="B10809" t="s">
        <v>2488</v>
      </c>
      <c r="C10809" t="s">
        <v>1494</v>
      </c>
      <c r="D10809">
        <v>2</v>
      </c>
      <c r="E10809" t="s">
        <v>739</v>
      </c>
      <c r="F10809" t="s">
        <v>224</v>
      </c>
      <c r="G10809">
        <v>2</v>
      </c>
      <c r="H10809" s="6" t="str">
        <f t="shared" si="336"/>
        <v>J041.B2</v>
      </c>
      <c r="I10809" s="6" t="str">
        <f t="shared" si="337"/>
        <v>SL4_DGS</v>
      </c>
    </row>
    <row r="10810" spans="1:9">
      <c r="A10810" t="s">
        <v>302</v>
      </c>
      <c r="B10810" t="s">
        <v>2488</v>
      </c>
      <c r="C10810" t="s">
        <v>1494</v>
      </c>
      <c r="D10810">
        <v>2</v>
      </c>
      <c r="E10810" t="s">
        <v>174</v>
      </c>
      <c r="F10810" t="s">
        <v>201</v>
      </c>
      <c r="G10810">
        <v>2</v>
      </c>
      <c r="H10810" s="6" t="str">
        <f t="shared" si="336"/>
        <v>J041.A2</v>
      </c>
      <c r="I10810" s="6" t="str">
        <f t="shared" si="337"/>
        <v>DGND</v>
      </c>
    </row>
    <row r="10811" spans="1:9">
      <c r="A10811" t="s">
        <v>302</v>
      </c>
      <c r="B10811" t="s">
        <v>2488</v>
      </c>
      <c r="C10811" t="s">
        <v>1494</v>
      </c>
      <c r="D10811">
        <v>2</v>
      </c>
      <c r="E10811" t="s">
        <v>174</v>
      </c>
      <c r="F10811" t="s">
        <v>10</v>
      </c>
      <c r="G10811">
        <v>2</v>
      </c>
      <c r="H10811" s="6" t="str">
        <f t="shared" si="336"/>
        <v>J041.C2</v>
      </c>
      <c r="I10811" s="6" t="str">
        <f t="shared" si="337"/>
        <v>DGND</v>
      </c>
    </row>
    <row r="10812" spans="1:9">
      <c r="A10812" t="s">
        <v>302</v>
      </c>
      <c r="B10812" t="s">
        <v>2488</v>
      </c>
      <c r="C10812" t="s">
        <v>1494</v>
      </c>
      <c r="D10812">
        <v>3</v>
      </c>
      <c r="E10812" t="s">
        <v>743</v>
      </c>
      <c r="F10812" t="s">
        <v>202</v>
      </c>
      <c r="G10812">
        <v>3</v>
      </c>
      <c r="H10812" s="6" t="str">
        <f t="shared" si="336"/>
        <v>J041.A3</v>
      </c>
      <c r="I10812" s="6" t="str">
        <f t="shared" si="337"/>
        <v>CH287</v>
      </c>
    </row>
    <row r="10813" spans="1:9">
      <c r="A10813" t="s">
        <v>302</v>
      </c>
      <c r="B10813" t="s">
        <v>2488</v>
      </c>
      <c r="C10813" t="s">
        <v>1494</v>
      </c>
      <c r="D10813">
        <v>3</v>
      </c>
      <c r="E10813" t="s">
        <v>744</v>
      </c>
      <c r="F10813" t="s">
        <v>9</v>
      </c>
      <c r="G10813">
        <v>3</v>
      </c>
      <c r="H10813" s="6" t="str">
        <f t="shared" si="336"/>
        <v>J041.C3</v>
      </c>
      <c r="I10813" s="6" t="str">
        <f t="shared" si="337"/>
        <v>SL4_EXT_F</v>
      </c>
    </row>
    <row r="10814" spans="1:9">
      <c r="A10814" t="s">
        <v>302</v>
      </c>
      <c r="B10814" t="s">
        <v>2488</v>
      </c>
      <c r="C10814" t="s">
        <v>1494</v>
      </c>
      <c r="D10814">
        <v>3</v>
      </c>
      <c r="E10814" t="s">
        <v>174</v>
      </c>
      <c r="F10814" t="s">
        <v>225</v>
      </c>
      <c r="G10814">
        <v>3</v>
      </c>
      <c r="H10814" s="6" t="str">
        <f t="shared" si="336"/>
        <v>J041.B3</v>
      </c>
      <c r="I10814" s="6" t="str">
        <f t="shared" si="337"/>
        <v>DGND</v>
      </c>
    </row>
    <row r="10815" spans="1:9">
      <c r="A10815" t="s">
        <v>302</v>
      </c>
      <c r="B10815" t="s">
        <v>2488</v>
      </c>
      <c r="C10815" t="s">
        <v>1494</v>
      </c>
      <c r="D10815">
        <v>3</v>
      </c>
      <c r="E10815" t="s">
        <v>174</v>
      </c>
      <c r="F10815" t="s">
        <v>558</v>
      </c>
      <c r="G10815">
        <v>3</v>
      </c>
      <c r="H10815" s="6" t="str">
        <f t="shared" si="336"/>
        <v>J041.D3</v>
      </c>
      <c r="I10815" s="6" t="str">
        <f t="shared" si="337"/>
        <v>DGND</v>
      </c>
    </row>
    <row r="10816" spans="1:9">
      <c r="A10816" t="s">
        <v>302</v>
      </c>
      <c r="B10816" t="s">
        <v>2488</v>
      </c>
      <c r="C10816" t="s">
        <v>1494</v>
      </c>
      <c r="D10816">
        <v>4</v>
      </c>
      <c r="E10816" t="s">
        <v>174</v>
      </c>
      <c r="F10816" t="s">
        <v>11</v>
      </c>
      <c r="G10816">
        <v>4</v>
      </c>
      <c r="H10816" s="6" t="str">
        <f t="shared" si="336"/>
        <v>J041.A4</v>
      </c>
      <c r="I10816" s="6" t="str">
        <f t="shared" si="337"/>
        <v>DGND</v>
      </c>
    </row>
    <row r="10817" spans="1:9">
      <c r="A10817" t="s">
        <v>302</v>
      </c>
      <c r="B10817" t="s">
        <v>2488</v>
      </c>
      <c r="C10817" t="s">
        <v>1494</v>
      </c>
      <c r="D10817">
        <v>4</v>
      </c>
      <c r="E10817" t="s">
        <v>745</v>
      </c>
      <c r="F10817" t="s">
        <v>226</v>
      </c>
      <c r="G10817">
        <v>4</v>
      </c>
      <c r="H10817" s="6" t="str">
        <f t="shared" si="336"/>
        <v>J041.B4</v>
      </c>
      <c r="I10817" s="6" t="str">
        <f t="shared" si="337"/>
        <v>CH286</v>
      </c>
    </row>
    <row r="10818" spans="1:9">
      <c r="A10818" t="s">
        <v>302</v>
      </c>
      <c r="B10818" t="s">
        <v>2488</v>
      </c>
      <c r="C10818" t="s">
        <v>1494</v>
      </c>
      <c r="D10818">
        <v>4</v>
      </c>
      <c r="E10818" t="s">
        <v>174</v>
      </c>
      <c r="F10818" t="s">
        <v>281</v>
      </c>
      <c r="G10818">
        <v>4</v>
      </c>
      <c r="H10818" s="6" t="str">
        <f t="shared" ref="H10818:H10881" si="338">CONCATENATE(C10818,".",F10818)</f>
        <v>J041.C4</v>
      </c>
      <c r="I10818" s="6" t="str">
        <f t="shared" ref="I10818:I10881" si="339">E10818</f>
        <v>DGND</v>
      </c>
    </row>
    <row r="10819" spans="1:9">
      <c r="A10819" t="s">
        <v>302</v>
      </c>
      <c r="B10819" t="s">
        <v>2488</v>
      </c>
      <c r="C10819" t="s">
        <v>1494</v>
      </c>
      <c r="D10819">
        <v>4</v>
      </c>
      <c r="E10819" t="s">
        <v>746</v>
      </c>
      <c r="F10819" t="s">
        <v>386</v>
      </c>
      <c r="G10819">
        <v>4</v>
      </c>
      <c r="H10819" s="6" t="str">
        <f t="shared" si="338"/>
        <v>J041.D4</v>
      </c>
      <c r="I10819" s="6" t="str">
        <f t="shared" si="339"/>
        <v>SL4_EXT_S</v>
      </c>
    </row>
    <row r="10820" spans="1:9">
      <c r="A10820" t="s">
        <v>302</v>
      </c>
      <c r="B10820" t="s">
        <v>2488</v>
      </c>
      <c r="C10820" t="s">
        <v>1494</v>
      </c>
      <c r="D10820">
        <v>5</v>
      </c>
      <c r="E10820" t="s">
        <v>747</v>
      </c>
      <c r="F10820" t="s">
        <v>203</v>
      </c>
      <c r="G10820">
        <v>5</v>
      </c>
      <c r="H10820" s="6" t="str">
        <f t="shared" si="338"/>
        <v>J041.A5</v>
      </c>
      <c r="I10820" s="6" t="str">
        <f t="shared" si="339"/>
        <v>CH284</v>
      </c>
    </row>
    <row r="10821" spans="1:9">
      <c r="A10821" t="s">
        <v>302</v>
      </c>
      <c r="B10821" t="s">
        <v>2488</v>
      </c>
      <c r="C10821" t="s">
        <v>1494</v>
      </c>
      <c r="D10821">
        <v>5</v>
      </c>
      <c r="E10821" t="s">
        <v>174</v>
      </c>
      <c r="F10821" t="s">
        <v>13</v>
      </c>
      <c r="G10821">
        <v>5</v>
      </c>
      <c r="H10821" s="6" t="str">
        <f t="shared" si="338"/>
        <v>J041.B5</v>
      </c>
      <c r="I10821" s="6" t="str">
        <f t="shared" si="339"/>
        <v>DGND</v>
      </c>
    </row>
    <row r="10822" spans="1:9">
      <c r="A10822" t="s">
        <v>302</v>
      </c>
      <c r="B10822" t="s">
        <v>2488</v>
      </c>
      <c r="C10822" t="s">
        <v>1494</v>
      </c>
      <c r="D10822">
        <v>5</v>
      </c>
      <c r="E10822" t="s">
        <v>748</v>
      </c>
      <c r="F10822" t="s">
        <v>12</v>
      </c>
      <c r="G10822">
        <v>5</v>
      </c>
      <c r="H10822" s="6" t="str">
        <f t="shared" si="338"/>
        <v>J041.C5</v>
      </c>
      <c r="I10822" s="6" t="str">
        <f t="shared" si="339"/>
        <v>CH285</v>
      </c>
    </row>
    <row r="10823" spans="1:9">
      <c r="A10823" t="s">
        <v>302</v>
      </c>
      <c r="B10823" t="s">
        <v>2488</v>
      </c>
      <c r="C10823" t="s">
        <v>1494</v>
      </c>
      <c r="D10823">
        <v>5</v>
      </c>
      <c r="E10823" t="s">
        <v>174</v>
      </c>
      <c r="F10823" t="s">
        <v>396</v>
      </c>
      <c r="G10823">
        <v>5</v>
      </c>
      <c r="H10823" s="6" t="str">
        <f t="shared" si="338"/>
        <v>J041.D5</v>
      </c>
      <c r="I10823" s="6" t="str">
        <f t="shared" si="339"/>
        <v>DGND</v>
      </c>
    </row>
    <row r="10824" spans="1:9">
      <c r="A10824" t="s">
        <v>302</v>
      </c>
      <c r="B10824" t="s">
        <v>2488</v>
      </c>
      <c r="C10824" t="s">
        <v>1494</v>
      </c>
      <c r="D10824">
        <v>6</v>
      </c>
      <c r="F10824" t="s">
        <v>405</v>
      </c>
      <c r="G10824">
        <v>6</v>
      </c>
      <c r="H10824" s="6" t="str">
        <f t="shared" si="338"/>
        <v>J041.D6</v>
      </c>
      <c r="I10824" s="6">
        <f t="shared" si="339"/>
        <v>0</v>
      </c>
    </row>
    <row r="10825" spans="1:9">
      <c r="A10825" t="s">
        <v>302</v>
      </c>
      <c r="B10825" t="s">
        <v>2488</v>
      </c>
      <c r="C10825" t="s">
        <v>1494</v>
      </c>
      <c r="D10825">
        <v>6</v>
      </c>
      <c r="E10825" t="s">
        <v>174</v>
      </c>
      <c r="F10825" t="s">
        <v>282</v>
      </c>
      <c r="G10825">
        <v>6</v>
      </c>
      <c r="H10825" s="6" t="str">
        <f t="shared" si="338"/>
        <v>J041.C6</v>
      </c>
      <c r="I10825" s="6" t="str">
        <f t="shared" si="339"/>
        <v>DGND</v>
      </c>
    </row>
    <row r="10826" spans="1:9">
      <c r="A10826" t="s">
        <v>302</v>
      </c>
      <c r="B10826" t="s">
        <v>2488</v>
      </c>
      <c r="C10826" t="s">
        <v>1494</v>
      </c>
      <c r="D10826">
        <v>6</v>
      </c>
      <c r="E10826" t="s">
        <v>749</v>
      </c>
      <c r="F10826" t="s">
        <v>227</v>
      </c>
      <c r="G10826">
        <v>6</v>
      </c>
      <c r="H10826" s="6" t="str">
        <f t="shared" si="338"/>
        <v>J041.B6</v>
      </c>
      <c r="I10826" s="6" t="str">
        <f t="shared" si="339"/>
        <v>CH283</v>
      </c>
    </row>
    <row r="10827" spans="1:9">
      <c r="A10827" t="s">
        <v>302</v>
      </c>
      <c r="B10827" t="s">
        <v>2488</v>
      </c>
      <c r="C10827" t="s">
        <v>1494</v>
      </c>
      <c r="D10827">
        <v>6</v>
      </c>
      <c r="E10827" t="s">
        <v>174</v>
      </c>
      <c r="F10827" t="s">
        <v>204</v>
      </c>
      <c r="G10827">
        <v>6</v>
      </c>
      <c r="H10827" s="6" t="str">
        <f t="shared" si="338"/>
        <v>J041.A6</v>
      </c>
      <c r="I10827" s="6" t="str">
        <f t="shared" si="339"/>
        <v>DGND</v>
      </c>
    </row>
    <row r="10828" spans="1:9">
      <c r="A10828" t="s">
        <v>302</v>
      </c>
      <c r="B10828" t="s">
        <v>2488</v>
      </c>
      <c r="C10828" t="s">
        <v>1494</v>
      </c>
      <c r="D10828">
        <v>7</v>
      </c>
      <c r="E10828" t="s">
        <v>750</v>
      </c>
      <c r="F10828" t="s">
        <v>283</v>
      </c>
      <c r="G10828">
        <v>7</v>
      </c>
      <c r="H10828" s="6" t="str">
        <f t="shared" si="338"/>
        <v>J041.C7</v>
      </c>
      <c r="I10828" s="6" t="str">
        <f t="shared" si="339"/>
        <v>CH282</v>
      </c>
    </row>
    <row r="10829" spans="1:9">
      <c r="A10829" t="s">
        <v>302</v>
      </c>
      <c r="B10829" t="s">
        <v>2488</v>
      </c>
      <c r="C10829" t="s">
        <v>1494</v>
      </c>
      <c r="D10829">
        <v>7</v>
      </c>
      <c r="E10829" t="s">
        <v>174</v>
      </c>
      <c r="F10829" t="s">
        <v>406</v>
      </c>
      <c r="G10829">
        <v>7</v>
      </c>
      <c r="H10829" s="6" t="str">
        <f t="shared" si="338"/>
        <v>J041.D7</v>
      </c>
      <c r="I10829" s="6" t="str">
        <f t="shared" si="339"/>
        <v>DGND</v>
      </c>
    </row>
    <row r="10830" spans="1:9">
      <c r="A10830" t="s">
        <v>302</v>
      </c>
      <c r="B10830" t="s">
        <v>2488</v>
      </c>
      <c r="C10830" t="s">
        <v>1494</v>
      </c>
      <c r="D10830">
        <v>7</v>
      </c>
      <c r="E10830" t="s">
        <v>174</v>
      </c>
      <c r="F10830" t="s">
        <v>228</v>
      </c>
      <c r="G10830">
        <v>7</v>
      </c>
      <c r="H10830" s="6" t="str">
        <f t="shared" si="338"/>
        <v>J041.B7</v>
      </c>
      <c r="I10830" s="6" t="str">
        <f t="shared" si="339"/>
        <v>DGND</v>
      </c>
    </row>
    <row r="10831" spans="1:9">
      <c r="A10831" t="s">
        <v>302</v>
      </c>
      <c r="B10831" t="s">
        <v>2488</v>
      </c>
      <c r="C10831" t="s">
        <v>1494</v>
      </c>
      <c r="D10831">
        <v>7</v>
      </c>
      <c r="E10831" t="s">
        <v>751</v>
      </c>
      <c r="F10831" t="s">
        <v>205</v>
      </c>
      <c r="G10831">
        <v>7</v>
      </c>
      <c r="H10831" s="6" t="str">
        <f t="shared" si="338"/>
        <v>J041.A7</v>
      </c>
      <c r="I10831" s="6" t="str">
        <f t="shared" si="339"/>
        <v>CH281</v>
      </c>
    </row>
    <row r="10832" spans="1:9">
      <c r="A10832" t="s">
        <v>302</v>
      </c>
      <c r="B10832" t="s">
        <v>2488</v>
      </c>
      <c r="C10832" t="s">
        <v>1494</v>
      </c>
      <c r="D10832">
        <v>8</v>
      </c>
      <c r="F10832" t="s">
        <v>411</v>
      </c>
      <c r="G10832">
        <v>8</v>
      </c>
      <c r="H10832" s="6" t="str">
        <f t="shared" si="338"/>
        <v>J041.D8</v>
      </c>
      <c r="I10832" s="6">
        <f t="shared" si="339"/>
        <v>0</v>
      </c>
    </row>
    <row r="10833" spans="1:9">
      <c r="A10833" t="s">
        <v>302</v>
      </c>
      <c r="B10833" t="s">
        <v>2488</v>
      </c>
      <c r="C10833" t="s">
        <v>1494</v>
      </c>
      <c r="D10833">
        <v>8</v>
      </c>
      <c r="E10833" t="s">
        <v>752</v>
      </c>
      <c r="F10833" t="s">
        <v>229</v>
      </c>
      <c r="G10833">
        <v>8</v>
      </c>
      <c r="H10833" s="6" t="str">
        <f t="shared" si="338"/>
        <v>J041.B8</v>
      </c>
      <c r="I10833" s="6" t="str">
        <f t="shared" si="339"/>
        <v>CH280</v>
      </c>
    </row>
    <row r="10834" spans="1:9">
      <c r="A10834" t="s">
        <v>302</v>
      </c>
      <c r="B10834" t="s">
        <v>2488</v>
      </c>
      <c r="C10834" t="s">
        <v>1494</v>
      </c>
      <c r="D10834">
        <v>8</v>
      </c>
      <c r="E10834" t="s">
        <v>174</v>
      </c>
      <c r="F10834" t="s">
        <v>284</v>
      </c>
      <c r="G10834">
        <v>8</v>
      </c>
      <c r="H10834" s="6" t="str">
        <f t="shared" si="338"/>
        <v>J041.C8</v>
      </c>
      <c r="I10834" s="6" t="str">
        <f t="shared" si="339"/>
        <v>DGND</v>
      </c>
    </row>
    <row r="10835" spans="1:9">
      <c r="A10835" t="s">
        <v>302</v>
      </c>
      <c r="B10835" t="s">
        <v>2488</v>
      </c>
      <c r="C10835" t="s">
        <v>1494</v>
      </c>
      <c r="D10835">
        <v>8</v>
      </c>
      <c r="E10835" t="s">
        <v>174</v>
      </c>
      <c r="F10835" t="s">
        <v>206</v>
      </c>
      <c r="G10835">
        <v>8</v>
      </c>
      <c r="H10835" s="6" t="str">
        <f t="shared" si="338"/>
        <v>J041.A8</v>
      </c>
      <c r="I10835" s="6" t="str">
        <f t="shared" si="339"/>
        <v>DGND</v>
      </c>
    </row>
    <row r="10836" spans="1:9">
      <c r="A10836" t="s">
        <v>302</v>
      </c>
      <c r="B10836" t="s">
        <v>2488</v>
      </c>
      <c r="C10836" t="s">
        <v>1494</v>
      </c>
      <c r="D10836">
        <v>9</v>
      </c>
      <c r="E10836" t="s">
        <v>174</v>
      </c>
      <c r="F10836" t="s">
        <v>230</v>
      </c>
      <c r="G10836">
        <v>9</v>
      </c>
      <c r="H10836" s="6" t="str">
        <f t="shared" si="338"/>
        <v>J041.B9</v>
      </c>
      <c r="I10836" s="6" t="str">
        <f t="shared" si="339"/>
        <v>DGND</v>
      </c>
    </row>
    <row r="10837" spans="1:9">
      <c r="A10837" t="s">
        <v>302</v>
      </c>
      <c r="B10837" t="s">
        <v>2488</v>
      </c>
      <c r="C10837" t="s">
        <v>1494</v>
      </c>
      <c r="D10837">
        <v>9</v>
      </c>
      <c r="E10837" t="s">
        <v>753</v>
      </c>
      <c r="F10837" t="s">
        <v>285</v>
      </c>
      <c r="G10837">
        <v>9</v>
      </c>
      <c r="H10837" s="6" t="str">
        <f t="shared" si="338"/>
        <v>J041.C9</v>
      </c>
      <c r="I10837" s="6" t="str">
        <f t="shared" si="339"/>
        <v>CH279</v>
      </c>
    </row>
    <row r="10838" spans="1:9">
      <c r="A10838" t="s">
        <v>302</v>
      </c>
      <c r="B10838" t="s">
        <v>2488</v>
      </c>
      <c r="C10838" t="s">
        <v>1494</v>
      </c>
      <c r="D10838">
        <v>9</v>
      </c>
      <c r="F10838" t="s">
        <v>397</v>
      </c>
      <c r="G10838">
        <v>9</v>
      </c>
      <c r="H10838" s="6" t="str">
        <f t="shared" si="338"/>
        <v>J041.D9</v>
      </c>
      <c r="I10838" s="6">
        <f t="shared" si="339"/>
        <v>0</v>
      </c>
    </row>
    <row r="10839" spans="1:9">
      <c r="A10839" t="s">
        <v>302</v>
      </c>
      <c r="B10839" t="s">
        <v>2488</v>
      </c>
      <c r="C10839" t="s">
        <v>1494</v>
      </c>
      <c r="D10839">
        <v>9</v>
      </c>
      <c r="E10839" t="s">
        <v>754</v>
      </c>
      <c r="F10839" t="s">
        <v>207</v>
      </c>
      <c r="G10839">
        <v>9</v>
      </c>
      <c r="H10839" s="6" t="str">
        <f t="shared" si="338"/>
        <v>J041.A9</v>
      </c>
      <c r="I10839" s="6" t="str">
        <f t="shared" si="339"/>
        <v>CH278</v>
      </c>
    </row>
    <row r="10840" spans="1:9">
      <c r="A10840" t="s">
        <v>302</v>
      </c>
      <c r="B10840" t="s">
        <v>2488</v>
      </c>
      <c r="C10840" t="s">
        <v>1494</v>
      </c>
      <c r="D10840">
        <v>10</v>
      </c>
      <c r="E10840" t="s">
        <v>174</v>
      </c>
      <c r="F10840" t="s">
        <v>208</v>
      </c>
      <c r="G10840">
        <v>10</v>
      </c>
      <c r="H10840" s="6" t="str">
        <f t="shared" si="338"/>
        <v>J041.A10</v>
      </c>
      <c r="I10840" s="6" t="str">
        <f t="shared" si="339"/>
        <v>DGND</v>
      </c>
    </row>
    <row r="10841" spans="1:9">
      <c r="A10841" t="s">
        <v>302</v>
      </c>
      <c r="B10841" t="s">
        <v>2488</v>
      </c>
      <c r="C10841" t="s">
        <v>1494</v>
      </c>
      <c r="D10841">
        <v>10</v>
      </c>
      <c r="E10841" t="s">
        <v>755</v>
      </c>
      <c r="F10841" t="s">
        <v>231</v>
      </c>
      <c r="G10841">
        <v>10</v>
      </c>
      <c r="H10841" s="6" t="str">
        <f t="shared" si="338"/>
        <v>J041.B10</v>
      </c>
      <c r="I10841" s="6" t="str">
        <f t="shared" si="339"/>
        <v>CH277</v>
      </c>
    </row>
    <row r="10842" spans="1:9">
      <c r="A10842" t="s">
        <v>302</v>
      </c>
      <c r="B10842" t="s">
        <v>2488</v>
      </c>
      <c r="C10842" t="s">
        <v>1494</v>
      </c>
      <c r="D10842">
        <v>10</v>
      </c>
      <c r="F10842" t="s">
        <v>407</v>
      </c>
      <c r="G10842">
        <v>10</v>
      </c>
      <c r="H10842" s="6" t="str">
        <f t="shared" si="338"/>
        <v>J041.D10</v>
      </c>
      <c r="I10842" s="6">
        <f t="shared" si="339"/>
        <v>0</v>
      </c>
    </row>
    <row r="10843" spans="1:9">
      <c r="A10843" t="s">
        <v>302</v>
      </c>
      <c r="B10843" t="s">
        <v>2488</v>
      </c>
      <c r="C10843" t="s">
        <v>1494</v>
      </c>
      <c r="D10843">
        <v>10</v>
      </c>
      <c r="E10843" t="s">
        <v>174</v>
      </c>
      <c r="F10843" t="s">
        <v>286</v>
      </c>
      <c r="G10843">
        <v>10</v>
      </c>
      <c r="H10843" s="6" t="str">
        <f t="shared" si="338"/>
        <v>J041.C10</v>
      </c>
      <c r="I10843" s="6" t="str">
        <f t="shared" si="339"/>
        <v>DGND</v>
      </c>
    </row>
    <row r="10844" spans="1:9">
      <c r="A10844" t="s">
        <v>302</v>
      </c>
      <c r="B10844" t="s">
        <v>2488</v>
      </c>
      <c r="C10844" t="s">
        <v>1494</v>
      </c>
      <c r="D10844">
        <v>11</v>
      </c>
      <c r="E10844" t="s">
        <v>757</v>
      </c>
      <c r="F10844" t="s">
        <v>287</v>
      </c>
      <c r="G10844">
        <v>11</v>
      </c>
      <c r="H10844" s="6" t="str">
        <f t="shared" si="338"/>
        <v>J041.C11</v>
      </c>
      <c r="I10844" s="6" t="str">
        <f t="shared" si="339"/>
        <v>CH276</v>
      </c>
    </row>
    <row r="10845" spans="1:9">
      <c r="A10845" t="s">
        <v>302</v>
      </c>
      <c r="B10845" t="s">
        <v>2488</v>
      </c>
      <c r="C10845" t="s">
        <v>1494</v>
      </c>
      <c r="D10845">
        <v>11</v>
      </c>
      <c r="E10845" t="s">
        <v>756</v>
      </c>
      <c r="F10845" t="s">
        <v>209</v>
      </c>
      <c r="G10845">
        <v>11</v>
      </c>
      <c r="H10845" s="6" t="str">
        <f t="shared" si="338"/>
        <v>J041.A11</v>
      </c>
      <c r="I10845" s="6" t="str">
        <f t="shared" si="339"/>
        <v>CH275</v>
      </c>
    </row>
    <row r="10846" spans="1:9">
      <c r="A10846" t="s">
        <v>302</v>
      </c>
      <c r="B10846" t="s">
        <v>2488</v>
      </c>
      <c r="C10846" t="s">
        <v>1494</v>
      </c>
      <c r="D10846">
        <v>11</v>
      </c>
      <c r="E10846" t="s">
        <v>174</v>
      </c>
      <c r="F10846" t="s">
        <v>232</v>
      </c>
      <c r="G10846">
        <v>11</v>
      </c>
      <c r="H10846" s="6" t="str">
        <f t="shared" si="338"/>
        <v>J041.B11</v>
      </c>
      <c r="I10846" s="6" t="str">
        <f t="shared" si="339"/>
        <v>DGND</v>
      </c>
    </row>
    <row r="10847" spans="1:9">
      <c r="A10847" t="s">
        <v>302</v>
      </c>
      <c r="B10847" t="s">
        <v>2488</v>
      </c>
      <c r="C10847" t="s">
        <v>1494</v>
      </c>
      <c r="D10847">
        <v>11</v>
      </c>
      <c r="F10847" t="s">
        <v>379</v>
      </c>
      <c r="G10847">
        <v>11</v>
      </c>
      <c r="H10847" s="6" t="str">
        <f t="shared" si="338"/>
        <v>J041.D11</v>
      </c>
      <c r="I10847" s="6">
        <f t="shared" si="339"/>
        <v>0</v>
      </c>
    </row>
    <row r="10848" spans="1:9">
      <c r="A10848" t="s">
        <v>302</v>
      </c>
      <c r="B10848" t="s">
        <v>2488</v>
      </c>
      <c r="C10848" t="s">
        <v>1494</v>
      </c>
      <c r="D10848">
        <v>12</v>
      </c>
      <c r="E10848" t="s">
        <v>174</v>
      </c>
      <c r="F10848" t="s">
        <v>210</v>
      </c>
      <c r="G10848">
        <v>12</v>
      </c>
      <c r="H10848" s="6" t="str">
        <f t="shared" si="338"/>
        <v>J041.A12</v>
      </c>
      <c r="I10848" s="6" t="str">
        <f t="shared" si="339"/>
        <v>DGND</v>
      </c>
    </row>
    <row r="10849" spans="1:9">
      <c r="A10849" t="s">
        <v>302</v>
      </c>
      <c r="B10849" t="s">
        <v>2488</v>
      </c>
      <c r="C10849" t="s">
        <v>1494</v>
      </c>
      <c r="D10849">
        <v>12</v>
      </c>
      <c r="E10849" t="s">
        <v>174</v>
      </c>
      <c r="F10849" t="s">
        <v>288</v>
      </c>
      <c r="G10849">
        <v>12</v>
      </c>
      <c r="H10849" s="6" t="str">
        <f t="shared" si="338"/>
        <v>J041.C12</v>
      </c>
      <c r="I10849" s="6" t="str">
        <f t="shared" si="339"/>
        <v>DGND</v>
      </c>
    </row>
    <row r="10850" spans="1:9">
      <c r="A10850" t="s">
        <v>302</v>
      </c>
      <c r="B10850" t="s">
        <v>2488</v>
      </c>
      <c r="C10850" t="s">
        <v>1494</v>
      </c>
      <c r="D10850">
        <v>12</v>
      </c>
      <c r="E10850" t="s">
        <v>758</v>
      </c>
      <c r="F10850" t="s">
        <v>233</v>
      </c>
      <c r="G10850">
        <v>12</v>
      </c>
      <c r="H10850" s="6" t="str">
        <f t="shared" si="338"/>
        <v>J041.B12</v>
      </c>
      <c r="I10850" s="6" t="str">
        <f t="shared" si="339"/>
        <v>CH274</v>
      </c>
    </row>
    <row r="10851" spans="1:9">
      <c r="A10851" t="s">
        <v>302</v>
      </c>
      <c r="B10851" t="s">
        <v>2488</v>
      </c>
      <c r="C10851" t="s">
        <v>1494</v>
      </c>
      <c r="D10851">
        <v>12</v>
      </c>
      <c r="F10851" t="s">
        <v>375</v>
      </c>
      <c r="G10851">
        <v>12</v>
      </c>
      <c r="H10851" s="6" t="str">
        <f t="shared" si="338"/>
        <v>J041.D12</v>
      </c>
      <c r="I10851" s="6">
        <f t="shared" si="339"/>
        <v>0</v>
      </c>
    </row>
    <row r="10852" spans="1:9">
      <c r="A10852" t="s">
        <v>302</v>
      </c>
      <c r="B10852" t="s">
        <v>2488</v>
      </c>
      <c r="C10852" t="s">
        <v>1494</v>
      </c>
      <c r="D10852">
        <v>13</v>
      </c>
      <c r="E10852" t="s">
        <v>759</v>
      </c>
      <c r="F10852" t="s">
        <v>211</v>
      </c>
      <c r="G10852">
        <v>13</v>
      </c>
      <c r="H10852" s="6" t="str">
        <f t="shared" si="338"/>
        <v>J041.A13</v>
      </c>
      <c r="I10852" s="6" t="str">
        <f t="shared" si="339"/>
        <v>CH272</v>
      </c>
    </row>
    <row r="10853" spans="1:9">
      <c r="A10853" t="s">
        <v>302</v>
      </c>
      <c r="B10853" t="s">
        <v>2488</v>
      </c>
      <c r="C10853" t="s">
        <v>1494</v>
      </c>
      <c r="D10853">
        <v>13</v>
      </c>
      <c r="E10853" t="s">
        <v>760</v>
      </c>
      <c r="F10853" t="s">
        <v>289</v>
      </c>
      <c r="G10853">
        <v>13</v>
      </c>
      <c r="H10853" s="6" t="str">
        <f t="shared" si="338"/>
        <v>J041.C13</v>
      </c>
      <c r="I10853" s="6" t="str">
        <f t="shared" si="339"/>
        <v>CH273</v>
      </c>
    </row>
    <row r="10854" spans="1:9">
      <c r="A10854" t="s">
        <v>302</v>
      </c>
      <c r="B10854" t="s">
        <v>2488</v>
      </c>
      <c r="C10854" t="s">
        <v>1494</v>
      </c>
      <c r="D10854">
        <v>13</v>
      </c>
      <c r="E10854" t="s">
        <v>174</v>
      </c>
      <c r="F10854" t="s">
        <v>234</v>
      </c>
      <c r="G10854">
        <v>13</v>
      </c>
      <c r="H10854" s="6" t="str">
        <f t="shared" si="338"/>
        <v>J041.B13</v>
      </c>
      <c r="I10854" s="6" t="str">
        <f t="shared" si="339"/>
        <v>DGND</v>
      </c>
    </row>
    <row r="10855" spans="1:9">
      <c r="A10855" t="s">
        <v>302</v>
      </c>
      <c r="B10855" t="s">
        <v>2488</v>
      </c>
      <c r="C10855" t="s">
        <v>1494</v>
      </c>
      <c r="D10855">
        <v>13</v>
      </c>
      <c r="F10855" t="s">
        <v>370</v>
      </c>
      <c r="G10855">
        <v>13</v>
      </c>
      <c r="H10855" s="6" t="str">
        <f t="shared" si="338"/>
        <v>J041.D13</v>
      </c>
      <c r="I10855" s="6">
        <f t="shared" si="339"/>
        <v>0</v>
      </c>
    </row>
    <row r="10856" spans="1:9">
      <c r="A10856" t="s">
        <v>302</v>
      </c>
      <c r="B10856" t="s">
        <v>2488</v>
      </c>
      <c r="C10856" t="s">
        <v>1494</v>
      </c>
      <c r="D10856">
        <v>14</v>
      </c>
      <c r="E10856" t="s">
        <v>761</v>
      </c>
      <c r="F10856" t="s">
        <v>235</v>
      </c>
      <c r="G10856">
        <v>14</v>
      </c>
      <c r="H10856" s="6" t="str">
        <f t="shared" si="338"/>
        <v>J041.B14</v>
      </c>
      <c r="I10856" s="6" t="str">
        <f t="shared" si="339"/>
        <v>CH271</v>
      </c>
    </row>
    <row r="10857" spans="1:9">
      <c r="A10857" t="s">
        <v>302</v>
      </c>
      <c r="B10857" t="s">
        <v>2488</v>
      </c>
      <c r="C10857" t="s">
        <v>1494</v>
      </c>
      <c r="D10857">
        <v>14</v>
      </c>
      <c r="E10857" t="s">
        <v>174</v>
      </c>
      <c r="F10857" t="s">
        <v>212</v>
      </c>
      <c r="G10857">
        <v>14</v>
      </c>
      <c r="H10857" s="6" t="str">
        <f t="shared" si="338"/>
        <v>J041.A14</v>
      </c>
      <c r="I10857" s="6" t="str">
        <f t="shared" si="339"/>
        <v>DGND</v>
      </c>
    </row>
    <row r="10858" spans="1:9">
      <c r="A10858" t="s">
        <v>302</v>
      </c>
      <c r="B10858" t="s">
        <v>2488</v>
      </c>
      <c r="C10858" t="s">
        <v>1494</v>
      </c>
      <c r="D10858">
        <v>14</v>
      </c>
      <c r="F10858" t="s">
        <v>412</v>
      </c>
      <c r="G10858">
        <v>14</v>
      </c>
      <c r="H10858" s="6" t="str">
        <f t="shared" si="338"/>
        <v>J041.D14</v>
      </c>
      <c r="I10858" s="6">
        <f t="shared" si="339"/>
        <v>0</v>
      </c>
    </row>
    <row r="10859" spans="1:9">
      <c r="A10859" t="s">
        <v>302</v>
      </c>
      <c r="B10859" t="s">
        <v>2488</v>
      </c>
      <c r="C10859" t="s">
        <v>1494</v>
      </c>
      <c r="D10859">
        <v>14</v>
      </c>
      <c r="E10859" t="s">
        <v>174</v>
      </c>
      <c r="F10859" t="s">
        <v>290</v>
      </c>
      <c r="G10859">
        <v>14</v>
      </c>
      <c r="H10859" s="6" t="str">
        <f t="shared" si="338"/>
        <v>J041.C14</v>
      </c>
      <c r="I10859" s="6" t="str">
        <f t="shared" si="339"/>
        <v>DGND</v>
      </c>
    </row>
    <row r="10860" spans="1:9">
      <c r="A10860" t="s">
        <v>302</v>
      </c>
      <c r="B10860" t="s">
        <v>2488</v>
      </c>
      <c r="C10860" t="s">
        <v>1494</v>
      </c>
      <c r="D10860">
        <v>15</v>
      </c>
      <c r="E10860" t="s">
        <v>762</v>
      </c>
      <c r="F10860" t="s">
        <v>213</v>
      </c>
      <c r="G10860">
        <v>15</v>
      </c>
      <c r="H10860" s="6" t="str">
        <f t="shared" si="338"/>
        <v>J041.A15</v>
      </c>
      <c r="I10860" s="6" t="str">
        <f t="shared" si="339"/>
        <v>CH269</v>
      </c>
    </row>
    <row r="10861" spans="1:9">
      <c r="A10861" t="s">
        <v>302</v>
      </c>
      <c r="B10861" t="s">
        <v>2488</v>
      </c>
      <c r="C10861" t="s">
        <v>1494</v>
      </c>
      <c r="D10861">
        <v>15</v>
      </c>
      <c r="F10861" t="s">
        <v>610</v>
      </c>
      <c r="G10861">
        <v>15</v>
      </c>
      <c r="H10861" s="6" t="str">
        <f t="shared" si="338"/>
        <v>J041.D15</v>
      </c>
      <c r="I10861" s="6">
        <f t="shared" si="339"/>
        <v>0</v>
      </c>
    </row>
    <row r="10862" spans="1:9">
      <c r="A10862" t="s">
        <v>302</v>
      </c>
      <c r="B10862" t="s">
        <v>2488</v>
      </c>
      <c r="C10862" t="s">
        <v>1494</v>
      </c>
      <c r="D10862">
        <v>15</v>
      </c>
      <c r="E10862" t="s">
        <v>763</v>
      </c>
      <c r="F10862" t="s">
        <v>291</v>
      </c>
      <c r="G10862">
        <v>15</v>
      </c>
      <c r="H10862" s="6" t="str">
        <f t="shared" si="338"/>
        <v>J041.C15</v>
      </c>
      <c r="I10862" s="6" t="str">
        <f t="shared" si="339"/>
        <v>CH270</v>
      </c>
    </row>
    <row r="10863" spans="1:9">
      <c r="A10863" t="s">
        <v>302</v>
      </c>
      <c r="B10863" t="s">
        <v>2488</v>
      </c>
      <c r="C10863" t="s">
        <v>1494</v>
      </c>
      <c r="D10863">
        <v>15</v>
      </c>
      <c r="E10863" t="s">
        <v>174</v>
      </c>
      <c r="F10863" t="s">
        <v>236</v>
      </c>
      <c r="G10863">
        <v>15</v>
      </c>
      <c r="H10863" s="6" t="str">
        <f t="shared" si="338"/>
        <v>J041.B15</v>
      </c>
      <c r="I10863" s="6" t="str">
        <f t="shared" si="339"/>
        <v>DGND</v>
      </c>
    </row>
    <row r="10864" spans="1:9">
      <c r="A10864" t="s">
        <v>302</v>
      </c>
      <c r="B10864" t="s">
        <v>2488</v>
      </c>
      <c r="C10864" t="s">
        <v>1494</v>
      </c>
      <c r="D10864">
        <v>16</v>
      </c>
      <c r="E10864" t="s">
        <v>764</v>
      </c>
      <c r="F10864" t="s">
        <v>237</v>
      </c>
      <c r="G10864">
        <v>16</v>
      </c>
      <c r="H10864" s="6" t="str">
        <f t="shared" si="338"/>
        <v>J041.B16</v>
      </c>
      <c r="I10864" s="6" t="str">
        <f t="shared" si="339"/>
        <v>CH268</v>
      </c>
    </row>
    <row r="10865" spans="1:9">
      <c r="A10865" t="s">
        <v>302</v>
      </c>
      <c r="B10865" t="s">
        <v>2488</v>
      </c>
      <c r="C10865" t="s">
        <v>1494</v>
      </c>
      <c r="D10865">
        <v>16</v>
      </c>
      <c r="E10865" t="s">
        <v>174</v>
      </c>
      <c r="F10865" t="s">
        <v>292</v>
      </c>
      <c r="G10865">
        <v>16</v>
      </c>
      <c r="H10865" s="6" t="str">
        <f t="shared" si="338"/>
        <v>J041.C16</v>
      </c>
      <c r="I10865" s="6" t="str">
        <f t="shared" si="339"/>
        <v>DGND</v>
      </c>
    </row>
    <row r="10866" spans="1:9">
      <c r="A10866" t="s">
        <v>302</v>
      </c>
      <c r="B10866" t="s">
        <v>2488</v>
      </c>
      <c r="C10866" t="s">
        <v>1494</v>
      </c>
      <c r="D10866">
        <v>16</v>
      </c>
      <c r="E10866" t="s">
        <v>174</v>
      </c>
      <c r="F10866" t="s">
        <v>214</v>
      </c>
      <c r="G10866">
        <v>16</v>
      </c>
      <c r="H10866" s="6" t="str">
        <f t="shared" si="338"/>
        <v>J041.A16</v>
      </c>
      <c r="I10866" s="6" t="str">
        <f t="shared" si="339"/>
        <v>DGND</v>
      </c>
    </row>
    <row r="10867" spans="1:9">
      <c r="A10867" t="s">
        <v>302</v>
      </c>
      <c r="B10867" t="s">
        <v>2488</v>
      </c>
      <c r="C10867" t="s">
        <v>1494</v>
      </c>
      <c r="D10867">
        <v>16</v>
      </c>
      <c r="F10867" t="s">
        <v>410</v>
      </c>
      <c r="G10867">
        <v>16</v>
      </c>
      <c r="H10867" s="6" t="str">
        <f t="shared" si="338"/>
        <v>J041.D16</v>
      </c>
      <c r="I10867" s="6">
        <f t="shared" si="339"/>
        <v>0</v>
      </c>
    </row>
    <row r="10868" spans="1:9">
      <c r="A10868" t="s">
        <v>302</v>
      </c>
      <c r="B10868" t="s">
        <v>2488</v>
      </c>
      <c r="C10868" t="s">
        <v>1494</v>
      </c>
      <c r="D10868">
        <v>17</v>
      </c>
      <c r="F10868" t="s">
        <v>385</v>
      </c>
      <c r="G10868">
        <v>17</v>
      </c>
      <c r="H10868" s="6" t="str">
        <f t="shared" si="338"/>
        <v>J041.D17</v>
      </c>
      <c r="I10868" s="6">
        <f t="shared" si="339"/>
        <v>0</v>
      </c>
    </row>
    <row r="10869" spans="1:9">
      <c r="A10869" t="s">
        <v>302</v>
      </c>
      <c r="B10869" t="s">
        <v>2488</v>
      </c>
      <c r="C10869" t="s">
        <v>1494</v>
      </c>
      <c r="D10869">
        <v>17</v>
      </c>
      <c r="E10869" t="s">
        <v>766</v>
      </c>
      <c r="F10869" t="s">
        <v>293</v>
      </c>
      <c r="G10869">
        <v>17</v>
      </c>
      <c r="H10869" s="6" t="str">
        <f t="shared" si="338"/>
        <v>J041.C17</v>
      </c>
      <c r="I10869" s="6" t="str">
        <f t="shared" si="339"/>
        <v>CH267</v>
      </c>
    </row>
    <row r="10870" spans="1:9">
      <c r="A10870" t="s">
        <v>302</v>
      </c>
      <c r="B10870" t="s">
        <v>2488</v>
      </c>
      <c r="C10870" t="s">
        <v>1494</v>
      </c>
      <c r="D10870">
        <v>17</v>
      </c>
      <c r="E10870" t="s">
        <v>174</v>
      </c>
      <c r="F10870" t="s">
        <v>238</v>
      </c>
      <c r="G10870">
        <v>17</v>
      </c>
      <c r="H10870" s="6" t="str">
        <f t="shared" si="338"/>
        <v>J041.B17</v>
      </c>
      <c r="I10870" s="6" t="str">
        <f t="shared" si="339"/>
        <v>DGND</v>
      </c>
    </row>
    <row r="10871" spans="1:9">
      <c r="A10871" t="s">
        <v>302</v>
      </c>
      <c r="B10871" t="s">
        <v>2488</v>
      </c>
      <c r="C10871" t="s">
        <v>1494</v>
      </c>
      <c r="D10871">
        <v>17</v>
      </c>
      <c r="E10871" t="s">
        <v>765</v>
      </c>
      <c r="F10871" t="s">
        <v>215</v>
      </c>
      <c r="G10871">
        <v>17</v>
      </c>
      <c r="H10871" s="6" t="str">
        <f t="shared" si="338"/>
        <v>J041.A17</v>
      </c>
      <c r="I10871" s="6" t="str">
        <f t="shared" si="339"/>
        <v>CH266</v>
      </c>
    </row>
    <row r="10872" spans="1:9">
      <c r="A10872" t="s">
        <v>302</v>
      </c>
      <c r="B10872" t="s">
        <v>2488</v>
      </c>
      <c r="C10872" t="s">
        <v>1494</v>
      </c>
      <c r="D10872">
        <v>18</v>
      </c>
      <c r="E10872" t="s">
        <v>174</v>
      </c>
      <c r="F10872" t="s">
        <v>294</v>
      </c>
      <c r="G10872">
        <v>18</v>
      </c>
      <c r="H10872" s="6" t="str">
        <f t="shared" si="338"/>
        <v>J041.C18</v>
      </c>
      <c r="I10872" s="6" t="str">
        <f t="shared" si="339"/>
        <v>DGND</v>
      </c>
    </row>
    <row r="10873" spans="1:9">
      <c r="A10873" t="s">
        <v>302</v>
      </c>
      <c r="B10873" t="s">
        <v>2488</v>
      </c>
      <c r="C10873" t="s">
        <v>1494</v>
      </c>
      <c r="D10873">
        <v>18</v>
      </c>
      <c r="E10873" t="s">
        <v>767</v>
      </c>
      <c r="F10873" t="s">
        <v>239</v>
      </c>
      <c r="G10873">
        <v>18</v>
      </c>
      <c r="H10873" s="6" t="str">
        <f t="shared" si="338"/>
        <v>J041.B18</v>
      </c>
      <c r="I10873" s="6" t="str">
        <f t="shared" si="339"/>
        <v>CH265</v>
      </c>
    </row>
    <row r="10874" spans="1:9">
      <c r="A10874" t="s">
        <v>302</v>
      </c>
      <c r="B10874" t="s">
        <v>2488</v>
      </c>
      <c r="C10874" t="s">
        <v>1494</v>
      </c>
      <c r="D10874">
        <v>18</v>
      </c>
      <c r="F10874" t="s">
        <v>617</v>
      </c>
      <c r="G10874">
        <v>18</v>
      </c>
      <c r="H10874" s="6" t="str">
        <f t="shared" si="338"/>
        <v>J041.D18</v>
      </c>
      <c r="I10874" s="6">
        <f t="shared" si="339"/>
        <v>0</v>
      </c>
    </row>
    <row r="10875" spans="1:9">
      <c r="A10875" t="s">
        <v>302</v>
      </c>
      <c r="B10875" t="s">
        <v>2488</v>
      </c>
      <c r="C10875" t="s">
        <v>1494</v>
      </c>
      <c r="D10875">
        <v>18</v>
      </c>
      <c r="E10875" t="s">
        <v>174</v>
      </c>
      <c r="F10875" t="s">
        <v>216</v>
      </c>
      <c r="G10875">
        <v>18</v>
      </c>
      <c r="H10875" s="6" t="str">
        <f t="shared" si="338"/>
        <v>J041.A18</v>
      </c>
      <c r="I10875" s="6" t="str">
        <f t="shared" si="339"/>
        <v>DGND</v>
      </c>
    </row>
    <row r="10876" spans="1:9">
      <c r="A10876" t="s">
        <v>302</v>
      </c>
      <c r="B10876" t="s">
        <v>2488</v>
      </c>
      <c r="C10876" t="s">
        <v>1494</v>
      </c>
      <c r="D10876">
        <v>19</v>
      </c>
      <c r="E10876" t="s">
        <v>174</v>
      </c>
      <c r="F10876" t="s">
        <v>240</v>
      </c>
      <c r="G10876">
        <v>19</v>
      </c>
      <c r="H10876" s="6" t="str">
        <f t="shared" si="338"/>
        <v>J041.B19</v>
      </c>
      <c r="I10876" s="6" t="str">
        <f t="shared" si="339"/>
        <v>DGND</v>
      </c>
    </row>
    <row r="10877" spans="1:9">
      <c r="A10877" t="s">
        <v>302</v>
      </c>
      <c r="B10877" t="s">
        <v>2488</v>
      </c>
      <c r="C10877" t="s">
        <v>1494</v>
      </c>
      <c r="D10877">
        <v>19</v>
      </c>
      <c r="F10877" t="s">
        <v>619</v>
      </c>
      <c r="G10877">
        <v>19</v>
      </c>
      <c r="H10877" s="6" t="str">
        <f t="shared" si="338"/>
        <v>J041.D19</v>
      </c>
      <c r="I10877" s="6">
        <f t="shared" si="339"/>
        <v>0</v>
      </c>
    </row>
    <row r="10878" spans="1:9">
      <c r="A10878" t="s">
        <v>302</v>
      </c>
      <c r="B10878" t="s">
        <v>2488</v>
      </c>
      <c r="C10878" t="s">
        <v>1494</v>
      </c>
      <c r="D10878">
        <v>19</v>
      </c>
      <c r="E10878" t="s">
        <v>769</v>
      </c>
      <c r="F10878" t="s">
        <v>295</v>
      </c>
      <c r="G10878">
        <v>19</v>
      </c>
      <c r="H10878" s="6" t="str">
        <f t="shared" si="338"/>
        <v>J041.C19</v>
      </c>
      <c r="I10878" s="6" t="str">
        <f t="shared" si="339"/>
        <v>CH264</v>
      </c>
    </row>
    <row r="10879" spans="1:9">
      <c r="A10879" t="s">
        <v>302</v>
      </c>
      <c r="B10879" t="s">
        <v>2488</v>
      </c>
      <c r="C10879" t="s">
        <v>1494</v>
      </c>
      <c r="D10879">
        <v>19</v>
      </c>
      <c r="E10879" t="s">
        <v>768</v>
      </c>
      <c r="F10879" t="s">
        <v>217</v>
      </c>
      <c r="G10879">
        <v>19</v>
      </c>
      <c r="H10879" s="6" t="str">
        <f t="shared" si="338"/>
        <v>J041.A19</v>
      </c>
      <c r="I10879" s="6" t="str">
        <f t="shared" si="339"/>
        <v>CH263</v>
      </c>
    </row>
    <row r="10880" spans="1:9">
      <c r="A10880" t="s">
        <v>302</v>
      </c>
      <c r="B10880" t="s">
        <v>2488</v>
      </c>
      <c r="C10880" t="s">
        <v>1494</v>
      </c>
      <c r="D10880">
        <v>20</v>
      </c>
      <c r="F10880" t="s">
        <v>621</v>
      </c>
      <c r="G10880">
        <v>20</v>
      </c>
      <c r="H10880" s="6" t="str">
        <f t="shared" si="338"/>
        <v>J041.D20</v>
      </c>
      <c r="I10880" s="6">
        <f t="shared" si="339"/>
        <v>0</v>
      </c>
    </row>
    <row r="10881" spans="1:9">
      <c r="A10881" t="s">
        <v>302</v>
      </c>
      <c r="B10881" t="s">
        <v>2488</v>
      </c>
      <c r="C10881" t="s">
        <v>1494</v>
      </c>
      <c r="D10881">
        <v>20</v>
      </c>
      <c r="E10881" t="s">
        <v>770</v>
      </c>
      <c r="F10881" t="s">
        <v>241</v>
      </c>
      <c r="G10881">
        <v>20</v>
      </c>
      <c r="H10881" s="6" t="str">
        <f t="shared" si="338"/>
        <v>J041.B20</v>
      </c>
      <c r="I10881" s="6" t="str">
        <f t="shared" si="339"/>
        <v>CH262</v>
      </c>
    </row>
    <row r="10882" spans="1:9">
      <c r="A10882" t="s">
        <v>302</v>
      </c>
      <c r="B10882" t="s">
        <v>2488</v>
      </c>
      <c r="C10882" t="s">
        <v>1494</v>
      </c>
      <c r="D10882">
        <v>20</v>
      </c>
      <c r="E10882" t="s">
        <v>174</v>
      </c>
      <c r="F10882" t="s">
        <v>296</v>
      </c>
      <c r="G10882">
        <v>20</v>
      </c>
      <c r="H10882" s="6" t="str">
        <f t="shared" ref="H10882:H10945" si="340">CONCATENATE(C10882,".",F10882)</f>
        <v>J041.C20</v>
      </c>
      <c r="I10882" s="6" t="str">
        <f t="shared" ref="I10882:I10945" si="341">E10882</f>
        <v>DGND</v>
      </c>
    </row>
    <row r="10883" spans="1:9">
      <c r="A10883" t="s">
        <v>302</v>
      </c>
      <c r="B10883" t="s">
        <v>2488</v>
      </c>
      <c r="C10883" t="s">
        <v>1494</v>
      </c>
      <c r="D10883">
        <v>20</v>
      </c>
      <c r="E10883" t="s">
        <v>174</v>
      </c>
      <c r="F10883" t="s">
        <v>218</v>
      </c>
      <c r="G10883">
        <v>20</v>
      </c>
      <c r="H10883" s="6" t="str">
        <f t="shared" si="340"/>
        <v>J041.A20</v>
      </c>
      <c r="I10883" s="6" t="str">
        <f t="shared" si="341"/>
        <v>DGND</v>
      </c>
    </row>
    <row r="10884" spans="1:9">
      <c r="A10884" t="s">
        <v>302</v>
      </c>
      <c r="B10884" t="s">
        <v>2488</v>
      </c>
      <c r="C10884" t="s">
        <v>1494</v>
      </c>
      <c r="D10884">
        <v>21</v>
      </c>
      <c r="E10884" t="s">
        <v>772</v>
      </c>
      <c r="F10884" t="s">
        <v>219</v>
      </c>
      <c r="G10884">
        <v>21</v>
      </c>
      <c r="H10884" s="6" t="str">
        <f t="shared" si="340"/>
        <v>J041.A21</v>
      </c>
      <c r="I10884" s="6" t="str">
        <f t="shared" si="341"/>
        <v>CH260</v>
      </c>
    </row>
    <row r="10885" spans="1:9">
      <c r="A10885" t="s">
        <v>302</v>
      </c>
      <c r="B10885" t="s">
        <v>2488</v>
      </c>
      <c r="C10885" t="s">
        <v>1494</v>
      </c>
      <c r="D10885">
        <v>21</v>
      </c>
      <c r="E10885" t="s">
        <v>174</v>
      </c>
      <c r="F10885" t="s">
        <v>242</v>
      </c>
      <c r="G10885">
        <v>21</v>
      </c>
      <c r="H10885" s="6" t="str">
        <f t="shared" si="340"/>
        <v>J041.B21</v>
      </c>
      <c r="I10885" s="6" t="str">
        <f t="shared" si="341"/>
        <v>DGND</v>
      </c>
    </row>
    <row r="10886" spans="1:9">
      <c r="A10886" t="s">
        <v>302</v>
      </c>
      <c r="B10886" t="s">
        <v>2488</v>
      </c>
      <c r="C10886" t="s">
        <v>1494</v>
      </c>
      <c r="D10886">
        <v>21</v>
      </c>
      <c r="E10886" t="s">
        <v>771</v>
      </c>
      <c r="F10886" t="s">
        <v>297</v>
      </c>
      <c r="G10886">
        <v>21</v>
      </c>
      <c r="H10886" s="6" t="str">
        <f t="shared" si="340"/>
        <v>J041.C21</v>
      </c>
      <c r="I10886" s="6" t="str">
        <f t="shared" si="341"/>
        <v>CH261</v>
      </c>
    </row>
    <row r="10887" spans="1:9">
      <c r="A10887" t="s">
        <v>302</v>
      </c>
      <c r="B10887" t="s">
        <v>2488</v>
      </c>
      <c r="C10887" t="s">
        <v>1494</v>
      </c>
      <c r="D10887">
        <v>21</v>
      </c>
      <c r="F10887" t="s">
        <v>623</v>
      </c>
      <c r="G10887">
        <v>21</v>
      </c>
      <c r="H10887" s="6" t="str">
        <f t="shared" si="340"/>
        <v>J041.D21</v>
      </c>
      <c r="I10887" s="6">
        <f t="shared" si="341"/>
        <v>0</v>
      </c>
    </row>
    <row r="10888" spans="1:9">
      <c r="A10888" t="s">
        <v>302</v>
      </c>
      <c r="B10888" t="s">
        <v>2488</v>
      </c>
      <c r="C10888" t="s">
        <v>1494</v>
      </c>
      <c r="D10888">
        <v>22</v>
      </c>
      <c r="E10888" t="s">
        <v>174</v>
      </c>
      <c r="F10888" t="s">
        <v>220</v>
      </c>
      <c r="G10888">
        <v>22</v>
      </c>
      <c r="H10888" s="6" t="str">
        <f t="shared" si="340"/>
        <v>J041.A22</v>
      </c>
      <c r="I10888" s="6" t="str">
        <f t="shared" si="341"/>
        <v>DGND</v>
      </c>
    </row>
    <row r="10889" spans="1:9">
      <c r="A10889" t="s">
        <v>302</v>
      </c>
      <c r="B10889" t="s">
        <v>2488</v>
      </c>
      <c r="C10889" t="s">
        <v>1494</v>
      </c>
      <c r="D10889">
        <v>22</v>
      </c>
      <c r="F10889" t="s">
        <v>627</v>
      </c>
      <c r="G10889">
        <v>22</v>
      </c>
      <c r="H10889" s="6" t="str">
        <f t="shared" si="340"/>
        <v>J041.D22</v>
      </c>
      <c r="I10889" s="6">
        <f t="shared" si="341"/>
        <v>0</v>
      </c>
    </row>
    <row r="10890" spans="1:9">
      <c r="A10890" t="s">
        <v>302</v>
      </c>
      <c r="B10890" t="s">
        <v>2488</v>
      </c>
      <c r="C10890" t="s">
        <v>1494</v>
      </c>
      <c r="D10890">
        <v>22</v>
      </c>
      <c r="E10890" t="s">
        <v>773</v>
      </c>
      <c r="F10890" t="s">
        <v>243</v>
      </c>
      <c r="G10890">
        <v>22</v>
      </c>
      <c r="H10890" s="6" t="str">
        <f t="shared" si="340"/>
        <v>J041.B22</v>
      </c>
      <c r="I10890" s="6" t="str">
        <f t="shared" si="341"/>
        <v>CH259</v>
      </c>
    </row>
    <row r="10891" spans="1:9">
      <c r="A10891" t="s">
        <v>302</v>
      </c>
      <c r="B10891" t="s">
        <v>2488</v>
      </c>
      <c r="C10891" t="s">
        <v>1494</v>
      </c>
      <c r="D10891">
        <v>22</v>
      </c>
      <c r="E10891" t="s">
        <v>174</v>
      </c>
      <c r="F10891" t="s">
        <v>298</v>
      </c>
      <c r="G10891">
        <v>22</v>
      </c>
      <c r="H10891" s="6" t="str">
        <f t="shared" si="340"/>
        <v>J041.C22</v>
      </c>
      <c r="I10891" s="6" t="str">
        <f t="shared" si="341"/>
        <v>DGND</v>
      </c>
    </row>
    <row r="10892" spans="1:9">
      <c r="A10892" t="s">
        <v>302</v>
      </c>
      <c r="B10892" t="s">
        <v>2488</v>
      </c>
      <c r="C10892" t="s">
        <v>1494</v>
      </c>
      <c r="D10892">
        <v>23</v>
      </c>
      <c r="E10892" t="s">
        <v>174</v>
      </c>
      <c r="F10892" t="s">
        <v>244</v>
      </c>
      <c r="G10892">
        <v>23</v>
      </c>
      <c r="H10892" s="6" t="str">
        <f t="shared" si="340"/>
        <v>J041.B23</v>
      </c>
      <c r="I10892" s="6" t="str">
        <f t="shared" si="341"/>
        <v>DGND</v>
      </c>
    </row>
    <row r="10893" spans="1:9">
      <c r="A10893" t="s">
        <v>302</v>
      </c>
      <c r="B10893" t="s">
        <v>2488</v>
      </c>
      <c r="C10893" t="s">
        <v>1494</v>
      </c>
      <c r="D10893">
        <v>23</v>
      </c>
      <c r="F10893" t="s">
        <v>628</v>
      </c>
      <c r="G10893">
        <v>23</v>
      </c>
      <c r="H10893" s="6" t="str">
        <f t="shared" si="340"/>
        <v>J041.D23</v>
      </c>
      <c r="I10893" s="6">
        <f t="shared" si="341"/>
        <v>0</v>
      </c>
    </row>
    <row r="10894" spans="1:9">
      <c r="A10894" t="s">
        <v>302</v>
      </c>
      <c r="B10894" t="s">
        <v>2488</v>
      </c>
      <c r="C10894" t="s">
        <v>1494</v>
      </c>
      <c r="D10894">
        <v>23</v>
      </c>
      <c r="E10894" t="s">
        <v>775</v>
      </c>
      <c r="F10894" t="s">
        <v>221</v>
      </c>
      <c r="G10894">
        <v>23</v>
      </c>
      <c r="H10894" s="6" t="str">
        <f t="shared" si="340"/>
        <v>J041.A23</v>
      </c>
      <c r="I10894" s="6" t="str">
        <f t="shared" si="341"/>
        <v>CH257</v>
      </c>
    </row>
    <row r="10895" spans="1:9">
      <c r="A10895" t="s">
        <v>302</v>
      </c>
      <c r="B10895" t="s">
        <v>2488</v>
      </c>
      <c r="C10895" t="s">
        <v>1494</v>
      </c>
      <c r="D10895">
        <v>23</v>
      </c>
      <c r="E10895" t="s">
        <v>774</v>
      </c>
      <c r="F10895" t="s">
        <v>299</v>
      </c>
      <c r="G10895">
        <v>23</v>
      </c>
      <c r="H10895" s="6" t="str">
        <f t="shared" si="340"/>
        <v>J041.C23</v>
      </c>
      <c r="I10895" s="6" t="str">
        <f t="shared" si="341"/>
        <v>CH258</v>
      </c>
    </row>
    <row r="10896" spans="1:9">
      <c r="A10896" t="s">
        <v>302</v>
      </c>
      <c r="B10896" t="s">
        <v>2488</v>
      </c>
      <c r="C10896" t="s">
        <v>1494</v>
      </c>
      <c r="D10896">
        <v>24</v>
      </c>
      <c r="E10896" t="s">
        <v>174</v>
      </c>
      <c r="F10896" t="s">
        <v>222</v>
      </c>
      <c r="G10896">
        <v>24</v>
      </c>
      <c r="H10896" s="6" t="str">
        <f t="shared" si="340"/>
        <v>J041.A24</v>
      </c>
      <c r="I10896" s="6" t="str">
        <f t="shared" si="341"/>
        <v>DGND</v>
      </c>
    </row>
    <row r="10897" spans="1:9">
      <c r="A10897" t="s">
        <v>302</v>
      </c>
      <c r="B10897" t="s">
        <v>2488</v>
      </c>
      <c r="C10897" t="s">
        <v>1494</v>
      </c>
      <c r="D10897">
        <v>24</v>
      </c>
      <c r="E10897" t="s">
        <v>174</v>
      </c>
      <c r="F10897" t="s">
        <v>300</v>
      </c>
      <c r="G10897">
        <v>24</v>
      </c>
      <c r="H10897" s="6" t="str">
        <f t="shared" si="340"/>
        <v>J041.C24</v>
      </c>
      <c r="I10897" s="6" t="str">
        <f t="shared" si="341"/>
        <v>DGND</v>
      </c>
    </row>
    <row r="10898" spans="1:9">
      <c r="A10898" t="s">
        <v>302</v>
      </c>
      <c r="B10898" t="s">
        <v>2488</v>
      </c>
      <c r="C10898" t="s">
        <v>1494</v>
      </c>
      <c r="D10898">
        <v>24</v>
      </c>
      <c r="F10898" t="s">
        <v>631</v>
      </c>
      <c r="G10898">
        <v>24</v>
      </c>
      <c r="H10898" s="6" t="str">
        <f t="shared" si="340"/>
        <v>J041.D24</v>
      </c>
      <c r="I10898" s="6">
        <f t="shared" si="341"/>
        <v>0</v>
      </c>
    </row>
    <row r="10899" spans="1:9">
      <c r="A10899" t="s">
        <v>302</v>
      </c>
      <c r="B10899" t="s">
        <v>2488</v>
      </c>
      <c r="C10899" t="s">
        <v>1494</v>
      </c>
      <c r="D10899">
        <v>24</v>
      </c>
      <c r="E10899" t="s">
        <v>27</v>
      </c>
      <c r="F10899" t="s">
        <v>245</v>
      </c>
      <c r="G10899">
        <v>24</v>
      </c>
      <c r="H10899" s="6" t="str">
        <f t="shared" si="340"/>
        <v>J041.B24</v>
      </c>
      <c r="I10899" s="6" t="str">
        <f t="shared" si="341"/>
        <v>CH256</v>
      </c>
    </row>
    <row r="10900" spans="1:9">
      <c r="A10900" t="s">
        <v>302</v>
      </c>
      <c r="B10900" t="s">
        <v>2488</v>
      </c>
      <c r="C10900" t="s">
        <v>1495</v>
      </c>
      <c r="D10900">
        <v>1</v>
      </c>
      <c r="E10900" t="s">
        <v>776</v>
      </c>
      <c r="F10900" t="s">
        <v>280</v>
      </c>
      <c r="G10900">
        <v>1</v>
      </c>
      <c r="H10900" s="6" t="str">
        <f t="shared" si="340"/>
        <v>J042.C1</v>
      </c>
      <c r="I10900" s="6" t="str">
        <f t="shared" si="341"/>
        <v>U34</v>
      </c>
    </row>
    <row r="10901" spans="1:9">
      <c r="A10901" t="s">
        <v>302</v>
      </c>
      <c r="B10901" t="s">
        <v>2488</v>
      </c>
      <c r="C10901" t="s">
        <v>1495</v>
      </c>
      <c r="D10901">
        <v>1</v>
      </c>
      <c r="E10901" t="s">
        <v>778</v>
      </c>
      <c r="F10901" t="s">
        <v>200</v>
      </c>
      <c r="G10901">
        <v>1</v>
      </c>
      <c r="H10901" s="6" t="str">
        <f t="shared" si="340"/>
        <v>J042.A1</v>
      </c>
      <c r="I10901" s="6" t="str">
        <f t="shared" si="341"/>
        <v>U32</v>
      </c>
    </row>
    <row r="10902" spans="1:9">
      <c r="A10902" t="s">
        <v>302</v>
      </c>
      <c r="B10902" t="s">
        <v>2488</v>
      </c>
      <c r="C10902" t="s">
        <v>1495</v>
      </c>
      <c r="D10902">
        <v>1</v>
      </c>
      <c r="E10902" t="s">
        <v>174</v>
      </c>
      <c r="F10902" t="s">
        <v>223</v>
      </c>
      <c r="G10902">
        <v>1</v>
      </c>
      <c r="H10902" s="6" t="str">
        <f t="shared" si="340"/>
        <v>J042.B1</v>
      </c>
      <c r="I10902" s="6" t="str">
        <f t="shared" si="341"/>
        <v>DGND</v>
      </c>
    </row>
    <row r="10903" spans="1:9">
      <c r="A10903" t="s">
        <v>302</v>
      </c>
      <c r="B10903" t="s">
        <v>2488</v>
      </c>
      <c r="C10903" t="s">
        <v>1495</v>
      </c>
      <c r="D10903">
        <v>1</v>
      </c>
      <c r="E10903" t="s">
        <v>777</v>
      </c>
      <c r="F10903" t="s">
        <v>395</v>
      </c>
      <c r="G10903">
        <v>1</v>
      </c>
      <c r="H10903" s="6" t="str">
        <f t="shared" si="340"/>
        <v>J042.D1</v>
      </c>
      <c r="I10903" s="6" t="str">
        <f t="shared" si="341"/>
        <v>U36</v>
      </c>
    </row>
    <row r="10904" spans="1:9">
      <c r="A10904" t="s">
        <v>302</v>
      </c>
      <c r="B10904" t="s">
        <v>2488</v>
      </c>
      <c r="C10904" t="s">
        <v>1495</v>
      </c>
      <c r="D10904">
        <v>2</v>
      </c>
      <c r="E10904" t="s">
        <v>174</v>
      </c>
      <c r="F10904" t="s">
        <v>10</v>
      </c>
      <c r="G10904">
        <v>2</v>
      </c>
      <c r="H10904" s="6" t="str">
        <f t="shared" si="340"/>
        <v>J042.C2</v>
      </c>
      <c r="I10904" s="6" t="str">
        <f t="shared" si="341"/>
        <v>DGND</v>
      </c>
    </row>
    <row r="10905" spans="1:9">
      <c r="A10905" t="s">
        <v>302</v>
      </c>
      <c r="B10905" t="s">
        <v>2488</v>
      </c>
      <c r="C10905" t="s">
        <v>1495</v>
      </c>
      <c r="D10905">
        <v>2</v>
      </c>
      <c r="E10905" t="s">
        <v>174</v>
      </c>
      <c r="F10905" t="s">
        <v>201</v>
      </c>
      <c r="G10905">
        <v>2</v>
      </c>
      <c r="H10905" s="6" t="str">
        <f t="shared" si="340"/>
        <v>J042.A2</v>
      </c>
      <c r="I10905" s="6" t="str">
        <f t="shared" si="341"/>
        <v>DGND</v>
      </c>
    </row>
    <row r="10906" spans="1:9">
      <c r="A10906" t="s">
        <v>302</v>
      </c>
      <c r="B10906" t="s">
        <v>2488</v>
      </c>
      <c r="C10906" t="s">
        <v>1495</v>
      </c>
      <c r="D10906">
        <v>2</v>
      </c>
      <c r="E10906" t="s">
        <v>779</v>
      </c>
      <c r="F10906" t="s">
        <v>384</v>
      </c>
      <c r="G10906">
        <v>2</v>
      </c>
      <c r="H10906" s="6" t="str">
        <f t="shared" si="340"/>
        <v>J042.D2</v>
      </c>
      <c r="I10906" s="6" t="str">
        <f t="shared" si="341"/>
        <v>U37</v>
      </c>
    </row>
    <row r="10907" spans="1:9">
      <c r="A10907" t="s">
        <v>302</v>
      </c>
      <c r="B10907" t="s">
        <v>2488</v>
      </c>
      <c r="C10907" t="s">
        <v>1495</v>
      </c>
      <c r="D10907">
        <v>2</v>
      </c>
      <c r="E10907" t="s">
        <v>780</v>
      </c>
      <c r="F10907" t="s">
        <v>224</v>
      </c>
      <c r="G10907">
        <v>2</v>
      </c>
      <c r="H10907" s="6" t="str">
        <f t="shared" si="340"/>
        <v>J042.B2</v>
      </c>
      <c r="I10907" s="6" t="str">
        <f t="shared" si="341"/>
        <v>U33</v>
      </c>
    </row>
    <row r="10908" spans="1:9">
      <c r="A10908" t="s">
        <v>302</v>
      </c>
      <c r="B10908" t="s">
        <v>2488</v>
      </c>
      <c r="C10908" t="s">
        <v>1495</v>
      </c>
      <c r="D10908">
        <v>3</v>
      </c>
      <c r="E10908" t="s">
        <v>174</v>
      </c>
      <c r="F10908" t="s">
        <v>225</v>
      </c>
      <c r="G10908">
        <v>3</v>
      </c>
      <c r="H10908" s="6" t="str">
        <f t="shared" si="340"/>
        <v>J042.B3</v>
      </c>
      <c r="I10908" s="6" t="str">
        <f t="shared" si="341"/>
        <v>DGND</v>
      </c>
    </row>
    <row r="10909" spans="1:9">
      <c r="A10909" t="s">
        <v>302</v>
      </c>
      <c r="B10909" t="s">
        <v>2488</v>
      </c>
      <c r="C10909" t="s">
        <v>1495</v>
      </c>
      <c r="D10909">
        <v>3</v>
      </c>
      <c r="E10909" t="s">
        <v>783</v>
      </c>
      <c r="F10909" t="s">
        <v>558</v>
      </c>
      <c r="G10909">
        <v>3</v>
      </c>
      <c r="H10909" s="6" t="str">
        <f t="shared" si="340"/>
        <v>J042.D3</v>
      </c>
      <c r="I10909" s="6" t="str">
        <f t="shared" si="341"/>
        <v>U38</v>
      </c>
    </row>
    <row r="10910" spans="1:9">
      <c r="A10910" t="s">
        <v>302</v>
      </c>
      <c r="B10910" t="s">
        <v>2488</v>
      </c>
      <c r="C10910" t="s">
        <v>1495</v>
      </c>
      <c r="D10910">
        <v>3</v>
      </c>
      <c r="E10910" t="s">
        <v>782</v>
      </c>
      <c r="F10910" t="s">
        <v>9</v>
      </c>
      <c r="G10910">
        <v>3</v>
      </c>
      <c r="H10910" s="6" t="str">
        <f t="shared" si="340"/>
        <v>J042.C3</v>
      </c>
      <c r="I10910" s="6" t="str">
        <f t="shared" si="341"/>
        <v>U35</v>
      </c>
    </row>
    <row r="10911" spans="1:9">
      <c r="A10911" t="s">
        <v>302</v>
      </c>
      <c r="B10911" t="s">
        <v>2488</v>
      </c>
      <c r="C10911" t="s">
        <v>1495</v>
      </c>
      <c r="D10911">
        <v>3</v>
      </c>
      <c r="E10911" t="s">
        <v>781</v>
      </c>
      <c r="F10911" t="s">
        <v>202</v>
      </c>
      <c r="G10911">
        <v>3</v>
      </c>
      <c r="H10911" s="6" t="str">
        <f t="shared" si="340"/>
        <v>J042.A3</v>
      </c>
      <c r="I10911" s="6" t="str">
        <f t="shared" si="341"/>
        <v>CH319</v>
      </c>
    </row>
    <row r="10912" spans="1:9">
      <c r="A10912" t="s">
        <v>302</v>
      </c>
      <c r="B10912" t="s">
        <v>2488</v>
      </c>
      <c r="C10912" t="s">
        <v>1495</v>
      </c>
      <c r="D10912">
        <v>4</v>
      </c>
      <c r="E10912" t="s">
        <v>785</v>
      </c>
      <c r="F10912" t="s">
        <v>386</v>
      </c>
      <c r="G10912">
        <v>4</v>
      </c>
      <c r="H10912" s="6" t="str">
        <f t="shared" si="340"/>
        <v>J042.D4</v>
      </c>
      <c r="I10912" s="6" t="str">
        <f t="shared" si="341"/>
        <v>U39</v>
      </c>
    </row>
    <row r="10913" spans="1:9">
      <c r="A10913" t="s">
        <v>302</v>
      </c>
      <c r="B10913" t="s">
        <v>2488</v>
      </c>
      <c r="C10913" t="s">
        <v>1495</v>
      </c>
      <c r="D10913">
        <v>4</v>
      </c>
      <c r="E10913" t="s">
        <v>174</v>
      </c>
      <c r="F10913" t="s">
        <v>11</v>
      </c>
      <c r="G10913">
        <v>4</v>
      </c>
      <c r="H10913" s="6" t="str">
        <f t="shared" si="340"/>
        <v>J042.A4</v>
      </c>
      <c r="I10913" s="6" t="str">
        <f t="shared" si="341"/>
        <v>DGND</v>
      </c>
    </row>
    <row r="10914" spans="1:9">
      <c r="A10914" t="s">
        <v>302</v>
      </c>
      <c r="B10914" t="s">
        <v>2488</v>
      </c>
      <c r="C10914" t="s">
        <v>1495</v>
      </c>
      <c r="D10914">
        <v>4</v>
      </c>
      <c r="E10914" t="s">
        <v>784</v>
      </c>
      <c r="F10914" t="s">
        <v>226</v>
      </c>
      <c r="G10914">
        <v>4</v>
      </c>
      <c r="H10914" s="6" t="str">
        <f t="shared" si="340"/>
        <v>J042.B4</v>
      </c>
      <c r="I10914" s="6" t="str">
        <f t="shared" si="341"/>
        <v>CH318</v>
      </c>
    </row>
    <row r="10915" spans="1:9">
      <c r="A10915" t="s">
        <v>302</v>
      </c>
      <c r="B10915" t="s">
        <v>2488</v>
      </c>
      <c r="C10915" t="s">
        <v>1495</v>
      </c>
      <c r="D10915">
        <v>4</v>
      </c>
      <c r="E10915" t="s">
        <v>174</v>
      </c>
      <c r="F10915" t="s">
        <v>281</v>
      </c>
      <c r="G10915">
        <v>4</v>
      </c>
      <c r="H10915" s="6" t="str">
        <f t="shared" si="340"/>
        <v>J042.C4</v>
      </c>
      <c r="I10915" s="6" t="str">
        <f t="shared" si="341"/>
        <v>DGND</v>
      </c>
    </row>
    <row r="10916" spans="1:9">
      <c r="A10916" t="s">
        <v>302</v>
      </c>
      <c r="B10916" t="s">
        <v>2488</v>
      </c>
      <c r="C10916" t="s">
        <v>1495</v>
      </c>
      <c r="D10916">
        <v>5</v>
      </c>
      <c r="E10916" t="s">
        <v>786</v>
      </c>
      <c r="F10916" t="s">
        <v>12</v>
      </c>
      <c r="G10916">
        <v>5</v>
      </c>
      <c r="H10916" s="6" t="str">
        <f t="shared" si="340"/>
        <v>J042.C5</v>
      </c>
      <c r="I10916" s="6" t="str">
        <f t="shared" si="341"/>
        <v>CH317</v>
      </c>
    </row>
    <row r="10917" spans="1:9">
      <c r="A10917" t="s">
        <v>302</v>
      </c>
      <c r="B10917" t="s">
        <v>2488</v>
      </c>
      <c r="C10917" t="s">
        <v>1495</v>
      </c>
      <c r="D10917">
        <v>5</v>
      </c>
      <c r="E10917" t="s">
        <v>787</v>
      </c>
      <c r="F10917" t="s">
        <v>203</v>
      </c>
      <c r="G10917">
        <v>5</v>
      </c>
      <c r="H10917" s="6" t="str">
        <f t="shared" si="340"/>
        <v>J042.A5</v>
      </c>
      <c r="I10917" s="6" t="str">
        <f t="shared" si="341"/>
        <v>CH316</v>
      </c>
    </row>
    <row r="10918" spans="1:9">
      <c r="A10918" t="s">
        <v>302</v>
      </c>
      <c r="B10918" t="s">
        <v>2488</v>
      </c>
      <c r="C10918" t="s">
        <v>1495</v>
      </c>
      <c r="D10918">
        <v>5</v>
      </c>
      <c r="E10918" t="s">
        <v>174</v>
      </c>
      <c r="F10918" t="s">
        <v>396</v>
      </c>
      <c r="G10918">
        <v>5</v>
      </c>
      <c r="H10918" s="6" t="str">
        <f t="shared" si="340"/>
        <v>J042.D5</v>
      </c>
      <c r="I10918" s="6" t="str">
        <f t="shared" si="341"/>
        <v>DGND</v>
      </c>
    </row>
    <row r="10919" spans="1:9">
      <c r="A10919" t="s">
        <v>302</v>
      </c>
      <c r="B10919" t="s">
        <v>2488</v>
      </c>
      <c r="C10919" t="s">
        <v>1495</v>
      </c>
      <c r="D10919">
        <v>5</v>
      </c>
      <c r="E10919" t="s">
        <v>174</v>
      </c>
      <c r="F10919" t="s">
        <v>13</v>
      </c>
      <c r="G10919">
        <v>5</v>
      </c>
      <c r="H10919" s="6" t="str">
        <f t="shared" si="340"/>
        <v>J042.B5</v>
      </c>
      <c r="I10919" s="6" t="str">
        <f t="shared" si="341"/>
        <v>DGND</v>
      </c>
    </row>
    <row r="10920" spans="1:9">
      <c r="A10920" t="s">
        <v>302</v>
      </c>
      <c r="B10920" t="s">
        <v>2488</v>
      </c>
      <c r="C10920" t="s">
        <v>1495</v>
      </c>
      <c r="D10920">
        <v>6</v>
      </c>
      <c r="E10920" t="s">
        <v>174</v>
      </c>
      <c r="F10920" t="s">
        <v>204</v>
      </c>
      <c r="G10920">
        <v>6</v>
      </c>
      <c r="H10920" s="6" t="str">
        <f t="shared" si="340"/>
        <v>J042.A6</v>
      </c>
      <c r="I10920" s="6" t="str">
        <f t="shared" si="341"/>
        <v>DGND</v>
      </c>
    </row>
    <row r="10921" spans="1:9">
      <c r="A10921" t="s">
        <v>302</v>
      </c>
      <c r="B10921" t="s">
        <v>2488</v>
      </c>
      <c r="C10921" t="s">
        <v>1495</v>
      </c>
      <c r="D10921">
        <v>6</v>
      </c>
      <c r="F10921" t="s">
        <v>405</v>
      </c>
      <c r="G10921">
        <v>6</v>
      </c>
      <c r="H10921" s="6" t="str">
        <f t="shared" si="340"/>
        <v>J042.D6</v>
      </c>
      <c r="I10921" s="6">
        <f t="shared" si="341"/>
        <v>0</v>
      </c>
    </row>
    <row r="10922" spans="1:9">
      <c r="A10922" t="s">
        <v>302</v>
      </c>
      <c r="B10922" t="s">
        <v>2488</v>
      </c>
      <c r="C10922" t="s">
        <v>1495</v>
      </c>
      <c r="D10922">
        <v>6</v>
      </c>
      <c r="E10922" t="s">
        <v>788</v>
      </c>
      <c r="F10922" t="s">
        <v>227</v>
      </c>
      <c r="G10922">
        <v>6</v>
      </c>
      <c r="H10922" s="6" t="str">
        <f t="shared" si="340"/>
        <v>J042.B6</v>
      </c>
      <c r="I10922" s="6" t="str">
        <f t="shared" si="341"/>
        <v>CH315</v>
      </c>
    </row>
    <row r="10923" spans="1:9">
      <c r="A10923" t="s">
        <v>302</v>
      </c>
      <c r="B10923" t="s">
        <v>2488</v>
      </c>
      <c r="C10923" t="s">
        <v>1495</v>
      </c>
      <c r="D10923">
        <v>6</v>
      </c>
      <c r="E10923" t="s">
        <v>174</v>
      </c>
      <c r="F10923" t="s">
        <v>282</v>
      </c>
      <c r="G10923">
        <v>6</v>
      </c>
      <c r="H10923" s="6" t="str">
        <f t="shared" si="340"/>
        <v>J042.C6</v>
      </c>
      <c r="I10923" s="6" t="str">
        <f t="shared" si="341"/>
        <v>DGND</v>
      </c>
    </row>
    <row r="10924" spans="1:9">
      <c r="A10924" t="s">
        <v>302</v>
      </c>
      <c r="B10924" t="s">
        <v>2488</v>
      </c>
      <c r="C10924" t="s">
        <v>1495</v>
      </c>
      <c r="D10924">
        <v>7</v>
      </c>
      <c r="E10924" t="s">
        <v>174</v>
      </c>
      <c r="F10924" t="s">
        <v>406</v>
      </c>
      <c r="G10924">
        <v>7</v>
      </c>
      <c r="H10924" s="6" t="str">
        <f t="shared" si="340"/>
        <v>J042.D7</v>
      </c>
      <c r="I10924" s="6" t="str">
        <f t="shared" si="341"/>
        <v>DGND</v>
      </c>
    </row>
    <row r="10925" spans="1:9">
      <c r="A10925" t="s">
        <v>302</v>
      </c>
      <c r="B10925" t="s">
        <v>2488</v>
      </c>
      <c r="C10925" t="s">
        <v>1495</v>
      </c>
      <c r="D10925">
        <v>7</v>
      </c>
      <c r="E10925" t="s">
        <v>174</v>
      </c>
      <c r="F10925" t="s">
        <v>228</v>
      </c>
      <c r="G10925">
        <v>7</v>
      </c>
      <c r="H10925" s="6" t="str">
        <f t="shared" si="340"/>
        <v>J042.B7</v>
      </c>
      <c r="I10925" s="6" t="str">
        <f t="shared" si="341"/>
        <v>DGND</v>
      </c>
    </row>
    <row r="10926" spans="1:9">
      <c r="A10926" t="s">
        <v>302</v>
      </c>
      <c r="B10926" t="s">
        <v>2488</v>
      </c>
      <c r="C10926" t="s">
        <v>1495</v>
      </c>
      <c r="D10926">
        <v>7</v>
      </c>
      <c r="E10926" t="s">
        <v>790</v>
      </c>
      <c r="F10926" t="s">
        <v>283</v>
      </c>
      <c r="G10926">
        <v>7</v>
      </c>
      <c r="H10926" s="6" t="str">
        <f t="shared" si="340"/>
        <v>J042.C7</v>
      </c>
      <c r="I10926" s="6" t="str">
        <f t="shared" si="341"/>
        <v>CH314</v>
      </c>
    </row>
    <row r="10927" spans="1:9">
      <c r="A10927" t="s">
        <v>302</v>
      </c>
      <c r="B10927" t="s">
        <v>2488</v>
      </c>
      <c r="C10927" t="s">
        <v>1495</v>
      </c>
      <c r="D10927">
        <v>7</v>
      </c>
      <c r="E10927" t="s">
        <v>789</v>
      </c>
      <c r="F10927" t="s">
        <v>205</v>
      </c>
      <c r="G10927">
        <v>7</v>
      </c>
      <c r="H10927" s="6" t="str">
        <f t="shared" si="340"/>
        <v>J042.A7</v>
      </c>
      <c r="I10927" s="6" t="str">
        <f t="shared" si="341"/>
        <v>CH313</v>
      </c>
    </row>
    <row r="10928" spans="1:9">
      <c r="A10928" t="s">
        <v>302</v>
      </c>
      <c r="B10928" t="s">
        <v>2488</v>
      </c>
      <c r="C10928" t="s">
        <v>1495</v>
      </c>
      <c r="D10928">
        <v>8</v>
      </c>
      <c r="E10928" t="s">
        <v>174</v>
      </c>
      <c r="F10928" t="s">
        <v>284</v>
      </c>
      <c r="G10928">
        <v>8</v>
      </c>
      <c r="H10928" s="6" t="str">
        <f t="shared" si="340"/>
        <v>J042.C8</v>
      </c>
      <c r="I10928" s="6" t="str">
        <f t="shared" si="341"/>
        <v>DGND</v>
      </c>
    </row>
    <row r="10929" spans="1:9">
      <c r="A10929" t="s">
        <v>302</v>
      </c>
      <c r="B10929" t="s">
        <v>2488</v>
      </c>
      <c r="C10929" t="s">
        <v>1495</v>
      </c>
      <c r="D10929">
        <v>8</v>
      </c>
      <c r="E10929" t="s">
        <v>174</v>
      </c>
      <c r="F10929" t="s">
        <v>206</v>
      </c>
      <c r="G10929">
        <v>8</v>
      </c>
      <c r="H10929" s="6" t="str">
        <f t="shared" si="340"/>
        <v>J042.A8</v>
      </c>
      <c r="I10929" s="6" t="str">
        <f t="shared" si="341"/>
        <v>DGND</v>
      </c>
    </row>
    <row r="10930" spans="1:9">
      <c r="A10930" t="s">
        <v>302</v>
      </c>
      <c r="B10930" t="s">
        <v>2488</v>
      </c>
      <c r="C10930" t="s">
        <v>1495</v>
      </c>
      <c r="D10930">
        <v>8</v>
      </c>
      <c r="E10930" t="s">
        <v>791</v>
      </c>
      <c r="F10930" t="s">
        <v>229</v>
      </c>
      <c r="G10930">
        <v>8</v>
      </c>
      <c r="H10930" s="6" t="str">
        <f t="shared" si="340"/>
        <v>J042.B8</v>
      </c>
      <c r="I10930" s="6" t="str">
        <f t="shared" si="341"/>
        <v>CH312</v>
      </c>
    </row>
    <row r="10931" spans="1:9">
      <c r="A10931" t="s">
        <v>302</v>
      </c>
      <c r="B10931" t="s">
        <v>2488</v>
      </c>
      <c r="C10931" t="s">
        <v>1495</v>
      </c>
      <c r="D10931">
        <v>8</v>
      </c>
      <c r="F10931" t="s">
        <v>411</v>
      </c>
      <c r="G10931">
        <v>8</v>
      </c>
      <c r="H10931" s="6" t="str">
        <f t="shared" si="340"/>
        <v>J042.D8</v>
      </c>
      <c r="I10931" s="6">
        <f t="shared" si="341"/>
        <v>0</v>
      </c>
    </row>
    <row r="10932" spans="1:9">
      <c r="A10932" t="s">
        <v>302</v>
      </c>
      <c r="B10932" t="s">
        <v>2488</v>
      </c>
      <c r="C10932" t="s">
        <v>1495</v>
      </c>
      <c r="D10932">
        <v>9</v>
      </c>
      <c r="E10932" t="s">
        <v>174</v>
      </c>
      <c r="F10932" t="s">
        <v>230</v>
      </c>
      <c r="G10932">
        <v>9</v>
      </c>
      <c r="H10932" s="6" t="str">
        <f t="shared" si="340"/>
        <v>J042.B9</v>
      </c>
      <c r="I10932" s="6" t="str">
        <f t="shared" si="341"/>
        <v>DGND</v>
      </c>
    </row>
    <row r="10933" spans="1:9">
      <c r="A10933" t="s">
        <v>302</v>
      </c>
      <c r="B10933" t="s">
        <v>2488</v>
      </c>
      <c r="C10933" t="s">
        <v>1495</v>
      </c>
      <c r="D10933">
        <v>9</v>
      </c>
      <c r="F10933" t="s">
        <v>397</v>
      </c>
      <c r="G10933">
        <v>9</v>
      </c>
      <c r="H10933" s="6" t="str">
        <f t="shared" si="340"/>
        <v>J042.D9</v>
      </c>
      <c r="I10933" s="6">
        <f t="shared" si="341"/>
        <v>0</v>
      </c>
    </row>
    <row r="10934" spans="1:9">
      <c r="A10934" t="s">
        <v>302</v>
      </c>
      <c r="B10934" t="s">
        <v>2488</v>
      </c>
      <c r="C10934" t="s">
        <v>1495</v>
      </c>
      <c r="D10934">
        <v>9</v>
      </c>
      <c r="E10934" t="s">
        <v>792</v>
      </c>
      <c r="F10934" t="s">
        <v>285</v>
      </c>
      <c r="G10934">
        <v>9</v>
      </c>
      <c r="H10934" s="6" t="str">
        <f t="shared" si="340"/>
        <v>J042.C9</v>
      </c>
      <c r="I10934" s="6" t="str">
        <f t="shared" si="341"/>
        <v>CH311</v>
      </c>
    </row>
    <row r="10935" spans="1:9">
      <c r="A10935" t="s">
        <v>302</v>
      </c>
      <c r="B10935" t="s">
        <v>2488</v>
      </c>
      <c r="C10935" t="s">
        <v>1495</v>
      </c>
      <c r="D10935">
        <v>9</v>
      </c>
      <c r="E10935" t="s">
        <v>793</v>
      </c>
      <c r="F10935" t="s">
        <v>207</v>
      </c>
      <c r="G10935">
        <v>9</v>
      </c>
      <c r="H10935" s="6" t="str">
        <f t="shared" si="340"/>
        <v>J042.A9</v>
      </c>
      <c r="I10935" s="6" t="str">
        <f t="shared" si="341"/>
        <v>CH310</v>
      </c>
    </row>
    <row r="10936" spans="1:9">
      <c r="A10936" t="s">
        <v>302</v>
      </c>
      <c r="B10936" t="s">
        <v>2488</v>
      </c>
      <c r="C10936" t="s">
        <v>1495</v>
      </c>
      <c r="D10936">
        <v>10</v>
      </c>
      <c r="E10936" t="s">
        <v>174</v>
      </c>
      <c r="F10936" t="s">
        <v>286</v>
      </c>
      <c r="G10936">
        <v>10</v>
      </c>
      <c r="H10936" s="6" t="str">
        <f t="shared" si="340"/>
        <v>J042.C10</v>
      </c>
      <c r="I10936" s="6" t="str">
        <f t="shared" si="341"/>
        <v>DGND</v>
      </c>
    </row>
    <row r="10937" spans="1:9">
      <c r="A10937" t="s">
        <v>302</v>
      </c>
      <c r="B10937" t="s">
        <v>2488</v>
      </c>
      <c r="C10937" t="s">
        <v>1495</v>
      </c>
      <c r="D10937">
        <v>10</v>
      </c>
      <c r="E10937" t="s">
        <v>794</v>
      </c>
      <c r="F10937" t="s">
        <v>231</v>
      </c>
      <c r="G10937">
        <v>10</v>
      </c>
      <c r="H10937" s="6" t="str">
        <f t="shared" si="340"/>
        <v>J042.B10</v>
      </c>
      <c r="I10937" s="6" t="str">
        <f t="shared" si="341"/>
        <v>CH309</v>
      </c>
    </row>
    <row r="10938" spans="1:9">
      <c r="A10938" t="s">
        <v>302</v>
      </c>
      <c r="B10938" t="s">
        <v>2488</v>
      </c>
      <c r="C10938" t="s">
        <v>1495</v>
      </c>
      <c r="D10938">
        <v>10</v>
      </c>
      <c r="F10938" t="s">
        <v>407</v>
      </c>
      <c r="G10938">
        <v>10</v>
      </c>
      <c r="H10938" s="6" t="str">
        <f t="shared" si="340"/>
        <v>J042.D10</v>
      </c>
      <c r="I10938" s="6">
        <f t="shared" si="341"/>
        <v>0</v>
      </c>
    </row>
    <row r="10939" spans="1:9">
      <c r="A10939" t="s">
        <v>302</v>
      </c>
      <c r="B10939" t="s">
        <v>2488</v>
      </c>
      <c r="C10939" t="s">
        <v>1495</v>
      </c>
      <c r="D10939">
        <v>10</v>
      </c>
      <c r="E10939" t="s">
        <v>174</v>
      </c>
      <c r="F10939" t="s">
        <v>208</v>
      </c>
      <c r="G10939">
        <v>10</v>
      </c>
      <c r="H10939" s="6" t="str">
        <f t="shared" si="340"/>
        <v>J042.A10</v>
      </c>
      <c r="I10939" s="6" t="str">
        <f t="shared" si="341"/>
        <v>DGND</v>
      </c>
    </row>
    <row r="10940" spans="1:9">
      <c r="A10940" t="s">
        <v>302</v>
      </c>
      <c r="B10940" t="s">
        <v>2488</v>
      </c>
      <c r="C10940" t="s">
        <v>1495</v>
      </c>
      <c r="D10940">
        <v>11</v>
      </c>
      <c r="E10940" t="s">
        <v>796</v>
      </c>
      <c r="F10940" t="s">
        <v>287</v>
      </c>
      <c r="G10940">
        <v>11</v>
      </c>
      <c r="H10940" s="6" t="str">
        <f t="shared" si="340"/>
        <v>J042.C11</v>
      </c>
      <c r="I10940" s="6" t="str">
        <f t="shared" si="341"/>
        <v>CH308</v>
      </c>
    </row>
    <row r="10941" spans="1:9">
      <c r="A10941" t="s">
        <v>302</v>
      </c>
      <c r="B10941" t="s">
        <v>2488</v>
      </c>
      <c r="C10941" t="s">
        <v>1495</v>
      </c>
      <c r="D10941">
        <v>11</v>
      </c>
      <c r="F10941" t="s">
        <v>379</v>
      </c>
      <c r="G10941">
        <v>11</v>
      </c>
      <c r="H10941" s="6" t="str">
        <f t="shared" si="340"/>
        <v>J042.D11</v>
      </c>
      <c r="I10941" s="6">
        <f t="shared" si="341"/>
        <v>0</v>
      </c>
    </row>
    <row r="10942" spans="1:9">
      <c r="A10942" t="s">
        <v>302</v>
      </c>
      <c r="B10942" t="s">
        <v>2488</v>
      </c>
      <c r="C10942" t="s">
        <v>1495</v>
      </c>
      <c r="D10942">
        <v>11</v>
      </c>
      <c r="E10942" t="s">
        <v>795</v>
      </c>
      <c r="F10942" t="s">
        <v>209</v>
      </c>
      <c r="G10942">
        <v>11</v>
      </c>
      <c r="H10942" s="6" t="str">
        <f t="shared" si="340"/>
        <v>J042.A11</v>
      </c>
      <c r="I10942" s="6" t="str">
        <f t="shared" si="341"/>
        <v>CH307</v>
      </c>
    </row>
    <row r="10943" spans="1:9">
      <c r="A10943" t="s">
        <v>302</v>
      </c>
      <c r="B10943" t="s">
        <v>2488</v>
      </c>
      <c r="C10943" t="s">
        <v>1495</v>
      </c>
      <c r="D10943">
        <v>11</v>
      </c>
      <c r="E10943" t="s">
        <v>174</v>
      </c>
      <c r="F10943" t="s">
        <v>232</v>
      </c>
      <c r="G10943">
        <v>11</v>
      </c>
      <c r="H10943" s="6" t="str">
        <f t="shared" si="340"/>
        <v>J042.B11</v>
      </c>
      <c r="I10943" s="6" t="str">
        <f t="shared" si="341"/>
        <v>DGND</v>
      </c>
    </row>
    <row r="10944" spans="1:9">
      <c r="A10944" t="s">
        <v>302</v>
      </c>
      <c r="B10944" t="s">
        <v>2488</v>
      </c>
      <c r="C10944" t="s">
        <v>1495</v>
      </c>
      <c r="D10944">
        <v>12</v>
      </c>
      <c r="E10944" t="s">
        <v>174</v>
      </c>
      <c r="F10944" t="s">
        <v>288</v>
      </c>
      <c r="G10944">
        <v>12</v>
      </c>
      <c r="H10944" s="6" t="str">
        <f t="shared" si="340"/>
        <v>J042.C12</v>
      </c>
      <c r="I10944" s="6" t="str">
        <f t="shared" si="341"/>
        <v>DGND</v>
      </c>
    </row>
    <row r="10945" spans="1:9">
      <c r="A10945" t="s">
        <v>302</v>
      </c>
      <c r="B10945" t="s">
        <v>2488</v>
      </c>
      <c r="C10945" t="s">
        <v>1495</v>
      </c>
      <c r="D10945">
        <v>12</v>
      </c>
      <c r="E10945" t="s">
        <v>797</v>
      </c>
      <c r="F10945" t="s">
        <v>233</v>
      </c>
      <c r="G10945">
        <v>12</v>
      </c>
      <c r="H10945" s="6" t="str">
        <f t="shared" si="340"/>
        <v>J042.B12</v>
      </c>
      <c r="I10945" s="6" t="str">
        <f t="shared" si="341"/>
        <v>CH306</v>
      </c>
    </row>
    <row r="10946" spans="1:9">
      <c r="A10946" t="s">
        <v>302</v>
      </c>
      <c r="B10946" t="s">
        <v>2488</v>
      </c>
      <c r="C10946" t="s">
        <v>1495</v>
      </c>
      <c r="D10946">
        <v>12</v>
      </c>
      <c r="E10946" t="s">
        <v>174</v>
      </c>
      <c r="F10946" t="s">
        <v>210</v>
      </c>
      <c r="G10946">
        <v>12</v>
      </c>
      <c r="H10946" s="6" t="str">
        <f t="shared" ref="H10946:H11009" si="342">CONCATENATE(C10946,".",F10946)</f>
        <v>J042.A12</v>
      </c>
      <c r="I10946" s="6" t="str">
        <f t="shared" ref="I10946:I11009" si="343">E10946</f>
        <v>DGND</v>
      </c>
    </row>
    <row r="10947" spans="1:9">
      <c r="A10947" t="s">
        <v>302</v>
      </c>
      <c r="B10947" t="s">
        <v>2488</v>
      </c>
      <c r="C10947" t="s">
        <v>1495</v>
      </c>
      <c r="D10947">
        <v>12</v>
      </c>
      <c r="F10947" t="s">
        <v>375</v>
      </c>
      <c r="G10947">
        <v>12</v>
      </c>
      <c r="H10947" s="6" t="str">
        <f t="shared" si="342"/>
        <v>J042.D12</v>
      </c>
      <c r="I10947" s="6">
        <f t="shared" si="343"/>
        <v>0</v>
      </c>
    </row>
    <row r="10948" spans="1:9">
      <c r="A10948" t="s">
        <v>302</v>
      </c>
      <c r="B10948" t="s">
        <v>2488</v>
      </c>
      <c r="C10948" t="s">
        <v>1495</v>
      </c>
      <c r="D10948">
        <v>13</v>
      </c>
      <c r="E10948" t="s">
        <v>798</v>
      </c>
      <c r="F10948" t="s">
        <v>289</v>
      </c>
      <c r="G10948">
        <v>13</v>
      </c>
      <c r="H10948" s="6" t="str">
        <f t="shared" si="342"/>
        <v>J042.C13</v>
      </c>
      <c r="I10948" s="6" t="str">
        <f t="shared" si="343"/>
        <v>CH305</v>
      </c>
    </row>
    <row r="10949" spans="1:9">
      <c r="A10949" t="s">
        <v>302</v>
      </c>
      <c r="B10949" t="s">
        <v>2488</v>
      </c>
      <c r="C10949" t="s">
        <v>1495</v>
      </c>
      <c r="D10949">
        <v>13</v>
      </c>
      <c r="F10949" t="s">
        <v>370</v>
      </c>
      <c r="G10949">
        <v>13</v>
      </c>
      <c r="H10949" s="6" t="str">
        <f t="shared" si="342"/>
        <v>J042.D13</v>
      </c>
      <c r="I10949" s="6">
        <f t="shared" si="343"/>
        <v>0</v>
      </c>
    </row>
    <row r="10950" spans="1:9">
      <c r="A10950" t="s">
        <v>302</v>
      </c>
      <c r="B10950" t="s">
        <v>2488</v>
      </c>
      <c r="C10950" t="s">
        <v>1495</v>
      </c>
      <c r="D10950">
        <v>13</v>
      </c>
      <c r="E10950" t="s">
        <v>174</v>
      </c>
      <c r="F10950" t="s">
        <v>234</v>
      </c>
      <c r="G10950">
        <v>13</v>
      </c>
      <c r="H10950" s="6" t="str">
        <f t="shared" si="342"/>
        <v>J042.B13</v>
      </c>
      <c r="I10950" s="6" t="str">
        <f t="shared" si="343"/>
        <v>DGND</v>
      </c>
    </row>
    <row r="10951" spans="1:9">
      <c r="A10951" t="s">
        <v>302</v>
      </c>
      <c r="B10951" t="s">
        <v>2488</v>
      </c>
      <c r="C10951" t="s">
        <v>1495</v>
      </c>
      <c r="D10951">
        <v>13</v>
      </c>
      <c r="E10951" t="s">
        <v>799</v>
      </c>
      <c r="F10951" t="s">
        <v>211</v>
      </c>
      <c r="G10951">
        <v>13</v>
      </c>
      <c r="H10951" s="6" t="str">
        <f t="shared" si="342"/>
        <v>J042.A13</v>
      </c>
      <c r="I10951" s="6" t="str">
        <f t="shared" si="343"/>
        <v>CH304</v>
      </c>
    </row>
    <row r="10952" spans="1:9">
      <c r="A10952" t="s">
        <v>302</v>
      </c>
      <c r="B10952" t="s">
        <v>2488</v>
      </c>
      <c r="C10952" t="s">
        <v>1495</v>
      </c>
      <c r="D10952">
        <v>14</v>
      </c>
      <c r="F10952" t="s">
        <v>412</v>
      </c>
      <c r="G10952">
        <v>14</v>
      </c>
      <c r="H10952" s="6" t="str">
        <f t="shared" si="342"/>
        <v>J042.D14</v>
      </c>
      <c r="I10952" s="6">
        <f t="shared" si="343"/>
        <v>0</v>
      </c>
    </row>
    <row r="10953" spans="1:9">
      <c r="A10953" t="s">
        <v>302</v>
      </c>
      <c r="B10953" t="s">
        <v>2488</v>
      </c>
      <c r="C10953" t="s">
        <v>1495</v>
      </c>
      <c r="D10953">
        <v>14</v>
      </c>
      <c r="E10953" t="s">
        <v>174</v>
      </c>
      <c r="F10953" t="s">
        <v>290</v>
      </c>
      <c r="G10953">
        <v>14</v>
      </c>
      <c r="H10953" s="6" t="str">
        <f t="shared" si="342"/>
        <v>J042.C14</v>
      </c>
      <c r="I10953" s="6" t="str">
        <f t="shared" si="343"/>
        <v>DGND</v>
      </c>
    </row>
    <row r="10954" spans="1:9">
      <c r="A10954" t="s">
        <v>302</v>
      </c>
      <c r="B10954" t="s">
        <v>2488</v>
      </c>
      <c r="C10954" t="s">
        <v>1495</v>
      </c>
      <c r="D10954">
        <v>14</v>
      </c>
      <c r="E10954" t="s">
        <v>800</v>
      </c>
      <c r="F10954" t="s">
        <v>235</v>
      </c>
      <c r="G10954">
        <v>14</v>
      </c>
      <c r="H10954" s="6" t="str">
        <f t="shared" si="342"/>
        <v>J042.B14</v>
      </c>
      <c r="I10954" s="6" t="str">
        <f t="shared" si="343"/>
        <v>CH303</v>
      </c>
    </row>
    <row r="10955" spans="1:9">
      <c r="A10955" t="s">
        <v>302</v>
      </c>
      <c r="B10955" t="s">
        <v>2488</v>
      </c>
      <c r="C10955" t="s">
        <v>1495</v>
      </c>
      <c r="D10955">
        <v>14</v>
      </c>
      <c r="E10955" t="s">
        <v>174</v>
      </c>
      <c r="F10955" t="s">
        <v>212</v>
      </c>
      <c r="G10955">
        <v>14</v>
      </c>
      <c r="H10955" s="6" t="str">
        <f t="shared" si="342"/>
        <v>J042.A14</v>
      </c>
      <c r="I10955" s="6" t="str">
        <f t="shared" si="343"/>
        <v>DGND</v>
      </c>
    </row>
    <row r="10956" spans="1:9">
      <c r="A10956" t="s">
        <v>302</v>
      </c>
      <c r="B10956" t="s">
        <v>2488</v>
      </c>
      <c r="C10956" t="s">
        <v>1495</v>
      </c>
      <c r="D10956">
        <v>15</v>
      </c>
      <c r="E10956" t="s">
        <v>174</v>
      </c>
      <c r="F10956" t="s">
        <v>236</v>
      </c>
      <c r="G10956">
        <v>15</v>
      </c>
      <c r="H10956" s="6" t="str">
        <f t="shared" si="342"/>
        <v>J042.B15</v>
      </c>
      <c r="I10956" s="6" t="str">
        <f t="shared" si="343"/>
        <v>DGND</v>
      </c>
    </row>
    <row r="10957" spans="1:9">
      <c r="A10957" t="s">
        <v>302</v>
      </c>
      <c r="B10957" t="s">
        <v>2488</v>
      </c>
      <c r="C10957" t="s">
        <v>1495</v>
      </c>
      <c r="D10957">
        <v>15</v>
      </c>
      <c r="F10957" t="s">
        <v>610</v>
      </c>
      <c r="G10957">
        <v>15</v>
      </c>
      <c r="H10957" s="6" t="str">
        <f t="shared" si="342"/>
        <v>J042.D15</v>
      </c>
      <c r="I10957" s="6">
        <f t="shared" si="343"/>
        <v>0</v>
      </c>
    </row>
    <row r="10958" spans="1:9">
      <c r="A10958" t="s">
        <v>302</v>
      </c>
      <c r="B10958" t="s">
        <v>2488</v>
      </c>
      <c r="C10958" t="s">
        <v>1495</v>
      </c>
      <c r="D10958">
        <v>15</v>
      </c>
      <c r="E10958" t="s">
        <v>801</v>
      </c>
      <c r="F10958" t="s">
        <v>291</v>
      </c>
      <c r="G10958">
        <v>15</v>
      </c>
      <c r="H10958" s="6" t="str">
        <f t="shared" si="342"/>
        <v>J042.C15</v>
      </c>
      <c r="I10958" s="6" t="str">
        <f t="shared" si="343"/>
        <v>CH302</v>
      </c>
    </row>
    <row r="10959" spans="1:9">
      <c r="A10959" t="s">
        <v>302</v>
      </c>
      <c r="B10959" t="s">
        <v>2488</v>
      </c>
      <c r="C10959" t="s">
        <v>1495</v>
      </c>
      <c r="D10959">
        <v>15</v>
      </c>
      <c r="E10959" t="s">
        <v>802</v>
      </c>
      <c r="F10959" t="s">
        <v>213</v>
      </c>
      <c r="G10959">
        <v>15</v>
      </c>
      <c r="H10959" s="6" t="str">
        <f t="shared" si="342"/>
        <v>J042.A15</v>
      </c>
      <c r="I10959" s="6" t="str">
        <f t="shared" si="343"/>
        <v>CH301</v>
      </c>
    </row>
    <row r="10960" spans="1:9">
      <c r="A10960" t="s">
        <v>302</v>
      </c>
      <c r="B10960" t="s">
        <v>2488</v>
      </c>
      <c r="C10960" t="s">
        <v>1495</v>
      </c>
      <c r="D10960">
        <v>16</v>
      </c>
      <c r="E10960" t="s">
        <v>803</v>
      </c>
      <c r="F10960" t="s">
        <v>237</v>
      </c>
      <c r="G10960">
        <v>16</v>
      </c>
      <c r="H10960" s="6" t="str">
        <f t="shared" si="342"/>
        <v>J042.B16</v>
      </c>
      <c r="I10960" s="6" t="str">
        <f t="shared" si="343"/>
        <v>CH300</v>
      </c>
    </row>
    <row r="10961" spans="1:9">
      <c r="A10961" t="s">
        <v>302</v>
      </c>
      <c r="B10961" t="s">
        <v>2488</v>
      </c>
      <c r="C10961" t="s">
        <v>1495</v>
      </c>
      <c r="D10961">
        <v>16</v>
      </c>
      <c r="E10961" t="s">
        <v>174</v>
      </c>
      <c r="F10961" t="s">
        <v>292</v>
      </c>
      <c r="G10961">
        <v>16</v>
      </c>
      <c r="H10961" s="6" t="str">
        <f t="shared" si="342"/>
        <v>J042.C16</v>
      </c>
      <c r="I10961" s="6" t="str">
        <f t="shared" si="343"/>
        <v>DGND</v>
      </c>
    </row>
    <row r="10962" spans="1:9">
      <c r="A10962" t="s">
        <v>302</v>
      </c>
      <c r="B10962" t="s">
        <v>2488</v>
      </c>
      <c r="C10962" t="s">
        <v>1495</v>
      </c>
      <c r="D10962">
        <v>16</v>
      </c>
      <c r="F10962" t="s">
        <v>410</v>
      </c>
      <c r="G10962">
        <v>16</v>
      </c>
      <c r="H10962" s="6" t="str">
        <f t="shared" si="342"/>
        <v>J042.D16</v>
      </c>
      <c r="I10962" s="6">
        <f t="shared" si="343"/>
        <v>0</v>
      </c>
    </row>
    <row r="10963" spans="1:9">
      <c r="A10963" t="s">
        <v>302</v>
      </c>
      <c r="B10963" t="s">
        <v>2488</v>
      </c>
      <c r="C10963" t="s">
        <v>1495</v>
      </c>
      <c r="D10963">
        <v>16</v>
      </c>
      <c r="E10963" t="s">
        <v>174</v>
      </c>
      <c r="F10963" t="s">
        <v>214</v>
      </c>
      <c r="G10963">
        <v>16</v>
      </c>
      <c r="H10963" s="6" t="str">
        <f t="shared" si="342"/>
        <v>J042.A16</v>
      </c>
      <c r="I10963" s="6" t="str">
        <f t="shared" si="343"/>
        <v>DGND</v>
      </c>
    </row>
    <row r="10964" spans="1:9">
      <c r="A10964" t="s">
        <v>302</v>
      </c>
      <c r="B10964" t="s">
        <v>2488</v>
      </c>
      <c r="C10964" t="s">
        <v>1495</v>
      </c>
      <c r="D10964">
        <v>17</v>
      </c>
      <c r="E10964" t="s">
        <v>805</v>
      </c>
      <c r="F10964" t="s">
        <v>215</v>
      </c>
      <c r="G10964">
        <v>17</v>
      </c>
      <c r="H10964" s="6" t="str">
        <f t="shared" si="342"/>
        <v>J042.A17</v>
      </c>
      <c r="I10964" s="6" t="str">
        <f t="shared" si="343"/>
        <v>CH298</v>
      </c>
    </row>
    <row r="10965" spans="1:9">
      <c r="A10965" t="s">
        <v>302</v>
      </c>
      <c r="B10965" t="s">
        <v>2488</v>
      </c>
      <c r="C10965" t="s">
        <v>1495</v>
      </c>
      <c r="D10965">
        <v>17</v>
      </c>
      <c r="F10965" t="s">
        <v>385</v>
      </c>
      <c r="G10965">
        <v>17</v>
      </c>
      <c r="H10965" s="6" t="str">
        <f t="shared" si="342"/>
        <v>J042.D17</v>
      </c>
      <c r="I10965" s="6">
        <f t="shared" si="343"/>
        <v>0</v>
      </c>
    </row>
    <row r="10966" spans="1:9">
      <c r="A10966" t="s">
        <v>302</v>
      </c>
      <c r="B10966" t="s">
        <v>2488</v>
      </c>
      <c r="C10966" t="s">
        <v>1495</v>
      </c>
      <c r="D10966">
        <v>17</v>
      </c>
      <c r="E10966" t="s">
        <v>174</v>
      </c>
      <c r="F10966" t="s">
        <v>238</v>
      </c>
      <c r="G10966">
        <v>17</v>
      </c>
      <c r="H10966" s="6" t="str">
        <f t="shared" si="342"/>
        <v>J042.B17</v>
      </c>
      <c r="I10966" s="6" t="str">
        <f t="shared" si="343"/>
        <v>DGND</v>
      </c>
    </row>
    <row r="10967" spans="1:9">
      <c r="A10967" t="s">
        <v>302</v>
      </c>
      <c r="B10967" t="s">
        <v>2488</v>
      </c>
      <c r="C10967" t="s">
        <v>1495</v>
      </c>
      <c r="D10967">
        <v>17</v>
      </c>
      <c r="E10967" t="s">
        <v>804</v>
      </c>
      <c r="F10967" t="s">
        <v>293</v>
      </c>
      <c r="G10967">
        <v>17</v>
      </c>
      <c r="H10967" s="6" t="str">
        <f t="shared" si="342"/>
        <v>J042.C17</v>
      </c>
      <c r="I10967" s="6" t="str">
        <f t="shared" si="343"/>
        <v>CH299</v>
      </c>
    </row>
    <row r="10968" spans="1:9">
      <c r="A10968" t="s">
        <v>302</v>
      </c>
      <c r="B10968" t="s">
        <v>2488</v>
      </c>
      <c r="C10968" t="s">
        <v>1495</v>
      </c>
      <c r="D10968">
        <v>18</v>
      </c>
      <c r="E10968" t="s">
        <v>174</v>
      </c>
      <c r="F10968" t="s">
        <v>294</v>
      </c>
      <c r="G10968">
        <v>18</v>
      </c>
      <c r="H10968" s="6" t="str">
        <f t="shared" si="342"/>
        <v>J042.C18</v>
      </c>
      <c r="I10968" s="6" t="str">
        <f t="shared" si="343"/>
        <v>DGND</v>
      </c>
    </row>
    <row r="10969" spans="1:9">
      <c r="A10969" t="s">
        <v>302</v>
      </c>
      <c r="B10969" t="s">
        <v>2488</v>
      </c>
      <c r="C10969" t="s">
        <v>1495</v>
      </c>
      <c r="D10969">
        <v>18</v>
      </c>
      <c r="E10969" t="s">
        <v>806</v>
      </c>
      <c r="F10969" t="s">
        <v>239</v>
      </c>
      <c r="G10969">
        <v>18</v>
      </c>
      <c r="H10969" s="6" t="str">
        <f t="shared" si="342"/>
        <v>J042.B18</v>
      </c>
      <c r="I10969" s="6" t="str">
        <f t="shared" si="343"/>
        <v>CH297</v>
      </c>
    </row>
    <row r="10970" spans="1:9">
      <c r="A10970" t="s">
        <v>302</v>
      </c>
      <c r="B10970" t="s">
        <v>2488</v>
      </c>
      <c r="C10970" t="s">
        <v>1495</v>
      </c>
      <c r="D10970">
        <v>18</v>
      </c>
      <c r="F10970" t="s">
        <v>617</v>
      </c>
      <c r="G10970">
        <v>18</v>
      </c>
      <c r="H10970" s="6" t="str">
        <f t="shared" si="342"/>
        <v>J042.D18</v>
      </c>
      <c r="I10970" s="6">
        <f t="shared" si="343"/>
        <v>0</v>
      </c>
    </row>
    <row r="10971" spans="1:9">
      <c r="A10971" t="s">
        <v>302</v>
      </c>
      <c r="B10971" t="s">
        <v>2488</v>
      </c>
      <c r="C10971" t="s">
        <v>1495</v>
      </c>
      <c r="D10971">
        <v>18</v>
      </c>
      <c r="E10971" t="s">
        <v>174</v>
      </c>
      <c r="F10971" t="s">
        <v>216</v>
      </c>
      <c r="G10971">
        <v>18</v>
      </c>
      <c r="H10971" s="6" t="str">
        <f t="shared" si="342"/>
        <v>J042.A18</v>
      </c>
      <c r="I10971" s="6" t="str">
        <f t="shared" si="343"/>
        <v>DGND</v>
      </c>
    </row>
    <row r="10972" spans="1:9">
      <c r="A10972" t="s">
        <v>302</v>
      </c>
      <c r="B10972" t="s">
        <v>2488</v>
      </c>
      <c r="C10972" t="s">
        <v>1495</v>
      </c>
      <c r="D10972">
        <v>19</v>
      </c>
      <c r="E10972" t="s">
        <v>808</v>
      </c>
      <c r="F10972" t="s">
        <v>217</v>
      </c>
      <c r="G10972">
        <v>19</v>
      </c>
      <c r="H10972" s="6" t="str">
        <f t="shared" si="342"/>
        <v>J042.A19</v>
      </c>
      <c r="I10972" s="6" t="str">
        <f t="shared" si="343"/>
        <v>CH295</v>
      </c>
    </row>
    <row r="10973" spans="1:9">
      <c r="A10973" t="s">
        <v>302</v>
      </c>
      <c r="B10973" t="s">
        <v>2488</v>
      </c>
      <c r="C10973" t="s">
        <v>1495</v>
      </c>
      <c r="D10973">
        <v>19</v>
      </c>
      <c r="F10973" t="s">
        <v>619</v>
      </c>
      <c r="G10973">
        <v>19</v>
      </c>
      <c r="H10973" s="6" t="str">
        <f t="shared" si="342"/>
        <v>J042.D19</v>
      </c>
      <c r="I10973" s="6">
        <f t="shared" si="343"/>
        <v>0</v>
      </c>
    </row>
    <row r="10974" spans="1:9">
      <c r="A10974" t="s">
        <v>302</v>
      </c>
      <c r="B10974" t="s">
        <v>2488</v>
      </c>
      <c r="C10974" t="s">
        <v>1495</v>
      </c>
      <c r="D10974">
        <v>19</v>
      </c>
      <c r="E10974" t="s">
        <v>807</v>
      </c>
      <c r="F10974" t="s">
        <v>295</v>
      </c>
      <c r="G10974">
        <v>19</v>
      </c>
      <c r="H10974" s="6" t="str">
        <f t="shared" si="342"/>
        <v>J042.C19</v>
      </c>
      <c r="I10974" s="6" t="str">
        <f t="shared" si="343"/>
        <v>CH296</v>
      </c>
    </row>
    <row r="10975" spans="1:9">
      <c r="A10975" t="s">
        <v>302</v>
      </c>
      <c r="B10975" t="s">
        <v>2488</v>
      </c>
      <c r="C10975" t="s">
        <v>1495</v>
      </c>
      <c r="D10975">
        <v>19</v>
      </c>
      <c r="E10975" t="s">
        <v>174</v>
      </c>
      <c r="F10975" t="s">
        <v>240</v>
      </c>
      <c r="G10975">
        <v>19</v>
      </c>
      <c r="H10975" s="6" t="str">
        <f t="shared" si="342"/>
        <v>J042.B19</v>
      </c>
      <c r="I10975" s="6" t="str">
        <f t="shared" si="343"/>
        <v>DGND</v>
      </c>
    </row>
    <row r="10976" spans="1:9">
      <c r="A10976" t="s">
        <v>302</v>
      </c>
      <c r="B10976" t="s">
        <v>2488</v>
      </c>
      <c r="C10976" t="s">
        <v>1495</v>
      </c>
      <c r="D10976">
        <v>20</v>
      </c>
      <c r="F10976" t="s">
        <v>621</v>
      </c>
      <c r="G10976">
        <v>20</v>
      </c>
      <c r="H10976" s="6" t="str">
        <f t="shared" si="342"/>
        <v>J042.D20</v>
      </c>
      <c r="I10976" s="6">
        <f t="shared" si="343"/>
        <v>0</v>
      </c>
    </row>
    <row r="10977" spans="1:9">
      <c r="A10977" t="s">
        <v>302</v>
      </c>
      <c r="B10977" t="s">
        <v>2488</v>
      </c>
      <c r="C10977" t="s">
        <v>1495</v>
      </c>
      <c r="D10977">
        <v>20</v>
      </c>
      <c r="E10977" t="s">
        <v>809</v>
      </c>
      <c r="F10977" t="s">
        <v>241</v>
      </c>
      <c r="G10977">
        <v>20</v>
      </c>
      <c r="H10977" s="6" t="str">
        <f t="shared" si="342"/>
        <v>J042.B20</v>
      </c>
      <c r="I10977" s="6" t="str">
        <f t="shared" si="343"/>
        <v>CH294</v>
      </c>
    </row>
    <row r="10978" spans="1:9">
      <c r="A10978" t="s">
        <v>302</v>
      </c>
      <c r="B10978" t="s">
        <v>2488</v>
      </c>
      <c r="C10978" t="s">
        <v>1495</v>
      </c>
      <c r="D10978">
        <v>20</v>
      </c>
      <c r="E10978" t="s">
        <v>174</v>
      </c>
      <c r="F10978" t="s">
        <v>218</v>
      </c>
      <c r="G10978">
        <v>20</v>
      </c>
      <c r="H10978" s="6" t="str">
        <f t="shared" si="342"/>
        <v>J042.A20</v>
      </c>
      <c r="I10978" s="6" t="str">
        <f t="shared" si="343"/>
        <v>DGND</v>
      </c>
    </row>
    <row r="10979" spans="1:9">
      <c r="A10979" t="s">
        <v>302</v>
      </c>
      <c r="B10979" t="s">
        <v>2488</v>
      </c>
      <c r="C10979" t="s">
        <v>1495</v>
      </c>
      <c r="D10979">
        <v>20</v>
      </c>
      <c r="E10979" t="s">
        <v>174</v>
      </c>
      <c r="F10979" t="s">
        <v>296</v>
      </c>
      <c r="G10979">
        <v>20</v>
      </c>
      <c r="H10979" s="6" t="str">
        <f t="shared" si="342"/>
        <v>J042.C20</v>
      </c>
      <c r="I10979" s="6" t="str">
        <f t="shared" si="343"/>
        <v>DGND</v>
      </c>
    </row>
    <row r="10980" spans="1:9">
      <c r="A10980" t="s">
        <v>302</v>
      </c>
      <c r="B10980" t="s">
        <v>2488</v>
      </c>
      <c r="C10980" t="s">
        <v>1495</v>
      </c>
      <c r="D10980">
        <v>21</v>
      </c>
      <c r="E10980" t="s">
        <v>174</v>
      </c>
      <c r="F10980" t="s">
        <v>242</v>
      </c>
      <c r="G10980">
        <v>21</v>
      </c>
      <c r="H10980" s="6" t="str">
        <f t="shared" si="342"/>
        <v>J042.B21</v>
      </c>
      <c r="I10980" s="6" t="str">
        <f t="shared" si="343"/>
        <v>DGND</v>
      </c>
    </row>
    <row r="10981" spans="1:9">
      <c r="A10981" t="s">
        <v>302</v>
      </c>
      <c r="B10981" t="s">
        <v>2488</v>
      </c>
      <c r="C10981" t="s">
        <v>1495</v>
      </c>
      <c r="D10981">
        <v>21</v>
      </c>
      <c r="F10981" t="s">
        <v>623</v>
      </c>
      <c r="G10981">
        <v>21</v>
      </c>
      <c r="H10981" s="6" t="str">
        <f t="shared" si="342"/>
        <v>J042.D21</v>
      </c>
      <c r="I10981" s="6">
        <f t="shared" si="343"/>
        <v>0</v>
      </c>
    </row>
    <row r="10982" spans="1:9">
      <c r="A10982" t="s">
        <v>302</v>
      </c>
      <c r="B10982" t="s">
        <v>2488</v>
      </c>
      <c r="C10982" t="s">
        <v>1495</v>
      </c>
      <c r="D10982">
        <v>21</v>
      </c>
      <c r="E10982" t="s">
        <v>810</v>
      </c>
      <c r="F10982" t="s">
        <v>297</v>
      </c>
      <c r="G10982">
        <v>21</v>
      </c>
      <c r="H10982" s="6" t="str">
        <f t="shared" si="342"/>
        <v>J042.C21</v>
      </c>
      <c r="I10982" s="6" t="str">
        <f t="shared" si="343"/>
        <v>CH293</v>
      </c>
    </row>
    <row r="10983" spans="1:9">
      <c r="A10983" t="s">
        <v>302</v>
      </c>
      <c r="B10983" t="s">
        <v>2488</v>
      </c>
      <c r="C10983" t="s">
        <v>1495</v>
      </c>
      <c r="D10983">
        <v>21</v>
      </c>
      <c r="E10983" t="s">
        <v>811</v>
      </c>
      <c r="F10983" t="s">
        <v>219</v>
      </c>
      <c r="G10983">
        <v>21</v>
      </c>
      <c r="H10983" s="6" t="str">
        <f t="shared" si="342"/>
        <v>J042.A21</v>
      </c>
      <c r="I10983" s="6" t="str">
        <f t="shared" si="343"/>
        <v>CH292</v>
      </c>
    </row>
    <row r="10984" spans="1:9">
      <c r="A10984" t="s">
        <v>302</v>
      </c>
      <c r="B10984" t="s">
        <v>2488</v>
      </c>
      <c r="C10984" t="s">
        <v>1495</v>
      </c>
      <c r="D10984">
        <v>22</v>
      </c>
      <c r="E10984" t="s">
        <v>174</v>
      </c>
      <c r="F10984" t="s">
        <v>298</v>
      </c>
      <c r="G10984">
        <v>22</v>
      </c>
      <c r="H10984" s="6" t="str">
        <f t="shared" si="342"/>
        <v>J042.C22</v>
      </c>
      <c r="I10984" s="6" t="str">
        <f t="shared" si="343"/>
        <v>DGND</v>
      </c>
    </row>
    <row r="10985" spans="1:9">
      <c r="A10985" t="s">
        <v>302</v>
      </c>
      <c r="B10985" t="s">
        <v>2488</v>
      </c>
      <c r="C10985" t="s">
        <v>1495</v>
      </c>
      <c r="D10985">
        <v>22</v>
      </c>
      <c r="E10985" t="s">
        <v>174</v>
      </c>
      <c r="F10985" t="s">
        <v>220</v>
      </c>
      <c r="G10985">
        <v>22</v>
      </c>
      <c r="H10985" s="6" t="str">
        <f t="shared" si="342"/>
        <v>J042.A22</v>
      </c>
      <c r="I10985" s="6" t="str">
        <f t="shared" si="343"/>
        <v>DGND</v>
      </c>
    </row>
    <row r="10986" spans="1:9">
      <c r="A10986" t="s">
        <v>302</v>
      </c>
      <c r="B10986" t="s">
        <v>2488</v>
      </c>
      <c r="C10986" t="s">
        <v>1495</v>
      </c>
      <c r="D10986">
        <v>22</v>
      </c>
      <c r="F10986" t="s">
        <v>627</v>
      </c>
      <c r="G10986">
        <v>22</v>
      </c>
      <c r="H10986" s="6" t="str">
        <f t="shared" si="342"/>
        <v>J042.D22</v>
      </c>
      <c r="I10986" s="6">
        <f t="shared" si="343"/>
        <v>0</v>
      </c>
    </row>
    <row r="10987" spans="1:9">
      <c r="A10987" t="s">
        <v>302</v>
      </c>
      <c r="B10987" t="s">
        <v>2488</v>
      </c>
      <c r="C10987" t="s">
        <v>1495</v>
      </c>
      <c r="D10987">
        <v>22</v>
      </c>
      <c r="E10987" t="s">
        <v>812</v>
      </c>
      <c r="F10987" t="s">
        <v>243</v>
      </c>
      <c r="G10987">
        <v>22</v>
      </c>
      <c r="H10987" s="6" t="str">
        <f t="shared" si="342"/>
        <v>J042.B22</v>
      </c>
      <c r="I10987" s="6" t="str">
        <f t="shared" si="343"/>
        <v>CH291</v>
      </c>
    </row>
    <row r="10988" spans="1:9">
      <c r="A10988" t="s">
        <v>302</v>
      </c>
      <c r="B10988" t="s">
        <v>2488</v>
      </c>
      <c r="C10988" t="s">
        <v>1495</v>
      </c>
      <c r="D10988">
        <v>23</v>
      </c>
      <c r="E10988" t="s">
        <v>174</v>
      </c>
      <c r="F10988" t="s">
        <v>244</v>
      </c>
      <c r="G10988">
        <v>23</v>
      </c>
      <c r="H10988" s="6" t="str">
        <f t="shared" si="342"/>
        <v>J042.B23</v>
      </c>
      <c r="I10988" s="6" t="str">
        <f t="shared" si="343"/>
        <v>DGND</v>
      </c>
    </row>
    <row r="10989" spans="1:9">
      <c r="A10989" t="s">
        <v>302</v>
      </c>
      <c r="B10989" t="s">
        <v>2488</v>
      </c>
      <c r="C10989" t="s">
        <v>1495</v>
      </c>
      <c r="D10989">
        <v>23</v>
      </c>
      <c r="E10989" t="s">
        <v>814</v>
      </c>
      <c r="F10989" t="s">
        <v>221</v>
      </c>
      <c r="G10989">
        <v>23</v>
      </c>
      <c r="H10989" s="6" t="str">
        <f t="shared" si="342"/>
        <v>J042.A23</v>
      </c>
      <c r="I10989" s="6" t="str">
        <f t="shared" si="343"/>
        <v>CH289</v>
      </c>
    </row>
    <row r="10990" spans="1:9">
      <c r="A10990" t="s">
        <v>302</v>
      </c>
      <c r="B10990" t="s">
        <v>2488</v>
      </c>
      <c r="C10990" t="s">
        <v>1495</v>
      </c>
      <c r="D10990">
        <v>23</v>
      </c>
      <c r="E10990" t="s">
        <v>813</v>
      </c>
      <c r="F10990" t="s">
        <v>299</v>
      </c>
      <c r="G10990">
        <v>23</v>
      </c>
      <c r="H10990" s="6" t="str">
        <f t="shared" si="342"/>
        <v>J042.C23</v>
      </c>
      <c r="I10990" s="6" t="str">
        <f t="shared" si="343"/>
        <v>CH290</v>
      </c>
    </row>
    <row r="10991" spans="1:9">
      <c r="A10991" t="s">
        <v>302</v>
      </c>
      <c r="B10991" t="s">
        <v>2488</v>
      </c>
      <c r="C10991" t="s">
        <v>1495</v>
      </c>
      <c r="D10991">
        <v>23</v>
      </c>
      <c r="F10991" t="s">
        <v>628</v>
      </c>
      <c r="G10991">
        <v>23</v>
      </c>
      <c r="H10991" s="6" t="str">
        <f t="shared" si="342"/>
        <v>J042.D23</v>
      </c>
      <c r="I10991" s="6">
        <f t="shared" si="343"/>
        <v>0</v>
      </c>
    </row>
    <row r="10992" spans="1:9">
      <c r="A10992" t="s">
        <v>302</v>
      </c>
      <c r="B10992" t="s">
        <v>2488</v>
      </c>
      <c r="C10992" t="s">
        <v>1495</v>
      </c>
      <c r="D10992">
        <v>24</v>
      </c>
      <c r="F10992" t="s">
        <v>631</v>
      </c>
      <c r="G10992">
        <v>24</v>
      </c>
      <c r="H10992" s="6" t="str">
        <f t="shared" si="342"/>
        <v>J042.D24</v>
      </c>
      <c r="I10992" s="6">
        <f t="shared" si="343"/>
        <v>0</v>
      </c>
    </row>
    <row r="10993" spans="1:9">
      <c r="A10993" t="s">
        <v>302</v>
      </c>
      <c r="B10993" t="s">
        <v>2488</v>
      </c>
      <c r="C10993" t="s">
        <v>1495</v>
      </c>
      <c r="D10993">
        <v>24</v>
      </c>
      <c r="E10993" t="s">
        <v>174</v>
      </c>
      <c r="F10993" t="s">
        <v>222</v>
      </c>
      <c r="G10993">
        <v>24</v>
      </c>
      <c r="H10993" s="6" t="str">
        <f t="shared" si="342"/>
        <v>J042.A24</v>
      </c>
      <c r="I10993" s="6" t="str">
        <f t="shared" si="343"/>
        <v>DGND</v>
      </c>
    </row>
    <row r="10994" spans="1:9">
      <c r="A10994" t="s">
        <v>302</v>
      </c>
      <c r="B10994" t="s">
        <v>2488</v>
      </c>
      <c r="C10994" t="s">
        <v>1495</v>
      </c>
      <c r="D10994">
        <v>24</v>
      </c>
      <c r="E10994" t="s">
        <v>815</v>
      </c>
      <c r="F10994" t="s">
        <v>245</v>
      </c>
      <c r="G10994">
        <v>24</v>
      </c>
      <c r="H10994" s="6" t="str">
        <f t="shared" si="342"/>
        <v>J042.B24</v>
      </c>
      <c r="I10994" s="6" t="str">
        <f t="shared" si="343"/>
        <v>CH288</v>
      </c>
    </row>
    <row r="10995" spans="1:9">
      <c r="A10995" t="s">
        <v>302</v>
      </c>
      <c r="B10995" t="s">
        <v>2488</v>
      </c>
      <c r="C10995" t="s">
        <v>1495</v>
      </c>
      <c r="D10995">
        <v>24</v>
      </c>
      <c r="E10995" t="s">
        <v>174</v>
      </c>
      <c r="F10995" t="s">
        <v>300</v>
      </c>
      <c r="G10995">
        <v>24</v>
      </c>
      <c r="H10995" s="6" t="str">
        <f t="shared" si="342"/>
        <v>J042.C24</v>
      </c>
      <c r="I10995" s="6" t="str">
        <f t="shared" si="343"/>
        <v>DGND</v>
      </c>
    </row>
    <row r="10996" spans="1:9">
      <c r="A10996" t="s">
        <v>302</v>
      </c>
      <c r="B10996" t="s">
        <v>2489</v>
      </c>
      <c r="C10996" t="s">
        <v>1496</v>
      </c>
      <c r="D10996">
        <v>1</v>
      </c>
      <c r="E10996" t="s">
        <v>174</v>
      </c>
      <c r="F10996">
        <v>1</v>
      </c>
      <c r="G10996">
        <v>1</v>
      </c>
      <c r="H10996" s="6" t="str">
        <f t="shared" si="342"/>
        <v>DGS6.1</v>
      </c>
      <c r="I10996" s="6" t="str">
        <f t="shared" si="343"/>
        <v>DGND</v>
      </c>
    </row>
    <row r="10997" spans="1:9">
      <c r="A10997" t="s">
        <v>302</v>
      </c>
      <c r="B10997" t="s">
        <v>2489</v>
      </c>
      <c r="C10997" t="s">
        <v>1496</v>
      </c>
      <c r="D10997">
        <v>2</v>
      </c>
      <c r="E10997" t="s">
        <v>816</v>
      </c>
      <c r="F10997">
        <v>2</v>
      </c>
      <c r="G10997">
        <v>2</v>
      </c>
      <c r="H10997" s="6" t="str">
        <f t="shared" si="342"/>
        <v>DGS6.2</v>
      </c>
      <c r="I10997" s="6" t="str">
        <f t="shared" si="343"/>
        <v>SL5_DGS</v>
      </c>
    </row>
    <row r="10998" spans="1:9">
      <c r="A10998" t="s">
        <v>302</v>
      </c>
      <c r="B10998" t="s">
        <v>2489</v>
      </c>
      <c r="C10998" t="s">
        <v>1497</v>
      </c>
      <c r="D10998">
        <v>1</v>
      </c>
      <c r="E10998" t="s">
        <v>818</v>
      </c>
      <c r="F10998" t="s">
        <v>200</v>
      </c>
      <c r="G10998">
        <v>1</v>
      </c>
      <c r="H10998" s="6" t="str">
        <f t="shared" si="342"/>
        <v>J051.A1</v>
      </c>
      <c r="I10998" s="6" t="str">
        <f t="shared" si="343"/>
        <v>SLOT5_FORCE</v>
      </c>
    </row>
    <row r="10999" spans="1:9">
      <c r="A10999" t="s">
        <v>302</v>
      </c>
      <c r="B10999" t="s">
        <v>2489</v>
      </c>
      <c r="C10999" t="s">
        <v>1497</v>
      </c>
      <c r="D10999">
        <v>1</v>
      </c>
      <c r="E10999" t="s">
        <v>817</v>
      </c>
      <c r="F10999" t="s">
        <v>280</v>
      </c>
      <c r="G10999">
        <v>1</v>
      </c>
      <c r="H10999" s="6" t="str">
        <f t="shared" si="342"/>
        <v>J051.C1</v>
      </c>
      <c r="I10999" s="6" t="str">
        <f t="shared" si="343"/>
        <v>SLOT5_SENSE</v>
      </c>
    </row>
    <row r="11000" spans="1:9">
      <c r="A11000" t="s">
        <v>302</v>
      </c>
      <c r="B11000" t="s">
        <v>2489</v>
      </c>
      <c r="C11000" t="s">
        <v>1497</v>
      </c>
      <c r="D11000">
        <v>1</v>
      </c>
      <c r="E11000" t="s">
        <v>174</v>
      </c>
      <c r="F11000" t="s">
        <v>223</v>
      </c>
      <c r="G11000">
        <v>1</v>
      </c>
      <c r="H11000" s="6" t="str">
        <f t="shared" si="342"/>
        <v>J051.B1</v>
      </c>
      <c r="I11000" s="6" t="str">
        <f t="shared" si="343"/>
        <v>DGND</v>
      </c>
    </row>
    <row r="11001" spans="1:9">
      <c r="A11001" t="s">
        <v>302</v>
      </c>
      <c r="B11001" t="s">
        <v>2489</v>
      </c>
      <c r="C11001" t="s">
        <v>1497</v>
      </c>
      <c r="D11001">
        <v>1</v>
      </c>
      <c r="E11001" t="s">
        <v>174</v>
      </c>
      <c r="F11001" t="s">
        <v>395</v>
      </c>
      <c r="G11001">
        <v>1</v>
      </c>
      <c r="H11001" s="6" t="str">
        <f t="shared" si="342"/>
        <v>J051.D1</v>
      </c>
      <c r="I11001" s="6" t="str">
        <f t="shared" si="343"/>
        <v>DGND</v>
      </c>
    </row>
    <row r="11002" spans="1:9">
      <c r="A11002" t="s">
        <v>302</v>
      </c>
      <c r="B11002" t="s">
        <v>2489</v>
      </c>
      <c r="C11002" t="s">
        <v>1497</v>
      </c>
      <c r="D11002">
        <v>2</v>
      </c>
      <c r="E11002" t="s">
        <v>174</v>
      </c>
      <c r="F11002" t="s">
        <v>10</v>
      </c>
      <c r="G11002">
        <v>2</v>
      </c>
      <c r="H11002" s="6" t="str">
        <f t="shared" si="342"/>
        <v>J051.C2</v>
      </c>
      <c r="I11002" s="6" t="str">
        <f t="shared" si="343"/>
        <v>DGND</v>
      </c>
    </row>
    <row r="11003" spans="1:9">
      <c r="A11003" t="s">
        <v>302</v>
      </c>
      <c r="B11003" t="s">
        <v>2489</v>
      </c>
      <c r="C11003" t="s">
        <v>1497</v>
      </c>
      <c r="D11003">
        <v>2</v>
      </c>
      <c r="E11003" t="s">
        <v>816</v>
      </c>
      <c r="F11003" t="s">
        <v>224</v>
      </c>
      <c r="G11003">
        <v>2</v>
      </c>
      <c r="H11003" s="6" t="str">
        <f t="shared" si="342"/>
        <v>J051.B2</v>
      </c>
      <c r="I11003" s="6" t="str">
        <f t="shared" si="343"/>
        <v>SL5_DGS</v>
      </c>
    </row>
    <row r="11004" spans="1:9">
      <c r="A11004" t="s">
        <v>302</v>
      </c>
      <c r="B11004" t="s">
        <v>2489</v>
      </c>
      <c r="C11004" t="s">
        <v>1497</v>
      </c>
      <c r="D11004">
        <v>2</v>
      </c>
      <c r="E11004" t="s">
        <v>174</v>
      </c>
      <c r="F11004" t="s">
        <v>201</v>
      </c>
      <c r="G11004">
        <v>2</v>
      </c>
      <c r="H11004" s="6" t="str">
        <f t="shared" si="342"/>
        <v>J051.A2</v>
      </c>
      <c r="I11004" s="6" t="str">
        <f t="shared" si="343"/>
        <v>DGND</v>
      </c>
    </row>
    <row r="11005" spans="1:9">
      <c r="A11005" t="s">
        <v>302</v>
      </c>
      <c r="B11005" t="s">
        <v>2489</v>
      </c>
      <c r="C11005" t="s">
        <v>1497</v>
      </c>
      <c r="D11005">
        <v>2</v>
      </c>
      <c r="E11005" t="s">
        <v>819</v>
      </c>
      <c r="F11005" t="s">
        <v>384</v>
      </c>
      <c r="G11005">
        <v>2</v>
      </c>
      <c r="H11005" s="6" t="str">
        <f t="shared" si="342"/>
        <v>J051.D2</v>
      </c>
      <c r="I11005" s="6" t="str">
        <f t="shared" si="343"/>
        <v>SL5_GUARD</v>
      </c>
    </row>
    <row r="11006" spans="1:9">
      <c r="A11006" t="s">
        <v>302</v>
      </c>
      <c r="B11006" t="s">
        <v>2489</v>
      </c>
      <c r="C11006" t="s">
        <v>1497</v>
      </c>
      <c r="D11006">
        <v>3</v>
      </c>
      <c r="E11006" t="s">
        <v>820</v>
      </c>
      <c r="F11006" t="s">
        <v>202</v>
      </c>
      <c r="G11006">
        <v>3</v>
      </c>
      <c r="H11006" s="6" t="str">
        <f t="shared" si="342"/>
        <v>J051.A3</v>
      </c>
      <c r="I11006" s="6" t="str">
        <f t="shared" si="343"/>
        <v>CH351</v>
      </c>
    </row>
    <row r="11007" spans="1:9">
      <c r="A11007" t="s">
        <v>302</v>
      </c>
      <c r="B11007" t="s">
        <v>2489</v>
      </c>
      <c r="C11007" t="s">
        <v>1497</v>
      </c>
      <c r="D11007">
        <v>3</v>
      </c>
      <c r="E11007" t="s">
        <v>821</v>
      </c>
      <c r="F11007" t="s">
        <v>9</v>
      </c>
      <c r="G11007">
        <v>3</v>
      </c>
      <c r="H11007" s="6" t="str">
        <f t="shared" si="342"/>
        <v>J051.C3</v>
      </c>
      <c r="I11007" s="6" t="str">
        <f t="shared" si="343"/>
        <v>SL5_EXT_F</v>
      </c>
    </row>
    <row r="11008" spans="1:9">
      <c r="A11008" t="s">
        <v>302</v>
      </c>
      <c r="B11008" t="s">
        <v>2489</v>
      </c>
      <c r="C11008" t="s">
        <v>1497</v>
      </c>
      <c r="D11008">
        <v>3</v>
      </c>
      <c r="E11008" t="s">
        <v>174</v>
      </c>
      <c r="F11008" t="s">
        <v>225</v>
      </c>
      <c r="G11008">
        <v>3</v>
      </c>
      <c r="H11008" s="6" t="str">
        <f t="shared" si="342"/>
        <v>J051.B3</v>
      </c>
      <c r="I11008" s="6" t="str">
        <f t="shared" si="343"/>
        <v>DGND</v>
      </c>
    </row>
    <row r="11009" spans="1:9">
      <c r="A11009" t="s">
        <v>302</v>
      </c>
      <c r="B11009" t="s">
        <v>2489</v>
      </c>
      <c r="C11009" t="s">
        <v>1497</v>
      </c>
      <c r="D11009">
        <v>3</v>
      </c>
      <c r="E11009" t="s">
        <v>174</v>
      </c>
      <c r="F11009" t="s">
        <v>558</v>
      </c>
      <c r="G11009">
        <v>3</v>
      </c>
      <c r="H11009" s="6" t="str">
        <f t="shared" si="342"/>
        <v>J051.D3</v>
      </c>
      <c r="I11009" s="6" t="str">
        <f t="shared" si="343"/>
        <v>DGND</v>
      </c>
    </row>
    <row r="11010" spans="1:9">
      <c r="A11010" t="s">
        <v>302</v>
      </c>
      <c r="B11010" t="s">
        <v>2489</v>
      </c>
      <c r="C11010" t="s">
        <v>1497</v>
      </c>
      <c r="D11010">
        <v>4</v>
      </c>
      <c r="E11010" t="s">
        <v>174</v>
      </c>
      <c r="F11010" t="s">
        <v>281</v>
      </c>
      <c r="G11010">
        <v>4</v>
      </c>
      <c r="H11010" s="6" t="str">
        <f t="shared" ref="H11010:H11073" si="344">CONCATENATE(C11010,".",F11010)</f>
        <v>J051.C4</v>
      </c>
      <c r="I11010" s="6" t="str">
        <f t="shared" ref="I11010:I11073" si="345">E11010</f>
        <v>DGND</v>
      </c>
    </row>
    <row r="11011" spans="1:9">
      <c r="A11011" t="s">
        <v>302</v>
      </c>
      <c r="B11011" t="s">
        <v>2489</v>
      </c>
      <c r="C11011" t="s">
        <v>1497</v>
      </c>
      <c r="D11011">
        <v>4</v>
      </c>
      <c r="E11011" t="s">
        <v>174</v>
      </c>
      <c r="F11011" t="s">
        <v>11</v>
      </c>
      <c r="G11011">
        <v>4</v>
      </c>
      <c r="H11011" s="6" t="str">
        <f t="shared" si="344"/>
        <v>J051.A4</v>
      </c>
      <c r="I11011" s="6" t="str">
        <f t="shared" si="345"/>
        <v>DGND</v>
      </c>
    </row>
    <row r="11012" spans="1:9">
      <c r="A11012" t="s">
        <v>302</v>
      </c>
      <c r="B11012" t="s">
        <v>2489</v>
      </c>
      <c r="C11012" t="s">
        <v>1497</v>
      </c>
      <c r="D11012">
        <v>4</v>
      </c>
      <c r="E11012" t="s">
        <v>822</v>
      </c>
      <c r="F11012" t="s">
        <v>226</v>
      </c>
      <c r="G11012">
        <v>4</v>
      </c>
      <c r="H11012" s="6" t="str">
        <f t="shared" si="344"/>
        <v>J051.B4</v>
      </c>
      <c r="I11012" s="6" t="str">
        <f t="shared" si="345"/>
        <v>CH350</v>
      </c>
    </row>
    <row r="11013" spans="1:9">
      <c r="A11013" t="s">
        <v>302</v>
      </c>
      <c r="B11013" t="s">
        <v>2489</v>
      </c>
      <c r="C11013" t="s">
        <v>1497</v>
      </c>
      <c r="D11013">
        <v>4</v>
      </c>
      <c r="E11013" t="s">
        <v>823</v>
      </c>
      <c r="F11013" t="s">
        <v>386</v>
      </c>
      <c r="G11013">
        <v>4</v>
      </c>
      <c r="H11013" s="6" t="str">
        <f t="shared" si="344"/>
        <v>J051.D4</v>
      </c>
      <c r="I11013" s="6" t="str">
        <f t="shared" si="345"/>
        <v>SL5_EXT_S</v>
      </c>
    </row>
    <row r="11014" spans="1:9">
      <c r="A11014" t="s">
        <v>302</v>
      </c>
      <c r="B11014" t="s">
        <v>2489</v>
      </c>
      <c r="C11014" t="s">
        <v>1497</v>
      </c>
      <c r="D11014">
        <v>5</v>
      </c>
      <c r="E11014" t="s">
        <v>174</v>
      </c>
      <c r="F11014" t="s">
        <v>396</v>
      </c>
      <c r="G11014">
        <v>5</v>
      </c>
      <c r="H11014" s="6" t="str">
        <f t="shared" si="344"/>
        <v>J051.D5</v>
      </c>
      <c r="I11014" s="6" t="str">
        <f t="shared" si="345"/>
        <v>DGND</v>
      </c>
    </row>
    <row r="11015" spans="1:9">
      <c r="A11015" t="s">
        <v>302</v>
      </c>
      <c r="B11015" t="s">
        <v>2489</v>
      </c>
      <c r="C11015" t="s">
        <v>1497</v>
      </c>
      <c r="D11015">
        <v>5</v>
      </c>
      <c r="E11015" t="s">
        <v>824</v>
      </c>
      <c r="F11015" t="s">
        <v>203</v>
      </c>
      <c r="G11015">
        <v>5</v>
      </c>
      <c r="H11015" s="6" t="str">
        <f t="shared" si="344"/>
        <v>J051.A5</v>
      </c>
      <c r="I11015" s="6" t="str">
        <f t="shared" si="345"/>
        <v>CH348</v>
      </c>
    </row>
    <row r="11016" spans="1:9">
      <c r="A11016" t="s">
        <v>302</v>
      </c>
      <c r="B11016" t="s">
        <v>2489</v>
      </c>
      <c r="C11016" t="s">
        <v>1497</v>
      </c>
      <c r="D11016">
        <v>5</v>
      </c>
      <c r="E11016" t="s">
        <v>174</v>
      </c>
      <c r="F11016" t="s">
        <v>13</v>
      </c>
      <c r="G11016">
        <v>5</v>
      </c>
      <c r="H11016" s="6" t="str">
        <f t="shared" si="344"/>
        <v>J051.B5</v>
      </c>
      <c r="I11016" s="6" t="str">
        <f t="shared" si="345"/>
        <v>DGND</v>
      </c>
    </row>
    <row r="11017" spans="1:9">
      <c r="A11017" t="s">
        <v>302</v>
      </c>
      <c r="B11017" t="s">
        <v>2489</v>
      </c>
      <c r="C11017" t="s">
        <v>1497</v>
      </c>
      <c r="D11017">
        <v>5</v>
      </c>
      <c r="E11017" t="s">
        <v>825</v>
      </c>
      <c r="F11017" t="s">
        <v>12</v>
      </c>
      <c r="G11017">
        <v>5</v>
      </c>
      <c r="H11017" s="6" t="str">
        <f t="shared" si="344"/>
        <v>J051.C5</v>
      </c>
      <c r="I11017" s="6" t="str">
        <f t="shared" si="345"/>
        <v>CH349</v>
      </c>
    </row>
    <row r="11018" spans="1:9">
      <c r="A11018" t="s">
        <v>302</v>
      </c>
      <c r="B11018" t="s">
        <v>2489</v>
      </c>
      <c r="C11018" t="s">
        <v>1497</v>
      </c>
      <c r="D11018">
        <v>6</v>
      </c>
      <c r="E11018" t="s">
        <v>174</v>
      </c>
      <c r="F11018" t="s">
        <v>282</v>
      </c>
      <c r="G11018">
        <v>6</v>
      </c>
      <c r="H11018" s="6" t="str">
        <f t="shared" si="344"/>
        <v>J051.C6</v>
      </c>
      <c r="I11018" s="6" t="str">
        <f t="shared" si="345"/>
        <v>DGND</v>
      </c>
    </row>
    <row r="11019" spans="1:9">
      <c r="A11019" t="s">
        <v>302</v>
      </c>
      <c r="B11019" t="s">
        <v>2489</v>
      </c>
      <c r="C11019" t="s">
        <v>1497</v>
      </c>
      <c r="D11019">
        <v>6</v>
      </c>
      <c r="E11019" t="s">
        <v>826</v>
      </c>
      <c r="F11019" t="s">
        <v>227</v>
      </c>
      <c r="G11019">
        <v>6</v>
      </c>
      <c r="H11019" s="6" t="str">
        <f t="shared" si="344"/>
        <v>J051.B6</v>
      </c>
      <c r="I11019" s="6" t="str">
        <f t="shared" si="345"/>
        <v>CH347</v>
      </c>
    </row>
    <row r="11020" spans="1:9">
      <c r="A11020" t="s">
        <v>302</v>
      </c>
      <c r="B11020" t="s">
        <v>2489</v>
      </c>
      <c r="C11020" t="s">
        <v>1497</v>
      </c>
      <c r="D11020">
        <v>6</v>
      </c>
      <c r="E11020" t="s">
        <v>174</v>
      </c>
      <c r="F11020" t="s">
        <v>204</v>
      </c>
      <c r="G11020">
        <v>6</v>
      </c>
      <c r="H11020" s="6" t="str">
        <f t="shared" si="344"/>
        <v>J051.A6</v>
      </c>
      <c r="I11020" s="6" t="str">
        <f t="shared" si="345"/>
        <v>DGND</v>
      </c>
    </row>
    <row r="11021" spans="1:9">
      <c r="A11021" t="s">
        <v>302</v>
      </c>
      <c r="B11021" t="s">
        <v>2489</v>
      </c>
      <c r="C11021" t="s">
        <v>1497</v>
      </c>
      <c r="D11021">
        <v>6</v>
      </c>
      <c r="F11021" t="s">
        <v>405</v>
      </c>
      <c r="G11021">
        <v>6</v>
      </c>
      <c r="H11021" s="6" t="str">
        <f t="shared" si="344"/>
        <v>J051.D6</v>
      </c>
      <c r="I11021" s="6">
        <f t="shared" si="345"/>
        <v>0</v>
      </c>
    </row>
    <row r="11022" spans="1:9">
      <c r="A11022" t="s">
        <v>302</v>
      </c>
      <c r="B11022" t="s">
        <v>2489</v>
      </c>
      <c r="C11022" t="s">
        <v>1497</v>
      </c>
      <c r="D11022">
        <v>7</v>
      </c>
      <c r="E11022" t="s">
        <v>828</v>
      </c>
      <c r="F11022" t="s">
        <v>283</v>
      </c>
      <c r="G11022">
        <v>7</v>
      </c>
      <c r="H11022" s="6" t="str">
        <f t="shared" si="344"/>
        <v>J051.C7</v>
      </c>
      <c r="I11022" s="6" t="str">
        <f t="shared" si="345"/>
        <v>CH346</v>
      </c>
    </row>
    <row r="11023" spans="1:9">
      <c r="A11023" t="s">
        <v>302</v>
      </c>
      <c r="B11023" t="s">
        <v>2489</v>
      </c>
      <c r="C11023" t="s">
        <v>1497</v>
      </c>
      <c r="D11023">
        <v>7</v>
      </c>
      <c r="E11023" t="s">
        <v>174</v>
      </c>
      <c r="F11023" t="s">
        <v>228</v>
      </c>
      <c r="G11023">
        <v>7</v>
      </c>
      <c r="H11023" s="6" t="str">
        <f t="shared" si="344"/>
        <v>J051.B7</v>
      </c>
      <c r="I11023" s="6" t="str">
        <f t="shared" si="345"/>
        <v>DGND</v>
      </c>
    </row>
    <row r="11024" spans="1:9">
      <c r="A11024" t="s">
        <v>302</v>
      </c>
      <c r="B11024" t="s">
        <v>2489</v>
      </c>
      <c r="C11024" t="s">
        <v>1497</v>
      </c>
      <c r="D11024">
        <v>7</v>
      </c>
      <c r="E11024" t="s">
        <v>174</v>
      </c>
      <c r="F11024" t="s">
        <v>406</v>
      </c>
      <c r="G11024">
        <v>7</v>
      </c>
      <c r="H11024" s="6" t="str">
        <f t="shared" si="344"/>
        <v>J051.D7</v>
      </c>
      <c r="I11024" s="6" t="str">
        <f t="shared" si="345"/>
        <v>DGND</v>
      </c>
    </row>
    <row r="11025" spans="1:9">
      <c r="A11025" t="s">
        <v>302</v>
      </c>
      <c r="B11025" t="s">
        <v>2489</v>
      </c>
      <c r="C11025" t="s">
        <v>1497</v>
      </c>
      <c r="D11025">
        <v>7</v>
      </c>
      <c r="E11025" t="s">
        <v>827</v>
      </c>
      <c r="F11025" t="s">
        <v>205</v>
      </c>
      <c r="G11025">
        <v>7</v>
      </c>
      <c r="H11025" s="6" t="str">
        <f t="shared" si="344"/>
        <v>J051.A7</v>
      </c>
      <c r="I11025" s="6" t="str">
        <f t="shared" si="345"/>
        <v>CH345</v>
      </c>
    </row>
    <row r="11026" spans="1:9">
      <c r="A11026" t="s">
        <v>302</v>
      </c>
      <c r="B11026" t="s">
        <v>2489</v>
      </c>
      <c r="C11026" t="s">
        <v>1497</v>
      </c>
      <c r="D11026">
        <v>8</v>
      </c>
      <c r="F11026" t="s">
        <v>411</v>
      </c>
      <c r="G11026">
        <v>8</v>
      </c>
      <c r="H11026" s="6" t="str">
        <f t="shared" si="344"/>
        <v>J051.D8</v>
      </c>
      <c r="I11026" s="6">
        <f t="shared" si="345"/>
        <v>0</v>
      </c>
    </row>
    <row r="11027" spans="1:9">
      <c r="A11027" t="s">
        <v>302</v>
      </c>
      <c r="B11027" t="s">
        <v>2489</v>
      </c>
      <c r="C11027" t="s">
        <v>1497</v>
      </c>
      <c r="D11027">
        <v>8</v>
      </c>
      <c r="E11027" t="s">
        <v>174</v>
      </c>
      <c r="F11027" t="s">
        <v>206</v>
      </c>
      <c r="G11027">
        <v>8</v>
      </c>
      <c r="H11027" s="6" t="str">
        <f t="shared" si="344"/>
        <v>J051.A8</v>
      </c>
      <c r="I11027" s="6" t="str">
        <f t="shared" si="345"/>
        <v>DGND</v>
      </c>
    </row>
    <row r="11028" spans="1:9">
      <c r="A11028" t="s">
        <v>302</v>
      </c>
      <c r="B11028" t="s">
        <v>2489</v>
      </c>
      <c r="C11028" t="s">
        <v>1497</v>
      </c>
      <c r="D11028">
        <v>8</v>
      </c>
      <c r="E11028" t="s">
        <v>829</v>
      </c>
      <c r="F11028" t="s">
        <v>229</v>
      </c>
      <c r="G11028">
        <v>8</v>
      </c>
      <c r="H11028" s="6" t="str">
        <f t="shared" si="344"/>
        <v>J051.B8</v>
      </c>
      <c r="I11028" s="6" t="str">
        <f t="shared" si="345"/>
        <v>CH344</v>
      </c>
    </row>
    <row r="11029" spans="1:9">
      <c r="A11029" t="s">
        <v>302</v>
      </c>
      <c r="B11029" t="s">
        <v>2489</v>
      </c>
      <c r="C11029" t="s">
        <v>1497</v>
      </c>
      <c r="D11029">
        <v>8</v>
      </c>
      <c r="E11029" t="s">
        <v>174</v>
      </c>
      <c r="F11029" t="s">
        <v>284</v>
      </c>
      <c r="G11029">
        <v>8</v>
      </c>
      <c r="H11029" s="6" t="str">
        <f t="shared" si="344"/>
        <v>J051.C8</v>
      </c>
      <c r="I11029" s="6" t="str">
        <f t="shared" si="345"/>
        <v>DGND</v>
      </c>
    </row>
    <row r="11030" spans="1:9">
      <c r="A11030" t="s">
        <v>302</v>
      </c>
      <c r="B11030" t="s">
        <v>2489</v>
      </c>
      <c r="C11030" t="s">
        <v>1497</v>
      </c>
      <c r="D11030">
        <v>9</v>
      </c>
      <c r="F11030" t="s">
        <v>397</v>
      </c>
      <c r="G11030">
        <v>9</v>
      </c>
      <c r="H11030" s="6" t="str">
        <f t="shared" si="344"/>
        <v>J051.D9</v>
      </c>
      <c r="I11030" s="6">
        <f t="shared" si="345"/>
        <v>0</v>
      </c>
    </row>
    <row r="11031" spans="1:9">
      <c r="A11031" t="s">
        <v>302</v>
      </c>
      <c r="B11031" t="s">
        <v>2489</v>
      </c>
      <c r="C11031" t="s">
        <v>1497</v>
      </c>
      <c r="D11031">
        <v>9</v>
      </c>
      <c r="E11031" t="s">
        <v>174</v>
      </c>
      <c r="F11031" t="s">
        <v>230</v>
      </c>
      <c r="G11031">
        <v>9</v>
      </c>
      <c r="H11031" s="6" t="str">
        <f t="shared" si="344"/>
        <v>J051.B9</v>
      </c>
      <c r="I11031" s="6" t="str">
        <f t="shared" si="345"/>
        <v>DGND</v>
      </c>
    </row>
    <row r="11032" spans="1:9">
      <c r="A11032" t="s">
        <v>302</v>
      </c>
      <c r="B11032" t="s">
        <v>2489</v>
      </c>
      <c r="C11032" t="s">
        <v>1497</v>
      </c>
      <c r="D11032">
        <v>9</v>
      </c>
      <c r="E11032" t="s">
        <v>830</v>
      </c>
      <c r="F11032" t="s">
        <v>285</v>
      </c>
      <c r="G11032">
        <v>9</v>
      </c>
      <c r="H11032" s="6" t="str">
        <f t="shared" si="344"/>
        <v>J051.C9</v>
      </c>
      <c r="I11032" s="6" t="str">
        <f t="shared" si="345"/>
        <v>CH343</v>
      </c>
    </row>
    <row r="11033" spans="1:9">
      <c r="A11033" t="s">
        <v>302</v>
      </c>
      <c r="B11033" t="s">
        <v>2489</v>
      </c>
      <c r="C11033" t="s">
        <v>1497</v>
      </c>
      <c r="D11033">
        <v>9</v>
      </c>
      <c r="E11033" t="s">
        <v>831</v>
      </c>
      <c r="F11033" t="s">
        <v>207</v>
      </c>
      <c r="G11033">
        <v>9</v>
      </c>
      <c r="H11033" s="6" t="str">
        <f t="shared" si="344"/>
        <v>J051.A9</v>
      </c>
      <c r="I11033" s="6" t="str">
        <f t="shared" si="345"/>
        <v>CH342</v>
      </c>
    </row>
    <row r="11034" spans="1:9">
      <c r="A11034" t="s">
        <v>302</v>
      </c>
      <c r="B11034" t="s">
        <v>2489</v>
      </c>
      <c r="C11034" t="s">
        <v>1497</v>
      </c>
      <c r="D11034">
        <v>10</v>
      </c>
      <c r="E11034" t="s">
        <v>832</v>
      </c>
      <c r="F11034" t="s">
        <v>231</v>
      </c>
      <c r="G11034">
        <v>10</v>
      </c>
      <c r="H11034" s="6" t="str">
        <f t="shared" si="344"/>
        <v>J051.B10</v>
      </c>
      <c r="I11034" s="6" t="str">
        <f t="shared" si="345"/>
        <v>CH341</v>
      </c>
    </row>
    <row r="11035" spans="1:9">
      <c r="A11035" t="s">
        <v>302</v>
      </c>
      <c r="B11035" t="s">
        <v>2489</v>
      </c>
      <c r="C11035" t="s">
        <v>1497</v>
      </c>
      <c r="D11035">
        <v>10</v>
      </c>
      <c r="E11035" t="s">
        <v>174</v>
      </c>
      <c r="F11035" t="s">
        <v>208</v>
      </c>
      <c r="G11035">
        <v>10</v>
      </c>
      <c r="H11035" s="6" t="str">
        <f t="shared" si="344"/>
        <v>J051.A10</v>
      </c>
      <c r="I11035" s="6" t="str">
        <f t="shared" si="345"/>
        <v>DGND</v>
      </c>
    </row>
    <row r="11036" spans="1:9">
      <c r="A11036" t="s">
        <v>302</v>
      </c>
      <c r="B11036" t="s">
        <v>2489</v>
      </c>
      <c r="C11036" t="s">
        <v>1497</v>
      </c>
      <c r="D11036">
        <v>10</v>
      </c>
      <c r="E11036" t="s">
        <v>174</v>
      </c>
      <c r="F11036" t="s">
        <v>286</v>
      </c>
      <c r="G11036">
        <v>10</v>
      </c>
      <c r="H11036" s="6" t="str">
        <f t="shared" si="344"/>
        <v>J051.C10</v>
      </c>
      <c r="I11036" s="6" t="str">
        <f t="shared" si="345"/>
        <v>DGND</v>
      </c>
    </row>
    <row r="11037" spans="1:9">
      <c r="A11037" t="s">
        <v>302</v>
      </c>
      <c r="B11037" t="s">
        <v>2489</v>
      </c>
      <c r="C11037" t="s">
        <v>1497</v>
      </c>
      <c r="D11037">
        <v>10</v>
      </c>
      <c r="F11037" t="s">
        <v>407</v>
      </c>
      <c r="G11037">
        <v>10</v>
      </c>
      <c r="H11037" s="6" t="str">
        <f t="shared" si="344"/>
        <v>J051.D10</v>
      </c>
      <c r="I11037" s="6">
        <f t="shared" si="345"/>
        <v>0</v>
      </c>
    </row>
    <row r="11038" spans="1:9">
      <c r="A11038" t="s">
        <v>302</v>
      </c>
      <c r="B11038" t="s">
        <v>2489</v>
      </c>
      <c r="C11038" t="s">
        <v>1497</v>
      </c>
      <c r="D11038">
        <v>11</v>
      </c>
      <c r="E11038" t="s">
        <v>833</v>
      </c>
      <c r="F11038" t="s">
        <v>209</v>
      </c>
      <c r="G11038">
        <v>11</v>
      </c>
      <c r="H11038" s="6" t="str">
        <f t="shared" si="344"/>
        <v>J051.A11</v>
      </c>
      <c r="I11038" s="6" t="str">
        <f t="shared" si="345"/>
        <v>CH339</v>
      </c>
    </row>
    <row r="11039" spans="1:9">
      <c r="A11039" t="s">
        <v>302</v>
      </c>
      <c r="B11039" t="s">
        <v>2489</v>
      </c>
      <c r="C11039" t="s">
        <v>1497</v>
      </c>
      <c r="D11039">
        <v>11</v>
      </c>
      <c r="E11039" t="s">
        <v>174</v>
      </c>
      <c r="F11039" t="s">
        <v>232</v>
      </c>
      <c r="G11039">
        <v>11</v>
      </c>
      <c r="H11039" s="6" t="str">
        <f t="shared" si="344"/>
        <v>J051.B11</v>
      </c>
      <c r="I11039" s="6" t="str">
        <f t="shared" si="345"/>
        <v>DGND</v>
      </c>
    </row>
    <row r="11040" spans="1:9">
      <c r="A11040" t="s">
        <v>302</v>
      </c>
      <c r="B11040" t="s">
        <v>2489</v>
      </c>
      <c r="C11040" t="s">
        <v>1497</v>
      </c>
      <c r="D11040">
        <v>11</v>
      </c>
      <c r="F11040" t="s">
        <v>379</v>
      </c>
      <c r="G11040">
        <v>11</v>
      </c>
      <c r="H11040" s="6" t="str">
        <f t="shared" si="344"/>
        <v>J051.D11</v>
      </c>
      <c r="I11040" s="6">
        <f t="shared" si="345"/>
        <v>0</v>
      </c>
    </row>
    <row r="11041" spans="1:9">
      <c r="A11041" t="s">
        <v>302</v>
      </c>
      <c r="B11041" t="s">
        <v>2489</v>
      </c>
      <c r="C11041" t="s">
        <v>1497</v>
      </c>
      <c r="D11041">
        <v>11</v>
      </c>
      <c r="E11041" t="s">
        <v>834</v>
      </c>
      <c r="F11041" t="s">
        <v>287</v>
      </c>
      <c r="G11041">
        <v>11</v>
      </c>
      <c r="H11041" s="6" t="str">
        <f t="shared" si="344"/>
        <v>J051.C11</v>
      </c>
      <c r="I11041" s="6" t="str">
        <f t="shared" si="345"/>
        <v>CH340</v>
      </c>
    </row>
    <row r="11042" spans="1:9">
      <c r="A11042" t="s">
        <v>302</v>
      </c>
      <c r="B11042" t="s">
        <v>2489</v>
      </c>
      <c r="C11042" t="s">
        <v>1497</v>
      </c>
      <c r="D11042">
        <v>12</v>
      </c>
      <c r="E11042" t="s">
        <v>835</v>
      </c>
      <c r="F11042" t="s">
        <v>233</v>
      </c>
      <c r="G11042">
        <v>12</v>
      </c>
      <c r="H11042" s="6" t="str">
        <f t="shared" si="344"/>
        <v>J051.B12</v>
      </c>
      <c r="I11042" s="6" t="str">
        <f t="shared" si="345"/>
        <v>CH338</v>
      </c>
    </row>
    <row r="11043" spans="1:9">
      <c r="A11043" t="s">
        <v>302</v>
      </c>
      <c r="B11043" t="s">
        <v>2489</v>
      </c>
      <c r="C11043" t="s">
        <v>1497</v>
      </c>
      <c r="D11043">
        <v>12</v>
      </c>
      <c r="E11043" t="s">
        <v>174</v>
      </c>
      <c r="F11043" t="s">
        <v>288</v>
      </c>
      <c r="G11043">
        <v>12</v>
      </c>
      <c r="H11043" s="6" t="str">
        <f t="shared" si="344"/>
        <v>J051.C12</v>
      </c>
      <c r="I11043" s="6" t="str">
        <f t="shared" si="345"/>
        <v>DGND</v>
      </c>
    </row>
    <row r="11044" spans="1:9">
      <c r="A11044" t="s">
        <v>302</v>
      </c>
      <c r="B11044" t="s">
        <v>2489</v>
      </c>
      <c r="C11044" t="s">
        <v>1497</v>
      </c>
      <c r="D11044">
        <v>12</v>
      </c>
      <c r="E11044" t="s">
        <v>174</v>
      </c>
      <c r="F11044" t="s">
        <v>210</v>
      </c>
      <c r="G11044">
        <v>12</v>
      </c>
      <c r="H11044" s="6" t="str">
        <f t="shared" si="344"/>
        <v>J051.A12</v>
      </c>
      <c r="I11044" s="6" t="str">
        <f t="shared" si="345"/>
        <v>DGND</v>
      </c>
    </row>
    <row r="11045" spans="1:9">
      <c r="A11045" t="s">
        <v>302</v>
      </c>
      <c r="B11045" t="s">
        <v>2489</v>
      </c>
      <c r="C11045" t="s">
        <v>1497</v>
      </c>
      <c r="D11045">
        <v>12</v>
      </c>
      <c r="F11045" t="s">
        <v>375</v>
      </c>
      <c r="G11045">
        <v>12</v>
      </c>
      <c r="H11045" s="6" t="str">
        <f t="shared" si="344"/>
        <v>J051.D12</v>
      </c>
      <c r="I11045" s="6">
        <f t="shared" si="345"/>
        <v>0</v>
      </c>
    </row>
    <row r="11046" spans="1:9">
      <c r="A11046" t="s">
        <v>302</v>
      </c>
      <c r="B11046" t="s">
        <v>2489</v>
      </c>
      <c r="C11046" t="s">
        <v>1497</v>
      </c>
      <c r="D11046">
        <v>13</v>
      </c>
      <c r="E11046" t="s">
        <v>837</v>
      </c>
      <c r="F11046" t="s">
        <v>211</v>
      </c>
      <c r="G11046">
        <v>13</v>
      </c>
      <c r="H11046" s="6" t="str">
        <f t="shared" si="344"/>
        <v>J051.A13</v>
      </c>
      <c r="I11046" s="6" t="str">
        <f t="shared" si="345"/>
        <v>CH336</v>
      </c>
    </row>
    <row r="11047" spans="1:9">
      <c r="A11047" t="s">
        <v>302</v>
      </c>
      <c r="B11047" t="s">
        <v>2489</v>
      </c>
      <c r="C11047" t="s">
        <v>1497</v>
      </c>
      <c r="D11047">
        <v>13</v>
      </c>
      <c r="E11047" t="s">
        <v>836</v>
      </c>
      <c r="F11047" t="s">
        <v>289</v>
      </c>
      <c r="G11047">
        <v>13</v>
      </c>
      <c r="H11047" s="6" t="str">
        <f t="shared" si="344"/>
        <v>J051.C13</v>
      </c>
      <c r="I11047" s="6" t="str">
        <f t="shared" si="345"/>
        <v>CH337</v>
      </c>
    </row>
    <row r="11048" spans="1:9">
      <c r="A11048" t="s">
        <v>302</v>
      </c>
      <c r="B11048" t="s">
        <v>2489</v>
      </c>
      <c r="C11048" t="s">
        <v>1497</v>
      </c>
      <c r="D11048">
        <v>13</v>
      </c>
      <c r="F11048" t="s">
        <v>370</v>
      </c>
      <c r="G11048">
        <v>13</v>
      </c>
      <c r="H11048" s="6" t="str">
        <f t="shared" si="344"/>
        <v>J051.D13</v>
      </c>
      <c r="I11048" s="6">
        <f t="shared" si="345"/>
        <v>0</v>
      </c>
    </row>
    <row r="11049" spans="1:9">
      <c r="A11049" t="s">
        <v>302</v>
      </c>
      <c r="B11049" t="s">
        <v>2489</v>
      </c>
      <c r="C11049" t="s">
        <v>1497</v>
      </c>
      <c r="D11049">
        <v>13</v>
      </c>
      <c r="E11049" t="s">
        <v>174</v>
      </c>
      <c r="F11049" t="s">
        <v>234</v>
      </c>
      <c r="G11049">
        <v>13</v>
      </c>
      <c r="H11049" s="6" t="str">
        <f t="shared" si="344"/>
        <v>J051.B13</v>
      </c>
      <c r="I11049" s="6" t="str">
        <f t="shared" si="345"/>
        <v>DGND</v>
      </c>
    </row>
    <row r="11050" spans="1:9">
      <c r="A11050" t="s">
        <v>302</v>
      </c>
      <c r="B11050" t="s">
        <v>2489</v>
      </c>
      <c r="C11050" t="s">
        <v>1497</v>
      </c>
      <c r="D11050">
        <v>14</v>
      </c>
      <c r="F11050" t="s">
        <v>412</v>
      </c>
      <c r="G11050">
        <v>14</v>
      </c>
      <c r="H11050" s="6" t="str">
        <f t="shared" si="344"/>
        <v>J051.D14</v>
      </c>
      <c r="I11050" s="6">
        <f t="shared" si="345"/>
        <v>0</v>
      </c>
    </row>
    <row r="11051" spans="1:9">
      <c r="A11051" t="s">
        <v>302</v>
      </c>
      <c r="B11051" t="s">
        <v>2489</v>
      </c>
      <c r="C11051" t="s">
        <v>1497</v>
      </c>
      <c r="D11051">
        <v>14</v>
      </c>
      <c r="E11051" t="s">
        <v>174</v>
      </c>
      <c r="F11051" t="s">
        <v>290</v>
      </c>
      <c r="G11051">
        <v>14</v>
      </c>
      <c r="H11051" s="6" t="str">
        <f t="shared" si="344"/>
        <v>J051.C14</v>
      </c>
      <c r="I11051" s="6" t="str">
        <f t="shared" si="345"/>
        <v>DGND</v>
      </c>
    </row>
    <row r="11052" spans="1:9">
      <c r="A11052" t="s">
        <v>302</v>
      </c>
      <c r="B11052" t="s">
        <v>2489</v>
      </c>
      <c r="C11052" t="s">
        <v>1497</v>
      </c>
      <c r="D11052">
        <v>14</v>
      </c>
      <c r="E11052" t="s">
        <v>838</v>
      </c>
      <c r="F11052" t="s">
        <v>235</v>
      </c>
      <c r="G11052">
        <v>14</v>
      </c>
      <c r="H11052" s="6" t="str">
        <f t="shared" si="344"/>
        <v>J051.B14</v>
      </c>
      <c r="I11052" s="6" t="str">
        <f t="shared" si="345"/>
        <v>CH335</v>
      </c>
    </row>
    <row r="11053" spans="1:9">
      <c r="A11053" t="s">
        <v>302</v>
      </c>
      <c r="B11053" t="s">
        <v>2489</v>
      </c>
      <c r="C11053" t="s">
        <v>1497</v>
      </c>
      <c r="D11053">
        <v>14</v>
      </c>
      <c r="E11053" t="s">
        <v>174</v>
      </c>
      <c r="F11053" t="s">
        <v>212</v>
      </c>
      <c r="G11053">
        <v>14</v>
      </c>
      <c r="H11053" s="6" t="str">
        <f t="shared" si="344"/>
        <v>J051.A14</v>
      </c>
      <c r="I11053" s="6" t="str">
        <f t="shared" si="345"/>
        <v>DGND</v>
      </c>
    </row>
    <row r="11054" spans="1:9">
      <c r="A11054" t="s">
        <v>302</v>
      </c>
      <c r="B11054" t="s">
        <v>2489</v>
      </c>
      <c r="C11054" t="s">
        <v>1497</v>
      </c>
      <c r="D11054">
        <v>15</v>
      </c>
      <c r="E11054" t="s">
        <v>839</v>
      </c>
      <c r="F11054" t="s">
        <v>291</v>
      </c>
      <c r="G11054">
        <v>15</v>
      </c>
      <c r="H11054" s="6" t="str">
        <f t="shared" si="344"/>
        <v>J051.C15</v>
      </c>
      <c r="I11054" s="6" t="str">
        <f t="shared" si="345"/>
        <v>CH334</v>
      </c>
    </row>
    <row r="11055" spans="1:9">
      <c r="A11055" t="s">
        <v>302</v>
      </c>
      <c r="B11055" t="s">
        <v>2489</v>
      </c>
      <c r="C11055" t="s">
        <v>1497</v>
      </c>
      <c r="D11055">
        <v>15</v>
      </c>
      <c r="E11055" t="s">
        <v>174</v>
      </c>
      <c r="F11055" t="s">
        <v>236</v>
      </c>
      <c r="G11055">
        <v>15</v>
      </c>
      <c r="H11055" s="6" t="str">
        <f t="shared" si="344"/>
        <v>J051.B15</v>
      </c>
      <c r="I11055" s="6" t="str">
        <f t="shared" si="345"/>
        <v>DGND</v>
      </c>
    </row>
    <row r="11056" spans="1:9">
      <c r="A11056" t="s">
        <v>302</v>
      </c>
      <c r="B11056" t="s">
        <v>2489</v>
      </c>
      <c r="C11056" t="s">
        <v>1497</v>
      </c>
      <c r="D11056">
        <v>15</v>
      </c>
      <c r="F11056" t="s">
        <v>610</v>
      </c>
      <c r="G11056">
        <v>15</v>
      </c>
      <c r="H11056" s="6" t="str">
        <f t="shared" si="344"/>
        <v>J051.D15</v>
      </c>
      <c r="I11056" s="6">
        <f t="shared" si="345"/>
        <v>0</v>
      </c>
    </row>
    <row r="11057" spans="1:9">
      <c r="A11057" t="s">
        <v>302</v>
      </c>
      <c r="B11057" t="s">
        <v>2489</v>
      </c>
      <c r="C11057" t="s">
        <v>1497</v>
      </c>
      <c r="D11057">
        <v>15</v>
      </c>
      <c r="E11057" t="s">
        <v>840</v>
      </c>
      <c r="F11057" t="s">
        <v>213</v>
      </c>
      <c r="G11057">
        <v>15</v>
      </c>
      <c r="H11057" s="6" t="str">
        <f t="shared" si="344"/>
        <v>J051.A15</v>
      </c>
      <c r="I11057" s="6" t="str">
        <f t="shared" si="345"/>
        <v>CH333</v>
      </c>
    </row>
    <row r="11058" spans="1:9">
      <c r="A11058" t="s">
        <v>302</v>
      </c>
      <c r="B11058" t="s">
        <v>2489</v>
      </c>
      <c r="C11058" t="s">
        <v>1497</v>
      </c>
      <c r="D11058">
        <v>16</v>
      </c>
      <c r="E11058" t="s">
        <v>841</v>
      </c>
      <c r="F11058" t="s">
        <v>237</v>
      </c>
      <c r="G11058">
        <v>16</v>
      </c>
      <c r="H11058" s="6" t="str">
        <f t="shared" si="344"/>
        <v>J051.B16</v>
      </c>
      <c r="I11058" s="6" t="str">
        <f t="shared" si="345"/>
        <v>CH332</v>
      </c>
    </row>
    <row r="11059" spans="1:9">
      <c r="A11059" t="s">
        <v>302</v>
      </c>
      <c r="B11059" t="s">
        <v>2489</v>
      </c>
      <c r="C11059" t="s">
        <v>1497</v>
      </c>
      <c r="D11059">
        <v>16</v>
      </c>
      <c r="E11059" t="s">
        <v>174</v>
      </c>
      <c r="F11059" t="s">
        <v>292</v>
      </c>
      <c r="G11059">
        <v>16</v>
      </c>
      <c r="H11059" s="6" t="str">
        <f t="shared" si="344"/>
        <v>J051.C16</v>
      </c>
      <c r="I11059" s="6" t="str">
        <f t="shared" si="345"/>
        <v>DGND</v>
      </c>
    </row>
    <row r="11060" spans="1:9">
      <c r="A11060" t="s">
        <v>302</v>
      </c>
      <c r="B11060" t="s">
        <v>2489</v>
      </c>
      <c r="C11060" t="s">
        <v>1497</v>
      </c>
      <c r="D11060">
        <v>16</v>
      </c>
      <c r="E11060" t="s">
        <v>174</v>
      </c>
      <c r="F11060" t="s">
        <v>214</v>
      </c>
      <c r="G11060">
        <v>16</v>
      </c>
      <c r="H11060" s="6" t="str">
        <f t="shared" si="344"/>
        <v>J051.A16</v>
      </c>
      <c r="I11060" s="6" t="str">
        <f t="shared" si="345"/>
        <v>DGND</v>
      </c>
    </row>
    <row r="11061" spans="1:9">
      <c r="A11061" t="s">
        <v>302</v>
      </c>
      <c r="B11061" t="s">
        <v>2489</v>
      </c>
      <c r="C11061" t="s">
        <v>1497</v>
      </c>
      <c r="D11061">
        <v>16</v>
      </c>
      <c r="F11061" t="s">
        <v>410</v>
      </c>
      <c r="G11061">
        <v>16</v>
      </c>
      <c r="H11061" s="6" t="str">
        <f t="shared" si="344"/>
        <v>J051.D16</v>
      </c>
      <c r="I11061" s="6">
        <f t="shared" si="345"/>
        <v>0</v>
      </c>
    </row>
    <row r="11062" spans="1:9">
      <c r="A11062" t="s">
        <v>302</v>
      </c>
      <c r="B11062" t="s">
        <v>2489</v>
      </c>
      <c r="C11062" t="s">
        <v>1497</v>
      </c>
      <c r="D11062">
        <v>17</v>
      </c>
      <c r="F11062" t="s">
        <v>385</v>
      </c>
      <c r="G11062">
        <v>17</v>
      </c>
      <c r="H11062" s="6" t="str">
        <f t="shared" si="344"/>
        <v>J051.D17</v>
      </c>
      <c r="I11062" s="6">
        <f t="shared" si="345"/>
        <v>0</v>
      </c>
    </row>
    <row r="11063" spans="1:9">
      <c r="A11063" t="s">
        <v>302</v>
      </c>
      <c r="B11063" t="s">
        <v>2489</v>
      </c>
      <c r="C11063" t="s">
        <v>1497</v>
      </c>
      <c r="D11063">
        <v>17</v>
      </c>
      <c r="E11063" t="s">
        <v>174</v>
      </c>
      <c r="F11063" t="s">
        <v>238</v>
      </c>
      <c r="G11063">
        <v>17</v>
      </c>
      <c r="H11063" s="6" t="str">
        <f t="shared" si="344"/>
        <v>J051.B17</v>
      </c>
      <c r="I11063" s="6" t="str">
        <f t="shared" si="345"/>
        <v>DGND</v>
      </c>
    </row>
    <row r="11064" spans="1:9">
      <c r="A11064" t="s">
        <v>302</v>
      </c>
      <c r="B11064" t="s">
        <v>2489</v>
      </c>
      <c r="C11064" t="s">
        <v>1497</v>
      </c>
      <c r="D11064">
        <v>17</v>
      </c>
      <c r="E11064" t="s">
        <v>843</v>
      </c>
      <c r="F11064" t="s">
        <v>215</v>
      </c>
      <c r="G11064">
        <v>17</v>
      </c>
      <c r="H11064" s="6" t="str">
        <f t="shared" si="344"/>
        <v>J051.A17</v>
      </c>
      <c r="I11064" s="6" t="str">
        <f t="shared" si="345"/>
        <v>CH330</v>
      </c>
    </row>
    <row r="11065" spans="1:9">
      <c r="A11065" t="s">
        <v>302</v>
      </c>
      <c r="B11065" t="s">
        <v>2489</v>
      </c>
      <c r="C11065" t="s">
        <v>1497</v>
      </c>
      <c r="D11065">
        <v>17</v>
      </c>
      <c r="E11065" t="s">
        <v>842</v>
      </c>
      <c r="F11065" t="s">
        <v>293</v>
      </c>
      <c r="G11065">
        <v>17</v>
      </c>
      <c r="H11065" s="6" t="str">
        <f t="shared" si="344"/>
        <v>J051.C17</v>
      </c>
      <c r="I11065" s="6" t="str">
        <f t="shared" si="345"/>
        <v>CH331</v>
      </c>
    </row>
    <row r="11066" spans="1:9">
      <c r="A11066" t="s">
        <v>302</v>
      </c>
      <c r="B11066" t="s">
        <v>2489</v>
      </c>
      <c r="C11066" t="s">
        <v>1497</v>
      </c>
      <c r="D11066">
        <v>18</v>
      </c>
      <c r="E11066" t="s">
        <v>844</v>
      </c>
      <c r="F11066" t="s">
        <v>239</v>
      </c>
      <c r="G11066">
        <v>18</v>
      </c>
      <c r="H11066" s="6" t="str">
        <f t="shared" si="344"/>
        <v>J051.B18</v>
      </c>
      <c r="I11066" s="6" t="str">
        <f t="shared" si="345"/>
        <v>CH329</v>
      </c>
    </row>
    <row r="11067" spans="1:9">
      <c r="A11067" t="s">
        <v>302</v>
      </c>
      <c r="B11067" t="s">
        <v>2489</v>
      </c>
      <c r="C11067" t="s">
        <v>1497</v>
      </c>
      <c r="D11067">
        <v>18</v>
      </c>
      <c r="E11067" t="s">
        <v>174</v>
      </c>
      <c r="F11067" t="s">
        <v>294</v>
      </c>
      <c r="G11067">
        <v>18</v>
      </c>
      <c r="H11067" s="6" t="str">
        <f t="shared" si="344"/>
        <v>J051.C18</v>
      </c>
      <c r="I11067" s="6" t="str">
        <f t="shared" si="345"/>
        <v>DGND</v>
      </c>
    </row>
    <row r="11068" spans="1:9">
      <c r="A11068" t="s">
        <v>302</v>
      </c>
      <c r="B11068" t="s">
        <v>2489</v>
      </c>
      <c r="C11068" t="s">
        <v>1497</v>
      </c>
      <c r="D11068">
        <v>18</v>
      </c>
      <c r="F11068" t="s">
        <v>617</v>
      </c>
      <c r="G11068">
        <v>18</v>
      </c>
      <c r="H11068" s="6" t="str">
        <f t="shared" si="344"/>
        <v>J051.D18</v>
      </c>
      <c r="I11068" s="6">
        <f t="shared" si="345"/>
        <v>0</v>
      </c>
    </row>
    <row r="11069" spans="1:9">
      <c r="A11069" t="s">
        <v>302</v>
      </c>
      <c r="B11069" t="s">
        <v>2489</v>
      </c>
      <c r="C11069" t="s">
        <v>1497</v>
      </c>
      <c r="D11069">
        <v>18</v>
      </c>
      <c r="E11069" t="s">
        <v>174</v>
      </c>
      <c r="F11069" t="s">
        <v>216</v>
      </c>
      <c r="G11069">
        <v>18</v>
      </c>
      <c r="H11069" s="6" t="str">
        <f t="shared" si="344"/>
        <v>J051.A18</v>
      </c>
      <c r="I11069" s="6" t="str">
        <f t="shared" si="345"/>
        <v>DGND</v>
      </c>
    </row>
    <row r="11070" spans="1:9">
      <c r="A11070" t="s">
        <v>302</v>
      </c>
      <c r="B11070" t="s">
        <v>2489</v>
      </c>
      <c r="C11070" t="s">
        <v>1497</v>
      </c>
      <c r="D11070">
        <v>19</v>
      </c>
      <c r="E11070" t="s">
        <v>845</v>
      </c>
      <c r="F11070" t="s">
        <v>295</v>
      </c>
      <c r="G11070">
        <v>19</v>
      </c>
      <c r="H11070" s="6" t="str">
        <f t="shared" si="344"/>
        <v>J051.C19</v>
      </c>
      <c r="I11070" s="6" t="str">
        <f t="shared" si="345"/>
        <v>CH328</v>
      </c>
    </row>
    <row r="11071" spans="1:9">
      <c r="A11071" t="s">
        <v>302</v>
      </c>
      <c r="B11071" t="s">
        <v>2489</v>
      </c>
      <c r="C11071" t="s">
        <v>1497</v>
      </c>
      <c r="D11071">
        <v>19</v>
      </c>
      <c r="E11071" t="s">
        <v>174</v>
      </c>
      <c r="F11071" t="s">
        <v>240</v>
      </c>
      <c r="G11071">
        <v>19</v>
      </c>
      <c r="H11071" s="6" t="str">
        <f t="shared" si="344"/>
        <v>J051.B19</v>
      </c>
      <c r="I11071" s="6" t="str">
        <f t="shared" si="345"/>
        <v>DGND</v>
      </c>
    </row>
    <row r="11072" spans="1:9">
      <c r="A11072" t="s">
        <v>302</v>
      </c>
      <c r="B11072" t="s">
        <v>2489</v>
      </c>
      <c r="C11072" t="s">
        <v>1497</v>
      </c>
      <c r="D11072">
        <v>19</v>
      </c>
      <c r="E11072" t="s">
        <v>846</v>
      </c>
      <c r="F11072" t="s">
        <v>217</v>
      </c>
      <c r="G11072">
        <v>19</v>
      </c>
      <c r="H11072" s="6" t="str">
        <f t="shared" si="344"/>
        <v>J051.A19</v>
      </c>
      <c r="I11072" s="6" t="str">
        <f t="shared" si="345"/>
        <v>CH327</v>
      </c>
    </row>
    <row r="11073" spans="1:9">
      <c r="A11073" t="s">
        <v>302</v>
      </c>
      <c r="B11073" t="s">
        <v>2489</v>
      </c>
      <c r="C11073" t="s">
        <v>1497</v>
      </c>
      <c r="D11073">
        <v>19</v>
      </c>
      <c r="F11073" t="s">
        <v>619</v>
      </c>
      <c r="G11073">
        <v>19</v>
      </c>
      <c r="H11073" s="6" t="str">
        <f t="shared" si="344"/>
        <v>J051.D19</v>
      </c>
      <c r="I11073" s="6">
        <f t="shared" si="345"/>
        <v>0</v>
      </c>
    </row>
    <row r="11074" spans="1:9">
      <c r="A11074" t="s">
        <v>302</v>
      </c>
      <c r="B11074" t="s">
        <v>2489</v>
      </c>
      <c r="C11074" t="s">
        <v>1497</v>
      </c>
      <c r="D11074">
        <v>20</v>
      </c>
      <c r="E11074" t="s">
        <v>174</v>
      </c>
      <c r="F11074" t="s">
        <v>218</v>
      </c>
      <c r="G11074">
        <v>20</v>
      </c>
      <c r="H11074" s="6" t="str">
        <f t="shared" ref="H11074:H11137" si="346">CONCATENATE(C11074,".",F11074)</f>
        <v>J051.A20</v>
      </c>
      <c r="I11074" s="6" t="str">
        <f t="shared" ref="I11074:I11137" si="347">E11074</f>
        <v>DGND</v>
      </c>
    </row>
    <row r="11075" spans="1:9">
      <c r="A11075" t="s">
        <v>302</v>
      </c>
      <c r="B11075" t="s">
        <v>2489</v>
      </c>
      <c r="C11075" t="s">
        <v>1497</v>
      </c>
      <c r="D11075">
        <v>20</v>
      </c>
      <c r="E11075" t="s">
        <v>847</v>
      </c>
      <c r="F11075" t="s">
        <v>241</v>
      </c>
      <c r="G11075">
        <v>20</v>
      </c>
      <c r="H11075" s="6" t="str">
        <f t="shared" si="346"/>
        <v>J051.B20</v>
      </c>
      <c r="I11075" s="6" t="str">
        <f t="shared" si="347"/>
        <v>CH326</v>
      </c>
    </row>
    <row r="11076" spans="1:9">
      <c r="A11076" t="s">
        <v>302</v>
      </c>
      <c r="B11076" t="s">
        <v>2489</v>
      </c>
      <c r="C11076" t="s">
        <v>1497</v>
      </c>
      <c r="D11076">
        <v>20</v>
      </c>
      <c r="E11076" t="s">
        <v>174</v>
      </c>
      <c r="F11076" t="s">
        <v>296</v>
      </c>
      <c r="G11076">
        <v>20</v>
      </c>
      <c r="H11076" s="6" t="str">
        <f t="shared" si="346"/>
        <v>J051.C20</v>
      </c>
      <c r="I11076" s="6" t="str">
        <f t="shared" si="347"/>
        <v>DGND</v>
      </c>
    </row>
    <row r="11077" spans="1:9">
      <c r="A11077" t="s">
        <v>302</v>
      </c>
      <c r="B11077" t="s">
        <v>2489</v>
      </c>
      <c r="C11077" t="s">
        <v>1497</v>
      </c>
      <c r="D11077">
        <v>20</v>
      </c>
      <c r="F11077" t="s">
        <v>621</v>
      </c>
      <c r="G11077">
        <v>20</v>
      </c>
      <c r="H11077" s="6" t="str">
        <f t="shared" si="346"/>
        <v>J051.D20</v>
      </c>
      <c r="I11077" s="6">
        <f t="shared" si="347"/>
        <v>0</v>
      </c>
    </row>
    <row r="11078" spans="1:9">
      <c r="A11078" t="s">
        <v>302</v>
      </c>
      <c r="B11078" t="s">
        <v>2489</v>
      </c>
      <c r="C11078" t="s">
        <v>1497</v>
      </c>
      <c r="D11078">
        <v>21</v>
      </c>
      <c r="E11078" t="s">
        <v>174</v>
      </c>
      <c r="F11078" t="s">
        <v>242</v>
      </c>
      <c r="G11078">
        <v>21</v>
      </c>
      <c r="H11078" s="6" t="str">
        <f t="shared" si="346"/>
        <v>J051.B21</v>
      </c>
      <c r="I11078" s="6" t="str">
        <f t="shared" si="347"/>
        <v>DGND</v>
      </c>
    </row>
    <row r="11079" spans="1:9">
      <c r="A11079" t="s">
        <v>302</v>
      </c>
      <c r="B11079" t="s">
        <v>2489</v>
      </c>
      <c r="C11079" t="s">
        <v>1497</v>
      </c>
      <c r="D11079">
        <v>21</v>
      </c>
      <c r="F11079" t="s">
        <v>623</v>
      </c>
      <c r="G11079">
        <v>21</v>
      </c>
      <c r="H11079" s="6" t="str">
        <f t="shared" si="346"/>
        <v>J051.D21</v>
      </c>
      <c r="I11079" s="6">
        <f t="shared" si="347"/>
        <v>0</v>
      </c>
    </row>
    <row r="11080" spans="1:9">
      <c r="A11080" t="s">
        <v>302</v>
      </c>
      <c r="B11080" t="s">
        <v>2489</v>
      </c>
      <c r="C11080" t="s">
        <v>1497</v>
      </c>
      <c r="D11080">
        <v>21</v>
      </c>
      <c r="E11080" t="s">
        <v>848</v>
      </c>
      <c r="F11080" t="s">
        <v>297</v>
      </c>
      <c r="G11080">
        <v>21</v>
      </c>
      <c r="H11080" s="6" t="str">
        <f t="shared" si="346"/>
        <v>J051.C21</v>
      </c>
      <c r="I11080" s="6" t="str">
        <f t="shared" si="347"/>
        <v>CH325</v>
      </c>
    </row>
    <row r="11081" spans="1:9">
      <c r="A11081" t="s">
        <v>302</v>
      </c>
      <c r="B11081" t="s">
        <v>2489</v>
      </c>
      <c r="C11081" t="s">
        <v>1497</v>
      </c>
      <c r="D11081">
        <v>21</v>
      </c>
      <c r="E11081" t="s">
        <v>849</v>
      </c>
      <c r="F11081" t="s">
        <v>219</v>
      </c>
      <c r="G11081">
        <v>21</v>
      </c>
      <c r="H11081" s="6" t="str">
        <f t="shared" si="346"/>
        <v>J051.A21</v>
      </c>
      <c r="I11081" s="6" t="str">
        <f t="shared" si="347"/>
        <v>CH324</v>
      </c>
    </row>
    <row r="11082" spans="1:9">
      <c r="A11082" t="s">
        <v>302</v>
      </c>
      <c r="B11082" t="s">
        <v>2489</v>
      </c>
      <c r="C11082" t="s">
        <v>1497</v>
      </c>
      <c r="D11082">
        <v>22</v>
      </c>
      <c r="E11082" t="s">
        <v>174</v>
      </c>
      <c r="F11082" t="s">
        <v>298</v>
      </c>
      <c r="G11082">
        <v>22</v>
      </c>
      <c r="H11082" s="6" t="str">
        <f t="shared" si="346"/>
        <v>J051.C22</v>
      </c>
      <c r="I11082" s="6" t="str">
        <f t="shared" si="347"/>
        <v>DGND</v>
      </c>
    </row>
    <row r="11083" spans="1:9">
      <c r="A11083" t="s">
        <v>302</v>
      </c>
      <c r="B11083" t="s">
        <v>2489</v>
      </c>
      <c r="C11083" t="s">
        <v>1497</v>
      </c>
      <c r="D11083">
        <v>22</v>
      </c>
      <c r="E11083" t="s">
        <v>174</v>
      </c>
      <c r="F11083" t="s">
        <v>220</v>
      </c>
      <c r="G11083">
        <v>22</v>
      </c>
      <c r="H11083" s="6" t="str">
        <f t="shared" si="346"/>
        <v>J051.A22</v>
      </c>
      <c r="I11083" s="6" t="str">
        <f t="shared" si="347"/>
        <v>DGND</v>
      </c>
    </row>
    <row r="11084" spans="1:9">
      <c r="A11084" t="s">
        <v>302</v>
      </c>
      <c r="B11084" t="s">
        <v>2489</v>
      </c>
      <c r="C11084" t="s">
        <v>1497</v>
      </c>
      <c r="D11084">
        <v>22</v>
      </c>
      <c r="F11084" t="s">
        <v>627</v>
      </c>
      <c r="G11084">
        <v>22</v>
      </c>
      <c r="H11084" s="6" t="str">
        <f t="shared" si="346"/>
        <v>J051.D22</v>
      </c>
      <c r="I11084" s="6">
        <f t="shared" si="347"/>
        <v>0</v>
      </c>
    </row>
    <row r="11085" spans="1:9">
      <c r="A11085" t="s">
        <v>302</v>
      </c>
      <c r="B11085" t="s">
        <v>2489</v>
      </c>
      <c r="C11085" t="s">
        <v>1497</v>
      </c>
      <c r="D11085">
        <v>22</v>
      </c>
      <c r="E11085" t="s">
        <v>850</v>
      </c>
      <c r="F11085" t="s">
        <v>243</v>
      </c>
      <c r="G11085">
        <v>22</v>
      </c>
      <c r="H11085" s="6" t="str">
        <f t="shared" si="346"/>
        <v>J051.B22</v>
      </c>
      <c r="I11085" s="6" t="str">
        <f t="shared" si="347"/>
        <v>CH323</v>
      </c>
    </row>
    <row r="11086" spans="1:9">
      <c r="A11086" t="s">
        <v>302</v>
      </c>
      <c r="B11086" t="s">
        <v>2489</v>
      </c>
      <c r="C11086" t="s">
        <v>1497</v>
      </c>
      <c r="D11086">
        <v>23</v>
      </c>
      <c r="F11086" t="s">
        <v>628</v>
      </c>
      <c r="G11086">
        <v>23</v>
      </c>
      <c r="H11086" s="6" t="str">
        <f t="shared" si="346"/>
        <v>J051.D23</v>
      </c>
      <c r="I11086" s="6">
        <f t="shared" si="347"/>
        <v>0</v>
      </c>
    </row>
    <row r="11087" spans="1:9">
      <c r="A11087" t="s">
        <v>302</v>
      </c>
      <c r="B11087" t="s">
        <v>2489</v>
      </c>
      <c r="C11087" t="s">
        <v>1497</v>
      </c>
      <c r="D11087">
        <v>23</v>
      </c>
      <c r="E11087" t="s">
        <v>851</v>
      </c>
      <c r="F11087" t="s">
        <v>221</v>
      </c>
      <c r="G11087">
        <v>23</v>
      </c>
      <c r="H11087" s="6" t="str">
        <f t="shared" si="346"/>
        <v>J051.A23</v>
      </c>
      <c r="I11087" s="6" t="str">
        <f t="shared" si="347"/>
        <v>CH321</v>
      </c>
    </row>
    <row r="11088" spans="1:9">
      <c r="A11088" t="s">
        <v>302</v>
      </c>
      <c r="B11088" t="s">
        <v>2489</v>
      </c>
      <c r="C11088" t="s">
        <v>1497</v>
      </c>
      <c r="D11088">
        <v>23</v>
      </c>
      <c r="E11088" t="s">
        <v>852</v>
      </c>
      <c r="F11088" t="s">
        <v>299</v>
      </c>
      <c r="G11088">
        <v>23</v>
      </c>
      <c r="H11088" s="6" t="str">
        <f t="shared" si="346"/>
        <v>J051.C23</v>
      </c>
      <c r="I11088" s="6" t="str">
        <f t="shared" si="347"/>
        <v>CH322</v>
      </c>
    </row>
    <row r="11089" spans="1:9">
      <c r="A11089" t="s">
        <v>302</v>
      </c>
      <c r="B11089" t="s">
        <v>2489</v>
      </c>
      <c r="C11089" t="s">
        <v>1497</v>
      </c>
      <c r="D11089">
        <v>23</v>
      </c>
      <c r="E11089" t="s">
        <v>174</v>
      </c>
      <c r="F11089" t="s">
        <v>244</v>
      </c>
      <c r="G11089">
        <v>23</v>
      </c>
      <c r="H11089" s="6" t="str">
        <f t="shared" si="346"/>
        <v>J051.B23</v>
      </c>
      <c r="I11089" s="6" t="str">
        <f t="shared" si="347"/>
        <v>DGND</v>
      </c>
    </row>
    <row r="11090" spans="1:9">
      <c r="A11090" t="s">
        <v>302</v>
      </c>
      <c r="B11090" t="s">
        <v>2489</v>
      </c>
      <c r="C11090" t="s">
        <v>1497</v>
      </c>
      <c r="D11090">
        <v>24</v>
      </c>
      <c r="F11090" t="s">
        <v>631</v>
      </c>
      <c r="G11090">
        <v>24</v>
      </c>
      <c r="H11090" s="6" t="str">
        <f t="shared" si="346"/>
        <v>J051.D24</v>
      </c>
      <c r="I11090" s="6">
        <f t="shared" si="347"/>
        <v>0</v>
      </c>
    </row>
    <row r="11091" spans="1:9">
      <c r="A11091" t="s">
        <v>302</v>
      </c>
      <c r="B11091" t="s">
        <v>2489</v>
      </c>
      <c r="C11091" t="s">
        <v>1497</v>
      </c>
      <c r="D11091">
        <v>24</v>
      </c>
      <c r="E11091" t="s">
        <v>853</v>
      </c>
      <c r="F11091" t="s">
        <v>245</v>
      </c>
      <c r="G11091">
        <v>24</v>
      </c>
      <c r="H11091" s="6" t="str">
        <f t="shared" si="346"/>
        <v>J051.B24</v>
      </c>
      <c r="I11091" s="6" t="str">
        <f t="shared" si="347"/>
        <v>CH320</v>
      </c>
    </row>
    <row r="11092" spans="1:9">
      <c r="A11092" t="s">
        <v>302</v>
      </c>
      <c r="B11092" t="s">
        <v>2489</v>
      </c>
      <c r="C11092" t="s">
        <v>1497</v>
      </c>
      <c r="D11092">
        <v>24</v>
      </c>
      <c r="E11092" t="s">
        <v>174</v>
      </c>
      <c r="F11092" t="s">
        <v>222</v>
      </c>
      <c r="G11092">
        <v>24</v>
      </c>
      <c r="H11092" s="6" t="str">
        <f t="shared" si="346"/>
        <v>J051.A24</v>
      </c>
      <c r="I11092" s="6" t="str">
        <f t="shared" si="347"/>
        <v>DGND</v>
      </c>
    </row>
    <row r="11093" spans="1:9">
      <c r="A11093" t="s">
        <v>302</v>
      </c>
      <c r="B11093" t="s">
        <v>2489</v>
      </c>
      <c r="C11093" t="s">
        <v>1497</v>
      </c>
      <c r="D11093">
        <v>24</v>
      </c>
      <c r="E11093" t="s">
        <v>174</v>
      </c>
      <c r="F11093" t="s">
        <v>300</v>
      </c>
      <c r="G11093">
        <v>24</v>
      </c>
      <c r="H11093" s="6" t="str">
        <f t="shared" si="346"/>
        <v>J051.C24</v>
      </c>
      <c r="I11093" s="6" t="str">
        <f t="shared" si="347"/>
        <v>DGND</v>
      </c>
    </row>
    <row r="11094" spans="1:9">
      <c r="A11094" t="s">
        <v>302</v>
      </c>
      <c r="B11094" t="s">
        <v>2489</v>
      </c>
      <c r="C11094" t="s">
        <v>1498</v>
      </c>
      <c r="D11094">
        <v>1</v>
      </c>
      <c r="E11094" t="s">
        <v>174</v>
      </c>
      <c r="F11094" t="s">
        <v>223</v>
      </c>
      <c r="G11094">
        <v>1</v>
      </c>
      <c r="H11094" s="6" t="str">
        <f t="shared" si="346"/>
        <v>J052.B1</v>
      </c>
      <c r="I11094" s="6" t="str">
        <f t="shared" si="347"/>
        <v>DGND</v>
      </c>
    </row>
    <row r="11095" spans="1:9">
      <c r="A11095" t="s">
        <v>302</v>
      </c>
      <c r="B11095" t="s">
        <v>2489</v>
      </c>
      <c r="C11095" t="s">
        <v>1498</v>
      </c>
      <c r="D11095">
        <v>1</v>
      </c>
      <c r="E11095" t="s">
        <v>856</v>
      </c>
      <c r="F11095" t="s">
        <v>395</v>
      </c>
      <c r="G11095">
        <v>1</v>
      </c>
      <c r="H11095" s="6" t="str">
        <f t="shared" si="346"/>
        <v>J052.D1</v>
      </c>
      <c r="I11095" s="6" t="str">
        <f t="shared" si="347"/>
        <v>U44</v>
      </c>
    </row>
    <row r="11096" spans="1:9">
      <c r="A11096" t="s">
        <v>302</v>
      </c>
      <c r="B11096" t="s">
        <v>2489</v>
      </c>
      <c r="C11096" t="s">
        <v>1498</v>
      </c>
      <c r="D11096">
        <v>1</v>
      </c>
      <c r="E11096" t="s">
        <v>854</v>
      </c>
      <c r="F11096" t="s">
        <v>200</v>
      </c>
      <c r="G11096">
        <v>1</v>
      </c>
      <c r="H11096" s="6" t="str">
        <f t="shared" si="346"/>
        <v>J052.A1</v>
      </c>
      <c r="I11096" s="6" t="str">
        <f t="shared" si="347"/>
        <v>U40</v>
      </c>
    </row>
    <row r="11097" spans="1:9">
      <c r="A11097" t="s">
        <v>302</v>
      </c>
      <c r="B11097" t="s">
        <v>2489</v>
      </c>
      <c r="C11097" t="s">
        <v>1498</v>
      </c>
      <c r="D11097">
        <v>1</v>
      </c>
      <c r="E11097" t="s">
        <v>855</v>
      </c>
      <c r="F11097" t="s">
        <v>280</v>
      </c>
      <c r="G11097">
        <v>1</v>
      </c>
      <c r="H11097" s="6" t="str">
        <f t="shared" si="346"/>
        <v>J052.C1</v>
      </c>
      <c r="I11097" s="6" t="str">
        <f t="shared" si="347"/>
        <v>U42</v>
      </c>
    </row>
    <row r="11098" spans="1:9">
      <c r="A11098" t="s">
        <v>302</v>
      </c>
      <c r="B11098" t="s">
        <v>2489</v>
      </c>
      <c r="C11098" t="s">
        <v>1498</v>
      </c>
      <c r="D11098">
        <v>2</v>
      </c>
      <c r="E11098" t="s">
        <v>174</v>
      </c>
      <c r="F11098" t="s">
        <v>201</v>
      </c>
      <c r="G11098">
        <v>2</v>
      </c>
      <c r="H11098" s="6" t="str">
        <f t="shared" si="346"/>
        <v>J052.A2</v>
      </c>
      <c r="I11098" s="6" t="str">
        <f t="shared" si="347"/>
        <v>DGND</v>
      </c>
    </row>
    <row r="11099" spans="1:9">
      <c r="A11099" t="s">
        <v>302</v>
      </c>
      <c r="B11099" t="s">
        <v>2489</v>
      </c>
      <c r="C11099" t="s">
        <v>1498</v>
      </c>
      <c r="D11099">
        <v>2</v>
      </c>
      <c r="E11099" t="s">
        <v>857</v>
      </c>
      <c r="F11099" t="s">
        <v>384</v>
      </c>
      <c r="G11099">
        <v>2</v>
      </c>
      <c r="H11099" s="6" t="str">
        <f t="shared" si="346"/>
        <v>J052.D2</v>
      </c>
      <c r="I11099" s="6" t="str">
        <f t="shared" si="347"/>
        <v>U45</v>
      </c>
    </row>
    <row r="11100" spans="1:9">
      <c r="A11100" t="s">
        <v>302</v>
      </c>
      <c r="B11100" t="s">
        <v>2489</v>
      </c>
      <c r="C11100" t="s">
        <v>1498</v>
      </c>
      <c r="D11100">
        <v>2</v>
      </c>
      <c r="E11100" t="s">
        <v>858</v>
      </c>
      <c r="F11100" t="s">
        <v>224</v>
      </c>
      <c r="G11100">
        <v>2</v>
      </c>
      <c r="H11100" s="6" t="str">
        <f t="shared" si="346"/>
        <v>J052.B2</v>
      </c>
      <c r="I11100" s="6" t="str">
        <f t="shared" si="347"/>
        <v>U41</v>
      </c>
    </row>
    <row r="11101" spans="1:9">
      <c r="A11101" t="s">
        <v>302</v>
      </c>
      <c r="B11101" t="s">
        <v>2489</v>
      </c>
      <c r="C11101" t="s">
        <v>1498</v>
      </c>
      <c r="D11101">
        <v>2</v>
      </c>
      <c r="E11101" t="s">
        <v>174</v>
      </c>
      <c r="F11101" t="s">
        <v>10</v>
      </c>
      <c r="G11101">
        <v>2</v>
      </c>
      <c r="H11101" s="6" t="str">
        <f t="shared" si="346"/>
        <v>J052.C2</v>
      </c>
      <c r="I11101" s="6" t="str">
        <f t="shared" si="347"/>
        <v>DGND</v>
      </c>
    </row>
    <row r="11102" spans="1:9">
      <c r="A11102" t="s">
        <v>302</v>
      </c>
      <c r="B11102" t="s">
        <v>2489</v>
      </c>
      <c r="C11102" t="s">
        <v>1498</v>
      </c>
      <c r="D11102">
        <v>3</v>
      </c>
      <c r="E11102" t="s">
        <v>861</v>
      </c>
      <c r="F11102" t="s">
        <v>9</v>
      </c>
      <c r="G11102">
        <v>3</v>
      </c>
      <c r="H11102" s="6" t="str">
        <f t="shared" si="346"/>
        <v>J052.C3</v>
      </c>
      <c r="I11102" s="6" t="str">
        <f t="shared" si="347"/>
        <v>U43</v>
      </c>
    </row>
    <row r="11103" spans="1:9">
      <c r="A11103" t="s">
        <v>302</v>
      </c>
      <c r="B11103" t="s">
        <v>2489</v>
      </c>
      <c r="C11103" t="s">
        <v>1498</v>
      </c>
      <c r="D11103">
        <v>3</v>
      </c>
      <c r="E11103" t="s">
        <v>174</v>
      </c>
      <c r="F11103" t="s">
        <v>225</v>
      </c>
      <c r="G11103">
        <v>3</v>
      </c>
      <c r="H11103" s="6" t="str">
        <f t="shared" si="346"/>
        <v>J052.B3</v>
      </c>
      <c r="I11103" s="6" t="str">
        <f t="shared" si="347"/>
        <v>DGND</v>
      </c>
    </row>
    <row r="11104" spans="1:9">
      <c r="A11104" t="s">
        <v>302</v>
      </c>
      <c r="B11104" t="s">
        <v>2489</v>
      </c>
      <c r="C11104" t="s">
        <v>1498</v>
      </c>
      <c r="D11104">
        <v>3</v>
      </c>
      <c r="E11104" t="s">
        <v>860</v>
      </c>
      <c r="F11104" t="s">
        <v>202</v>
      </c>
      <c r="G11104">
        <v>3</v>
      </c>
      <c r="H11104" s="6" t="str">
        <f t="shared" si="346"/>
        <v>J052.A3</v>
      </c>
      <c r="I11104" s="6" t="str">
        <f t="shared" si="347"/>
        <v>CH383</v>
      </c>
    </row>
    <row r="11105" spans="1:9">
      <c r="A11105" t="s">
        <v>302</v>
      </c>
      <c r="B11105" t="s">
        <v>2489</v>
      </c>
      <c r="C11105" t="s">
        <v>1498</v>
      </c>
      <c r="D11105">
        <v>3</v>
      </c>
      <c r="E11105" t="s">
        <v>859</v>
      </c>
      <c r="F11105" t="s">
        <v>558</v>
      </c>
      <c r="G11105">
        <v>3</v>
      </c>
      <c r="H11105" s="6" t="str">
        <f t="shared" si="346"/>
        <v>J052.D3</v>
      </c>
      <c r="I11105" s="6" t="str">
        <f t="shared" si="347"/>
        <v>U46</v>
      </c>
    </row>
    <row r="11106" spans="1:9">
      <c r="A11106" t="s">
        <v>302</v>
      </c>
      <c r="B11106" t="s">
        <v>2489</v>
      </c>
      <c r="C11106" t="s">
        <v>1498</v>
      </c>
      <c r="D11106">
        <v>4</v>
      </c>
      <c r="E11106" t="s">
        <v>174</v>
      </c>
      <c r="F11106" t="s">
        <v>11</v>
      </c>
      <c r="G11106">
        <v>4</v>
      </c>
      <c r="H11106" s="6" t="str">
        <f t="shared" si="346"/>
        <v>J052.A4</v>
      </c>
      <c r="I11106" s="6" t="str">
        <f t="shared" si="347"/>
        <v>DGND</v>
      </c>
    </row>
    <row r="11107" spans="1:9">
      <c r="A11107" t="s">
        <v>302</v>
      </c>
      <c r="B11107" t="s">
        <v>2489</v>
      </c>
      <c r="C11107" t="s">
        <v>1498</v>
      </c>
      <c r="D11107">
        <v>4</v>
      </c>
      <c r="E11107" t="s">
        <v>863</v>
      </c>
      <c r="F11107" t="s">
        <v>386</v>
      </c>
      <c r="G11107">
        <v>4</v>
      </c>
      <c r="H11107" s="6" t="str">
        <f t="shared" si="346"/>
        <v>J052.D4</v>
      </c>
      <c r="I11107" s="6" t="str">
        <f t="shared" si="347"/>
        <v>U47</v>
      </c>
    </row>
    <row r="11108" spans="1:9">
      <c r="A11108" t="s">
        <v>302</v>
      </c>
      <c r="B11108" t="s">
        <v>2489</v>
      </c>
      <c r="C11108" t="s">
        <v>1498</v>
      </c>
      <c r="D11108">
        <v>4</v>
      </c>
      <c r="E11108" t="s">
        <v>862</v>
      </c>
      <c r="F11108" t="s">
        <v>226</v>
      </c>
      <c r="G11108">
        <v>4</v>
      </c>
      <c r="H11108" s="6" t="str">
        <f t="shared" si="346"/>
        <v>J052.B4</v>
      </c>
      <c r="I11108" s="6" t="str">
        <f t="shared" si="347"/>
        <v>CH382</v>
      </c>
    </row>
    <row r="11109" spans="1:9">
      <c r="A11109" t="s">
        <v>302</v>
      </c>
      <c r="B11109" t="s">
        <v>2489</v>
      </c>
      <c r="C11109" t="s">
        <v>1498</v>
      </c>
      <c r="D11109">
        <v>4</v>
      </c>
      <c r="E11109" t="s">
        <v>174</v>
      </c>
      <c r="F11109" t="s">
        <v>281</v>
      </c>
      <c r="G11109">
        <v>4</v>
      </c>
      <c r="H11109" s="6" t="str">
        <f t="shared" si="346"/>
        <v>J052.C4</v>
      </c>
      <c r="I11109" s="6" t="str">
        <f t="shared" si="347"/>
        <v>DGND</v>
      </c>
    </row>
    <row r="11110" spans="1:9">
      <c r="A11110" t="s">
        <v>302</v>
      </c>
      <c r="B11110" t="s">
        <v>2489</v>
      </c>
      <c r="C11110" t="s">
        <v>1498</v>
      </c>
      <c r="D11110">
        <v>5</v>
      </c>
      <c r="E11110" t="s">
        <v>865</v>
      </c>
      <c r="F11110" t="s">
        <v>203</v>
      </c>
      <c r="G11110">
        <v>5</v>
      </c>
      <c r="H11110" s="6" t="str">
        <f t="shared" si="346"/>
        <v>J052.A5</v>
      </c>
      <c r="I11110" s="6" t="str">
        <f t="shared" si="347"/>
        <v>CH380</v>
      </c>
    </row>
    <row r="11111" spans="1:9">
      <c r="A11111" t="s">
        <v>302</v>
      </c>
      <c r="B11111" t="s">
        <v>2489</v>
      </c>
      <c r="C11111" t="s">
        <v>1498</v>
      </c>
      <c r="D11111">
        <v>5</v>
      </c>
      <c r="E11111" t="s">
        <v>174</v>
      </c>
      <c r="F11111" t="s">
        <v>396</v>
      </c>
      <c r="G11111">
        <v>5</v>
      </c>
      <c r="H11111" s="6" t="str">
        <f t="shared" si="346"/>
        <v>J052.D5</v>
      </c>
      <c r="I11111" s="6" t="str">
        <f t="shared" si="347"/>
        <v>DGND</v>
      </c>
    </row>
    <row r="11112" spans="1:9">
      <c r="A11112" t="s">
        <v>302</v>
      </c>
      <c r="B11112" t="s">
        <v>2489</v>
      </c>
      <c r="C11112" t="s">
        <v>1498</v>
      </c>
      <c r="D11112">
        <v>5</v>
      </c>
      <c r="E11112" t="s">
        <v>174</v>
      </c>
      <c r="F11112" t="s">
        <v>13</v>
      </c>
      <c r="G11112">
        <v>5</v>
      </c>
      <c r="H11112" s="6" t="str">
        <f t="shared" si="346"/>
        <v>J052.B5</v>
      </c>
      <c r="I11112" s="6" t="str">
        <f t="shared" si="347"/>
        <v>DGND</v>
      </c>
    </row>
    <row r="11113" spans="1:9">
      <c r="A11113" t="s">
        <v>302</v>
      </c>
      <c r="B11113" t="s">
        <v>2489</v>
      </c>
      <c r="C11113" t="s">
        <v>1498</v>
      </c>
      <c r="D11113">
        <v>5</v>
      </c>
      <c r="E11113" t="s">
        <v>864</v>
      </c>
      <c r="F11113" t="s">
        <v>12</v>
      </c>
      <c r="G11113">
        <v>5</v>
      </c>
      <c r="H11113" s="6" t="str">
        <f t="shared" si="346"/>
        <v>J052.C5</v>
      </c>
      <c r="I11113" s="6" t="str">
        <f t="shared" si="347"/>
        <v>CH381</v>
      </c>
    </row>
    <row r="11114" spans="1:9">
      <c r="A11114" t="s">
        <v>302</v>
      </c>
      <c r="B11114" t="s">
        <v>2489</v>
      </c>
      <c r="C11114" t="s">
        <v>1498</v>
      </c>
      <c r="D11114">
        <v>6</v>
      </c>
      <c r="E11114" t="s">
        <v>866</v>
      </c>
      <c r="F11114" t="s">
        <v>227</v>
      </c>
      <c r="G11114">
        <v>6</v>
      </c>
      <c r="H11114" s="6" t="str">
        <f t="shared" si="346"/>
        <v>J052.B6</v>
      </c>
      <c r="I11114" s="6" t="str">
        <f t="shared" si="347"/>
        <v>CH379</v>
      </c>
    </row>
    <row r="11115" spans="1:9">
      <c r="A11115" t="s">
        <v>302</v>
      </c>
      <c r="B11115" t="s">
        <v>2489</v>
      </c>
      <c r="C11115" t="s">
        <v>1498</v>
      </c>
      <c r="D11115">
        <v>6</v>
      </c>
      <c r="E11115" t="s">
        <v>174</v>
      </c>
      <c r="F11115" t="s">
        <v>282</v>
      </c>
      <c r="G11115">
        <v>6</v>
      </c>
      <c r="H11115" s="6" t="str">
        <f t="shared" si="346"/>
        <v>J052.C6</v>
      </c>
      <c r="I11115" s="6" t="str">
        <f t="shared" si="347"/>
        <v>DGND</v>
      </c>
    </row>
    <row r="11116" spans="1:9">
      <c r="A11116" t="s">
        <v>302</v>
      </c>
      <c r="B11116" t="s">
        <v>2489</v>
      </c>
      <c r="C11116" t="s">
        <v>1498</v>
      </c>
      <c r="D11116">
        <v>6</v>
      </c>
      <c r="F11116" t="s">
        <v>405</v>
      </c>
      <c r="G11116">
        <v>6</v>
      </c>
      <c r="H11116" s="6" t="str">
        <f t="shared" si="346"/>
        <v>J052.D6</v>
      </c>
      <c r="I11116" s="6">
        <f t="shared" si="347"/>
        <v>0</v>
      </c>
    </row>
    <row r="11117" spans="1:9">
      <c r="A11117" t="s">
        <v>302</v>
      </c>
      <c r="B11117" t="s">
        <v>2489</v>
      </c>
      <c r="C11117" t="s">
        <v>1498</v>
      </c>
      <c r="D11117">
        <v>6</v>
      </c>
      <c r="E11117" t="s">
        <v>174</v>
      </c>
      <c r="F11117" t="s">
        <v>204</v>
      </c>
      <c r="G11117">
        <v>6</v>
      </c>
      <c r="H11117" s="6" t="str">
        <f t="shared" si="346"/>
        <v>J052.A6</v>
      </c>
      <c r="I11117" s="6" t="str">
        <f t="shared" si="347"/>
        <v>DGND</v>
      </c>
    </row>
    <row r="11118" spans="1:9">
      <c r="A11118" t="s">
        <v>302</v>
      </c>
      <c r="B11118" t="s">
        <v>2489</v>
      </c>
      <c r="C11118" t="s">
        <v>1498</v>
      </c>
      <c r="D11118">
        <v>7</v>
      </c>
      <c r="E11118" t="s">
        <v>868</v>
      </c>
      <c r="F11118" t="s">
        <v>205</v>
      </c>
      <c r="G11118">
        <v>7</v>
      </c>
      <c r="H11118" s="6" t="str">
        <f t="shared" si="346"/>
        <v>J052.A7</v>
      </c>
      <c r="I11118" s="6" t="str">
        <f t="shared" si="347"/>
        <v>CH377</v>
      </c>
    </row>
    <row r="11119" spans="1:9">
      <c r="A11119" t="s">
        <v>302</v>
      </c>
      <c r="B11119" t="s">
        <v>2489</v>
      </c>
      <c r="C11119" t="s">
        <v>1498</v>
      </c>
      <c r="D11119">
        <v>7</v>
      </c>
      <c r="E11119" t="s">
        <v>174</v>
      </c>
      <c r="F11119" t="s">
        <v>228</v>
      </c>
      <c r="G11119">
        <v>7</v>
      </c>
      <c r="H11119" s="6" t="str">
        <f t="shared" si="346"/>
        <v>J052.B7</v>
      </c>
      <c r="I11119" s="6" t="str">
        <f t="shared" si="347"/>
        <v>DGND</v>
      </c>
    </row>
    <row r="11120" spans="1:9">
      <c r="A11120" t="s">
        <v>302</v>
      </c>
      <c r="B11120" t="s">
        <v>2489</v>
      </c>
      <c r="C11120" t="s">
        <v>1498</v>
      </c>
      <c r="D11120">
        <v>7</v>
      </c>
      <c r="E11120" t="s">
        <v>867</v>
      </c>
      <c r="F11120" t="s">
        <v>283</v>
      </c>
      <c r="G11120">
        <v>7</v>
      </c>
      <c r="H11120" s="6" t="str">
        <f t="shared" si="346"/>
        <v>J052.C7</v>
      </c>
      <c r="I11120" s="6" t="str">
        <f t="shared" si="347"/>
        <v>CH378</v>
      </c>
    </row>
    <row r="11121" spans="1:9">
      <c r="A11121" t="s">
        <v>302</v>
      </c>
      <c r="B11121" t="s">
        <v>2489</v>
      </c>
      <c r="C11121" t="s">
        <v>1498</v>
      </c>
      <c r="D11121">
        <v>7</v>
      </c>
      <c r="E11121" t="s">
        <v>174</v>
      </c>
      <c r="F11121" t="s">
        <v>406</v>
      </c>
      <c r="G11121">
        <v>7</v>
      </c>
      <c r="H11121" s="6" t="str">
        <f t="shared" si="346"/>
        <v>J052.D7</v>
      </c>
      <c r="I11121" s="6" t="str">
        <f t="shared" si="347"/>
        <v>DGND</v>
      </c>
    </row>
    <row r="11122" spans="1:9">
      <c r="A11122" t="s">
        <v>302</v>
      </c>
      <c r="B11122" t="s">
        <v>2489</v>
      </c>
      <c r="C11122" t="s">
        <v>1498</v>
      </c>
      <c r="D11122">
        <v>8</v>
      </c>
      <c r="F11122" t="s">
        <v>411</v>
      </c>
      <c r="G11122">
        <v>8</v>
      </c>
      <c r="H11122" s="6" t="str">
        <f t="shared" si="346"/>
        <v>J052.D8</v>
      </c>
      <c r="I11122" s="6">
        <f t="shared" si="347"/>
        <v>0</v>
      </c>
    </row>
    <row r="11123" spans="1:9">
      <c r="A11123" t="s">
        <v>302</v>
      </c>
      <c r="B11123" t="s">
        <v>2489</v>
      </c>
      <c r="C11123" t="s">
        <v>1498</v>
      </c>
      <c r="D11123">
        <v>8</v>
      </c>
      <c r="E11123" t="s">
        <v>174</v>
      </c>
      <c r="F11123" t="s">
        <v>284</v>
      </c>
      <c r="G11123">
        <v>8</v>
      </c>
      <c r="H11123" s="6" t="str">
        <f t="shared" si="346"/>
        <v>J052.C8</v>
      </c>
      <c r="I11123" s="6" t="str">
        <f t="shared" si="347"/>
        <v>DGND</v>
      </c>
    </row>
    <row r="11124" spans="1:9">
      <c r="A11124" t="s">
        <v>302</v>
      </c>
      <c r="B11124" t="s">
        <v>2489</v>
      </c>
      <c r="C11124" t="s">
        <v>1498</v>
      </c>
      <c r="D11124">
        <v>8</v>
      </c>
      <c r="E11124" t="s">
        <v>869</v>
      </c>
      <c r="F11124" t="s">
        <v>229</v>
      </c>
      <c r="G11124">
        <v>8</v>
      </c>
      <c r="H11124" s="6" t="str">
        <f t="shared" si="346"/>
        <v>J052.B8</v>
      </c>
      <c r="I11124" s="6" t="str">
        <f t="shared" si="347"/>
        <v>CH376</v>
      </c>
    </row>
    <row r="11125" spans="1:9">
      <c r="A11125" t="s">
        <v>302</v>
      </c>
      <c r="B11125" t="s">
        <v>2489</v>
      </c>
      <c r="C11125" t="s">
        <v>1498</v>
      </c>
      <c r="D11125">
        <v>8</v>
      </c>
      <c r="E11125" t="s">
        <v>174</v>
      </c>
      <c r="F11125" t="s">
        <v>206</v>
      </c>
      <c r="G11125">
        <v>8</v>
      </c>
      <c r="H11125" s="6" t="str">
        <f t="shared" si="346"/>
        <v>J052.A8</v>
      </c>
      <c r="I11125" s="6" t="str">
        <f t="shared" si="347"/>
        <v>DGND</v>
      </c>
    </row>
    <row r="11126" spans="1:9">
      <c r="A11126" t="s">
        <v>302</v>
      </c>
      <c r="B11126" t="s">
        <v>2489</v>
      </c>
      <c r="C11126" t="s">
        <v>1498</v>
      </c>
      <c r="D11126">
        <v>9</v>
      </c>
      <c r="E11126" t="s">
        <v>870</v>
      </c>
      <c r="F11126" t="s">
        <v>285</v>
      </c>
      <c r="G11126">
        <v>9</v>
      </c>
      <c r="H11126" s="6" t="str">
        <f t="shared" si="346"/>
        <v>J052.C9</v>
      </c>
      <c r="I11126" s="6" t="str">
        <f t="shared" si="347"/>
        <v>CH375</v>
      </c>
    </row>
    <row r="11127" spans="1:9">
      <c r="A11127" t="s">
        <v>302</v>
      </c>
      <c r="B11127" t="s">
        <v>2489</v>
      </c>
      <c r="C11127" t="s">
        <v>1498</v>
      </c>
      <c r="D11127">
        <v>9</v>
      </c>
      <c r="E11127" t="s">
        <v>871</v>
      </c>
      <c r="F11127" t="s">
        <v>207</v>
      </c>
      <c r="G11127">
        <v>9</v>
      </c>
      <c r="H11127" s="6" t="str">
        <f t="shared" si="346"/>
        <v>J052.A9</v>
      </c>
      <c r="I11127" s="6" t="str">
        <f t="shared" si="347"/>
        <v>CH374</v>
      </c>
    </row>
    <row r="11128" spans="1:9">
      <c r="A11128" t="s">
        <v>302</v>
      </c>
      <c r="B11128" t="s">
        <v>2489</v>
      </c>
      <c r="C11128" t="s">
        <v>1498</v>
      </c>
      <c r="D11128">
        <v>9</v>
      </c>
      <c r="E11128" t="s">
        <v>174</v>
      </c>
      <c r="F11128" t="s">
        <v>230</v>
      </c>
      <c r="G11128">
        <v>9</v>
      </c>
      <c r="H11128" s="6" t="str">
        <f t="shared" si="346"/>
        <v>J052.B9</v>
      </c>
      <c r="I11128" s="6" t="str">
        <f t="shared" si="347"/>
        <v>DGND</v>
      </c>
    </row>
    <row r="11129" spans="1:9">
      <c r="A11129" t="s">
        <v>302</v>
      </c>
      <c r="B11129" t="s">
        <v>2489</v>
      </c>
      <c r="C11129" t="s">
        <v>1498</v>
      </c>
      <c r="D11129">
        <v>9</v>
      </c>
      <c r="F11129" t="s">
        <v>397</v>
      </c>
      <c r="G11129">
        <v>9</v>
      </c>
      <c r="H11129" s="6" t="str">
        <f t="shared" si="346"/>
        <v>J052.D9</v>
      </c>
      <c r="I11129" s="6">
        <f t="shared" si="347"/>
        <v>0</v>
      </c>
    </row>
    <row r="11130" spans="1:9">
      <c r="A11130" t="s">
        <v>302</v>
      </c>
      <c r="B11130" t="s">
        <v>2489</v>
      </c>
      <c r="C11130" t="s">
        <v>1498</v>
      </c>
      <c r="D11130">
        <v>10</v>
      </c>
      <c r="E11130" t="s">
        <v>872</v>
      </c>
      <c r="F11130" t="s">
        <v>231</v>
      </c>
      <c r="G11130">
        <v>10</v>
      </c>
      <c r="H11130" s="6" t="str">
        <f t="shared" si="346"/>
        <v>J052.B10</v>
      </c>
      <c r="I11130" s="6" t="str">
        <f t="shared" si="347"/>
        <v>CH373</v>
      </c>
    </row>
    <row r="11131" spans="1:9">
      <c r="A11131" t="s">
        <v>302</v>
      </c>
      <c r="B11131" t="s">
        <v>2489</v>
      </c>
      <c r="C11131" t="s">
        <v>1498</v>
      </c>
      <c r="D11131">
        <v>10</v>
      </c>
      <c r="F11131" t="s">
        <v>407</v>
      </c>
      <c r="G11131">
        <v>10</v>
      </c>
      <c r="H11131" s="6" t="str">
        <f t="shared" si="346"/>
        <v>J052.D10</v>
      </c>
      <c r="I11131" s="6">
        <f t="shared" si="347"/>
        <v>0</v>
      </c>
    </row>
    <row r="11132" spans="1:9">
      <c r="A11132" t="s">
        <v>302</v>
      </c>
      <c r="B11132" t="s">
        <v>2489</v>
      </c>
      <c r="C11132" t="s">
        <v>1498</v>
      </c>
      <c r="D11132">
        <v>10</v>
      </c>
      <c r="E11132" t="s">
        <v>174</v>
      </c>
      <c r="F11132" t="s">
        <v>208</v>
      </c>
      <c r="G11132">
        <v>10</v>
      </c>
      <c r="H11132" s="6" t="str">
        <f t="shared" si="346"/>
        <v>J052.A10</v>
      </c>
      <c r="I11132" s="6" t="str">
        <f t="shared" si="347"/>
        <v>DGND</v>
      </c>
    </row>
    <row r="11133" spans="1:9">
      <c r="A11133" t="s">
        <v>302</v>
      </c>
      <c r="B11133" t="s">
        <v>2489</v>
      </c>
      <c r="C11133" t="s">
        <v>1498</v>
      </c>
      <c r="D11133">
        <v>10</v>
      </c>
      <c r="E11133" t="s">
        <v>174</v>
      </c>
      <c r="F11133" t="s">
        <v>286</v>
      </c>
      <c r="G11133">
        <v>10</v>
      </c>
      <c r="H11133" s="6" t="str">
        <f t="shared" si="346"/>
        <v>J052.C10</v>
      </c>
      <c r="I11133" s="6" t="str">
        <f t="shared" si="347"/>
        <v>DGND</v>
      </c>
    </row>
    <row r="11134" spans="1:9">
      <c r="A11134" t="s">
        <v>302</v>
      </c>
      <c r="B11134" t="s">
        <v>2489</v>
      </c>
      <c r="C11134" t="s">
        <v>1498</v>
      </c>
      <c r="D11134">
        <v>11</v>
      </c>
      <c r="E11134" t="s">
        <v>174</v>
      </c>
      <c r="F11134" t="s">
        <v>232</v>
      </c>
      <c r="G11134">
        <v>11</v>
      </c>
      <c r="H11134" s="6" t="str">
        <f t="shared" si="346"/>
        <v>J052.B11</v>
      </c>
      <c r="I11134" s="6" t="str">
        <f t="shared" si="347"/>
        <v>DGND</v>
      </c>
    </row>
    <row r="11135" spans="1:9">
      <c r="A11135" t="s">
        <v>302</v>
      </c>
      <c r="B11135" t="s">
        <v>2489</v>
      </c>
      <c r="C11135" t="s">
        <v>1498</v>
      </c>
      <c r="D11135">
        <v>11</v>
      </c>
      <c r="E11135" t="s">
        <v>873</v>
      </c>
      <c r="F11135" t="s">
        <v>209</v>
      </c>
      <c r="G11135">
        <v>11</v>
      </c>
      <c r="H11135" s="6" t="str">
        <f t="shared" si="346"/>
        <v>J052.A11</v>
      </c>
      <c r="I11135" s="6" t="str">
        <f t="shared" si="347"/>
        <v>CH371</v>
      </c>
    </row>
    <row r="11136" spans="1:9">
      <c r="A11136" t="s">
        <v>302</v>
      </c>
      <c r="B11136" t="s">
        <v>2489</v>
      </c>
      <c r="C11136" t="s">
        <v>1498</v>
      </c>
      <c r="D11136">
        <v>11</v>
      </c>
      <c r="E11136" t="s">
        <v>874</v>
      </c>
      <c r="F11136" t="s">
        <v>287</v>
      </c>
      <c r="G11136">
        <v>11</v>
      </c>
      <c r="H11136" s="6" t="str">
        <f t="shared" si="346"/>
        <v>J052.C11</v>
      </c>
      <c r="I11136" s="6" t="str">
        <f t="shared" si="347"/>
        <v>CH372</v>
      </c>
    </row>
    <row r="11137" spans="1:9">
      <c r="A11137" t="s">
        <v>302</v>
      </c>
      <c r="B11137" t="s">
        <v>2489</v>
      </c>
      <c r="C11137" t="s">
        <v>1498</v>
      </c>
      <c r="D11137">
        <v>11</v>
      </c>
      <c r="F11137" t="s">
        <v>379</v>
      </c>
      <c r="G11137">
        <v>11</v>
      </c>
      <c r="H11137" s="6" t="str">
        <f t="shared" si="346"/>
        <v>J052.D11</v>
      </c>
      <c r="I11137" s="6">
        <f t="shared" si="347"/>
        <v>0</v>
      </c>
    </row>
    <row r="11138" spans="1:9">
      <c r="A11138" t="s">
        <v>302</v>
      </c>
      <c r="B11138" t="s">
        <v>2489</v>
      </c>
      <c r="C11138" t="s">
        <v>1498</v>
      </c>
      <c r="D11138">
        <v>12</v>
      </c>
      <c r="E11138" t="s">
        <v>174</v>
      </c>
      <c r="F11138" t="s">
        <v>288</v>
      </c>
      <c r="G11138">
        <v>12</v>
      </c>
      <c r="H11138" s="6" t="str">
        <f t="shared" ref="H11138:H11201" si="348">CONCATENATE(C11138,".",F11138)</f>
        <v>J052.C12</v>
      </c>
      <c r="I11138" s="6" t="str">
        <f t="shared" ref="I11138:I11201" si="349">E11138</f>
        <v>DGND</v>
      </c>
    </row>
    <row r="11139" spans="1:9">
      <c r="A11139" t="s">
        <v>302</v>
      </c>
      <c r="B11139" t="s">
        <v>2489</v>
      </c>
      <c r="C11139" t="s">
        <v>1498</v>
      </c>
      <c r="D11139">
        <v>12</v>
      </c>
      <c r="F11139" t="s">
        <v>375</v>
      </c>
      <c r="G11139">
        <v>12</v>
      </c>
      <c r="H11139" s="6" t="str">
        <f t="shared" si="348"/>
        <v>J052.D12</v>
      </c>
      <c r="I11139" s="6">
        <f t="shared" si="349"/>
        <v>0</v>
      </c>
    </row>
    <row r="11140" spans="1:9">
      <c r="A11140" t="s">
        <v>302</v>
      </c>
      <c r="B11140" t="s">
        <v>2489</v>
      </c>
      <c r="C11140" t="s">
        <v>1498</v>
      </c>
      <c r="D11140">
        <v>12</v>
      </c>
      <c r="E11140" t="s">
        <v>875</v>
      </c>
      <c r="F11140" t="s">
        <v>233</v>
      </c>
      <c r="G11140">
        <v>12</v>
      </c>
      <c r="H11140" s="6" t="str">
        <f t="shared" si="348"/>
        <v>J052.B12</v>
      </c>
      <c r="I11140" s="6" t="str">
        <f t="shared" si="349"/>
        <v>CH370</v>
      </c>
    </row>
    <row r="11141" spans="1:9">
      <c r="A11141" t="s">
        <v>302</v>
      </c>
      <c r="B11141" t="s">
        <v>2489</v>
      </c>
      <c r="C11141" t="s">
        <v>1498</v>
      </c>
      <c r="D11141">
        <v>12</v>
      </c>
      <c r="E11141" t="s">
        <v>174</v>
      </c>
      <c r="F11141" t="s">
        <v>210</v>
      </c>
      <c r="G11141">
        <v>12</v>
      </c>
      <c r="H11141" s="6" t="str">
        <f t="shared" si="348"/>
        <v>J052.A12</v>
      </c>
      <c r="I11141" s="6" t="str">
        <f t="shared" si="349"/>
        <v>DGND</v>
      </c>
    </row>
    <row r="11142" spans="1:9">
      <c r="A11142" t="s">
        <v>302</v>
      </c>
      <c r="B11142" t="s">
        <v>2489</v>
      </c>
      <c r="C11142" t="s">
        <v>1498</v>
      </c>
      <c r="D11142">
        <v>13</v>
      </c>
      <c r="F11142" t="s">
        <v>370</v>
      </c>
      <c r="G11142">
        <v>13</v>
      </c>
      <c r="H11142" s="6" t="str">
        <f t="shared" si="348"/>
        <v>J052.D13</v>
      </c>
      <c r="I11142" s="6">
        <f t="shared" si="349"/>
        <v>0</v>
      </c>
    </row>
    <row r="11143" spans="1:9">
      <c r="A11143" t="s">
        <v>302</v>
      </c>
      <c r="B11143" t="s">
        <v>2489</v>
      </c>
      <c r="C11143" t="s">
        <v>1498</v>
      </c>
      <c r="D11143">
        <v>13</v>
      </c>
      <c r="E11143" t="s">
        <v>876</v>
      </c>
      <c r="F11143" t="s">
        <v>289</v>
      </c>
      <c r="G11143">
        <v>13</v>
      </c>
      <c r="H11143" s="6" t="str">
        <f t="shared" si="348"/>
        <v>J052.C13</v>
      </c>
      <c r="I11143" s="6" t="str">
        <f t="shared" si="349"/>
        <v>CH369</v>
      </c>
    </row>
    <row r="11144" spans="1:9">
      <c r="A11144" t="s">
        <v>302</v>
      </c>
      <c r="B11144" t="s">
        <v>2489</v>
      </c>
      <c r="C11144" t="s">
        <v>1498</v>
      </c>
      <c r="D11144">
        <v>13</v>
      </c>
      <c r="E11144" t="s">
        <v>174</v>
      </c>
      <c r="F11144" t="s">
        <v>234</v>
      </c>
      <c r="G11144">
        <v>13</v>
      </c>
      <c r="H11144" s="6" t="str">
        <f t="shared" si="348"/>
        <v>J052.B13</v>
      </c>
      <c r="I11144" s="6" t="str">
        <f t="shared" si="349"/>
        <v>DGND</v>
      </c>
    </row>
    <row r="11145" spans="1:9">
      <c r="A11145" t="s">
        <v>302</v>
      </c>
      <c r="B11145" t="s">
        <v>2489</v>
      </c>
      <c r="C11145" t="s">
        <v>1498</v>
      </c>
      <c r="D11145">
        <v>13</v>
      </c>
      <c r="E11145" t="s">
        <v>877</v>
      </c>
      <c r="F11145" t="s">
        <v>211</v>
      </c>
      <c r="G11145">
        <v>13</v>
      </c>
      <c r="H11145" s="6" t="str">
        <f t="shared" si="348"/>
        <v>J052.A13</v>
      </c>
      <c r="I11145" s="6" t="str">
        <f t="shared" si="349"/>
        <v>CH368</v>
      </c>
    </row>
    <row r="11146" spans="1:9">
      <c r="A11146" t="s">
        <v>302</v>
      </c>
      <c r="B11146" t="s">
        <v>2489</v>
      </c>
      <c r="C11146" t="s">
        <v>1498</v>
      </c>
      <c r="D11146">
        <v>14</v>
      </c>
      <c r="E11146" t="s">
        <v>174</v>
      </c>
      <c r="F11146" t="s">
        <v>212</v>
      </c>
      <c r="G11146">
        <v>14</v>
      </c>
      <c r="H11146" s="6" t="str">
        <f t="shared" si="348"/>
        <v>J052.A14</v>
      </c>
      <c r="I11146" s="6" t="str">
        <f t="shared" si="349"/>
        <v>DGND</v>
      </c>
    </row>
    <row r="11147" spans="1:9">
      <c r="A11147" t="s">
        <v>302</v>
      </c>
      <c r="B11147" t="s">
        <v>2489</v>
      </c>
      <c r="C11147" t="s">
        <v>1498</v>
      </c>
      <c r="D11147">
        <v>14</v>
      </c>
      <c r="F11147" t="s">
        <v>412</v>
      </c>
      <c r="G11147">
        <v>14</v>
      </c>
      <c r="H11147" s="6" t="str">
        <f t="shared" si="348"/>
        <v>J052.D14</v>
      </c>
      <c r="I11147" s="6">
        <f t="shared" si="349"/>
        <v>0</v>
      </c>
    </row>
    <row r="11148" spans="1:9">
      <c r="A11148" t="s">
        <v>302</v>
      </c>
      <c r="B11148" t="s">
        <v>2489</v>
      </c>
      <c r="C11148" t="s">
        <v>1498</v>
      </c>
      <c r="D11148">
        <v>14</v>
      </c>
      <c r="E11148" t="s">
        <v>878</v>
      </c>
      <c r="F11148" t="s">
        <v>235</v>
      </c>
      <c r="G11148">
        <v>14</v>
      </c>
      <c r="H11148" s="6" t="str">
        <f t="shared" si="348"/>
        <v>J052.B14</v>
      </c>
      <c r="I11148" s="6" t="str">
        <f t="shared" si="349"/>
        <v>CH367</v>
      </c>
    </row>
    <row r="11149" spans="1:9">
      <c r="A11149" t="s">
        <v>302</v>
      </c>
      <c r="B11149" t="s">
        <v>2489</v>
      </c>
      <c r="C11149" t="s">
        <v>1498</v>
      </c>
      <c r="D11149">
        <v>14</v>
      </c>
      <c r="E11149" t="s">
        <v>174</v>
      </c>
      <c r="F11149" t="s">
        <v>290</v>
      </c>
      <c r="G11149">
        <v>14</v>
      </c>
      <c r="H11149" s="6" t="str">
        <f t="shared" si="348"/>
        <v>J052.C14</v>
      </c>
      <c r="I11149" s="6" t="str">
        <f t="shared" si="349"/>
        <v>DGND</v>
      </c>
    </row>
    <row r="11150" spans="1:9">
      <c r="A11150" t="s">
        <v>302</v>
      </c>
      <c r="B11150" t="s">
        <v>2489</v>
      </c>
      <c r="C11150" t="s">
        <v>1498</v>
      </c>
      <c r="D11150">
        <v>15</v>
      </c>
      <c r="E11150" t="s">
        <v>879</v>
      </c>
      <c r="F11150" t="s">
        <v>213</v>
      </c>
      <c r="G11150">
        <v>15</v>
      </c>
      <c r="H11150" s="6" t="str">
        <f t="shared" si="348"/>
        <v>J052.A15</v>
      </c>
      <c r="I11150" s="6" t="str">
        <f t="shared" si="349"/>
        <v>CH365</v>
      </c>
    </row>
    <row r="11151" spans="1:9">
      <c r="A11151" t="s">
        <v>302</v>
      </c>
      <c r="B11151" t="s">
        <v>2489</v>
      </c>
      <c r="C11151" t="s">
        <v>1498</v>
      </c>
      <c r="D11151">
        <v>15</v>
      </c>
      <c r="E11151" t="s">
        <v>174</v>
      </c>
      <c r="F11151" t="s">
        <v>236</v>
      </c>
      <c r="G11151">
        <v>15</v>
      </c>
      <c r="H11151" s="6" t="str">
        <f t="shared" si="348"/>
        <v>J052.B15</v>
      </c>
      <c r="I11151" s="6" t="str">
        <f t="shared" si="349"/>
        <v>DGND</v>
      </c>
    </row>
    <row r="11152" spans="1:9">
      <c r="A11152" t="s">
        <v>302</v>
      </c>
      <c r="B11152" t="s">
        <v>2489</v>
      </c>
      <c r="C11152" t="s">
        <v>1498</v>
      </c>
      <c r="D11152">
        <v>15</v>
      </c>
      <c r="E11152" t="s">
        <v>880</v>
      </c>
      <c r="F11152" t="s">
        <v>291</v>
      </c>
      <c r="G11152">
        <v>15</v>
      </c>
      <c r="H11152" s="6" t="str">
        <f t="shared" si="348"/>
        <v>J052.C15</v>
      </c>
      <c r="I11152" s="6" t="str">
        <f t="shared" si="349"/>
        <v>CH366</v>
      </c>
    </row>
    <row r="11153" spans="1:9">
      <c r="A11153" t="s">
        <v>302</v>
      </c>
      <c r="B11153" t="s">
        <v>2489</v>
      </c>
      <c r="C11153" t="s">
        <v>1498</v>
      </c>
      <c r="D11153">
        <v>15</v>
      </c>
      <c r="F11153" t="s">
        <v>610</v>
      </c>
      <c r="G11153">
        <v>15</v>
      </c>
      <c r="H11153" s="6" t="str">
        <f t="shared" si="348"/>
        <v>J052.D15</v>
      </c>
      <c r="I11153" s="6">
        <f t="shared" si="349"/>
        <v>0</v>
      </c>
    </row>
    <row r="11154" spans="1:9">
      <c r="A11154" t="s">
        <v>302</v>
      </c>
      <c r="B11154" t="s">
        <v>2489</v>
      </c>
      <c r="C11154" t="s">
        <v>1498</v>
      </c>
      <c r="D11154">
        <v>16</v>
      </c>
      <c r="E11154" t="s">
        <v>174</v>
      </c>
      <c r="F11154" t="s">
        <v>292</v>
      </c>
      <c r="G11154">
        <v>16</v>
      </c>
      <c r="H11154" s="6" t="str">
        <f t="shared" si="348"/>
        <v>J052.C16</v>
      </c>
      <c r="I11154" s="6" t="str">
        <f t="shared" si="349"/>
        <v>DGND</v>
      </c>
    </row>
    <row r="11155" spans="1:9">
      <c r="A11155" t="s">
        <v>302</v>
      </c>
      <c r="B11155" t="s">
        <v>2489</v>
      </c>
      <c r="C11155" t="s">
        <v>1498</v>
      </c>
      <c r="D11155">
        <v>16</v>
      </c>
      <c r="E11155" t="s">
        <v>881</v>
      </c>
      <c r="F11155" t="s">
        <v>237</v>
      </c>
      <c r="G11155">
        <v>16</v>
      </c>
      <c r="H11155" s="6" t="str">
        <f t="shared" si="348"/>
        <v>J052.B16</v>
      </c>
      <c r="I11155" s="6" t="str">
        <f t="shared" si="349"/>
        <v>CH364</v>
      </c>
    </row>
    <row r="11156" spans="1:9">
      <c r="A11156" t="s">
        <v>302</v>
      </c>
      <c r="B11156" t="s">
        <v>2489</v>
      </c>
      <c r="C11156" t="s">
        <v>1498</v>
      </c>
      <c r="D11156">
        <v>16</v>
      </c>
      <c r="E11156" t="s">
        <v>174</v>
      </c>
      <c r="F11156" t="s">
        <v>214</v>
      </c>
      <c r="G11156">
        <v>16</v>
      </c>
      <c r="H11156" s="6" t="str">
        <f t="shared" si="348"/>
        <v>J052.A16</v>
      </c>
      <c r="I11156" s="6" t="str">
        <f t="shared" si="349"/>
        <v>DGND</v>
      </c>
    </row>
    <row r="11157" spans="1:9">
      <c r="A11157" t="s">
        <v>302</v>
      </c>
      <c r="B11157" t="s">
        <v>2489</v>
      </c>
      <c r="C11157" t="s">
        <v>1498</v>
      </c>
      <c r="D11157">
        <v>16</v>
      </c>
      <c r="F11157" t="s">
        <v>410</v>
      </c>
      <c r="G11157">
        <v>16</v>
      </c>
      <c r="H11157" s="6" t="str">
        <f t="shared" si="348"/>
        <v>J052.D16</v>
      </c>
      <c r="I11157" s="6">
        <f t="shared" si="349"/>
        <v>0</v>
      </c>
    </row>
    <row r="11158" spans="1:9">
      <c r="A11158" t="s">
        <v>302</v>
      </c>
      <c r="B11158" t="s">
        <v>2489</v>
      </c>
      <c r="C11158" t="s">
        <v>1498</v>
      </c>
      <c r="D11158">
        <v>17</v>
      </c>
      <c r="F11158" t="s">
        <v>385</v>
      </c>
      <c r="G11158">
        <v>17</v>
      </c>
      <c r="H11158" s="6" t="str">
        <f t="shared" si="348"/>
        <v>J052.D17</v>
      </c>
      <c r="I11158" s="6">
        <f t="shared" si="349"/>
        <v>0</v>
      </c>
    </row>
    <row r="11159" spans="1:9">
      <c r="A11159" t="s">
        <v>302</v>
      </c>
      <c r="B11159" t="s">
        <v>2489</v>
      </c>
      <c r="C11159" t="s">
        <v>1498</v>
      </c>
      <c r="D11159">
        <v>17</v>
      </c>
      <c r="E11159" t="s">
        <v>882</v>
      </c>
      <c r="F11159" t="s">
        <v>293</v>
      </c>
      <c r="G11159">
        <v>17</v>
      </c>
      <c r="H11159" s="6" t="str">
        <f t="shared" si="348"/>
        <v>J052.C17</v>
      </c>
      <c r="I11159" s="6" t="str">
        <f t="shared" si="349"/>
        <v>CH363</v>
      </c>
    </row>
    <row r="11160" spans="1:9">
      <c r="A11160" t="s">
        <v>302</v>
      </c>
      <c r="B11160" t="s">
        <v>2489</v>
      </c>
      <c r="C11160" t="s">
        <v>1498</v>
      </c>
      <c r="D11160">
        <v>17</v>
      </c>
      <c r="E11160" t="s">
        <v>883</v>
      </c>
      <c r="F11160" t="s">
        <v>215</v>
      </c>
      <c r="G11160">
        <v>17</v>
      </c>
      <c r="H11160" s="6" t="str">
        <f t="shared" si="348"/>
        <v>J052.A17</v>
      </c>
      <c r="I11160" s="6" t="str">
        <f t="shared" si="349"/>
        <v>CH362</v>
      </c>
    </row>
    <row r="11161" spans="1:9">
      <c r="A11161" t="s">
        <v>302</v>
      </c>
      <c r="B11161" t="s">
        <v>2489</v>
      </c>
      <c r="C11161" t="s">
        <v>1498</v>
      </c>
      <c r="D11161">
        <v>17</v>
      </c>
      <c r="E11161" t="s">
        <v>174</v>
      </c>
      <c r="F11161" t="s">
        <v>238</v>
      </c>
      <c r="G11161">
        <v>17</v>
      </c>
      <c r="H11161" s="6" t="str">
        <f t="shared" si="348"/>
        <v>J052.B17</v>
      </c>
      <c r="I11161" s="6" t="str">
        <f t="shared" si="349"/>
        <v>DGND</v>
      </c>
    </row>
    <row r="11162" spans="1:9">
      <c r="A11162" t="s">
        <v>302</v>
      </c>
      <c r="B11162" t="s">
        <v>2489</v>
      </c>
      <c r="C11162" t="s">
        <v>1498</v>
      </c>
      <c r="D11162">
        <v>18</v>
      </c>
      <c r="E11162" t="s">
        <v>174</v>
      </c>
      <c r="F11162" t="s">
        <v>294</v>
      </c>
      <c r="G11162">
        <v>18</v>
      </c>
      <c r="H11162" s="6" t="str">
        <f t="shared" si="348"/>
        <v>J052.C18</v>
      </c>
      <c r="I11162" s="6" t="str">
        <f t="shared" si="349"/>
        <v>DGND</v>
      </c>
    </row>
    <row r="11163" spans="1:9">
      <c r="A11163" t="s">
        <v>302</v>
      </c>
      <c r="B11163" t="s">
        <v>2489</v>
      </c>
      <c r="C11163" t="s">
        <v>1498</v>
      </c>
      <c r="D11163">
        <v>18</v>
      </c>
      <c r="E11163" t="s">
        <v>174</v>
      </c>
      <c r="F11163" t="s">
        <v>216</v>
      </c>
      <c r="G11163">
        <v>18</v>
      </c>
      <c r="H11163" s="6" t="str">
        <f t="shared" si="348"/>
        <v>J052.A18</v>
      </c>
      <c r="I11163" s="6" t="str">
        <f t="shared" si="349"/>
        <v>DGND</v>
      </c>
    </row>
    <row r="11164" spans="1:9">
      <c r="A11164" t="s">
        <v>302</v>
      </c>
      <c r="B11164" t="s">
        <v>2489</v>
      </c>
      <c r="C11164" t="s">
        <v>1498</v>
      </c>
      <c r="D11164">
        <v>18</v>
      </c>
      <c r="F11164" t="s">
        <v>617</v>
      </c>
      <c r="G11164">
        <v>18</v>
      </c>
      <c r="H11164" s="6" t="str">
        <f t="shared" si="348"/>
        <v>J052.D18</v>
      </c>
      <c r="I11164" s="6">
        <f t="shared" si="349"/>
        <v>0</v>
      </c>
    </row>
    <row r="11165" spans="1:9">
      <c r="A11165" t="s">
        <v>302</v>
      </c>
      <c r="B11165" t="s">
        <v>2489</v>
      </c>
      <c r="C11165" t="s">
        <v>1498</v>
      </c>
      <c r="D11165">
        <v>18</v>
      </c>
      <c r="E11165" t="s">
        <v>884</v>
      </c>
      <c r="F11165" t="s">
        <v>239</v>
      </c>
      <c r="G11165">
        <v>18</v>
      </c>
      <c r="H11165" s="6" t="str">
        <f t="shared" si="348"/>
        <v>J052.B18</v>
      </c>
      <c r="I11165" s="6" t="str">
        <f t="shared" si="349"/>
        <v>CH361</v>
      </c>
    </row>
    <row r="11166" spans="1:9">
      <c r="A11166" t="s">
        <v>302</v>
      </c>
      <c r="B11166" t="s">
        <v>2489</v>
      </c>
      <c r="C11166" t="s">
        <v>1498</v>
      </c>
      <c r="D11166">
        <v>19</v>
      </c>
      <c r="E11166" t="s">
        <v>886</v>
      </c>
      <c r="F11166" t="s">
        <v>217</v>
      </c>
      <c r="G11166">
        <v>19</v>
      </c>
      <c r="H11166" s="6" t="str">
        <f t="shared" si="348"/>
        <v>J052.A19</v>
      </c>
      <c r="I11166" s="6" t="str">
        <f t="shared" si="349"/>
        <v>CH359</v>
      </c>
    </row>
    <row r="11167" spans="1:9">
      <c r="A11167" t="s">
        <v>302</v>
      </c>
      <c r="B11167" t="s">
        <v>2489</v>
      </c>
      <c r="C11167" t="s">
        <v>1498</v>
      </c>
      <c r="D11167">
        <v>19</v>
      </c>
      <c r="F11167" t="s">
        <v>619</v>
      </c>
      <c r="G11167">
        <v>19</v>
      </c>
      <c r="H11167" s="6" t="str">
        <f t="shared" si="348"/>
        <v>J052.D19</v>
      </c>
      <c r="I11167" s="6">
        <f t="shared" si="349"/>
        <v>0</v>
      </c>
    </row>
    <row r="11168" spans="1:9">
      <c r="A11168" t="s">
        <v>302</v>
      </c>
      <c r="B11168" t="s">
        <v>2489</v>
      </c>
      <c r="C11168" t="s">
        <v>1498</v>
      </c>
      <c r="D11168">
        <v>19</v>
      </c>
      <c r="E11168" t="s">
        <v>174</v>
      </c>
      <c r="F11168" t="s">
        <v>240</v>
      </c>
      <c r="G11168">
        <v>19</v>
      </c>
      <c r="H11168" s="6" t="str">
        <f t="shared" si="348"/>
        <v>J052.B19</v>
      </c>
      <c r="I11168" s="6" t="str">
        <f t="shared" si="349"/>
        <v>DGND</v>
      </c>
    </row>
    <row r="11169" spans="1:9">
      <c r="A11169" t="s">
        <v>302</v>
      </c>
      <c r="B11169" t="s">
        <v>2489</v>
      </c>
      <c r="C11169" t="s">
        <v>1498</v>
      </c>
      <c r="D11169">
        <v>19</v>
      </c>
      <c r="E11169" t="s">
        <v>885</v>
      </c>
      <c r="F11169" t="s">
        <v>295</v>
      </c>
      <c r="G11169">
        <v>19</v>
      </c>
      <c r="H11169" s="6" t="str">
        <f t="shared" si="348"/>
        <v>J052.C19</v>
      </c>
      <c r="I11169" s="6" t="str">
        <f t="shared" si="349"/>
        <v>CH360</v>
      </c>
    </row>
    <row r="11170" spans="1:9">
      <c r="A11170" t="s">
        <v>302</v>
      </c>
      <c r="B11170" t="s">
        <v>2489</v>
      </c>
      <c r="C11170" t="s">
        <v>1498</v>
      </c>
      <c r="D11170">
        <v>20</v>
      </c>
      <c r="F11170" t="s">
        <v>621</v>
      </c>
      <c r="G11170">
        <v>20</v>
      </c>
      <c r="H11170" s="6" t="str">
        <f t="shared" si="348"/>
        <v>J052.D20</v>
      </c>
      <c r="I11170" s="6">
        <f t="shared" si="349"/>
        <v>0</v>
      </c>
    </row>
    <row r="11171" spans="1:9">
      <c r="A11171" t="s">
        <v>302</v>
      </c>
      <c r="B11171" t="s">
        <v>2489</v>
      </c>
      <c r="C11171" t="s">
        <v>1498</v>
      </c>
      <c r="D11171">
        <v>20</v>
      </c>
      <c r="E11171" t="s">
        <v>174</v>
      </c>
      <c r="F11171" t="s">
        <v>296</v>
      </c>
      <c r="G11171">
        <v>20</v>
      </c>
      <c r="H11171" s="6" t="str">
        <f t="shared" si="348"/>
        <v>J052.C20</v>
      </c>
      <c r="I11171" s="6" t="str">
        <f t="shared" si="349"/>
        <v>DGND</v>
      </c>
    </row>
    <row r="11172" spans="1:9">
      <c r="A11172" t="s">
        <v>302</v>
      </c>
      <c r="B11172" t="s">
        <v>2489</v>
      </c>
      <c r="C11172" t="s">
        <v>1498</v>
      </c>
      <c r="D11172">
        <v>20</v>
      </c>
      <c r="E11172" t="s">
        <v>887</v>
      </c>
      <c r="F11172" t="s">
        <v>241</v>
      </c>
      <c r="G11172">
        <v>20</v>
      </c>
      <c r="H11172" s="6" t="str">
        <f t="shared" si="348"/>
        <v>J052.B20</v>
      </c>
      <c r="I11172" s="6" t="str">
        <f t="shared" si="349"/>
        <v>CH358</v>
      </c>
    </row>
    <row r="11173" spans="1:9">
      <c r="A11173" t="s">
        <v>302</v>
      </c>
      <c r="B11173" t="s">
        <v>2489</v>
      </c>
      <c r="C11173" t="s">
        <v>1498</v>
      </c>
      <c r="D11173">
        <v>20</v>
      </c>
      <c r="E11173" t="s">
        <v>174</v>
      </c>
      <c r="F11173" t="s">
        <v>218</v>
      </c>
      <c r="G11173">
        <v>20</v>
      </c>
      <c r="H11173" s="6" t="str">
        <f t="shared" si="348"/>
        <v>J052.A20</v>
      </c>
      <c r="I11173" s="6" t="str">
        <f t="shared" si="349"/>
        <v>DGND</v>
      </c>
    </row>
    <row r="11174" spans="1:9">
      <c r="A11174" t="s">
        <v>302</v>
      </c>
      <c r="B11174" t="s">
        <v>2489</v>
      </c>
      <c r="C11174" t="s">
        <v>1498</v>
      </c>
      <c r="D11174">
        <v>21</v>
      </c>
      <c r="E11174" t="s">
        <v>888</v>
      </c>
      <c r="F11174" t="s">
        <v>297</v>
      </c>
      <c r="G11174">
        <v>21</v>
      </c>
      <c r="H11174" s="6" t="str">
        <f t="shared" si="348"/>
        <v>J052.C21</v>
      </c>
      <c r="I11174" s="6" t="str">
        <f t="shared" si="349"/>
        <v>CH357</v>
      </c>
    </row>
    <row r="11175" spans="1:9">
      <c r="A11175" t="s">
        <v>302</v>
      </c>
      <c r="B11175" t="s">
        <v>2489</v>
      </c>
      <c r="C11175" t="s">
        <v>1498</v>
      </c>
      <c r="D11175">
        <v>21</v>
      </c>
      <c r="E11175" t="s">
        <v>889</v>
      </c>
      <c r="F11175" t="s">
        <v>219</v>
      </c>
      <c r="G11175">
        <v>21</v>
      </c>
      <c r="H11175" s="6" t="str">
        <f t="shared" si="348"/>
        <v>J052.A21</v>
      </c>
      <c r="I11175" s="6" t="str">
        <f t="shared" si="349"/>
        <v>CH356</v>
      </c>
    </row>
    <row r="11176" spans="1:9">
      <c r="A11176" t="s">
        <v>302</v>
      </c>
      <c r="B11176" t="s">
        <v>2489</v>
      </c>
      <c r="C11176" t="s">
        <v>1498</v>
      </c>
      <c r="D11176">
        <v>21</v>
      </c>
      <c r="F11176" t="s">
        <v>623</v>
      </c>
      <c r="G11176">
        <v>21</v>
      </c>
      <c r="H11176" s="6" t="str">
        <f t="shared" si="348"/>
        <v>J052.D21</v>
      </c>
      <c r="I11176" s="6">
        <f t="shared" si="349"/>
        <v>0</v>
      </c>
    </row>
    <row r="11177" spans="1:9">
      <c r="A11177" t="s">
        <v>302</v>
      </c>
      <c r="B11177" t="s">
        <v>2489</v>
      </c>
      <c r="C11177" t="s">
        <v>1498</v>
      </c>
      <c r="D11177">
        <v>21</v>
      </c>
      <c r="E11177" t="s">
        <v>174</v>
      </c>
      <c r="F11177" t="s">
        <v>242</v>
      </c>
      <c r="G11177">
        <v>21</v>
      </c>
      <c r="H11177" s="6" t="str">
        <f t="shared" si="348"/>
        <v>J052.B21</v>
      </c>
      <c r="I11177" s="6" t="str">
        <f t="shared" si="349"/>
        <v>DGND</v>
      </c>
    </row>
    <row r="11178" spans="1:9">
      <c r="A11178" t="s">
        <v>302</v>
      </c>
      <c r="B11178" t="s">
        <v>2489</v>
      </c>
      <c r="C11178" t="s">
        <v>1498</v>
      </c>
      <c r="D11178">
        <v>22</v>
      </c>
      <c r="F11178" t="s">
        <v>627</v>
      </c>
      <c r="G11178">
        <v>22</v>
      </c>
      <c r="H11178" s="6" t="str">
        <f t="shared" si="348"/>
        <v>J052.D22</v>
      </c>
      <c r="I11178" s="6">
        <f t="shared" si="349"/>
        <v>0</v>
      </c>
    </row>
    <row r="11179" spans="1:9">
      <c r="A11179" t="s">
        <v>302</v>
      </c>
      <c r="B11179" t="s">
        <v>2489</v>
      </c>
      <c r="C11179" t="s">
        <v>1498</v>
      </c>
      <c r="D11179">
        <v>22</v>
      </c>
      <c r="E11179" t="s">
        <v>174</v>
      </c>
      <c r="F11179" t="s">
        <v>298</v>
      </c>
      <c r="G11179">
        <v>22</v>
      </c>
      <c r="H11179" s="6" t="str">
        <f t="shared" si="348"/>
        <v>J052.C22</v>
      </c>
      <c r="I11179" s="6" t="str">
        <f t="shared" si="349"/>
        <v>DGND</v>
      </c>
    </row>
    <row r="11180" spans="1:9">
      <c r="A11180" t="s">
        <v>302</v>
      </c>
      <c r="B11180" t="s">
        <v>2489</v>
      </c>
      <c r="C11180" t="s">
        <v>1498</v>
      </c>
      <c r="D11180">
        <v>22</v>
      </c>
      <c r="E11180" t="s">
        <v>174</v>
      </c>
      <c r="F11180" t="s">
        <v>220</v>
      </c>
      <c r="G11180">
        <v>22</v>
      </c>
      <c r="H11180" s="6" t="str">
        <f t="shared" si="348"/>
        <v>J052.A22</v>
      </c>
      <c r="I11180" s="6" t="str">
        <f t="shared" si="349"/>
        <v>DGND</v>
      </c>
    </row>
    <row r="11181" spans="1:9">
      <c r="A11181" t="s">
        <v>302</v>
      </c>
      <c r="B11181" t="s">
        <v>2489</v>
      </c>
      <c r="C11181" t="s">
        <v>1498</v>
      </c>
      <c r="D11181">
        <v>22</v>
      </c>
      <c r="E11181" t="s">
        <v>890</v>
      </c>
      <c r="F11181" t="s">
        <v>243</v>
      </c>
      <c r="G11181">
        <v>22</v>
      </c>
      <c r="H11181" s="6" t="str">
        <f t="shared" si="348"/>
        <v>J052.B22</v>
      </c>
      <c r="I11181" s="6" t="str">
        <f t="shared" si="349"/>
        <v>CH355</v>
      </c>
    </row>
    <row r="11182" spans="1:9">
      <c r="A11182" t="s">
        <v>302</v>
      </c>
      <c r="B11182" t="s">
        <v>2489</v>
      </c>
      <c r="C11182" t="s">
        <v>1498</v>
      </c>
      <c r="D11182">
        <v>23</v>
      </c>
      <c r="E11182" t="s">
        <v>891</v>
      </c>
      <c r="F11182" t="s">
        <v>299</v>
      </c>
      <c r="G11182">
        <v>23</v>
      </c>
      <c r="H11182" s="6" t="str">
        <f t="shared" si="348"/>
        <v>J052.C23</v>
      </c>
      <c r="I11182" s="6" t="str">
        <f t="shared" si="349"/>
        <v>CH354</v>
      </c>
    </row>
    <row r="11183" spans="1:9">
      <c r="A11183" t="s">
        <v>302</v>
      </c>
      <c r="B11183" t="s">
        <v>2489</v>
      </c>
      <c r="C11183" t="s">
        <v>1498</v>
      </c>
      <c r="D11183">
        <v>23</v>
      </c>
      <c r="E11183" t="s">
        <v>892</v>
      </c>
      <c r="F11183" t="s">
        <v>221</v>
      </c>
      <c r="G11183">
        <v>23</v>
      </c>
      <c r="H11183" s="6" t="str">
        <f t="shared" si="348"/>
        <v>J052.A23</v>
      </c>
      <c r="I11183" s="6" t="str">
        <f t="shared" si="349"/>
        <v>CH353</v>
      </c>
    </row>
    <row r="11184" spans="1:9">
      <c r="A11184" t="s">
        <v>302</v>
      </c>
      <c r="B11184" t="s">
        <v>2489</v>
      </c>
      <c r="C11184" t="s">
        <v>1498</v>
      </c>
      <c r="D11184">
        <v>23</v>
      </c>
      <c r="E11184" t="s">
        <v>174</v>
      </c>
      <c r="F11184" t="s">
        <v>244</v>
      </c>
      <c r="G11184">
        <v>23</v>
      </c>
      <c r="H11184" s="6" t="str">
        <f t="shared" si="348"/>
        <v>J052.B23</v>
      </c>
      <c r="I11184" s="6" t="str">
        <f t="shared" si="349"/>
        <v>DGND</v>
      </c>
    </row>
    <row r="11185" spans="1:9">
      <c r="A11185" t="s">
        <v>302</v>
      </c>
      <c r="B11185" t="s">
        <v>2489</v>
      </c>
      <c r="C11185" t="s">
        <v>1498</v>
      </c>
      <c r="D11185">
        <v>23</v>
      </c>
      <c r="F11185" t="s">
        <v>628</v>
      </c>
      <c r="G11185">
        <v>23</v>
      </c>
      <c r="H11185" s="6" t="str">
        <f t="shared" si="348"/>
        <v>J052.D23</v>
      </c>
      <c r="I11185" s="6">
        <f t="shared" si="349"/>
        <v>0</v>
      </c>
    </row>
    <row r="11186" spans="1:9">
      <c r="A11186" t="s">
        <v>302</v>
      </c>
      <c r="B11186" t="s">
        <v>2489</v>
      </c>
      <c r="C11186" t="s">
        <v>1498</v>
      </c>
      <c r="D11186">
        <v>24</v>
      </c>
      <c r="E11186" t="s">
        <v>893</v>
      </c>
      <c r="F11186" t="s">
        <v>245</v>
      </c>
      <c r="G11186">
        <v>24</v>
      </c>
      <c r="H11186" s="6" t="str">
        <f t="shared" si="348"/>
        <v>J052.B24</v>
      </c>
      <c r="I11186" s="6" t="str">
        <f t="shared" si="349"/>
        <v>CH352</v>
      </c>
    </row>
    <row r="11187" spans="1:9">
      <c r="A11187" t="s">
        <v>302</v>
      </c>
      <c r="B11187" t="s">
        <v>2489</v>
      </c>
      <c r="C11187" t="s">
        <v>1498</v>
      </c>
      <c r="D11187">
        <v>24</v>
      </c>
      <c r="E11187" t="s">
        <v>174</v>
      </c>
      <c r="F11187" t="s">
        <v>222</v>
      </c>
      <c r="G11187">
        <v>24</v>
      </c>
      <c r="H11187" s="6" t="str">
        <f t="shared" si="348"/>
        <v>J052.A24</v>
      </c>
      <c r="I11187" s="6" t="str">
        <f t="shared" si="349"/>
        <v>DGND</v>
      </c>
    </row>
    <row r="11188" spans="1:9">
      <c r="A11188" t="s">
        <v>302</v>
      </c>
      <c r="B11188" t="s">
        <v>2489</v>
      </c>
      <c r="C11188" t="s">
        <v>1498</v>
      </c>
      <c r="D11188">
        <v>24</v>
      </c>
      <c r="F11188" t="s">
        <v>631</v>
      </c>
      <c r="G11188">
        <v>24</v>
      </c>
      <c r="H11188" s="6" t="str">
        <f t="shared" si="348"/>
        <v>J052.D24</v>
      </c>
      <c r="I11188" s="6">
        <f t="shared" si="349"/>
        <v>0</v>
      </c>
    </row>
    <row r="11189" spans="1:9">
      <c r="A11189" t="s">
        <v>302</v>
      </c>
      <c r="B11189" t="s">
        <v>2489</v>
      </c>
      <c r="C11189" t="s">
        <v>1498</v>
      </c>
      <c r="D11189">
        <v>24</v>
      </c>
      <c r="E11189" t="s">
        <v>174</v>
      </c>
      <c r="F11189" t="s">
        <v>300</v>
      </c>
      <c r="G11189">
        <v>24</v>
      </c>
      <c r="H11189" s="6" t="str">
        <f t="shared" si="348"/>
        <v>J052.C24</v>
      </c>
      <c r="I11189" s="6" t="str">
        <f t="shared" si="349"/>
        <v>DGND</v>
      </c>
    </row>
    <row r="11190" spans="1:9">
      <c r="A11190" t="s">
        <v>302</v>
      </c>
      <c r="B11190" t="s">
        <v>2490</v>
      </c>
      <c r="C11190" t="s">
        <v>1499</v>
      </c>
      <c r="D11190">
        <v>1</v>
      </c>
      <c r="E11190" t="s">
        <v>174</v>
      </c>
      <c r="F11190">
        <v>1</v>
      </c>
      <c r="G11190">
        <v>1</v>
      </c>
      <c r="H11190" s="6" t="str">
        <f t="shared" si="348"/>
        <v>DGS7.1</v>
      </c>
      <c r="I11190" s="6" t="str">
        <f t="shared" si="349"/>
        <v>DGND</v>
      </c>
    </row>
    <row r="11191" spans="1:9">
      <c r="A11191" t="s">
        <v>302</v>
      </c>
      <c r="B11191" t="s">
        <v>2490</v>
      </c>
      <c r="C11191" t="s">
        <v>1499</v>
      </c>
      <c r="D11191">
        <v>2</v>
      </c>
      <c r="E11191" t="s">
        <v>894</v>
      </c>
      <c r="F11191">
        <v>2</v>
      </c>
      <c r="G11191">
        <v>2</v>
      </c>
      <c r="H11191" s="6" t="str">
        <f t="shared" si="348"/>
        <v>DGS7.2</v>
      </c>
      <c r="I11191" s="6" t="str">
        <f t="shared" si="349"/>
        <v>SL6_DGS</v>
      </c>
    </row>
    <row r="11192" spans="1:9">
      <c r="A11192" t="s">
        <v>302</v>
      </c>
      <c r="B11192" t="s">
        <v>2490</v>
      </c>
      <c r="C11192" t="s">
        <v>1500</v>
      </c>
      <c r="D11192">
        <v>1</v>
      </c>
      <c r="E11192" t="s">
        <v>896</v>
      </c>
      <c r="F11192" t="s">
        <v>200</v>
      </c>
      <c r="G11192">
        <v>1</v>
      </c>
      <c r="H11192" s="6" t="str">
        <f t="shared" si="348"/>
        <v>J061.A1</v>
      </c>
      <c r="I11192" s="6" t="str">
        <f t="shared" si="349"/>
        <v>SLOT6_FORCE</v>
      </c>
    </row>
    <row r="11193" spans="1:9">
      <c r="A11193" t="s">
        <v>302</v>
      </c>
      <c r="B11193" t="s">
        <v>2490</v>
      </c>
      <c r="C11193" t="s">
        <v>1500</v>
      </c>
      <c r="D11193">
        <v>1</v>
      </c>
      <c r="E11193" t="s">
        <v>174</v>
      </c>
      <c r="F11193" t="s">
        <v>223</v>
      </c>
      <c r="G11193">
        <v>1</v>
      </c>
      <c r="H11193" s="6" t="str">
        <f t="shared" si="348"/>
        <v>J061.B1</v>
      </c>
      <c r="I11193" s="6" t="str">
        <f t="shared" si="349"/>
        <v>DGND</v>
      </c>
    </row>
    <row r="11194" spans="1:9">
      <c r="A11194" t="s">
        <v>302</v>
      </c>
      <c r="B11194" t="s">
        <v>2490</v>
      </c>
      <c r="C11194" t="s">
        <v>1500</v>
      </c>
      <c r="D11194">
        <v>1</v>
      </c>
      <c r="E11194" t="s">
        <v>174</v>
      </c>
      <c r="F11194" t="s">
        <v>395</v>
      </c>
      <c r="G11194">
        <v>1</v>
      </c>
      <c r="H11194" s="6" t="str">
        <f t="shared" si="348"/>
        <v>J061.D1</v>
      </c>
      <c r="I11194" s="6" t="str">
        <f t="shared" si="349"/>
        <v>DGND</v>
      </c>
    </row>
    <row r="11195" spans="1:9">
      <c r="A11195" t="s">
        <v>302</v>
      </c>
      <c r="B11195" t="s">
        <v>2490</v>
      </c>
      <c r="C11195" t="s">
        <v>1500</v>
      </c>
      <c r="D11195">
        <v>1</v>
      </c>
      <c r="E11195" t="s">
        <v>895</v>
      </c>
      <c r="F11195" t="s">
        <v>280</v>
      </c>
      <c r="G11195">
        <v>1</v>
      </c>
      <c r="H11195" s="6" t="str">
        <f t="shared" si="348"/>
        <v>J061.C1</v>
      </c>
      <c r="I11195" s="6" t="str">
        <f t="shared" si="349"/>
        <v>SLOT6_SENSE</v>
      </c>
    </row>
    <row r="11196" spans="1:9">
      <c r="A11196" t="s">
        <v>302</v>
      </c>
      <c r="B11196" t="s">
        <v>2490</v>
      </c>
      <c r="C11196" t="s">
        <v>1500</v>
      </c>
      <c r="D11196">
        <v>2</v>
      </c>
      <c r="E11196" t="s">
        <v>894</v>
      </c>
      <c r="F11196" t="s">
        <v>224</v>
      </c>
      <c r="G11196">
        <v>2</v>
      </c>
      <c r="H11196" s="6" t="str">
        <f t="shared" si="348"/>
        <v>J061.B2</v>
      </c>
      <c r="I11196" s="6" t="str">
        <f t="shared" si="349"/>
        <v>SL6_DGS</v>
      </c>
    </row>
    <row r="11197" spans="1:9">
      <c r="A11197" t="s">
        <v>302</v>
      </c>
      <c r="B11197" t="s">
        <v>2490</v>
      </c>
      <c r="C11197" t="s">
        <v>1500</v>
      </c>
      <c r="D11197">
        <v>2</v>
      </c>
      <c r="E11197" t="s">
        <v>174</v>
      </c>
      <c r="F11197" t="s">
        <v>10</v>
      </c>
      <c r="G11197">
        <v>2</v>
      </c>
      <c r="H11197" s="6" t="str">
        <f t="shared" si="348"/>
        <v>J061.C2</v>
      </c>
      <c r="I11197" s="6" t="str">
        <f t="shared" si="349"/>
        <v>DGND</v>
      </c>
    </row>
    <row r="11198" spans="1:9">
      <c r="A11198" t="s">
        <v>302</v>
      </c>
      <c r="B11198" t="s">
        <v>2490</v>
      </c>
      <c r="C11198" t="s">
        <v>1500</v>
      </c>
      <c r="D11198">
        <v>2</v>
      </c>
      <c r="E11198" t="s">
        <v>897</v>
      </c>
      <c r="F11198" t="s">
        <v>384</v>
      </c>
      <c r="G11198">
        <v>2</v>
      </c>
      <c r="H11198" s="6" t="str">
        <f t="shared" si="348"/>
        <v>J061.D2</v>
      </c>
      <c r="I11198" s="6" t="str">
        <f t="shared" si="349"/>
        <v>SL6_GUARD</v>
      </c>
    </row>
    <row r="11199" spans="1:9">
      <c r="A11199" t="s">
        <v>302</v>
      </c>
      <c r="B11199" t="s">
        <v>2490</v>
      </c>
      <c r="C11199" t="s">
        <v>1500</v>
      </c>
      <c r="D11199">
        <v>2</v>
      </c>
      <c r="E11199" t="s">
        <v>174</v>
      </c>
      <c r="F11199" t="s">
        <v>201</v>
      </c>
      <c r="G11199">
        <v>2</v>
      </c>
      <c r="H11199" s="6" t="str">
        <f t="shared" si="348"/>
        <v>J061.A2</v>
      </c>
      <c r="I11199" s="6" t="str">
        <f t="shared" si="349"/>
        <v>DGND</v>
      </c>
    </row>
    <row r="11200" spans="1:9">
      <c r="A11200" t="s">
        <v>302</v>
      </c>
      <c r="B11200" t="s">
        <v>2490</v>
      </c>
      <c r="C11200" t="s">
        <v>1500</v>
      </c>
      <c r="D11200">
        <v>3</v>
      </c>
      <c r="E11200" t="s">
        <v>898</v>
      </c>
      <c r="F11200" t="s">
        <v>202</v>
      </c>
      <c r="G11200">
        <v>3</v>
      </c>
      <c r="H11200" s="6" t="str">
        <f t="shared" si="348"/>
        <v>J061.A3</v>
      </c>
      <c r="I11200" s="6" t="str">
        <f t="shared" si="349"/>
        <v>CH415</v>
      </c>
    </row>
    <row r="11201" spans="1:9">
      <c r="A11201" t="s">
        <v>302</v>
      </c>
      <c r="B11201" t="s">
        <v>2490</v>
      </c>
      <c r="C11201" t="s">
        <v>1500</v>
      </c>
      <c r="D11201">
        <v>3</v>
      </c>
      <c r="E11201" t="s">
        <v>174</v>
      </c>
      <c r="F11201" t="s">
        <v>558</v>
      </c>
      <c r="G11201">
        <v>3</v>
      </c>
      <c r="H11201" s="6" t="str">
        <f t="shared" si="348"/>
        <v>J061.D3</v>
      </c>
      <c r="I11201" s="6" t="str">
        <f t="shared" si="349"/>
        <v>DGND</v>
      </c>
    </row>
    <row r="11202" spans="1:9">
      <c r="A11202" t="s">
        <v>302</v>
      </c>
      <c r="B11202" t="s">
        <v>2490</v>
      </c>
      <c r="C11202" t="s">
        <v>1500</v>
      </c>
      <c r="D11202">
        <v>3</v>
      </c>
      <c r="E11202" t="s">
        <v>899</v>
      </c>
      <c r="F11202" t="s">
        <v>9</v>
      </c>
      <c r="G11202">
        <v>3</v>
      </c>
      <c r="H11202" s="6" t="str">
        <f t="shared" ref="H11202:H11265" si="350">CONCATENATE(C11202,".",F11202)</f>
        <v>J061.C3</v>
      </c>
      <c r="I11202" s="6" t="str">
        <f t="shared" ref="I11202:I11265" si="351">E11202</f>
        <v>SL6_EXT_F</v>
      </c>
    </row>
    <row r="11203" spans="1:9">
      <c r="A11203" t="s">
        <v>302</v>
      </c>
      <c r="B11203" t="s">
        <v>2490</v>
      </c>
      <c r="C11203" t="s">
        <v>1500</v>
      </c>
      <c r="D11203">
        <v>3</v>
      </c>
      <c r="E11203" t="s">
        <v>174</v>
      </c>
      <c r="F11203" t="s">
        <v>225</v>
      </c>
      <c r="G11203">
        <v>3</v>
      </c>
      <c r="H11203" s="6" t="str">
        <f t="shared" si="350"/>
        <v>J061.B3</v>
      </c>
      <c r="I11203" s="6" t="str">
        <f t="shared" si="351"/>
        <v>DGND</v>
      </c>
    </row>
    <row r="11204" spans="1:9">
      <c r="A11204" t="s">
        <v>302</v>
      </c>
      <c r="B11204" t="s">
        <v>2490</v>
      </c>
      <c r="C11204" t="s">
        <v>1500</v>
      </c>
      <c r="D11204">
        <v>4</v>
      </c>
      <c r="E11204" t="s">
        <v>174</v>
      </c>
      <c r="F11204" t="s">
        <v>11</v>
      </c>
      <c r="G11204">
        <v>4</v>
      </c>
      <c r="H11204" s="6" t="str">
        <f t="shared" si="350"/>
        <v>J061.A4</v>
      </c>
      <c r="I11204" s="6" t="str">
        <f t="shared" si="351"/>
        <v>DGND</v>
      </c>
    </row>
    <row r="11205" spans="1:9">
      <c r="A11205" t="s">
        <v>302</v>
      </c>
      <c r="B11205" t="s">
        <v>2490</v>
      </c>
      <c r="C11205" t="s">
        <v>1500</v>
      </c>
      <c r="D11205">
        <v>4</v>
      </c>
      <c r="E11205" t="s">
        <v>174</v>
      </c>
      <c r="F11205" t="s">
        <v>281</v>
      </c>
      <c r="G11205">
        <v>4</v>
      </c>
      <c r="H11205" s="6" t="str">
        <f t="shared" si="350"/>
        <v>J061.C4</v>
      </c>
      <c r="I11205" s="6" t="str">
        <f t="shared" si="351"/>
        <v>DGND</v>
      </c>
    </row>
    <row r="11206" spans="1:9">
      <c r="A11206" t="s">
        <v>302</v>
      </c>
      <c r="B11206" t="s">
        <v>2490</v>
      </c>
      <c r="C11206" t="s">
        <v>1500</v>
      </c>
      <c r="D11206">
        <v>4</v>
      </c>
      <c r="E11206" t="s">
        <v>900</v>
      </c>
      <c r="F11206" t="s">
        <v>226</v>
      </c>
      <c r="G11206">
        <v>4</v>
      </c>
      <c r="H11206" s="6" t="str">
        <f t="shared" si="350"/>
        <v>J061.B4</v>
      </c>
      <c r="I11206" s="6" t="str">
        <f t="shared" si="351"/>
        <v>CH414</v>
      </c>
    </row>
    <row r="11207" spans="1:9">
      <c r="A11207" t="s">
        <v>302</v>
      </c>
      <c r="B11207" t="s">
        <v>2490</v>
      </c>
      <c r="C11207" t="s">
        <v>1500</v>
      </c>
      <c r="D11207">
        <v>4</v>
      </c>
      <c r="E11207" t="s">
        <v>901</v>
      </c>
      <c r="F11207" t="s">
        <v>386</v>
      </c>
      <c r="G11207">
        <v>4</v>
      </c>
      <c r="H11207" s="6" t="str">
        <f t="shared" si="350"/>
        <v>J061.D4</v>
      </c>
      <c r="I11207" s="6" t="str">
        <f t="shared" si="351"/>
        <v>SL6_EXT_S</v>
      </c>
    </row>
    <row r="11208" spans="1:9">
      <c r="A11208" t="s">
        <v>302</v>
      </c>
      <c r="B11208" t="s">
        <v>2490</v>
      </c>
      <c r="C11208" t="s">
        <v>1500</v>
      </c>
      <c r="D11208">
        <v>5</v>
      </c>
      <c r="E11208" t="s">
        <v>902</v>
      </c>
      <c r="F11208" t="s">
        <v>12</v>
      </c>
      <c r="G11208">
        <v>5</v>
      </c>
      <c r="H11208" s="6" t="str">
        <f t="shared" si="350"/>
        <v>J061.C5</v>
      </c>
      <c r="I11208" s="6" t="str">
        <f t="shared" si="351"/>
        <v>CH413</v>
      </c>
    </row>
    <row r="11209" spans="1:9">
      <c r="A11209" t="s">
        <v>302</v>
      </c>
      <c r="B11209" t="s">
        <v>2490</v>
      </c>
      <c r="C11209" t="s">
        <v>1500</v>
      </c>
      <c r="D11209">
        <v>5</v>
      </c>
      <c r="E11209" t="s">
        <v>903</v>
      </c>
      <c r="F11209" t="s">
        <v>203</v>
      </c>
      <c r="G11209">
        <v>5</v>
      </c>
      <c r="H11209" s="6" t="str">
        <f t="shared" si="350"/>
        <v>J061.A5</v>
      </c>
      <c r="I11209" s="6" t="str">
        <f t="shared" si="351"/>
        <v>CH412</v>
      </c>
    </row>
    <row r="11210" spans="1:9">
      <c r="A11210" t="s">
        <v>302</v>
      </c>
      <c r="B11210" t="s">
        <v>2490</v>
      </c>
      <c r="C11210" t="s">
        <v>1500</v>
      </c>
      <c r="D11210">
        <v>5</v>
      </c>
      <c r="E11210" t="s">
        <v>174</v>
      </c>
      <c r="F11210" t="s">
        <v>396</v>
      </c>
      <c r="G11210">
        <v>5</v>
      </c>
      <c r="H11210" s="6" t="str">
        <f t="shared" si="350"/>
        <v>J061.D5</v>
      </c>
      <c r="I11210" s="6" t="str">
        <f t="shared" si="351"/>
        <v>DGND</v>
      </c>
    </row>
    <row r="11211" spans="1:9">
      <c r="A11211" t="s">
        <v>302</v>
      </c>
      <c r="B11211" t="s">
        <v>2490</v>
      </c>
      <c r="C11211" t="s">
        <v>1500</v>
      </c>
      <c r="D11211">
        <v>5</v>
      </c>
      <c r="E11211" t="s">
        <v>174</v>
      </c>
      <c r="F11211" t="s">
        <v>13</v>
      </c>
      <c r="G11211">
        <v>5</v>
      </c>
      <c r="H11211" s="6" t="str">
        <f t="shared" si="350"/>
        <v>J061.B5</v>
      </c>
      <c r="I11211" s="6" t="str">
        <f t="shared" si="351"/>
        <v>DGND</v>
      </c>
    </row>
    <row r="11212" spans="1:9">
      <c r="A11212" t="s">
        <v>302</v>
      </c>
      <c r="B11212" t="s">
        <v>2490</v>
      </c>
      <c r="C11212" t="s">
        <v>1500</v>
      </c>
      <c r="D11212">
        <v>6</v>
      </c>
      <c r="E11212" t="s">
        <v>174</v>
      </c>
      <c r="F11212" t="s">
        <v>204</v>
      </c>
      <c r="G11212">
        <v>6</v>
      </c>
      <c r="H11212" s="6" t="str">
        <f t="shared" si="350"/>
        <v>J061.A6</v>
      </c>
      <c r="I11212" s="6" t="str">
        <f t="shared" si="351"/>
        <v>DGND</v>
      </c>
    </row>
    <row r="11213" spans="1:9">
      <c r="A11213" t="s">
        <v>302</v>
      </c>
      <c r="B11213" t="s">
        <v>2490</v>
      </c>
      <c r="C11213" t="s">
        <v>1500</v>
      </c>
      <c r="D11213">
        <v>6</v>
      </c>
      <c r="E11213" t="s">
        <v>904</v>
      </c>
      <c r="F11213" t="s">
        <v>227</v>
      </c>
      <c r="G11213">
        <v>6</v>
      </c>
      <c r="H11213" s="6" t="str">
        <f t="shared" si="350"/>
        <v>J061.B6</v>
      </c>
      <c r="I11213" s="6" t="str">
        <f t="shared" si="351"/>
        <v>CH411</v>
      </c>
    </row>
    <row r="11214" spans="1:9">
      <c r="A11214" t="s">
        <v>302</v>
      </c>
      <c r="B11214" t="s">
        <v>2490</v>
      </c>
      <c r="C11214" t="s">
        <v>1500</v>
      </c>
      <c r="D11214">
        <v>6</v>
      </c>
      <c r="E11214" t="s">
        <v>174</v>
      </c>
      <c r="F11214" t="s">
        <v>282</v>
      </c>
      <c r="G11214">
        <v>6</v>
      </c>
      <c r="H11214" s="6" t="str">
        <f t="shared" si="350"/>
        <v>J061.C6</v>
      </c>
      <c r="I11214" s="6" t="str">
        <f t="shared" si="351"/>
        <v>DGND</v>
      </c>
    </row>
    <row r="11215" spans="1:9">
      <c r="A11215" t="s">
        <v>302</v>
      </c>
      <c r="B11215" t="s">
        <v>2490</v>
      </c>
      <c r="C11215" t="s">
        <v>1500</v>
      </c>
      <c r="D11215">
        <v>6</v>
      </c>
      <c r="F11215" t="s">
        <v>405</v>
      </c>
      <c r="G11215">
        <v>6</v>
      </c>
      <c r="H11215" s="6" t="str">
        <f t="shared" si="350"/>
        <v>J061.D6</v>
      </c>
      <c r="I11215" s="6">
        <f t="shared" si="351"/>
        <v>0</v>
      </c>
    </row>
    <row r="11216" spans="1:9">
      <c r="A11216" t="s">
        <v>302</v>
      </c>
      <c r="B11216" t="s">
        <v>2490</v>
      </c>
      <c r="C11216" t="s">
        <v>1500</v>
      </c>
      <c r="D11216">
        <v>7</v>
      </c>
      <c r="E11216" t="s">
        <v>906</v>
      </c>
      <c r="F11216" t="s">
        <v>283</v>
      </c>
      <c r="G11216">
        <v>7</v>
      </c>
      <c r="H11216" s="6" t="str">
        <f t="shared" si="350"/>
        <v>J061.C7</v>
      </c>
      <c r="I11216" s="6" t="str">
        <f t="shared" si="351"/>
        <v>CH410</v>
      </c>
    </row>
    <row r="11217" spans="1:9">
      <c r="A11217" t="s">
        <v>302</v>
      </c>
      <c r="B11217" t="s">
        <v>2490</v>
      </c>
      <c r="C11217" t="s">
        <v>1500</v>
      </c>
      <c r="D11217">
        <v>7</v>
      </c>
      <c r="E11217" t="s">
        <v>905</v>
      </c>
      <c r="F11217" t="s">
        <v>205</v>
      </c>
      <c r="G11217">
        <v>7</v>
      </c>
      <c r="H11217" s="6" t="str">
        <f t="shared" si="350"/>
        <v>J061.A7</v>
      </c>
      <c r="I11217" s="6" t="str">
        <f t="shared" si="351"/>
        <v>CH409</v>
      </c>
    </row>
    <row r="11218" spans="1:9">
      <c r="A11218" t="s">
        <v>302</v>
      </c>
      <c r="B11218" t="s">
        <v>2490</v>
      </c>
      <c r="C11218" t="s">
        <v>1500</v>
      </c>
      <c r="D11218">
        <v>7</v>
      </c>
      <c r="E11218" t="s">
        <v>174</v>
      </c>
      <c r="F11218" t="s">
        <v>406</v>
      </c>
      <c r="G11218">
        <v>7</v>
      </c>
      <c r="H11218" s="6" t="str">
        <f t="shared" si="350"/>
        <v>J061.D7</v>
      </c>
      <c r="I11218" s="6" t="str">
        <f t="shared" si="351"/>
        <v>DGND</v>
      </c>
    </row>
    <row r="11219" spans="1:9">
      <c r="A11219" t="s">
        <v>302</v>
      </c>
      <c r="B11219" t="s">
        <v>2490</v>
      </c>
      <c r="C11219" t="s">
        <v>1500</v>
      </c>
      <c r="D11219">
        <v>7</v>
      </c>
      <c r="E11219" t="s">
        <v>174</v>
      </c>
      <c r="F11219" t="s">
        <v>228</v>
      </c>
      <c r="G11219">
        <v>7</v>
      </c>
      <c r="H11219" s="6" t="str">
        <f t="shared" si="350"/>
        <v>J061.B7</v>
      </c>
      <c r="I11219" s="6" t="str">
        <f t="shared" si="351"/>
        <v>DGND</v>
      </c>
    </row>
    <row r="11220" spans="1:9">
      <c r="A11220" t="s">
        <v>302</v>
      </c>
      <c r="B11220" t="s">
        <v>2490</v>
      </c>
      <c r="C11220" t="s">
        <v>1500</v>
      </c>
      <c r="D11220">
        <v>8</v>
      </c>
      <c r="E11220" t="s">
        <v>174</v>
      </c>
      <c r="F11220" t="s">
        <v>206</v>
      </c>
      <c r="G11220">
        <v>8</v>
      </c>
      <c r="H11220" s="6" t="str">
        <f t="shared" si="350"/>
        <v>J061.A8</v>
      </c>
      <c r="I11220" s="6" t="str">
        <f t="shared" si="351"/>
        <v>DGND</v>
      </c>
    </row>
    <row r="11221" spans="1:9">
      <c r="A11221" t="s">
        <v>302</v>
      </c>
      <c r="B11221" t="s">
        <v>2490</v>
      </c>
      <c r="C11221" t="s">
        <v>1500</v>
      </c>
      <c r="D11221">
        <v>8</v>
      </c>
      <c r="E11221" t="s">
        <v>174</v>
      </c>
      <c r="F11221" t="s">
        <v>284</v>
      </c>
      <c r="G11221">
        <v>8</v>
      </c>
      <c r="H11221" s="6" t="str">
        <f t="shared" si="350"/>
        <v>J061.C8</v>
      </c>
      <c r="I11221" s="6" t="str">
        <f t="shared" si="351"/>
        <v>DGND</v>
      </c>
    </row>
    <row r="11222" spans="1:9">
      <c r="A11222" t="s">
        <v>302</v>
      </c>
      <c r="B11222" t="s">
        <v>2490</v>
      </c>
      <c r="C11222" t="s">
        <v>1500</v>
      </c>
      <c r="D11222">
        <v>8</v>
      </c>
      <c r="F11222" t="s">
        <v>411</v>
      </c>
      <c r="G11222">
        <v>8</v>
      </c>
      <c r="H11222" s="6" t="str">
        <f t="shared" si="350"/>
        <v>J061.D8</v>
      </c>
      <c r="I11222" s="6">
        <f t="shared" si="351"/>
        <v>0</v>
      </c>
    </row>
    <row r="11223" spans="1:9">
      <c r="A11223" t="s">
        <v>302</v>
      </c>
      <c r="B11223" t="s">
        <v>2490</v>
      </c>
      <c r="C11223" t="s">
        <v>1500</v>
      </c>
      <c r="D11223">
        <v>8</v>
      </c>
      <c r="E11223" t="s">
        <v>907</v>
      </c>
      <c r="F11223" t="s">
        <v>229</v>
      </c>
      <c r="G11223">
        <v>8</v>
      </c>
      <c r="H11223" s="6" t="str">
        <f t="shared" si="350"/>
        <v>J061.B8</v>
      </c>
      <c r="I11223" s="6" t="str">
        <f t="shared" si="351"/>
        <v>CH408</v>
      </c>
    </row>
    <row r="11224" spans="1:9">
      <c r="A11224" t="s">
        <v>302</v>
      </c>
      <c r="B11224" t="s">
        <v>2490</v>
      </c>
      <c r="C11224" t="s">
        <v>1500</v>
      </c>
      <c r="D11224">
        <v>9</v>
      </c>
      <c r="E11224" t="s">
        <v>174</v>
      </c>
      <c r="F11224" t="s">
        <v>230</v>
      </c>
      <c r="G11224">
        <v>9</v>
      </c>
      <c r="H11224" s="6" t="str">
        <f t="shared" si="350"/>
        <v>J061.B9</v>
      </c>
      <c r="I11224" s="6" t="str">
        <f t="shared" si="351"/>
        <v>DGND</v>
      </c>
    </row>
    <row r="11225" spans="1:9">
      <c r="A11225" t="s">
        <v>302</v>
      </c>
      <c r="B11225" t="s">
        <v>2490</v>
      </c>
      <c r="C11225" t="s">
        <v>1500</v>
      </c>
      <c r="D11225">
        <v>9</v>
      </c>
      <c r="E11225" t="s">
        <v>909</v>
      </c>
      <c r="F11225" t="s">
        <v>285</v>
      </c>
      <c r="G11225">
        <v>9</v>
      </c>
      <c r="H11225" s="6" t="str">
        <f t="shared" si="350"/>
        <v>J061.C9</v>
      </c>
      <c r="I11225" s="6" t="str">
        <f t="shared" si="351"/>
        <v>CH407</v>
      </c>
    </row>
    <row r="11226" spans="1:9">
      <c r="A11226" t="s">
        <v>302</v>
      </c>
      <c r="B11226" t="s">
        <v>2490</v>
      </c>
      <c r="C11226" t="s">
        <v>1500</v>
      </c>
      <c r="D11226">
        <v>9</v>
      </c>
      <c r="E11226" t="s">
        <v>908</v>
      </c>
      <c r="F11226" t="s">
        <v>207</v>
      </c>
      <c r="G11226">
        <v>9</v>
      </c>
      <c r="H11226" s="6" t="str">
        <f t="shared" si="350"/>
        <v>J061.A9</v>
      </c>
      <c r="I11226" s="6" t="str">
        <f t="shared" si="351"/>
        <v>CH406</v>
      </c>
    </row>
    <row r="11227" spans="1:9">
      <c r="A11227" t="s">
        <v>302</v>
      </c>
      <c r="B11227" t="s">
        <v>2490</v>
      </c>
      <c r="C11227" t="s">
        <v>1500</v>
      </c>
      <c r="D11227">
        <v>9</v>
      </c>
      <c r="F11227" t="s">
        <v>397</v>
      </c>
      <c r="G11227">
        <v>9</v>
      </c>
      <c r="H11227" s="6" t="str">
        <f t="shared" si="350"/>
        <v>J061.D9</v>
      </c>
      <c r="I11227" s="6">
        <f t="shared" si="351"/>
        <v>0</v>
      </c>
    </row>
    <row r="11228" spans="1:9">
      <c r="A11228" t="s">
        <v>302</v>
      </c>
      <c r="B11228" t="s">
        <v>2490</v>
      </c>
      <c r="C11228" t="s">
        <v>1500</v>
      </c>
      <c r="D11228">
        <v>10</v>
      </c>
      <c r="F11228" t="s">
        <v>407</v>
      </c>
      <c r="G11228">
        <v>10</v>
      </c>
      <c r="H11228" s="6" t="str">
        <f t="shared" si="350"/>
        <v>J061.D10</v>
      </c>
      <c r="I11228" s="6">
        <f t="shared" si="351"/>
        <v>0</v>
      </c>
    </row>
    <row r="11229" spans="1:9">
      <c r="A11229" t="s">
        <v>302</v>
      </c>
      <c r="B11229" t="s">
        <v>2490</v>
      </c>
      <c r="C11229" t="s">
        <v>1500</v>
      </c>
      <c r="D11229">
        <v>10</v>
      </c>
      <c r="E11229" t="s">
        <v>174</v>
      </c>
      <c r="F11229" t="s">
        <v>208</v>
      </c>
      <c r="G11229">
        <v>10</v>
      </c>
      <c r="H11229" s="6" t="str">
        <f t="shared" si="350"/>
        <v>J061.A10</v>
      </c>
      <c r="I11229" s="6" t="str">
        <f t="shared" si="351"/>
        <v>DGND</v>
      </c>
    </row>
    <row r="11230" spans="1:9">
      <c r="A11230" t="s">
        <v>302</v>
      </c>
      <c r="B11230" t="s">
        <v>2490</v>
      </c>
      <c r="C11230" t="s">
        <v>1500</v>
      </c>
      <c r="D11230">
        <v>10</v>
      </c>
      <c r="E11230" t="s">
        <v>910</v>
      </c>
      <c r="F11230" t="s">
        <v>231</v>
      </c>
      <c r="G11230">
        <v>10</v>
      </c>
      <c r="H11230" s="6" t="str">
        <f t="shared" si="350"/>
        <v>J061.B10</v>
      </c>
      <c r="I11230" s="6" t="str">
        <f t="shared" si="351"/>
        <v>CH405</v>
      </c>
    </row>
    <row r="11231" spans="1:9">
      <c r="A11231" t="s">
        <v>302</v>
      </c>
      <c r="B11231" t="s">
        <v>2490</v>
      </c>
      <c r="C11231" t="s">
        <v>1500</v>
      </c>
      <c r="D11231">
        <v>10</v>
      </c>
      <c r="E11231" t="s">
        <v>174</v>
      </c>
      <c r="F11231" t="s">
        <v>286</v>
      </c>
      <c r="G11231">
        <v>10</v>
      </c>
      <c r="H11231" s="6" t="str">
        <f t="shared" si="350"/>
        <v>J061.C10</v>
      </c>
      <c r="I11231" s="6" t="str">
        <f t="shared" si="351"/>
        <v>DGND</v>
      </c>
    </row>
    <row r="11232" spans="1:9">
      <c r="A11232" t="s">
        <v>302</v>
      </c>
      <c r="B11232" t="s">
        <v>2490</v>
      </c>
      <c r="C11232" t="s">
        <v>1500</v>
      </c>
      <c r="D11232">
        <v>11</v>
      </c>
      <c r="F11232" t="s">
        <v>379</v>
      </c>
      <c r="G11232">
        <v>11</v>
      </c>
      <c r="H11232" s="6" t="str">
        <f t="shared" si="350"/>
        <v>J061.D11</v>
      </c>
      <c r="I11232" s="6">
        <f t="shared" si="351"/>
        <v>0</v>
      </c>
    </row>
    <row r="11233" spans="1:9">
      <c r="A11233" t="s">
        <v>302</v>
      </c>
      <c r="B11233" t="s">
        <v>2490</v>
      </c>
      <c r="C11233" t="s">
        <v>1500</v>
      </c>
      <c r="D11233">
        <v>11</v>
      </c>
      <c r="E11233" t="s">
        <v>174</v>
      </c>
      <c r="F11233" t="s">
        <v>232</v>
      </c>
      <c r="G11233">
        <v>11</v>
      </c>
      <c r="H11233" s="6" t="str">
        <f t="shared" si="350"/>
        <v>J061.B11</v>
      </c>
      <c r="I11233" s="6" t="str">
        <f t="shared" si="351"/>
        <v>DGND</v>
      </c>
    </row>
    <row r="11234" spans="1:9">
      <c r="A11234" t="s">
        <v>302</v>
      </c>
      <c r="B11234" t="s">
        <v>2490</v>
      </c>
      <c r="C11234" t="s">
        <v>1500</v>
      </c>
      <c r="D11234">
        <v>11</v>
      </c>
      <c r="E11234" t="s">
        <v>911</v>
      </c>
      <c r="F11234" t="s">
        <v>209</v>
      </c>
      <c r="G11234">
        <v>11</v>
      </c>
      <c r="H11234" s="6" t="str">
        <f t="shared" si="350"/>
        <v>J061.A11</v>
      </c>
      <c r="I11234" s="6" t="str">
        <f t="shared" si="351"/>
        <v>CH403</v>
      </c>
    </row>
    <row r="11235" spans="1:9">
      <c r="A11235" t="s">
        <v>302</v>
      </c>
      <c r="B11235" t="s">
        <v>2490</v>
      </c>
      <c r="C11235" t="s">
        <v>1500</v>
      </c>
      <c r="D11235">
        <v>11</v>
      </c>
      <c r="E11235" t="s">
        <v>912</v>
      </c>
      <c r="F11235" t="s">
        <v>287</v>
      </c>
      <c r="G11235">
        <v>11</v>
      </c>
      <c r="H11235" s="6" t="str">
        <f t="shared" si="350"/>
        <v>J061.C11</v>
      </c>
      <c r="I11235" s="6" t="str">
        <f t="shared" si="351"/>
        <v>CH404</v>
      </c>
    </row>
    <row r="11236" spans="1:9">
      <c r="A11236" t="s">
        <v>302</v>
      </c>
      <c r="B11236" t="s">
        <v>2490</v>
      </c>
      <c r="C11236" t="s">
        <v>1500</v>
      </c>
      <c r="D11236">
        <v>12</v>
      </c>
      <c r="E11236" t="s">
        <v>174</v>
      </c>
      <c r="F11236" t="s">
        <v>288</v>
      </c>
      <c r="G11236">
        <v>12</v>
      </c>
      <c r="H11236" s="6" t="str">
        <f t="shared" si="350"/>
        <v>J061.C12</v>
      </c>
      <c r="I11236" s="6" t="str">
        <f t="shared" si="351"/>
        <v>DGND</v>
      </c>
    </row>
    <row r="11237" spans="1:9">
      <c r="A11237" t="s">
        <v>302</v>
      </c>
      <c r="B11237" t="s">
        <v>2490</v>
      </c>
      <c r="C11237" t="s">
        <v>1500</v>
      </c>
      <c r="D11237">
        <v>12</v>
      </c>
      <c r="E11237" t="s">
        <v>913</v>
      </c>
      <c r="F11237" t="s">
        <v>233</v>
      </c>
      <c r="G11237">
        <v>12</v>
      </c>
      <c r="H11237" s="6" t="str">
        <f t="shared" si="350"/>
        <v>J061.B12</v>
      </c>
      <c r="I11237" s="6" t="str">
        <f t="shared" si="351"/>
        <v>CH402</v>
      </c>
    </row>
    <row r="11238" spans="1:9">
      <c r="A11238" t="s">
        <v>302</v>
      </c>
      <c r="B11238" t="s">
        <v>2490</v>
      </c>
      <c r="C11238" t="s">
        <v>1500</v>
      </c>
      <c r="D11238">
        <v>12</v>
      </c>
      <c r="F11238" t="s">
        <v>375</v>
      </c>
      <c r="G11238">
        <v>12</v>
      </c>
      <c r="H11238" s="6" t="str">
        <f t="shared" si="350"/>
        <v>J061.D12</v>
      </c>
      <c r="I11238" s="6">
        <f t="shared" si="351"/>
        <v>0</v>
      </c>
    </row>
    <row r="11239" spans="1:9">
      <c r="A11239" t="s">
        <v>302</v>
      </c>
      <c r="B11239" t="s">
        <v>2490</v>
      </c>
      <c r="C11239" t="s">
        <v>1500</v>
      </c>
      <c r="D11239">
        <v>12</v>
      </c>
      <c r="E11239" t="s">
        <v>174</v>
      </c>
      <c r="F11239" t="s">
        <v>210</v>
      </c>
      <c r="G11239">
        <v>12</v>
      </c>
      <c r="H11239" s="6" t="str">
        <f t="shared" si="350"/>
        <v>J061.A12</v>
      </c>
      <c r="I11239" s="6" t="str">
        <f t="shared" si="351"/>
        <v>DGND</v>
      </c>
    </row>
    <row r="11240" spans="1:9">
      <c r="A11240" t="s">
        <v>302</v>
      </c>
      <c r="B11240" t="s">
        <v>2490</v>
      </c>
      <c r="C11240" t="s">
        <v>1500</v>
      </c>
      <c r="D11240">
        <v>13</v>
      </c>
      <c r="F11240" t="s">
        <v>370</v>
      </c>
      <c r="G11240">
        <v>13</v>
      </c>
      <c r="H11240" s="6" t="str">
        <f t="shared" si="350"/>
        <v>J061.D13</v>
      </c>
      <c r="I11240" s="6">
        <f t="shared" si="351"/>
        <v>0</v>
      </c>
    </row>
    <row r="11241" spans="1:9">
      <c r="A11241" t="s">
        <v>302</v>
      </c>
      <c r="B11241" t="s">
        <v>2490</v>
      </c>
      <c r="C11241" t="s">
        <v>1500</v>
      </c>
      <c r="D11241">
        <v>13</v>
      </c>
      <c r="E11241" t="s">
        <v>914</v>
      </c>
      <c r="F11241" t="s">
        <v>211</v>
      </c>
      <c r="G11241">
        <v>13</v>
      </c>
      <c r="H11241" s="6" t="str">
        <f t="shared" si="350"/>
        <v>J061.A13</v>
      </c>
      <c r="I11241" s="6" t="str">
        <f t="shared" si="351"/>
        <v>CH400</v>
      </c>
    </row>
    <row r="11242" spans="1:9">
      <c r="A11242" t="s">
        <v>302</v>
      </c>
      <c r="B11242" t="s">
        <v>2490</v>
      </c>
      <c r="C11242" t="s">
        <v>1500</v>
      </c>
      <c r="D11242">
        <v>13</v>
      </c>
      <c r="E11242" t="s">
        <v>915</v>
      </c>
      <c r="F11242" t="s">
        <v>289</v>
      </c>
      <c r="G11242">
        <v>13</v>
      </c>
      <c r="H11242" s="6" t="str">
        <f t="shared" si="350"/>
        <v>J061.C13</v>
      </c>
      <c r="I11242" s="6" t="str">
        <f t="shared" si="351"/>
        <v>CH401</v>
      </c>
    </row>
    <row r="11243" spans="1:9">
      <c r="A11243" t="s">
        <v>302</v>
      </c>
      <c r="B11243" t="s">
        <v>2490</v>
      </c>
      <c r="C11243" t="s">
        <v>1500</v>
      </c>
      <c r="D11243">
        <v>13</v>
      </c>
      <c r="E11243" t="s">
        <v>174</v>
      </c>
      <c r="F11243" t="s">
        <v>234</v>
      </c>
      <c r="G11243">
        <v>13</v>
      </c>
      <c r="H11243" s="6" t="str">
        <f t="shared" si="350"/>
        <v>J061.B13</v>
      </c>
      <c r="I11243" s="6" t="str">
        <f t="shared" si="351"/>
        <v>DGND</v>
      </c>
    </row>
    <row r="11244" spans="1:9">
      <c r="A11244" t="s">
        <v>302</v>
      </c>
      <c r="B11244" t="s">
        <v>2490</v>
      </c>
      <c r="C11244" t="s">
        <v>1500</v>
      </c>
      <c r="D11244">
        <v>14</v>
      </c>
      <c r="E11244" t="s">
        <v>174</v>
      </c>
      <c r="F11244" t="s">
        <v>212</v>
      </c>
      <c r="G11244">
        <v>14</v>
      </c>
      <c r="H11244" s="6" t="str">
        <f t="shared" si="350"/>
        <v>J061.A14</v>
      </c>
      <c r="I11244" s="6" t="str">
        <f t="shared" si="351"/>
        <v>DGND</v>
      </c>
    </row>
    <row r="11245" spans="1:9">
      <c r="A11245" t="s">
        <v>302</v>
      </c>
      <c r="B11245" t="s">
        <v>2490</v>
      </c>
      <c r="C11245" t="s">
        <v>1500</v>
      </c>
      <c r="D11245">
        <v>14</v>
      </c>
      <c r="F11245" t="s">
        <v>412</v>
      </c>
      <c r="G11245">
        <v>14</v>
      </c>
      <c r="H11245" s="6" t="str">
        <f t="shared" si="350"/>
        <v>J061.D14</v>
      </c>
      <c r="I11245" s="6">
        <f t="shared" si="351"/>
        <v>0</v>
      </c>
    </row>
    <row r="11246" spans="1:9">
      <c r="A11246" t="s">
        <v>302</v>
      </c>
      <c r="B11246" t="s">
        <v>2490</v>
      </c>
      <c r="C11246" t="s">
        <v>1500</v>
      </c>
      <c r="D11246">
        <v>14</v>
      </c>
      <c r="E11246" t="s">
        <v>916</v>
      </c>
      <c r="F11246" t="s">
        <v>235</v>
      </c>
      <c r="G11246">
        <v>14</v>
      </c>
      <c r="H11246" s="6" t="str">
        <f t="shared" si="350"/>
        <v>J061.B14</v>
      </c>
      <c r="I11246" s="6" t="str">
        <f t="shared" si="351"/>
        <v>CH399</v>
      </c>
    </row>
    <row r="11247" spans="1:9">
      <c r="A11247" t="s">
        <v>302</v>
      </c>
      <c r="B11247" t="s">
        <v>2490</v>
      </c>
      <c r="C11247" t="s">
        <v>1500</v>
      </c>
      <c r="D11247">
        <v>14</v>
      </c>
      <c r="E11247" t="s">
        <v>174</v>
      </c>
      <c r="F11247" t="s">
        <v>290</v>
      </c>
      <c r="G11247">
        <v>14</v>
      </c>
      <c r="H11247" s="6" t="str">
        <f t="shared" si="350"/>
        <v>J061.C14</v>
      </c>
      <c r="I11247" s="6" t="str">
        <f t="shared" si="351"/>
        <v>DGND</v>
      </c>
    </row>
    <row r="11248" spans="1:9">
      <c r="A11248" t="s">
        <v>302</v>
      </c>
      <c r="B11248" t="s">
        <v>2490</v>
      </c>
      <c r="C11248" t="s">
        <v>1500</v>
      </c>
      <c r="D11248">
        <v>15</v>
      </c>
      <c r="E11248" t="s">
        <v>917</v>
      </c>
      <c r="F11248" t="s">
        <v>291</v>
      </c>
      <c r="G11248">
        <v>15</v>
      </c>
      <c r="H11248" s="6" t="str">
        <f t="shared" si="350"/>
        <v>J061.C15</v>
      </c>
      <c r="I11248" s="6" t="str">
        <f t="shared" si="351"/>
        <v>CH398</v>
      </c>
    </row>
    <row r="11249" spans="1:9">
      <c r="A11249" t="s">
        <v>302</v>
      </c>
      <c r="B11249" t="s">
        <v>2490</v>
      </c>
      <c r="C11249" t="s">
        <v>1500</v>
      </c>
      <c r="D11249">
        <v>15</v>
      </c>
      <c r="F11249" t="s">
        <v>610</v>
      </c>
      <c r="G11249">
        <v>15</v>
      </c>
      <c r="H11249" s="6" t="str">
        <f t="shared" si="350"/>
        <v>J061.D15</v>
      </c>
      <c r="I11249" s="6">
        <f t="shared" si="351"/>
        <v>0</v>
      </c>
    </row>
    <row r="11250" spans="1:9">
      <c r="A11250" t="s">
        <v>302</v>
      </c>
      <c r="B11250" t="s">
        <v>2490</v>
      </c>
      <c r="C11250" t="s">
        <v>1500</v>
      </c>
      <c r="D11250">
        <v>15</v>
      </c>
      <c r="E11250" t="s">
        <v>174</v>
      </c>
      <c r="F11250" t="s">
        <v>236</v>
      </c>
      <c r="G11250">
        <v>15</v>
      </c>
      <c r="H11250" s="6" t="str">
        <f t="shared" si="350"/>
        <v>J061.B15</v>
      </c>
      <c r="I11250" s="6" t="str">
        <f t="shared" si="351"/>
        <v>DGND</v>
      </c>
    </row>
    <row r="11251" spans="1:9">
      <c r="A11251" t="s">
        <v>302</v>
      </c>
      <c r="B11251" t="s">
        <v>2490</v>
      </c>
      <c r="C11251" t="s">
        <v>1500</v>
      </c>
      <c r="D11251">
        <v>15</v>
      </c>
      <c r="E11251" t="s">
        <v>918</v>
      </c>
      <c r="F11251" t="s">
        <v>213</v>
      </c>
      <c r="G11251">
        <v>15</v>
      </c>
      <c r="H11251" s="6" t="str">
        <f t="shared" si="350"/>
        <v>J061.A15</v>
      </c>
      <c r="I11251" s="6" t="str">
        <f t="shared" si="351"/>
        <v>CH397</v>
      </c>
    </row>
    <row r="11252" spans="1:9">
      <c r="A11252" t="s">
        <v>302</v>
      </c>
      <c r="B11252" t="s">
        <v>2490</v>
      </c>
      <c r="C11252" t="s">
        <v>1500</v>
      </c>
      <c r="D11252">
        <v>16</v>
      </c>
      <c r="F11252" t="s">
        <v>410</v>
      </c>
      <c r="G11252">
        <v>16</v>
      </c>
      <c r="H11252" s="6" t="str">
        <f t="shared" si="350"/>
        <v>J061.D16</v>
      </c>
      <c r="I11252" s="6">
        <f t="shared" si="351"/>
        <v>0</v>
      </c>
    </row>
    <row r="11253" spans="1:9">
      <c r="A11253" t="s">
        <v>302</v>
      </c>
      <c r="B11253" t="s">
        <v>2490</v>
      </c>
      <c r="C11253" t="s">
        <v>1500</v>
      </c>
      <c r="D11253">
        <v>16</v>
      </c>
      <c r="E11253" t="s">
        <v>174</v>
      </c>
      <c r="F11253" t="s">
        <v>214</v>
      </c>
      <c r="G11253">
        <v>16</v>
      </c>
      <c r="H11253" s="6" t="str">
        <f t="shared" si="350"/>
        <v>J061.A16</v>
      </c>
      <c r="I11253" s="6" t="str">
        <f t="shared" si="351"/>
        <v>DGND</v>
      </c>
    </row>
    <row r="11254" spans="1:9">
      <c r="A11254" t="s">
        <v>302</v>
      </c>
      <c r="B11254" t="s">
        <v>2490</v>
      </c>
      <c r="C11254" t="s">
        <v>1500</v>
      </c>
      <c r="D11254">
        <v>16</v>
      </c>
      <c r="E11254" t="s">
        <v>174</v>
      </c>
      <c r="F11254" t="s">
        <v>292</v>
      </c>
      <c r="G11254">
        <v>16</v>
      </c>
      <c r="H11254" s="6" t="str">
        <f t="shared" si="350"/>
        <v>J061.C16</v>
      </c>
      <c r="I11254" s="6" t="str">
        <f t="shared" si="351"/>
        <v>DGND</v>
      </c>
    </row>
    <row r="11255" spans="1:9">
      <c r="A11255" t="s">
        <v>302</v>
      </c>
      <c r="B11255" t="s">
        <v>2490</v>
      </c>
      <c r="C11255" t="s">
        <v>1500</v>
      </c>
      <c r="D11255">
        <v>16</v>
      </c>
      <c r="E11255" t="s">
        <v>919</v>
      </c>
      <c r="F11255" t="s">
        <v>237</v>
      </c>
      <c r="G11255">
        <v>16</v>
      </c>
      <c r="H11255" s="6" t="str">
        <f t="shared" si="350"/>
        <v>J061.B16</v>
      </c>
      <c r="I11255" s="6" t="str">
        <f t="shared" si="351"/>
        <v>CH396</v>
      </c>
    </row>
    <row r="11256" spans="1:9">
      <c r="A11256" t="s">
        <v>302</v>
      </c>
      <c r="B11256" t="s">
        <v>2490</v>
      </c>
      <c r="C11256" t="s">
        <v>1500</v>
      </c>
      <c r="D11256">
        <v>17</v>
      </c>
      <c r="F11256" t="s">
        <v>385</v>
      </c>
      <c r="G11256">
        <v>17</v>
      </c>
      <c r="H11256" s="6" t="str">
        <f t="shared" si="350"/>
        <v>J061.D17</v>
      </c>
      <c r="I11256" s="6">
        <f t="shared" si="351"/>
        <v>0</v>
      </c>
    </row>
    <row r="11257" spans="1:9">
      <c r="A11257" t="s">
        <v>302</v>
      </c>
      <c r="B11257" t="s">
        <v>2490</v>
      </c>
      <c r="C11257" t="s">
        <v>1500</v>
      </c>
      <c r="D11257">
        <v>17</v>
      </c>
      <c r="E11257" t="s">
        <v>174</v>
      </c>
      <c r="F11257" t="s">
        <v>238</v>
      </c>
      <c r="G11257">
        <v>17</v>
      </c>
      <c r="H11257" s="6" t="str">
        <f t="shared" si="350"/>
        <v>J061.B17</v>
      </c>
      <c r="I11257" s="6" t="str">
        <f t="shared" si="351"/>
        <v>DGND</v>
      </c>
    </row>
    <row r="11258" spans="1:9">
      <c r="A11258" t="s">
        <v>302</v>
      </c>
      <c r="B11258" t="s">
        <v>2490</v>
      </c>
      <c r="C11258" t="s">
        <v>1500</v>
      </c>
      <c r="D11258">
        <v>17</v>
      </c>
      <c r="E11258" t="s">
        <v>920</v>
      </c>
      <c r="F11258" t="s">
        <v>293</v>
      </c>
      <c r="G11258">
        <v>17</v>
      </c>
      <c r="H11258" s="6" t="str">
        <f t="shared" si="350"/>
        <v>J061.C17</v>
      </c>
      <c r="I11258" s="6" t="str">
        <f t="shared" si="351"/>
        <v>CH395</v>
      </c>
    </row>
    <row r="11259" spans="1:9">
      <c r="A11259" t="s">
        <v>302</v>
      </c>
      <c r="B11259" t="s">
        <v>2490</v>
      </c>
      <c r="C11259" t="s">
        <v>1500</v>
      </c>
      <c r="D11259">
        <v>17</v>
      </c>
      <c r="E11259" t="s">
        <v>921</v>
      </c>
      <c r="F11259" t="s">
        <v>215</v>
      </c>
      <c r="G11259">
        <v>17</v>
      </c>
      <c r="H11259" s="6" t="str">
        <f t="shared" si="350"/>
        <v>J061.A17</v>
      </c>
      <c r="I11259" s="6" t="str">
        <f t="shared" si="351"/>
        <v>CH394</v>
      </c>
    </row>
    <row r="11260" spans="1:9">
      <c r="A11260" t="s">
        <v>302</v>
      </c>
      <c r="B11260" t="s">
        <v>2490</v>
      </c>
      <c r="C11260" t="s">
        <v>1500</v>
      </c>
      <c r="D11260">
        <v>18</v>
      </c>
      <c r="E11260" t="s">
        <v>922</v>
      </c>
      <c r="F11260" t="s">
        <v>239</v>
      </c>
      <c r="G11260">
        <v>18</v>
      </c>
      <c r="H11260" s="6" t="str">
        <f t="shared" si="350"/>
        <v>J061.B18</v>
      </c>
      <c r="I11260" s="6" t="str">
        <f t="shared" si="351"/>
        <v>CH393</v>
      </c>
    </row>
    <row r="11261" spans="1:9">
      <c r="A11261" t="s">
        <v>302</v>
      </c>
      <c r="B11261" t="s">
        <v>2490</v>
      </c>
      <c r="C11261" t="s">
        <v>1500</v>
      </c>
      <c r="D11261">
        <v>18</v>
      </c>
      <c r="F11261" t="s">
        <v>617</v>
      </c>
      <c r="G11261">
        <v>18</v>
      </c>
      <c r="H11261" s="6" t="str">
        <f t="shared" si="350"/>
        <v>J061.D18</v>
      </c>
      <c r="I11261" s="6">
        <f t="shared" si="351"/>
        <v>0</v>
      </c>
    </row>
    <row r="11262" spans="1:9">
      <c r="A11262" t="s">
        <v>302</v>
      </c>
      <c r="B11262" t="s">
        <v>2490</v>
      </c>
      <c r="C11262" t="s">
        <v>1500</v>
      </c>
      <c r="D11262">
        <v>18</v>
      </c>
      <c r="E11262" t="s">
        <v>174</v>
      </c>
      <c r="F11262" t="s">
        <v>294</v>
      </c>
      <c r="G11262">
        <v>18</v>
      </c>
      <c r="H11262" s="6" t="str">
        <f t="shared" si="350"/>
        <v>J061.C18</v>
      </c>
      <c r="I11262" s="6" t="str">
        <f t="shared" si="351"/>
        <v>DGND</v>
      </c>
    </row>
    <row r="11263" spans="1:9">
      <c r="A11263" t="s">
        <v>302</v>
      </c>
      <c r="B11263" t="s">
        <v>2490</v>
      </c>
      <c r="C11263" t="s">
        <v>1500</v>
      </c>
      <c r="D11263">
        <v>18</v>
      </c>
      <c r="E11263" t="s">
        <v>174</v>
      </c>
      <c r="F11263" t="s">
        <v>216</v>
      </c>
      <c r="G11263">
        <v>18</v>
      </c>
      <c r="H11263" s="6" t="str">
        <f t="shared" si="350"/>
        <v>J061.A18</v>
      </c>
      <c r="I11263" s="6" t="str">
        <f t="shared" si="351"/>
        <v>DGND</v>
      </c>
    </row>
    <row r="11264" spans="1:9">
      <c r="A11264" t="s">
        <v>302</v>
      </c>
      <c r="B11264" t="s">
        <v>2490</v>
      </c>
      <c r="C11264" t="s">
        <v>1500</v>
      </c>
      <c r="D11264">
        <v>19</v>
      </c>
      <c r="E11264" t="s">
        <v>923</v>
      </c>
      <c r="F11264" t="s">
        <v>295</v>
      </c>
      <c r="G11264">
        <v>19</v>
      </c>
      <c r="H11264" s="6" t="str">
        <f t="shared" si="350"/>
        <v>J061.C19</v>
      </c>
      <c r="I11264" s="6" t="str">
        <f t="shared" si="351"/>
        <v>CH392</v>
      </c>
    </row>
    <row r="11265" spans="1:9">
      <c r="A11265" t="s">
        <v>302</v>
      </c>
      <c r="B11265" t="s">
        <v>2490</v>
      </c>
      <c r="C11265" t="s">
        <v>1500</v>
      </c>
      <c r="D11265">
        <v>19</v>
      </c>
      <c r="E11265" t="s">
        <v>174</v>
      </c>
      <c r="F11265" t="s">
        <v>240</v>
      </c>
      <c r="G11265">
        <v>19</v>
      </c>
      <c r="H11265" s="6" t="str">
        <f t="shared" si="350"/>
        <v>J061.B19</v>
      </c>
      <c r="I11265" s="6" t="str">
        <f t="shared" si="351"/>
        <v>DGND</v>
      </c>
    </row>
    <row r="11266" spans="1:9">
      <c r="A11266" t="s">
        <v>302</v>
      </c>
      <c r="B11266" t="s">
        <v>2490</v>
      </c>
      <c r="C11266" t="s">
        <v>1500</v>
      </c>
      <c r="D11266">
        <v>19</v>
      </c>
      <c r="F11266" t="s">
        <v>619</v>
      </c>
      <c r="G11266">
        <v>19</v>
      </c>
      <c r="H11266" s="6" t="str">
        <f t="shared" ref="H11266:H11329" si="352">CONCATENATE(C11266,".",F11266)</f>
        <v>J061.D19</v>
      </c>
      <c r="I11266" s="6">
        <f t="shared" ref="I11266:I11329" si="353">E11266</f>
        <v>0</v>
      </c>
    </row>
    <row r="11267" spans="1:9">
      <c r="A11267" t="s">
        <v>302</v>
      </c>
      <c r="B11267" t="s">
        <v>2490</v>
      </c>
      <c r="C11267" t="s">
        <v>1500</v>
      </c>
      <c r="D11267">
        <v>19</v>
      </c>
      <c r="E11267" t="s">
        <v>924</v>
      </c>
      <c r="F11267" t="s">
        <v>217</v>
      </c>
      <c r="G11267">
        <v>19</v>
      </c>
      <c r="H11267" s="6" t="str">
        <f t="shared" si="352"/>
        <v>J061.A19</v>
      </c>
      <c r="I11267" s="6" t="str">
        <f t="shared" si="353"/>
        <v>CH391</v>
      </c>
    </row>
    <row r="11268" spans="1:9">
      <c r="A11268" t="s">
        <v>302</v>
      </c>
      <c r="B11268" t="s">
        <v>2490</v>
      </c>
      <c r="C11268" t="s">
        <v>1500</v>
      </c>
      <c r="D11268">
        <v>20</v>
      </c>
      <c r="F11268" t="s">
        <v>621</v>
      </c>
      <c r="G11268">
        <v>20</v>
      </c>
      <c r="H11268" s="6" t="str">
        <f t="shared" si="352"/>
        <v>J061.D20</v>
      </c>
      <c r="I11268" s="6">
        <f t="shared" si="353"/>
        <v>0</v>
      </c>
    </row>
    <row r="11269" spans="1:9">
      <c r="A11269" t="s">
        <v>302</v>
      </c>
      <c r="B11269" t="s">
        <v>2490</v>
      </c>
      <c r="C11269" t="s">
        <v>1500</v>
      </c>
      <c r="D11269">
        <v>20</v>
      </c>
      <c r="E11269" t="s">
        <v>925</v>
      </c>
      <c r="F11269" t="s">
        <v>241</v>
      </c>
      <c r="G11269">
        <v>20</v>
      </c>
      <c r="H11269" s="6" t="str">
        <f t="shared" si="352"/>
        <v>J061.B20</v>
      </c>
      <c r="I11269" s="6" t="str">
        <f t="shared" si="353"/>
        <v>CH390</v>
      </c>
    </row>
    <row r="11270" spans="1:9">
      <c r="A11270" t="s">
        <v>302</v>
      </c>
      <c r="B11270" t="s">
        <v>2490</v>
      </c>
      <c r="C11270" t="s">
        <v>1500</v>
      </c>
      <c r="D11270">
        <v>20</v>
      </c>
      <c r="E11270" t="s">
        <v>174</v>
      </c>
      <c r="F11270" t="s">
        <v>218</v>
      </c>
      <c r="G11270">
        <v>20</v>
      </c>
      <c r="H11270" s="6" t="str">
        <f t="shared" si="352"/>
        <v>J061.A20</v>
      </c>
      <c r="I11270" s="6" t="str">
        <f t="shared" si="353"/>
        <v>DGND</v>
      </c>
    </row>
    <row r="11271" spans="1:9">
      <c r="A11271" t="s">
        <v>302</v>
      </c>
      <c r="B11271" t="s">
        <v>2490</v>
      </c>
      <c r="C11271" t="s">
        <v>1500</v>
      </c>
      <c r="D11271">
        <v>20</v>
      </c>
      <c r="E11271" t="s">
        <v>174</v>
      </c>
      <c r="F11271" t="s">
        <v>296</v>
      </c>
      <c r="G11271">
        <v>20</v>
      </c>
      <c r="H11271" s="6" t="str">
        <f t="shared" si="352"/>
        <v>J061.C20</v>
      </c>
      <c r="I11271" s="6" t="str">
        <f t="shared" si="353"/>
        <v>DGND</v>
      </c>
    </row>
    <row r="11272" spans="1:9">
      <c r="A11272" t="s">
        <v>302</v>
      </c>
      <c r="B11272" t="s">
        <v>2490</v>
      </c>
      <c r="C11272" t="s">
        <v>1500</v>
      </c>
      <c r="D11272">
        <v>21</v>
      </c>
      <c r="E11272" t="s">
        <v>926</v>
      </c>
      <c r="F11272" t="s">
        <v>297</v>
      </c>
      <c r="G11272">
        <v>21</v>
      </c>
      <c r="H11272" s="6" t="str">
        <f t="shared" si="352"/>
        <v>J061.C21</v>
      </c>
      <c r="I11272" s="6" t="str">
        <f t="shared" si="353"/>
        <v>CH389</v>
      </c>
    </row>
    <row r="11273" spans="1:9">
      <c r="A11273" t="s">
        <v>302</v>
      </c>
      <c r="B11273" t="s">
        <v>2490</v>
      </c>
      <c r="C11273" t="s">
        <v>1500</v>
      </c>
      <c r="D11273">
        <v>21</v>
      </c>
      <c r="E11273" t="s">
        <v>174</v>
      </c>
      <c r="F11273" t="s">
        <v>242</v>
      </c>
      <c r="G11273">
        <v>21</v>
      </c>
      <c r="H11273" s="6" t="str">
        <f t="shared" si="352"/>
        <v>J061.B21</v>
      </c>
      <c r="I11273" s="6" t="str">
        <f t="shared" si="353"/>
        <v>DGND</v>
      </c>
    </row>
    <row r="11274" spans="1:9">
      <c r="A11274" t="s">
        <v>302</v>
      </c>
      <c r="B11274" t="s">
        <v>2490</v>
      </c>
      <c r="C11274" t="s">
        <v>1500</v>
      </c>
      <c r="D11274">
        <v>21</v>
      </c>
      <c r="E11274" t="s">
        <v>927</v>
      </c>
      <c r="F11274" t="s">
        <v>219</v>
      </c>
      <c r="G11274">
        <v>21</v>
      </c>
      <c r="H11274" s="6" t="str">
        <f t="shared" si="352"/>
        <v>J061.A21</v>
      </c>
      <c r="I11274" s="6" t="str">
        <f t="shared" si="353"/>
        <v>CH388</v>
      </c>
    </row>
    <row r="11275" spans="1:9">
      <c r="A11275" t="s">
        <v>302</v>
      </c>
      <c r="B11275" t="s">
        <v>2490</v>
      </c>
      <c r="C11275" t="s">
        <v>1500</v>
      </c>
      <c r="D11275">
        <v>21</v>
      </c>
      <c r="F11275" t="s">
        <v>623</v>
      </c>
      <c r="G11275">
        <v>21</v>
      </c>
      <c r="H11275" s="6" t="str">
        <f t="shared" si="352"/>
        <v>J061.D21</v>
      </c>
      <c r="I11275" s="6">
        <f t="shared" si="353"/>
        <v>0</v>
      </c>
    </row>
    <row r="11276" spans="1:9">
      <c r="A11276" t="s">
        <v>302</v>
      </c>
      <c r="B11276" t="s">
        <v>2490</v>
      </c>
      <c r="C11276" t="s">
        <v>1500</v>
      </c>
      <c r="D11276">
        <v>22</v>
      </c>
      <c r="E11276" t="s">
        <v>174</v>
      </c>
      <c r="F11276" t="s">
        <v>220</v>
      </c>
      <c r="G11276">
        <v>22</v>
      </c>
      <c r="H11276" s="6" t="str">
        <f t="shared" si="352"/>
        <v>J061.A22</v>
      </c>
      <c r="I11276" s="6" t="str">
        <f t="shared" si="353"/>
        <v>DGND</v>
      </c>
    </row>
    <row r="11277" spans="1:9">
      <c r="A11277" t="s">
        <v>302</v>
      </c>
      <c r="B11277" t="s">
        <v>2490</v>
      </c>
      <c r="C11277" t="s">
        <v>1500</v>
      </c>
      <c r="D11277">
        <v>22</v>
      </c>
      <c r="F11277" t="s">
        <v>627</v>
      </c>
      <c r="G11277">
        <v>22</v>
      </c>
      <c r="H11277" s="6" t="str">
        <f t="shared" si="352"/>
        <v>J061.D22</v>
      </c>
      <c r="I11277" s="6">
        <f t="shared" si="353"/>
        <v>0</v>
      </c>
    </row>
    <row r="11278" spans="1:9">
      <c r="A11278" t="s">
        <v>302</v>
      </c>
      <c r="B11278" t="s">
        <v>2490</v>
      </c>
      <c r="C11278" t="s">
        <v>1500</v>
      </c>
      <c r="D11278">
        <v>22</v>
      </c>
      <c r="E11278" t="s">
        <v>928</v>
      </c>
      <c r="F11278" t="s">
        <v>243</v>
      </c>
      <c r="G11278">
        <v>22</v>
      </c>
      <c r="H11278" s="6" t="str">
        <f t="shared" si="352"/>
        <v>J061.B22</v>
      </c>
      <c r="I11278" s="6" t="str">
        <f t="shared" si="353"/>
        <v>CH387</v>
      </c>
    </row>
    <row r="11279" spans="1:9">
      <c r="A11279" t="s">
        <v>302</v>
      </c>
      <c r="B11279" t="s">
        <v>2490</v>
      </c>
      <c r="C11279" t="s">
        <v>1500</v>
      </c>
      <c r="D11279">
        <v>22</v>
      </c>
      <c r="E11279" t="s">
        <v>174</v>
      </c>
      <c r="F11279" t="s">
        <v>298</v>
      </c>
      <c r="G11279">
        <v>22</v>
      </c>
      <c r="H11279" s="6" t="str">
        <f t="shared" si="352"/>
        <v>J061.C22</v>
      </c>
      <c r="I11279" s="6" t="str">
        <f t="shared" si="353"/>
        <v>DGND</v>
      </c>
    </row>
    <row r="11280" spans="1:9">
      <c r="A11280" t="s">
        <v>302</v>
      </c>
      <c r="B11280" t="s">
        <v>2490</v>
      </c>
      <c r="C11280" t="s">
        <v>1500</v>
      </c>
      <c r="D11280">
        <v>23</v>
      </c>
      <c r="F11280" t="s">
        <v>628</v>
      </c>
      <c r="G11280">
        <v>23</v>
      </c>
      <c r="H11280" s="6" t="str">
        <f t="shared" si="352"/>
        <v>J061.D23</v>
      </c>
      <c r="I11280" s="6">
        <f t="shared" si="353"/>
        <v>0</v>
      </c>
    </row>
    <row r="11281" spans="1:9">
      <c r="A11281" t="s">
        <v>302</v>
      </c>
      <c r="B11281" t="s">
        <v>2490</v>
      </c>
      <c r="C11281" t="s">
        <v>1500</v>
      </c>
      <c r="D11281">
        <v>23</v>
      </c>
      <c r="E11281" t="s">
        <v>174</v>
      </c>
      <c r="F11281" t="s">
        <v>244</v>
      </c>
      <c r="G11281">
        <v>23</v>
      </c>
      <c r="H11281" s="6" t="str">
        <f t="shared" si="352"/>
        <v>J061.B23</v>
      </c>
      <c r="I11281" s="6" t="str">
        <f t="shared" si="353"/>
        <v>DGND</v>
      </c>
    </row>
    <row r="11282" spans="1:9">
      <c r="A11282" t="s">
        <v>302</v>
      </c>
      <c r="B11282" t="s">
        <v>2490</v>
      </c>
      <c r="C11282" t="s">
        <v>1500</v>
      </c>
      <c r="D11282">
        <v>23</v>
      </c>
      <c r="E11282" t="s">
        <v>929</v>
      </c>
      <c r="F11282" t="s">
        <v>299</v>
      </c>
      <c r="G11282">
        <v>23</v>
      </c>
      <c r="H11282" s="6" t="str">
        <f t="shared" si="352"/>
        <v>J061.C23</v>
      </c>
      <c r="I11282" s="6" t="str">
        <f t="shared" si="353"/>
        <v>CH386</v>
      </c>
    </row>
    <row r="11283" spans="1:9">
      <c r="A11283" t="s">
        <v>302</v>
      </c>
      <c r="B11283" t="s">
        <v>2490</v>
      </c>
      <c r="C11283" t="s">
        <v>1500</v>
      </c>
      <c r="D11283">
        <v>23</v>
      </c>
      <c r="E11283" t="s">
        <v>930</v>
      </c>
      <c r="F11283" t="s">
        <v>221</v>
      </c>
      <c r="G11283">
        <v>23</v>
      </c>
      <c r="H11283" s="6" t="str">
        <f t="shared" si="352"/>
        <v>J061.A23</v>
      </c>
      <c r="I11283" s="6" t="str">
        <f t="shared" si="353"/>
        <v>CH385</v>
      </c>
    </row>
    <row r="11284" spans="1:9">
      <c r="A11284" t="s">
        <v>302</v>
      </c>
      <c r="B11284" t="s">
        <v>2490</v>
      </c>
      <c r="C11284" t="s">
        <v>1500</v>
      </c>
      <c r="D11284">
        <v>24</v>
      </c>
      <c r="E11284" t="s">
        <v>174</v>
      </c>
      <c r="F11284" t="s">
        <v>222</v>
      </c>
      <c r="G11284">
        <v>24</v>
      </c>
      <c r="H11284" s="6" t="str">
        <f t="shared" si="352"/>
        <v>J061.A24</v>
      </c>
      <c r="I11284" s="6" t="str">
        <f t="shared" si="353"/>
        <v>DGND</v>
      </c>
    </row>
    <row r="11285" spans="1:9">
      <c r="A11285" t="s">
        <v>302</v>
      </c>
      <c r="B11285" t="s">
        <v>2490</v>
      </c>
      <c r="C11285" t="s">
        <v>1500</v>
      </c>
      <c r="D11285">
        <v>24</v>
      </c>
      <c r="F11285" t="s">
        <v>631</v>
      </c>
      <c r="G11285">
        <v>24</v>
      </c>
      <c r="H11285" s="6" t="str">
        <f t="shared" si="352"/>
        <v>J061.D24</v>
      </c>
      <c r="I11285" s="6">
        <f t="shared" si="353"/>
        <v>0</v>
      </c>
    </row>
    <row r="11286" spans="1:9">
      <c r="A11286" t="s">
        <v>302</v>
      </c>
      <c r="B11286" t="s">
        <v>2490</v>
      </c>
      <c r="C11286" t="s">
        <v>1500</v>
      </c>
      <c r="D11286">
        <v>24</v>
      </c>
      <c r="E11286" t="s">
        <v>931</v>
      </c>
      <c r="F11286" t="s">
        <v>245</v>
      </c>
      <c r="G11286">
        <v>24</v>
      </c>
      <c r="H11286" s="6" t="str">
        <f t="shared" si="352"/>
        <v>J061.B24</v>
      </c>
      <c r="I11286" s="6" t="str">
        <f t="shared" si="353"/>
        <v>CH384</v>
      </c>
    </row>
    <row r="11287" spans="1:9">
      <c r="A11287" t="s">
        <v>302</v>
      </c>
      <c r="B11287" t="s">
        <v>2490</v>
      </c>
      <c r="C11287" t="s">
        <v>1500</v>
      </c>
      <c r="D11287">
        <v>24</v>
      </c>
      <c r="E11287" t="s">
        <v>174</v>
      </c>
      <c r="F11287" t="s">
        <v>300</v>
      </c>
      <c r="G11287">
        <v>24</v>
      </c>
      <c r="H11287" s="6" t="str">
        <f t="shared" si="352"/>
        <v>J061.C24</v>
      </c>
      <c r="I11287" s="6" t="str">
        <f t="shared" si="353"/>
        <v>DGND</v>
      </c>
    </row>
    <row r="11288" spans="1:9">
      <c r="A11288" t="s">
        <v>302</v>
      </c>
      <c r="B11288" t="s">
        <v>2490</v>
      </c>
      <c r="C11288" t="s">
        <v>1501</v>
      </c>
      <c r="D11288">
        <v>1</v>
      </c>
      <c r="E11288" t="s">
        <v>174</v>
      </c>
      <c r="F11288" t="s">
        <v>223</v>
      </c>
      <c r="G11288">
        <v>1</v>
      </c>
      <c r="H11288" s="6" t="str">
        <f t="shared" si="352"/>
        <v>J062.B1</v>
      </c>
      <c r="I11288" s="6" t="str">
        <f t="shared" si="353"/>
        <v>DGND</v>
      </c>
    </row>
    <row r="11289" spans="1:9">
      <c r="A11289" t="s">
        <v>302</v>
      </c>
      <c r="B11289" t="s">
        <v>2490</v>
      </c>
      <c r="C11289" t="s">
        <v>1501</v>
      </c>
      <c r="D11289">
        <v>1</v>
      </c>
      <c r="E11289" t="s">
        <v>932</v>
      </c>
      <c r="F11289" t="s">
        <v>280</v>
      </c>
      <c r="G11289">
        <v>1</v>
      </c>
      <c r="H11289" s="6" t="str">
        <f t="shared" si="352"/>
        <v>J062.C1</v>
      </c>
      <c r="I11289" s="6" t="str">
        <f t="shared" si="353"/>
        <v>U50</v>
      </c>
    </row>
    <row r="11290" spans="1:9">
      <c r="A11290" t="s">
        <v>302</v>
      </c>
      <c r="B11290" t="s">
        <v>2490</v>
      </c>
      <c r="C11290" t="s">
        <v>1501</v>
      </c>
      <c r="D11290">
        <v>1</v>
      </c>
      <c r="E11290" t="s">
        <v>934</v>
      </c>
      <c r="F11290" t="s">
        <v>200</v>
      </c>
      <c r="G11290">
        <v>1</v>
      </c>
      <c r="H11290" s="6" t="str">
        <f t="shared" si="352"/>
        <v>J062.A1</v>
      </c>
      <c r="I11290" s="6" t="str">
        <f t="shared" si="353"/>
        <v>U48</v>
      </c>
    </row>
    <row r="11291" spans="1:9">
      <c r="A11291" t="s">
        <v>302</v>
      </c>
      <c r="B11291" t="s">
        <v>2490</v>
      </c>
      <c r="C11291" t="s">
        <v>1501</v>
      </c>
      <c r="D11291">
        <v>1</v>
      </c>
      <c r="E11291" t="s">
        <v>933</v>
      </c>
      <c r="F11291" t="s">
        <v>395</v>
      </c>
      <c r="G11291">
        <v>1</v>
      </c>
      <c r="H11291" s="6" t="str">
        <f t="shared" si="352"/>
        <v>J062.D1</v>
      </c>
      <c r="I11291" s="6" t="str">
        <f t="shared" si="353"/>
        <v>U52</v>
      </c>
    </row>
    <row r="11292" spans="1:9">
      <c r="A11292" t="s">
        <v>302</v>
      </c>
      <c r="B11292" t="s">
        <v>2490</v>
      </c>
      <c r="C11292" t="s">
        <v>1501</v>
      </c>
      <c r="D11292">
        <v>2</v>
      </c>
      <c r="E11292" t="s">
        <v>174</v>
      </c>
      <c r="F11292" t="s">
        <v>201</v>
      </c>
      <c r="G11292">
        <v>2</v>
      </c>
      <c r="H11292" s="6" t="str">
        <f t="shared" si="352"/>
        <v>J062.A2</v>
      </c>
      <c r="I11292" s="6" t="str">
        <f t="shared" si="353"/>
        <v>DGND</v>
      </c>
    </row>
    <row r="11293" spans="1:9">
      <c r="A11293" t="s">
        <v>302</v>
      </c>
      <c r="B11293" t="s">
        <v>2490</v>
      </c>
      <c r="C11293" t="s">
        <v>1501</v>
      </c>
      <c r="D11293">
        <v>2</v>
      </c>
      <c r="E11293" t="s">
        <v>935</v>
      </c>
      <c r="F11293" t="s">
        <v>224</v>
      </c>
      <c r="G11293">
        <v>2</v>
      </c>
      <c r="H11293" s="6" t="str">
        <f t="shared" si="352"/>
        <v>J062.B2</v>
      </c>
      <c r="I11293" s="6" t="str">
        <f t="shared" si="353"/>
        <v>U49</v>
      </c>
    </row>
    <row r="11294" spans="1:9">
      <c r="A11294" t="s">
        <v>302</v>
      </c>
      <c r="B11294" t="s">
        <v>2490</v>
      </c>
      <c r="C11294" t="s">
        <v>1501</v>
      </c>
      <c r="D11294">
        <v>2</v>
      </c>
      <c r="E11294" t="s">
        <v>174</v>
      </c>
      <c r="F11294" t="s">
        <v>10</v>
      </c>
      <c r="G11294">
        <v>2</v>
      </c>
      <c r="H11294" s="6" t="str">
        <f t="shared" si="352"/>
        <v>J062.C2</v>
      </c>
      <c r="I11294" s="6" t="str">
        <f t="shared" si="353"/>
        <v>DGND</v>
      </c>
    </row>
    <row r="11295" spans="1:9">
      <c r="A11295" t="s">
        <v>302</v>
      </c>
      <c r="B11295" t="s">
        <v>2490</v>
      </c>
      <c r="C11295" t="s">
        <v>1501</v>
      </c>
      <c r="D11295">
        <v>2</v>
      </c>
      <c r="E11295" t="s">
        <v>936</v>
      </c>
      <c r="F11295" t="s">
        <v>384</v>
      </c>
      <c r="G11295">
        <v>2</v>
      </c>
      <c r="H11295" s="6" t="str">
        <f t="shared" si="352"/>
        <v>J062.D2</v>
      </c>
      <c r="I11295" s="6" t="str">
        <f t="shared" si="353"/>
        <v>U53</v>
      </c>
    </row>
    <row r="11296" spans="1:9">
      <c r="A11296" t="s">
        <v>302</v>
      </c>
      <c r="B11296" t="s">
        <v>2490</v>
      </c>
      <c r="C11296" t="s">
        <v>1501</v>
      </c>
      <c r="D11296">
        <v>3</v>
      </c>
      <c r="E11296" t="s">
        <v>174</v>
      </c>
      <c r="F11296" t="s">
        <v>225</v>
      </c>
      <c r="G11296">
        <v>3</v>
      </c>
      <c r="H11296" s="6" t="str">
        <f t="shared" si="352"/>
        <v>J062.B3</v>
      </c>
      <c r="I11296" s="6" t="str">
        <f t="shared" si="353"/>
        <v>DGND</v>
      </c>
    </row>
    <row r="11297" spans="1:9">
      <c r="A11297" t="s">
        <v>302</v>
      </c>
      <c r="B11297" t="s">
        <v>2490</v>
      </c>
      <c r="C11297" t="s">
        <v>1501</v>
      </c>
      <c r="D11297">
        <v>3</v>
      </c>
      <c r="E11297" t="s">
        <v>937</v>
      </c>
      <c r="F11297" t="s">
        <v>202</v>
      </c>
      <c r="G11297">
        <v>3</v>
      </c>
      <c r="H11297" s="6" t="str">
        <f t="shared" si="352"/>
        <v>J062.A3</v>
      </c>
      <c r="I11297" s="6" t="str">
        <f t="shared" si="353"/>
        <v>CH447</v>
      </c>
    </row>
    <row r="11298" spans="1:9">
      <c r="A11298" t="s">
        <v>302</v>
      </c>
      <c r="B11298" t="s">
        <v>2490</v>
      </c>
      <c r="C11298" t="s">
        <v>1501</v>
      </c>
      <c r="D11298">
        <v>3</v>
      </c>
      <c r="E11298" t="s">
        <v>938</v>
      </c>
      <c r="F11298" t="s">
        <v>9</v>
      </c>
      <c r="G11298">
        <v>3</v>
      </c>
      <c r="H11298" s="6" t="str">
        <f t="shared" si="352"/>
        <v>J062.C3</v>
      </c>
      <c r="I11298" s="6" t="str">
        <f t="shared" si="353"/>
        <v>U51</v>
      </c>
    </row>
    <row r="11299" spans="1:9">
      <c r="A11299" t="s">
        <v>302</v>
      </c>
      <c r="B11299" t="s">
        <v>2490</v>
      </c>
      <c r="C11299" t="s">
        <v>1501</v>
      </c>
      <c r="D11299">
        <v>3</v>
      </c>
      <c r="E11299" t="s">
        <v>939</v>
      </c>
      <c r="F11299" t="s">
        <v>558</v>
      </c>
      <c r="G11299">
        <v>3</v>
      </c>
      <c r="H11299" s="6" t="str">
        <f t="shared" si="352"/>
        <v>J062.D3</v>
      </c>
      <c r="I11299" s="6" t="str">
        <f t="shared" si="353"/>
        <v>U54</v>
      </c>
    </row>
    <row r="11300" spans="1:9">
      <c r="A11300" t="s">
        <v>302</v>
      </c>
      <c r="B11300" t="s">
        <v>2490</v>
      </c>
      <c r="C11300" t="s">
        <v>1501</v>
      </c>
      <c r="D11300">
        <v>4</v>
      </c>
      <c r="E11300" t="s">
        <v>174</v>
      </c>
      <c r="F11300" t="s">
        <v>281</v>
      </c>
      <c r="G11300">
        <v>4</v>
      </c>
      <c r="H11300" s="6" t="str">
        <f t="shared" si="352"/>
        <v>J062.C4</v>
      </c>
      <c r="I11300" s="6" t="str">
        <f t="shared" si="353"/>
        <v>DGND</v>
      </c>
    </row>
    <row r="11301" spans="1:9">
      <c r="A11301" t="s">
        <v>302</v>
      </c>
      <c r="B11301" t="s">
        <v>2490</v>
      </c>
      <c r="C11301" t="s">
        <v>1501</v>
      </c>
      <c r="D11301">
        <v>4</v>
      </c>
      <c r="E11301" t="s">
        <v>940</v>
      </c>
      <c r="F11301" t="s">
        <v>386</v>
      </c>
      <c r="G11301">
        <v>4</v>
      </c>
      <c r="H11301" s="6" t="str">
        <f t="shared" si="352"/>
        <v>J062.D4</v>
      </c>
      <c r="I11301" s="6" t="str">
        <f t="shared" si="353"/>
        <v>U55</v>
      </c>
    </row>
    <row r="11302" spans="1:9">
      <c r="A11302" t="s">
        <v>302</v>
      </c>
      <c r="B11302" t="s">
        <v>2490</v>
      </c>
      <c r="C11302" t="s">
        <v>1501</v>
      </c>
      <c r="D11302">
        <v>4</v>
      </c>
      <c r="E11302" t="s">
        <v>174</v>
      </c>
      <c r="F11302" t="s">
        <v>11</v>
      </c>
      <c r="G11302">
        <v>4</v>
      </c>
      <c r="H11302" s="6" t="str">
        <f t="shared" si="352"/>
        <v>J062.A4</v>
      </c>
      <c r="I11302" s="6" t="str">
        <f t="shared" si="353"/>
        <v>DGND</v>
      </c>
    </row>
    <row r="11303" spans="1:9">
      <c r="A11303" t="s">
        <v>302</v>
      </c>
      <c r="B11303" t="s">
        <v>2490</v>
      </c>
      <c r="C11303" t="s">
        <v>1501</v>
      </c>
      <c r="D11303">
        <v>4</v>
      </c>
      <c r="E11303" t="s">
        <v>941</v>
      </c>
      <c r="F11303" t="s">
        <v>226</v>
      </c>
      <c r="G11303">
        <v>4</v>
      </c>
      <c r="H11303" s="6" t="str">
        <f t="shared" si="352"/>
        <v>J062.B4</v>
      </c>
      <c r="I11303" s="6" t="str">
        <f t="shared" si="353"/>
        <v>CH446</v>
      </c>
    </row>
    <row r="11304" spans="1:9">
      <c r="A11304" t="s">
        <v>302</v>
      </c>
      <c r="B11304" t="s">
        <v>2490</v>
      </c>
      <c r="C11304" t="s">
        <v>1501</v>
      </c>
      <c r="D11304">
        <v>5</v>
      </c>
      <c r="E11304" t="s">
        <v>174</v>
      </c>
      <c r="F11304" t="s">
        <v>396</v>
      </c>
      <c r="G11304">
        <v>5</v>
      </c>
      <c r="H11304" s="6" t="str">
        <f t="shared" si="352"/>
        <v>J062.D5</v>
      </c>
      <c r="I11304" s="6" t="str">
        <f t="shared" si="353"/>
        <v>DGND</v>
      </c>
    </row>
    <row r="11305" spans="1:9">
      <c r="A11305" t="s">
        <v>302</v>
      </c>
      <c r="B11305" t="s">
        <v>2490</v>
      </c>
      <c r="C11305" t="s">
        <v>1501</v>
      </c>
      <c r="D11305">
        <v>5</v>
      </c>
      <c r="E11305" t="s">
        <v>174</v>
      </c>
      <c r="F11305" t="s">
        <v>13</v>
      </c>
      <c r="G11305">
        <v>5</v>
      </c>
      <c r="H11305" s="6" t="str">
        <f t="shared" si="352"/>
        <v>J062.B5</v>
      </c>
      <c r="I11305" s="6" t="str">
        <f t="shared" si="353"/>
        <v>DGND</v>
      </c>
    </row>
    <row r="11306" spans="1:9">
      <c r="A11306" t="s">
        <v>302</v>
      </c>
      <c r="B11306" t="s">
        <v>2490</v>
      </c>
      <c r="C11306" t="s">
        <v>1501</v>
      </c>
      <c r="D11306">
        <v>5</v>
      </c>
      <c r="E11306" t="s">
        <v>942</v>
      </c>
      <c r="F11306" t="s">
        <v>12</v>
      </c>
      <c r="G11306">
        <v>5</v>
      </c>
      <c r="H11306" s="6" t="str">
        <f t="shared" si="352"/>
        <v>J062.C5</v>
      </c>
      <c r="I11306" s="6" t="str">
        <f t="shared" si="353"/>
        <v>CH445</v>
      </c>
    </row>
    <row r="11307" spans="1:9">
      <c r="A11307" t="s">
        <v>302</v>
      </c>
      <c r="B11307" t="s">
        <v>2490</v>
      </c>
      <c r="C11307" t="s">
        <v>1501</v>
      </c>
      <c r="D11307">
        <v>5</v>
      </c>
      <c r="E11307" t="s">
        <v>943</v>
      </c>
      <c r="F11307" t="s">
        <v>203</v>
      </c>
      <c r="G11307">
        <v>5</v>
      </c>
      <c r="H11307" s="6" t="str">
        <f t="shared" si="352"/>
        <v>J062.A5</v>
      </c>
      <c r="I11307" s="6" t="str">
        <f t="shared" si="353"/>
        <v>CH444</v>
      </c>
    </row>
    <row r="11308" spans="1:9">
      <c r="A11308" t="s">
        <v>302</v>
      </c>
      <c r="B11308" t="s">
        <v>2490</v>
      </c>
      <c r="C11308" t="s">
        <v>1501</v>
      </c>
      <c r="D11308">
        <v>6</v>
      </c>
      <c r="E11308" t="s">
        <v>174</v>
      </c>
      <c r="F11308" t="s">
        <v>204</v>
      </c>
      <c r="G11308">
        <v>6</v>
      </c>
      <c r="H11308" s="6" t="str">
        <f t="shared" si="352"/>
        <v>J062.A6</v>
      </c>
      <c r="I11308" s="6" t="str">
        <f t="shared" si="353"/>
        <v>DGND</v>
      </c>
    </row>
    <row r="11309" spans="1:9">
      <c r="A11309" t="s">
        <v>302</v>
      </c>
      <c r="B11309" t="s">
        <v>2490</v>
      </c>
      <c r="C11309" t="s">
        <v>1501</v>
      </c>
      <c r="D11309">
        <v>6</v>
      </c>
      <c r="E11309" t="s">
        <v>944</v>
      </c>
      <c r="F11309" t="s">
        <v>227</v>
      </c>
      <c r="G11309">
        <v>6</v>
      </c>
      <c r="H11309" s="6" t="str">
        <f t="shared" si="352"/>
        <v>J062.B6</v>
      </c>
      <c r="I11309" s="6" t="str">
        <f t="shared" si="353"/>
        <v>CH443</v>
      </c>
    </row>
    <row r="11310" spans="1:9">
      <c r="A11310" t="s">
        <v>302</v>
      </c>
      <c r="B11310" t="s">
        <v>2490</v>
      </c>
      <c r="C11310" t="s">
        <v>1501</v>
      </c>
      <c r="D11310">
        <v>6</v>
      </c>
      <c r="E11310" t="s">
        <v>174</v>
      </c>
      <c r="F11310" t="s">
        <v>282</v>
      </c>
      <c r="G11310">
        <v>6</v>
      </c>
      <c r="H11310" s="6" t="str">
        <f t="shared" si="352"/>
        <v>J062.C6</v>
      </c>
      <c r="I11310" s="6" t="str">
        <f t="shared" si="353"/>
        <v>DGND</v>
      </c>
    </row>
    <row r="11311" spans="1:9">
      <c r="A11311" t="s">
        <v>302</v>
      </c>
      <c r="B11311" t="s">
        <v>2490</v>
      </c>
      <c r="C11311" t="s">
        <v>1501</v>
      </c>
      <c r="D11311">
        <v>6</v>
      </c>
      <c r="F11311" t="s">
        <v>405</v>
      </c>
      <c r="G11311">
        <v>6</v>
      </c>
      <c r="H11311" s="6" t="str">
        <f t="shared" si="352"/>
        <v>J062.D6</v>
      </c>
      <c r="I11311" s="6">
        <f t="shared" si="353"/>
        <v>0</v>
      </c>
    </row>
    <row r="11312" spans="1:9">
      <c r="A11312" t="s">
        <v>302</v>
      </c>
      <c r="B11312" t="s">
        <v>2490</v>
      </c>
      <c r="C11312" t="s">
        <v>1501</v>
      </c>
      <c r="D11312">
        <v>7</v>
      </c>
      <c r="E11312" t="s">
        <v>946</v>
      </c>
      <c r="F11312" t="s">
        <v>283</v>
      </c>
      <c r="G11312">
        <v>7</v>
      </c>
      <c r="H11312" s="6" t="str">
        <f t="shared" si="352"/>
        <v>J062.C7</v>
      </c>
      <c r="I11312" s="6" t="str">
        <f t="shared" si="353"/>
        <v>CH442</v>
      </c>
    </row>
    <row r="11313" spans="1:9">
      <c r="A11313" t="s">
        <v>302</v>
      </c>
      <c r="B11313" t="s">
        <v>2490</v>
      </c>
      <c r="C11313" t="s">
        <v>1501</v>
      </c>
      <c r="D11313">
        <v>7</v>
      </c>
      <c r="E11313" t="s">
        <v>174</v>
      </c>
      <c r="F11313" t="s">
        <v>406</v>
      </c>
      <c r="G11313">
        <v>7</v>
      </c>
      <c r="H11313" s="6" t="str">
        <f t="shared" si="352"/>
        <v>J062.D7</v>
      </c>
      <c r="I11313" s="6" t="str">
        <f t="shared" si="353"/>
        <v>DGND</v>
      </c>
    </row>
    <row r="11314" spans="1:9">
      <c r="A11314" t="s">
        <v>302</v>
      </c>
      <c r="B11314" t="s">
        <v>2490</v>
      </c>
      <c r="C11314" t="s">
        <v>1501</v>
      </c>
      <c r="D11314">
        <v>7</v>
      </c>
      <c r="E11314" t="s">
        <v>174</v>
      </c>
      <c r="F11314" t="s">
        <v>228</v>
      </c>
      <c r="G11314">
        <v>7</v>
      </c>
      <c r="H11314" s="6" t="str">
        <f t="shared" si="352"/>
        <v>J062.B7</v>
      </c>
      <c r="I11314" s="6" t="str">
        <f t="shared" si="353"/>
        <v>DGND</v>
      </c>
    </row>
    <row r="11315" spans="1:9">
      <c r="A11315" t="s">
        <v>302</v>
      </c>
      <c r="B11315" t="s">
        <v>2490</v>
      </c>
      <c r="C11315" t="s">
        <v>1501</v>
      </c>
      <c r="D11315">
        <v>7</v>
      </c>
      <c r="E11315" t="s">
        <v>945</v>
      </c>
      <c r="F11315" t="s">
        <v>205</v>
      </c>
      <c r="G11315">
        <v>7</v>
      </c>
      <c r="H11315" s="6" t="str">
        <f t="shared" si="352"/>
        <v>J062.A7</v>
      </c>
      <c r="I11315" s="6" t="str">
        <f t="shared" si="353"/>
        <v>CH441</v>
      </c>
    </row>
    <row r="11316" spans="1:9">
      <c r="A11316" t="s">
        <v>302</v>
      </c>
      <c r="B11316" t="s">
        <v>2490</v>
      </c>
      <c r="C11316" t="s">
        <v>1501</v>
      </c>
      <c r="D11316">
        <v>8</v>
      </c>
      <c r="E11316" t="s">
        <v>174</v>
      </c>
      <c r="F11316" t="s">
        <v>284</v>
      </c>
      <c r="G11316">
        <v>8</v>
      </c>
      <c r="H11316" s="6" t="str">
        <f t="shared" si="352"/>
        <v>J062.C8</v>
      </c>
      <c r="I11316" s="6" t="str">
        <f t="shared" si="353"/>
        <v>DGND</v>
      </c>
    </row>
    <row r="11317" spans="1:9">
      <c r="A11317" t="s">
        <v>302</v>
      </c>
      <c r="B11317" t="s">
        <v>2490</v>
      </c>
      <c r="C11317" t="s">
        <v>1501</v>
      </c>
      <c r="D11317">
        <v>8</v>
      </c>
      <c r="E11317" t="s">
        <v>174</v>
      </c>
      <c r="F11317" t="s">
        <v>206</v>
      </c>
      <c r="G11317">
        <v>8</v>
      </c>
      <c r="H11317" s="6" t="str">
        <f t="shared" si="352"/>
        <v>J062.A8</v>
      </c>
      <c r="I11317" s="6" t="str">
        <f t="shared" si="353"/>
        <v>DGND</v>
      </c>
    </row>
    <row r="11318" spans="1:9">
      <c r="A11318" t="s">
        <v>302</v>
      </c>
      <c r="B11318" t="s">
        <v>2490</v>
      </c>
      <c r="C11318" t="s">
        <v>1501</v>
      </c>
      <c r="D11318">
        <v>8</v>
      </c>
      <c r="E11318" t="s">
        <v>947</v>
      </c>
      <c r="F11318" t="s">
        <v>229</v>
      </c>
      <c r="G11318">
        <v>8</v>
      </c>
      <c r="H11318" s="6" t="str">
        <f t="shared" si="352"/>
        <v>J062.B8</v>
      </c>
      <c r="I11318" s="6" t="str">
        <f t="shared" si="353"/>
        <v>CH440</v>
      </c>
    </row>
    <row r="11319" spans="1:9">
      <c r="A11319" t="s">
        <v>302</v>
      </c>
      <c r="B11319" t="s">
        <v>2490</v>
      </c>
      <c r="C11319" t="s">
        <v>1501</v>
      </c>
      <c r="D11319">
        <v>8</v>
      </c>
      <c r="F11319" t="s">
        <v>411</v>
      </c>
      <c r="G11319">
        <v>8</v>
      </c>
      <c r="H11319" s="6" t="str">
        <f t="shared" si="352"/>
        <v>J062.D8</v>
      </c>
      <c r="I11319" s="6">
        <f t="shared" si="353"/>
        <v>0</v>
      </c>
    </row>
    <row r="11320" spans="1:9">
      <c r="A11320" t="s">
        <v>302</v>
      </c>
      <c r="B11320" t="s">
        <v>2490</v>
      </c>
      <c r="C11320" t="s">
        <v>1501</v>
      </c>
      <c r="D11320">
        <v>9</v>
      </c>
      <c r="F11320" t="s">
        <v>397</v>
      </c>
      <c r="G11320">
        <v>9</v>
      </c>
      <c r="H11320" s="6" t="str">
        <f t="shared" si="352"/>
        <v>J062.D9</v>
      </c>
      <c r="I11320" s="6">
        <f t="shared" si="353"/>
        <v>0</v>
      </c>
    </row>
    <row r="11321" spans="1:9">
      <c r="A11321" t="s">
        <v>302</v>
      </c>
      <c r="B11321" t="s">
        <v>2490</v>
      </c>
      <c r="C11321" t="s">
        <v>1501</v>
      </c>
      <c r="D11321">
        <v>9</v>
      </c>
      <c r="E11321" t="s">
        <v>948</v>
      </c>
      <c r="F11321" t="s">
        <v>285</v>
      </c>
      <c r="G11321">
        <v>9</v>
      </c>
      <c r="H11321" s="6" t="str">
        <f t="shared" si="352"/>
        <v>J062.C9</v>
      </c>
      <c r="I11321" s="6" t="str">
        <f t="shared" si="353"/>
        <v>CH439</v>
      </c>
    </row>
    <row r="11322" spans="1:9">
      <c r="A11322" t="s">
        <v>302</v>
      </c>
      <c r="B11322" t="s">
        <v>2490</v>
      </c>
      <c r="C11322" t="s">
        <v>1501</v>
      </c>
      <c r="D11322">
        <v>9</v>
      </c>
      <c r="E11322" t="s">
        <v>174</v>
      </c>
      <c r="F11322" t="s">
        <v>230</v>
      </c>
      <c r="G11322">
        <v>9</v>
      </c>
      <c r="H11322" s="6" t="str">
        <f t="shared" si="352"/>
        <v>J062.B9</v>
      </c>
      <c r="I11322" s="6" t="str">
        <f t="shared" si="353"/>
        <v>DGND</v>
      </c>
    </row>
    <row r="11323" spans="1:9">
      <c r="A11323" t="s">
        <v>302</v>
      </c>
      <c r="B11323" t="s">
        <v>2490</v>
      </c>
      <c r="C11323" t="s">
        <v>1501</v>
      </c>
      <c r="D11323">
        <v>9</v>
      </c>
      <c r="E11323" t="s">
        <v>949</v>
      </c>
      <c r="F11323" t="s">
        <v>207</v>
      </c>
      <c r="G11323">
        <v>9</v>
      </c>
      <c r="H11323" s="6" t="str">
        <f t="shared" si="352"/>
        <v>J062.A9</v>
      </c>
      <c r="I11323" s="6" t="str">
        <f t="shared" si="353"/>
        <v>CH438</v>
      </c>
    </row>
    <row r="11324" spans="1:9">
      <c r="A11324" t="s">
        <v>302</v>
      </c>
      <c r="B11324" t="s">
        <v>2490</v>
      </c>
      <c r="C11324" t="s">
        <v>1501</v>
      </c>
      <c r="D11324">
        <v>10</v>
      </c>
      <c r="E11324" t="s">
        <v>950</v>
      </c>
      <c r="F11324" t="s">
        <v>231</v>
      </c>
      <c r="G11324">
        <v>10</v>
      </c>
      <c r="H11324" s="6" t="str">
        <f t="shared" si="352"/>
        <v>J062.B10</v>
      </c>
      <c r="I11324" s="6" t="str">
        <f t="shared" si="353"/>
        <v>CH437</v>
      </c>
    </row>
    <row r="11325" spans="1:9">
      <c r="A11325" t="s">
        <v>302</v>
      </c>
      <c r="B11325" t="s">
        <v>2490</v>
      </c>
      <c r="C11325" t="s">
        <v>1501</v>
      </c>
      <c r="D11325">
        <v>10</v>
      </c>
      <c r="E11325" t="s">
        <v>174</v>
      </c>
      <c r="F11325" t="s">
        <v>208</v>
      </c>
      <c r="G11325">
        <v>10</v>
      </c>
      <c r="H11325" s="6" t="str">
        <f t="shared" si="352"/>
        <v>J062.A10</v>
      </c>
      <c r="I11325" s="6" t="str">
        <f t="shared" si="353"/>
        <v>DGND</v>
      </c>
    </row>
    <row r="11326" spans="1:9">
      <c r="A11326" t="s">
        <v>302</v>
      </c>
      <c r="B11326" t="s">
        <v>2490</v>
      </c>
      <c r="C11326" t="s">
        <v>1501</v>
      </c>
      <c r="D11326">
        <v>10</v>
      </c>
      <c r="E11326" t="s">
        <v>174</v>
      </c>
      <c r="F11326" t="s">
        <v>286</v>
      </c>
      <c r="G11326">
        <v>10</v>
      </c>
      <c r="H11326" s="6" t="str">
        <f t="shared" si="352"/>
        <v>J062.C10</v>
      </c>
      <c r="I11326" s="6" t="str">
        <f t="shared" si="353"/>
        <v>DGND</v>
      </c>
    </row>
    <row r="11327" spans="1:9">
      <c r="A11327" t="s">
        <v>302</v>
      </c>
      <c r="B11327" t="s">
        <v>2490</v>
      </c>
      <c r="C11327" t="s">
        <v>1501</v>
      </c>
      <c r="D11327">
        <v>10</v>
      </c>
      <c r="F11327" t="s">
        <v>407</v>
      </c>
      <c r="G11327">
        <v>10</v>
      </c>
      <c r="H11327" s="6" t="str">
        <f t="shared" si="352"/>
        <v>J062.D10</v>
      </c>
      <c r="I11327" s="6">
        <f t="shared" si="353"/>
        <v>0</v>
      </c>
    </row>
    <row r="11328" spans="1:9">
      <c r="A11328" t="s">
        <v>302</v>
      </c>
      <c r="B11328" t="s">
        <v>2490</v>
      </c>
      <c r="C11328" t="s">
        <v>1501</v>
      </c>
      <c r="D11328">
        <v>11</v>
      </c>
      <c r="E11328" t="s">
        <v>951</v>
      </c>
      <c r="F11328" t="s">
        <v>209</v>
      </c>
      <c r="G11328">
        <v>11</v>
      </c>
      <c r="H11328" s="6" t="str">
        <f t="shared" si="352"/>
        <v>J062.A11</v>
      </c>
      <c r="I11328" s="6" t="str">
        <f t="shared" si="353"/>
        <v>CH435</v>
      </c>
    </row>
    <row r="11329" spans="1:9">
      <c r="A11329" t="s">
        <v>302</v>
      </c>
      <c r="B11329" t="s">
        <v>2490</v>
      </c>
      <c r="C11329" t="s">
        <v>1501</v>
      </c>
      <c r="D11329">
        <v>11</v>
      </c>
      <c r="E11329" t="s">
        <v>952</v>
      </c>
      <c r="F11329" t="s">
        <v>287</v>
      </c>
      <c r="G11329">
        <v>11</v>
      </c>
      <c r="H11329" s="6" t="str">
        <f t="shared" si="352"/>
        <v>J062.C11</v>
      </c>
      <c r="I11329" s="6" t="str">
        <f t="shared" si="353"/>
        <v>CH436</v>
      </c>
    </row>
    <row r="11330" spans="1:9">
      <c r="A11330" t="s">
        <v>302</v>
      </c>
      <c r="B11330" t="s">
        <v>2490</v>
      </c>
      <c r="C11330" t="s">
        <v>1501</v>
      </c>
      <c r="D11330">
        <v>11</v>
      </c>
      <c r="F11330" t="s">
        <v>379</v>
      </c>
      <c r="G11330">
        <v>11</v>
      </c>
      <c r="H11330" s="6" t="str">
        <f t="shared" ref="H11330:H11393" si="354">CONCATENATE(C11330,".",F11330)</f>
        <v>J062.D11</v>
      </c>
      <c r="I11330" s="6">
        <f t="shared" ref="I11330:I11393" si="355">E11330</f>
        <v>0</v>
      </c>
    </row>
    <row r="11331" spans="1:9">
      <c r="A11331" t="s">
        <v>302</v>
      </c>
      <c r="B11331" t="s">
        <v>2490</v>
      </c>
      <c r="C11331" t="s">
        <v>1501</v>
      </c>
      <c r="D11331">
        <v>11</v>
      </c>
      <c r="E11331" t="s">
        <v>174</v>
      </c>
      <c r="F11331" t="s">
        <v>232</v>
      </c>
      <c r="G11331">
        <v>11</v>
      </c>
      <c r="H11331" s="6" t="str">
        <f t="shared" si="354"/>
        <v>J062.B11</v>
      </c>
      <c r="I11331" s="6" t="str">
        <f t="shared" si="355"/>
        <v>DGND</v>
      </c>
    </row>
    <row r="11332" spans="1:9">
      <c r="A11332" t="s">
        <v>302</v>
      </c>
      <c r="B11332" t="s">
        <v>2490</v>
      </c>
      <c r="C11332" t="s">
        <v>1501</v>
      </c>
      <c r="D11332">
        <v>12</v>
      </c>
      <c r="E11332" t="s">
        <v>174</v>
      </c>
      <c r="F11332" t="s">
        <v>210</v>
      </c>
      <c r="G11332">
        <v>12</v>
      </c>
      <c r="H11332" s="6" t="str">
        <f t="shared" si="354"/>
        <v>J062.A12</v>
      </c>
      <c r="I11332" s="6" t="str">
        <f t="shared" si="355"/>
        <v>DGND</v>
      </c>
    </row>
    <row r="11333" spans="1:9">
      <c r="A11333" t="s">
        <v>302</v>
      </c>
      <c r="B11333" t="s">
        <v>2490</v>
      </c>
      <c r="C11333" t="s">
        <v>1501</v>
      </c>
      <c r="D11333">
        <v>12</v>
      </c>
      <c r="E11333" t="s">
        <v>174</v>
      </c>
      <c r="F11333" t="s">
        <v>288</v>
      </c>
      <c r="G11333">
        <v>12</v>
      </c>
      <c r="H11333" s="6" t="str">
        <f t="shared" si="354"/>
        <v>J062.C12</v>
      </c>
      <c r="I11333" s="6" t="str">
        <f t="shared" si="355"/>
        <v>DGND</v>
      </c>
    </row>
    <row r="11334" spans="1:9">
      <c r="A11334" t="s">
        <v>302</v>
      </c>
      <c r="B11334" t="s">
        <v>2490</v>
      </c>
      <c r="C11334" t="s">
        <v>1501</v>
      </c>
      <c r="D11334">
        <v>12</v>
      </c>
      <c r="E11334" t="s">
        <v>953</v>
      </c>
      <c r="F11334" t="s">
        <v>233</v>
      </c>
      <c r="G11334">
        <v>12</v>
      </c>
      <c r="H11334" s="6" t="str">
        <f t="shared" si="354"/>
        <v>J062.B12</v>
      </c>
      <c r="I11334" s="6" t="str">
        <f t="shared" si="355"/>
        <v>CH434</v>
      </c>
    </row>
    <row r="11335" spans="1:9">
      <c r="A11335" t="s">
        <v>302</v>
      </c>
      <c r="B11335" t="s">
        <v>2490</v>
      </c>
      <c r="C11335" t="s">
        <v>1501</v>
      </c>
      <c r="D11335">
        <v>12</v>
      </c>
      <c r="F11335" t="s">
        <v>375</v>
      </c>
      <c r="G11335">
        <v>12</v>
      </c>
      <c r="H11335" s="6" t="str">
        <f t="shared" si="354"/>
        <v>J062.D12</v>
      </c>
      <c r="I11335" s="6">
        <f t="shared" si="355"/>
        <v>0</v>
      </c>
    </row>
    <row r="11336" spans="1:9">
      <c r="A11336" t="s">
        <v>302</v>
      </c>
      <c r="B11336" t="s">
        <v>2490</v>
      </c>
      <c r="C11336" t="s">
        <v>1501</v>
      </c>
      <c r="D11336">
        <v>13</v>
      </c>
      <c r="E11336" t="s">
        <v>174</v>
      </c>
      <c r="F11336" t="s">
        <v>234</v>
      </c>
      <c r="G11336">
        <v>13</v>
      </c>
      <c r="H11336" s="6" t="str">
        <f t="shared" si="354"/>
        <v>J062.B13</v>
      </c>
      <c r="I11336" s="6" t="str">
        <f t="shared" si="355"/>
        <v>DGND</v>
      </c>
    </row>
    <row r="11337" spans="1:9">
      <c r="A11337" t="s">
        <v>302</v>
      </c>
      <c r="B11337" t="s">
        <v>2490</v>
      </c>
      <c r="C11337" t="s">
        <v>1501</v>
      </c>
      <c r="D11337">
        <v>13</v>
      </c>
      <c r="E11337" t="s">
        <v>954</v>
      </c>
      <c r="F11337" t="s">
        <v>211</v>
      </c>
      <c r="G11337">
        <v>13</v>
      </c>
      <c r="H11337" s="6" t="str">
        <f t="shared" si="354"/>
        <v>J062.A13</v>
      </c>
      <c r="I11337" s="6" t="str">
        <f t="shared" si="355"/>
        <v>CH432</v>
      </c>
    </row>
    <row r="11338" spans="1:9">
      <c r="A11338" t="s">
        <v>302</v>
      </c>
      <c r="B11338" t="s">
        <v>2490</v>
      </c>
      <c r="C11338" t="s">
        <v>1501</v>
      </c>
      <c r="D11338">
        <v>13</v>
      </c>
      <c r="F11338" t="s">
        <v>370</v>
      </c>
      <c r="G11338">
        <v>13</v>
      </c>
      <c r="H11338" s="6" t="str">
        <f t="shared" si="354"/>
        <v>J062.D13</v>
      </c>
      <c r="I11338" s="6">
        <f t="shared" si="355"/>
        <v>0</v>
      </c>
    </row>
    <row r="11339" spans="1:9">
      <c r="A11339" t="s">
        <v>302</v>
      </c>
      <c r="B11339" t="s">
        <v>2490</v>
      </c>
      <c r="C11339" t="s">
        <v>1501</v>
      </c>
      <c r="D11339">
        <v>13</v>
      </c>
      <c r="E11339" t="s">
        <v>955</v>
      </c>
      <c r="F11339" t="s">
        <v>289</v>
      </c>
      <c r="G11339">
        <v>13</v>
      </c>
      <c r="H11339" s="6" t="str">
        <f t="shared" si="354"/>
        <v>J062.C13</v>
      </c>
      <c r="I11339" s="6" t="str">
        <f t="shared" si="355"/>
        <v>CH433</v>
      </c>
    </row>
    <row r="11340" spans="1:9">
      <c r="A11340" t="s">
        <v>302</v>
      </c>
      <c r="B11340" t="s">
        <v>2490</v>
      </c>
      <c r="C11340" t="s">
        <v>1501</v>
      </c>
      <c r="D11340">
        <v>14</v>
      </c>
      <c r="E11340" t="s">
        <v>956</v>
      </c>
      <c r="F11340" t="s">
        <v>235</v>
      </c>
      <c r="G11340">
        <v>14</v>
      </c>
      <c r="H11340" s="6" t="str">
        <f t="shared" si="354"/>
        <v>J062.B14</v>
      </c>
      <c r="I11340" s="6" t="str">
        <f t="shared" si="355"/>
        <v>CH431</v>
      </c>
    </row>
    <row r="11341" spans="1:9">
      <c r="A11341" t="s">
        <v>302</v>
      </c>
      <c r="B11341" t="s">
        <v>2490</v>
      </c>
      <c r="C11341" t="s">
        <v>1501</v>
      </c>
      <c r="D11341">
        <v>14</v>
      </c>
      <c r="F11341" t="s">
        <v>412</v>
      </c>
      <c r="G11341">
        <v>14</v>
      </c>
      <c r="H11341" s="6" t="str">
        <f t="shared" si="354"/>
        <v>J062.D14</v>
      </c>
      <c r="I11341" s="6">
        <f t="shared" si="355"/>
        <v>0</v>
      </c>
    </row>
    <row r="11342" spans="1:9">
      <c r="A11342" t="s">
        <v>302</v>
      </c>
      <c r="B11342" t="s">
        <v>2490</v>
      </c>
      <c r="C11342" t="s">
        <v>1501</v>
      </c>
      <c r="D11342">
        <v>14</v>
      </c>
      <c r="E11342" t="s">
        <v>174</v>
      </c>
      <c r="F11342" t="s">
        <v>212</v>
      </c>
      <c r="G11342">
        <v>14</v>
      </c>
      <c r="H11342" s="6" t="str">
        <f t="shared" si="354"/>
        <v>J062.A14</v>
      </c>
      <c r="I11342" s="6" t="str">
        <f t="shared" si="355"/>
        <v>DGND</v>
      </c>
    </row>
    <row r="11343" spans="1:9">
      <c r="A11343" t="s">
        <v>302</v>
      </c>
      <c r="B11343" t="s">
        <v>2490</v>
      </c>
      <c r="C11343" t="s">
        <v>1501</v>
      </c>
      <c r="D11343">
        <v>14</v>
      </c>
      <c r="E11343" t="s">
        <v>174</v>
      </c>
      <c r="F11343" t="s">
        <v>290</v>
      </c>
      <c r="G11343">
        <v>14</v>
      </c>
      <c r="H11343" s="6" t="str">
        <f t="shared" si="354"/>
        <v>J062.C14</v>
      </c>
      <c r="I11343" s="6" t="str">
        <f t="shared" si="355"/>
        <v>DGND</v>
      </c>
    </row>
    <row r="11344" spans="1:9">
      <c r="A11344" t="s">
        <v>302</v>
      </c>
      <c r="B11344" t="s">
        <v>2490</v>
      </c>
      <c r="C11344" t="s">
        <v>1501</v>
      </c>
      <c r="D11344">
        <v>15</v>
      </c>
      <c r="F11344" t="s">
        <v>610</v>
      </c>
      <c r="G11344">
        <v>15</v>
      </c>
      <c r="H11344" s="6" t="str">
        <f t="shared" si="354"/>
        <v>J062.D15</v>
      </c>
      <c r="I11344" s="6">
        <f t="shared" si="355"/>
        <v>0</v>
      </c>
    </row>
    <row r="11345" spans="1:9">
      <c r="A11345" t="s">
        <v>302</v>
      </c>
      <c r="B11345" t="s">
        <v>2490</v>
      </c>
      <c r="C11345" t="s">
        <v>1501</v>
      </c>
      <c r="D11345">
        <v>15</v>
      </c>
      <c r="E11345" t="s">
        <v>958</v>
      </c>
      <c r="F11345" t="s">
        <v>213</v>
      </c>
      <c r="G11345">
        <v>15</v>
      </c>
      <c r="H11345" s="6" t="str">
        <f t="shared" si="354"/>
        <v>J062.A15</v>
      </c>
      <c r="I11345" s="6" t="str">
        <f t="shared" si="355"/>
        <v>CH429</v>
      </c>
    </row>
    <row r="11346" spans="1:9">
      <c r="A11346" t="s">
        <v>302</v>
      </c>
      <c r="B11346" t="s">
        <v>2490</v>
      </c>
      <c r="C11346" t="s">
        <v>1501</v>
      </c>
      <c r="D11346">
        <v>15</v>
      </c>
      <c r="E11346" t="s">
        <v>957</v>
      </c>
      <c r="F11346" t="s">
        <v>291</v>
      </c>
      <c r="G11346">
        <v>15</v>
      </c>
      <c r="H11346" s="6" t="str">
        <f t="shared" si="354"/>
        <v>J062.C15</v>
      </c>
      <c r="I11346" s="6" t="str">
        <f t="shared" si="355"/>
        <v>CH430</v>
      </c>
    </row>
    <row r="11347" spans="1:9">
      <c r="A11347" t="s">
        <v>302</v>
      </c>
      <c r="B11347" t="s">
        <v>2490</v>
      </c>
      <c r="C11347" t="s">
        <v>1501</v>
      </c>
      <c r="D11347">
        <v>15</v>
      </c>
      <c r="E11347" t="s">
        <v>174</v>
      </c>
      <c r="F11347" t="s">
        <v>236</v>
      </c>
      <c r="G11347">
        <v>15</v>
      </c>
      <c r="H11347" s="6" t="str">
        <f t="shared" si="354"/>
        <v>J062.B15</v>
      </c>
      <c r="I11347" s="6" t="str">
        <f t="shared" si="355"/>
        <v>DGND</v>
      </c>
    </row>
    <row r="11348" spans="1:9">
      <c r="A11348" t="s">
        <v>302</v>
      </c>
      <c r="B11348" t="s">
        <v>2490</v>
      </c>
      <c r="C11348" t="s">
        <v>1501</v>
      </c>
      <c r="D11348">
        <v>16</v>
      </c>
      <c r="F11348" t="s">
        <v>410</v>
      </c>
      <c r="G11348">
        <v>16</v>
      </c>
      <c r="H11348" s="6" t="str">
        <f t="shared" si="354"/>
        <v>J062.D16</v>
      </c>
      <c r="I11348" s="6">
        <f t="shared" si="355"/>
        <v>0</v>
      </c>
    </row>
    <row r="11349" spans="1:9">
      <c r="A11349" t="s">
        <v>302</v>
      </c>
      <c r="B11349" t="s">
        <v>2490</v>
      </c>
      <c r="C11349" t="s">
        <v>1501</v>
      </c>
      <c r="D11349">
        <v>16</v>
      </c>
      <c r="E11349" t="s">
        <v>174</v>
      </c>
      <c r="F11349" t="s">
        <v>214</v>
      </c>
      <c r="G11349">
        <v>16</v>
      </c>
      <c r="H11349" s="6" t="str">
        <f t="shared" si="354"/>
        <v>J062.A16</v>
      </c>
      <c r="I11349" s="6" t="str">
        <f t="shared" si="355"/>
        <v>DGND</v>
      </c>
    </row>
    <row r="11350" spans="1:9">
      <c r="A11350" t="s">
        <v>302</v>
      </c>
      <c r="B11350" t="s">
        <v>2490</v>
      </c>
      <c r="C11350" t="s">
        <v>1501</v>
      </c>
      <c r="D11350">
        <v>16</v>
      </c>
      <c r="E11350" t="s">
        <v>959</v>
      </c>
      <c r="F11350" t="s">
        <v>237</v>
      </c>
      <c r="G11350">
        <v>16</v>
      </c>
      <c r="H11350" s="6" t="str">
        <f t="shared" si="354"/>
        <v>J062.B16</v>
      </c>
      <c r="I11350" s="6" t="str">
        <f t="shared" si="355"/>
        <v>CH428</v>
      </c>
    </row>
    <row r="11351" spans="1:9">
      <c r="A11351" t="s">
        <v>302</v>
      </c>
      <c r="B11351" t="s">
        <v>2490</v>
      </c>
      <c r="C11351" t="s">
        <v>1501</v>
      </c>
      <c r="D11351">
        <v>16</v>
      </c>
      <c r="E11351" t="s">
        <v>174</v>
      </c>
      <c r="F11351" t="s">
        <v>292</v>
      </c>
      <c r="G11351">
        <v>16</v>
      </c>
      <c r="H11351" s="6" t="str">
        <f t="shared" si="354"/>
        <v>J062.C16</v>
      </c>
      <c r="I11351" s="6" t="str">
        <f t="shared" si="355"/>
        <v>DGND</v>
      </c>
    </row>
    <row r="11352" spans="1:9">
      <c r="A11352" t="s">
        <v>302</v>
      </c>
      <c r="B11352" t="s">
        <v>2490</v>
      </c>
      <c r="C11352" t="s">
        <v>1501</v>
      </c>
      <c r="D11352">
        <v>17</v>
      </c>
      <c r="E11352" t="s">
        <v>961</v>
      </c>
      <c r="F11352" t="s">
        <v>293</v>
      </c>
      <c r="G11352">
        <v>17</v>
      </c>
      <c r="H11352" s="6" t="str">
        <f t="shared" si="354"/>
        <v>J062.C17</v>
      </c>
      <c r="I11352" s="6" t="str">
        <f t="shared" si="355"/>
        <v>CH427</v>
      </c>
    </row>
    <row r="11353" spans="1:9">
      <c r="A11353" t="s">
        <v>302</v>
      </c>
      <c r="B11353" t="s">
        <v>2490</v>
      </c>
      <c r="C11353" t="s">
        <v>1501</v>
      </c>
      <c r="D11353">
        <v>17</v>
      </c>
      <c r="F11353" t="s">
        <v>385</v>
      </c>
      <c r="G11353">
        <v>17</v>
      </c>
      <c r="H11353" s="6" t="str">
        <f t="shared" si="354"/>
        <v>J062.D17</v>
      </c>
      <c r="I11353" s="6">
        <f t="shared" si="355"/>
        <v>0</v>
      </c>
    </row>
    <row r="11354" spans="1:9">
      <c r="A11354" t="s">
        <v>302</v>
      </c>
      <c r="B11354" t="s">
        <v>2490</v>
      </c>
      <c r="C11354" t="s">
        <v>1501</v>
      </c>
      <c r="D11354">
        <v>17</v>
      </c>
      <c r="E11354" t="s">
        <v>960</v>
      </c>
      <c r="F11354" t="s">
        <v>215</v>
      </c>
      <c r="G11354">
        <v>17</v>
      </c>
      <c r="H11354" s="6" t="str">
        <f t="shared" si="354"/>
        <v>J062.A17</v>
      </c>
      <c r="I11354" s="6" t="str">
        <f t="shared" si="355"/>
        <v>CH426</v>
      </c>
    </row>
    <row r="11355" spans="1:9">
      <c r="A11355" t="s">
        <v>302</v>
      </c>
      <c r="B11355" t="s">
        <v>2490</v>
      </c>
      <c r="C11355" t="s">
        <v>1501</v>
      </c>
      <c r="D11355">
        <v>17</v>
      </c>
      <c r="E11355" t="s">
        <v>174</v>
      </c>
      <c r="F11355" t="s">
        <v>238</v>
      </c>
      <c r="G11355">
        <v>17</v>
      </c>
      <c r="H11355" s="6" t="str">
        <f t="shared" si="354"/>
        <v>J062.B17</v>
      </c>
      <c r="I11355" s="6" t="str">
        <f t="shared" si="355"/>
        <v>DGND</v>
      </c>
    </row>
    <row r="11356" spans="1:9">
      <c r="A11356" t="s">
        <v>302</v>
      </c>
      <c r="B11356" t="s">
        <v>2490</v>
      </c>
      <c r="C11356" t="s">
        <v>1501</v>
      </c>
      <c r="D11356">
        <v>18</v>
      </c>
      <c r="E11356" t="s">
        <v>174</v>
      </c>
      <c r="F11356" t="s">
        <v>294</v>
      </c>
      <c r="G11356">
        <v>18</v>
      </c>
      <c r="H11356" s="6" t="str">
        <f t="shared" si="354"/>
        <v>J062.C18</v>
      </c>
      <c r="I11356" s="6" t="str">
        <f t="shared" si="355"/>
        <v>DGND</v>
      </c>
    </row>
    <row r="11357" spans="1:9">
      <c r="A11357" t="s">
        <v>302</v>
      </c>
      <c r="B11357" t="s">
        <v>2490</v>
      </c>
      <c r="C11357" t="s">
        <v>1501</v>
      </c>
      <c r="D11357">
        <v>18</v>
      </c>
      <c r="E11357" t="s">
        <v>174</v>
      </c>
      <c r="F11357" t="s">
        <v>216</v>
      </c>
      <c r="G11357">
        <v>18</v>
      </c>
      <c r="H11357" s="6" t="str">
        <f t="shared" si="354"/>
        <v>J062.A18</v>
      </c>
      <c r="I11357" s="6" t="str">
        <f t="shared" si="355"/>
        <v>DGND</v>
      </c>
    </row>
    <row r="11358" spans="1:9">
      <c r="A11358" t="s">
        <v>302</v>
      </c>
      <c r="B11358" t="s">
        <v>2490</v>
      </c>
      <c r="C11358" t="s">
        <v>1501</v>
      </c>
      <c r="D11358">
        <v>18</v>
      </c>
      <c r="E11358" t="s">
        <v>962</v>
      </c>
      <c r="F11358" t="s">
        <v>239</v>
      </c>
      <c r="G11358">
        <v>18</v>
      </c>
      <c r="H11358" s="6" t="str">
        <f t="shared" si="354"/>
        <v>J062.B18</v>
      </c>
      <c r="I11358" s="6" t="str">
        <f t="shared" si="355"/>
        <v>CH425</v>
      </c>
    </row>
    <row r="11359" spans="1:9">
      <c r="A11359" t="s">
        <v>302</v>
      </c>
      <c r="B11359" t="s">
        <v>2490</v>
      </c>
      <c r="C11359" t="s">
        <v>1501</v>
      </c>
      <c r="D11359">
        <v>18</v>
      </c>
      <c r="F11359" t="s">
        <v>617</v>
      </c>
      <c r="G11359">
        <v>18</v>
      </c>
      <c r="H11359" s="6" t="str">
        <f t="shared" si="354"/>
        <v>J062.D18</v>
      </c>
      <c r="I11359" s="6">
        <f t="shared" si="355"/>
        <v>0</v>
      </c>
    </row>
    <row r="11360" spans="1:9">
      <c r="A11360" t="s">
        <v>302</v>
      </c>
      <c r="B11360" t="s">
        <v>2490</v>
      </c>
      <c r="C11360" t="s">
        <v>1501</v>
      </c>
      <c r="D11360">
        <v>19</v>
      </c>
      <c r="E11360" t="s">
        <v>964</v>
      </c>
      <c r="F11360" t="s">
        <v>295</v>
      </c>
      <c r="G11360">
        <v>19</v>
      </c>
      <c r="H11360" s="6" t="str">
        <f t="shared" si="354"/>
        <v>J062.C19</v>
      </c>
      <c r="I11360" s="6" t="str">
        <f t="shared" si="355"/>
        <v>CH424</v>
      </c>
    </row>
    <row r="11361" spans="1:9">
      <c r="A11361" t="s">
        <v>302</v>
      </c>
      <c r="B11361" t="s">
        <v>2490</v>
      </c>
      <c r="C11361" t="s">
        <v>1501</v>
      </c>
      <c r="D11361">
        <v>19</v>
      </c>
      <c r="E11361" t="s">
        <v>963</v>
      </c>
      <c r="F11361" t="s">
        <v>217</v>
      </c>
      <c r="G11361">
        <v>19</v>
      </c>
      <c r="H11361" s="6" t="str">
        <f t="shared" si="354"/>
        <v>J062.A19</v>
      </c>
      <c r="I11361" s="6" t="str">
        <f t="shared" si="355"/>
        <v>CH423</v>
      </c>
    </row>
    <row r="11362" spans="1:9">
      <c r="A11362" t="s">
        <v>302</v>
      </c>
      <c r="B11362" t="s">
        <v>2490</v>
      </c>
      <c r="C11362" t="s">
        <v>1501</v>
      </c>
      <c r="D11362">
        <v>19</v>
      </c>
      <c r="E11362" t="s">
        <v>174</v>
      </c>
      <c r="F11362" t="s">
        <v>240</v>
      </c>
      <c r="G11362">
        <v>19</v>
      </c>
      <c r="H11362" s="6" t="str">
        <f t="shared" si="354"/>
        <v>J062.B19</v>
      </c>
      <c r="I11362" s="6" t="str">
        <f t="shared" si="355"/>
        <v>DGND</v>
      </c>
    </row>
    <row r="11363" spans="1:9">
      <c r="A11363" t="s">
        <v>302</v>
      </c>
      <c r="B11363" t="s">
        <v>2490</v>
      </c>
      <c r="C11363" t="s">
        <v>1501</v>
      </c>
      <c r="D11363">
        <v>19</v>
      </c>
      <c r="F11363" t="s">
        <v>619</v>
      </c>
      <c r="G11363">
        <v>19</v>
      </c>
      <c r="H11363" s="6" t="str">
        <f t="shared" si="354"/>
        <v>J062.D19</v>
      </c>
      <c r="I11363" s="6">
        <f t="shared" si="355"/>
        <v>0</v>
      </c>
    </row>
    <row r="11364" spans="1:9">
      <c r="A11364" t="s">
        <v>302</v>
      </c>
      <c r="B11364" t="s">
        <v>2490</v>
      </c>
      <c r="C11364" t="s">
        <v>1501</v>
      </c>
      <c r="D11364">
        <v>20</v>
      </c>
      <c r="E11364" t="s">
        <v>174</v>
      </c>
      <c r="F11364" t="s">
        <v>296</v>
      </c>
      <c r="G11364">
        <v>20</v>
      </c>
      <c r="H11364" s="6" t="str">
        <f t="shared" si="354"/>
        <v>J062.C20</v>
      </c>
      <c r="I11364" s="6" t="str">
        <f t="shared" si="355"/>
        <v>DGND</v>
      </c>
    </row>
    <row r="11365" spans="1:9">
      <c r="A11365" t="s">
        <v>302</v>
      </c>
      <c r="B11365" t="s">
        <v>2490</v>
      </c>
      <c r="C11365" t="s">
        <v>1501</v>
      </c>
      <c r="D11365">
        <v>20</v>
      </c>
      <c r="F11365" t="s">
        <v>621</v>
      </c>
      <c r="G11365">
        <v>20</v>
      </c>
      <c r="H11365" s="6" t="str">
        <f t="shared" si="354"/>
        <v>J062.D20</v>
      </c>
      <c r="I11365" s="6">
        <f t="shared" si="355"/>
        <v>0</v>
      </c>
    </row>
    <row r="11366" spans="1:9">
      <c r="A11366" t="s">
        <v>302</v>
      </c>
      <c r="B11366" t="s">
        <v>2490</v>
      </c>
      <c r="C11366" t="s">
        <v>1501</v>
      </c>
      <c r="D11366">
        <v>20</v>
      </c>
      <c r="E11366" t="s">
        <v>965</v>
      </c>
      <c r="F11366" t="s">
        <v>241</v>
      </c>
      <c r="G11366">
        <v>20</v>
      </c>
      <c r="H11366" s="6" t="str">
        <f t="shared" si="354"/>
        <v>J062.B20</v>
      </c>
      <c r="I11366" s="6" t="str">
        <f t="shared" si="355"/>
        <v>CH422</v>
      </c>
    </row>
    <row r="11367" spans="1:9">
      <c r="A11367" t="s">
        <v>302</v>
      </c>
      <c r="B11367" t="s">
        <v>2490</v>
      </c>
      <c r="C11367" t="s">
        <v>1501</v>
      </c>
      <c r="D11367">
        <v>20</v>
      </c>
      <c r="E11367" t="s">
        <v>174</v>
      </c>
      <c r="F11367" t="s">
        <v>218</v>
      </c>
      <c r="G11367">
        <v>20</v>
      </c>
      <c r="H11367" s="6" t="str">
        <f t="shared" si="354"/>
        <v>J062.A20</v>
      </c>
      <c r="I11367" s="6" t="str">
        <f t="shared" si="355"/>
        <v>DGND</v>
      </c>
    </row>
    <row r="11368" spans="1:9">
      <c r="A11368" t="s">
        <v>302</v>
      </c>
      <c r="B11368" t="s">
        <v>2490</v>
      </c>
      <c r="C11368" t="s">
        <v>1501</v>
      </c>
      <c r="D11368">
        <v>21</v>
      </c>
      <c r="E11368" t="s">
        <v>174</v>
      </c>
      <c r="F11368" t="s">
        <v>242</v>
      </c>
      <c r="G11368">
        <v>21</v>
      </c>
      <c r="H11368" s="6" t="str">
        <f t="shared" si="354"/>
        <v>J062.B21</v>
      </c>
      <c r="I11368" s="6" t="str">
        <f t="shared" si="355"/>
        <v>DGND</v>
      </c>
    </row>
    <row r="11369" spans="1:9">
      <c r="A11369" t="s">
        <v>302</v>
      </c>
      <c r="B11369" t="s">
        <v>2490</v>
      </c>
      <c r="C11369" t="s">
        <v>1501</v>
      </c>
      <c r="D11369">
        <v>21</v>
      </c>
      <c r="E11369" t="s">
        <v>967</v>
      </c>
      <c r="F11369" t="s">
        <v>297</v>
      </c>
      <c r="G11369">
        <v>21</v>
      </c>
      <c r="H11369" s="6" t="str">
        <f t="shared" si="354"/>
        <v>J062.C21</v>
      </c>
      <c r="I11369" s="6" t="str">
        <f t="shared" si="355"/>
        <v>CH421</v>
      </c>
    </row>
    <row r="11370" spans="1:9">
      <c r="A11370" t="s">
        <v>302</v>
      </c>
      <c r="B11370" t="s">
        <v>2490</v>
      </c>
      <c r="C11370" t="s">
        <v>1501</v>
      </c>
      <c r="D11370">
        <v>21</v>
      </c>
      <c r="F11370" t="s">
        <v>623</v>
      </c>
      <c r="G11370">
        <v>21</v>
      </c>
      <c r="H11370" s="6" t="str">
        <f t="shared" si="354"/>
        <v>J062.D21</v>
      </c>
      <c r="I11370" s="6">
        <f t="shared" si="355"/>
        <v>0</v>
      </c>
    </row>
    <row r="11371" spans="1:9">
      <c r="A11371" t="s">
        <v>302</v>
      </c>
      <c r="B11371" t="s">
        <v>2490</v>
      </c>
      <c r="C11371" t="s">
        <v>1501</v>
      </c>
      <c r="D11371">
        <v>21</v>
      </c>
      <c r="E11371" t="s">
        <v>966</v>
      </c>
      <c r="F11371" t="s">
        <v>219</v>
      </c>
      <c r="G11371">
        <v>21</v>
      </c>
      <c r="H11371" s="6" t="str">
        <f t="shared" si="354"/>
        <v>J062.A21</v>
      </c>
      <c r="I11371" s="6" t="str">
        <f t="shared" si="355"/>
        <v>CH420</v>
      </c>
    </row>
    <row r="11372" spans="1:9">
      <c r="A11372" t="s">
        <v>302</v>
      </c>
      <c r="B11372" t="s">
        <v>2490</v>
      </c>
      <c r="C11372" t="s">
        <v>1501</v>
      </c>
      <c r="D11372">
        <v>22</v>
      </c>
      <c r="E11372" t="s">
        <v>968</v>
      </c>
      <c r="F11372" t="s">
        <v>243</v>
      </c>
      <c r="G11372">
        <v>22</v>
      </c>
      <c r="H11372" s="6" t="str">
        <f t="shared" si="354"/>
        <v>J062.B22</v>
      </c>
      <c r="I11372" s="6" t="str">
        <f t="shared" si="355"/>
        <v>CH419</v>
      </c>
    </row>
    <row r="11373" spans="1:9">
      <c r="A11373" t="s">
        <v>302</v>
      </c>
      <c r="B11373" t="s">
        <v>2490</v>
      </c>
      <c r="C11373" t="s">
        <v>1501</v>
      </c>
      <c r="D11373">
        <v>22</v>
      </c>
      <c r="E11373" t="s">
        <v>174</v>
      </c>
      <c r="F11373" t="s">
        <v>220</v>
      </c>
      <c r="G11373">
        <v>22</v>
      </c>
      <c r="H11373" s="6" t="str">
        <f t="shared" si="354"/>
        <v>J062.A22</v>
      </c>
      <c r="I11373" s="6" t="str">
        <f t="shared" si="355"/>
        <v>DGND</v>
      </c>
    </row>
    <row r="11374" spans="1:9">
      <c r="A11374" t="s">
        <v>302</v>
      </c>
      <c r="B11374" t="s">
        <v>2490</v>
      </c>
      <c r="C11374" t="s">
        <v>1501</v>
      </c>
      <c r="D11374">
        <v>22</v>
      </c>
      <c r="E11374" t="s">
        <v>174</v>
      </c>
      <c r="F11374" t="s">
        <v>298</v>
      </c>
      <c r="G11374">
        <v>22</v>
      </c>
      <c r="H11374" s="6" t="str">
        <f t="shared" si="354"/>
        <v>J062.C22</v>
      </c>
      <c r="I11374" s="6" t="str">
        <f t="shared" si="355"/>
        <v>DGND</v>
      </c>
    </row>
    <row r="11375" spans="1:9">
      <c r="A11375" t="s">
        <v>302</v>
      </c>
      <c r="B11375" t="s">
        <v>2490</v>
      </c>
      <c r="C11375" t="s">
        <v>1501</v>
      </c>
      <c r="D11375">
        <v>22</v>
      </c>
      <c r="F11375" t="s">
        <v>627</v>
      </c>
      <c r="G11375">
        <v>22</v>
      </c>
      <c r="H11375" s="6" t="str">
        <f t="shared" si="354"/>
        <v>J062.D22</v>
      </c>
      <c r="I11375" s="6">
        <f t="shared" si="355"/>
        <v>0</v>
      </c>
    </row>
    <row r="11376" spans="1:9">
      <c r="A11376" t="s">
        <v>302</v>
      </c>
      <c r="B11376" t="s">
        <v>2490</v>
      </c>
      <c r="C11376" t="s">
        <v>1501</v>
      </c>
      <c r="D11376">
        <v>23</v>
      </c>
      <c r="F11376" t="s">
        <v>628</v>
      </c>
      <c r="G11376">
        <v>23</v>
      </c>
      <c r="H11376" s="6" t="str">
        <f t="shared" si="354"/>
        <v>J062.D23</v>
      </c>
      <c r="I11376" s="6">
        <f t="shared" si="355"/>
        <v>0</v>
      </c>
    </row>
    <row r="11377" spans="1:9">
      <c r="A11377" t="s">
        <v>302</v>
      </c>
      <c r="B11377" t="s">
        <v>2490</v>
      </c>
      <c r="C11377" t="s">
        <v>1501</v>
      </c>
      <c r="D11377">
        <v>23</v>
      </c>
      <c r="E11377" t="s">
        <v>174</v>
      </c>
      <c r="F11377" t="s">
        <v>244</v>
      </c>
      <c r="G11377">
        <v>23</v>
      </c>
      <c r="H11377" s="6" t="str">
        <f t="shared" si="354"/>
        <v>J062.B23</v>
      </c>
      <c r="I11377" s="6" t="str">
        <f t="shared" si="355"/>
        <v>DGND</v>
      </c>
    </row>
    <row r="11378" spans="1:9">
      <c r="A11378" t="s">
        <v>302</v>
      </c>
      <c r="B11378" t="s">
        <v>2490</v>
      </c>
      <c r="C11378" t="s">
        <v>1501</v>
      </c>
      <c r="D11378">
        <v>23</v>
      </c>
      <c r="E11378" t="s">
        <v>970</v>
      </c>
      <c r="F11378" t="s">
        <v>299</v>
      </c>
      <c r="G11378">
        <v>23</v>
      </c>
      <c r="H11378" s="6" t="str">
        <f t="shared" si="354"/>
        <v>J062.C23</v>
      </c>
      <c r="I11378" s="6" t="str">
        <f t="shared" si="355"/>
        <v>CH418</v>
      </c>
    </row>
    <row r="11379" spans="1:9">
      <c r="A11379" t="s">
        <v>302</v>
      </c>
      <c r="B11379" t="s">
        <v>2490</v>
      </c>
      <c r="C11379" t="s">
        <v>1501</v>
      </c>
      <c r="D11379">
        <v>23</v>
      </c>
      <c r="E11379" t="s">
        <v>969</v>
      </c>
      <c r="F11379" t="s">
        <v>221</v>
      </c>
      <c r="G11379">
        <v>23</v>
      </c>
      <c r="H11379" s="6" t="str">
        <f t="shared" si="354"/>
        <v>J062.A23</v>
      </c>
      <c r="I11379" s="6" t="str">
        <f t="shared" si="355"/>
        <v>CH417</v>
      </c>
    </row>
    <row r="11380" spans="1:9">
      <c r="A11380" t="s">
        <v>302</v>
      </c>
      <c r="B11380" t="s">
        <v>2490</v>
      </c>
      <c r="C11380" t="s">
        <v>1501</v>
      </c>
      <c r="D11380">
        <v>24</v>
      </c>
      <c r="F11380" t="s">
        <v>631</v>
      </c>
      <c r="G11380">
        <v>24</v>
      </c>
      <c r="H11380" s="6" t="str">
        <f t="shared" si="354"/>
        <v>J062.D24</v>
      </c>
      <c r="I11380" s="6">
        <f t="shared" si="355"/>
        <v>0</v>
      </c>
    </row>
    <row r="11381" spans="1:9">
      <c r="A11381" t="s">
        <v>302</v>
      </c>
      <c r="B11381" t="s">
        <v>2490</v>
      </c>
      <c r="C11381" t="s">
        <v>1501</v>
      </c>
      <c r="D11381">
        <v>24</v>
      </c>
      <c r="E11381" t="s">
        <v>174</v>
      </c>
      <c r="F11381" t="s">
        <v>222</v>
      </c>
      <c r="G11381">
        <v>24</v>
      </c>
      <c r="H11381" s="6" t="str">
        <f t="shared" si="354"/>
        <v>J062.A24</v>
      </c>
      <c r="I11381" s="6" t="str">
        <f t="shared" si="355"/>
        <v>DGND</v>
      </c>
    </row>
    <row r="11382" spans="1:9">
      <c r="A11382" t="s">
        <v>302</v>
      </c>
      <c r="B11382" t="s">
        <v>2490</v>
      </c>
      <c r="C11382" t="s">
        <v>1501</v>
      </c>
      <c r="D11382">
        <v>24</v>
      </c>
      <c r="E11382" t="s">
        <v>174</v>
      </c>
      <c r="F11382" t="s">
        <v>300</v>
      </c>
      <c r="G11382">
        <v>24</v>
      </c>
      <c r="H11382" s="6" t="str">
        <f t="shared" si="354"/>
        <v>J062.C24</v>
      </c>
      <c r="I11382" s="6" t="str">
        <f t="shared" si="355"/>
        <v>DGND</v>
      </c>
    </row>
    <row r="11383" spans="1:9">
      <c r="A11383" t="s">
        <v>302</v>
      </c>
      <c r="B11383" t="s">
        <v>2490</v>
      </c>
      <c r="C11383" t="s">
        <v>1501</v>
      </c>
      <c r="D11383">
        <v>24</v>
      </c>
      <c r="E11383" t="s">
        <v>971</v>
      </c>
      <c r="F11383" t="s">
        <v>245</v>
      </c>
      <c r="G11383">
        <v>24</v>
      </c>
      <c r="H11383" s="6" t="str">
        <f t="shared" si="354"/>
        <v>J062.B24</v>
      </c>
      <c r="I11383" s="6" t="str">
        <f t="shared" si="355"/>
        <v>CH416</v>
      </c>
    </row>
    <row r="11384" spans="1:9">
      <c r="A11384" t="s">
        <v>302</v>
      </c>
      <c r="B11384" t="s">
        <v>1502</v>
      </c>
      <c r="C11384" t="s">
        <v>1503</v>
      </c>
      <c r="D11384">
        <v>1</v>
      </c>
      <c r="E11384" t="s">
        <v>174</v>
      </c>
      <c r="F11384">
        <v>1</v>
      </c>
      <c r="G11384">
        <v>1</v>
      </c>
      <c r="H11384" s="6" t="str">
        <f t="shared" si="354"/>
        <v>DGS8.1</v>
      </c>
      <c r="I11384" s="6" t="str">
        <f t="shared" si="355"/>
        <v>DGND</v>
      </c>
    </row>
    <row r="11385" spans="1:9">
      <c r="A11385" t="s">
        <v>302</v>
      </c>
      <c r="B11385" t="s">
        <v>1502</v>
      </c>
      <c r="C11385" t="s">
        <v>1503</v>
      </c>
      <c r="D11385">
        <v>2</v>
      </c>
      <c r="E11385" t="s">
        <v>972</v>
      </c>
      <c r="F11385">
        <v>2</v>
      </c>
      <c r="G11385">
        <v>2</v>
      </c>
      <c r="H11385" s="6" t="str">
        <f t="shared" si="354"/>
        <v>DGS8.2</v>
      </c>
      <c r="I11385" s="6" t="str">
        <f t="shared" si="355"/>
        <v>SL7_DGS</v>
      </c>
    </row>
    <row r="11386" spans="1:9">
      <c r="A11386" t="s">
        <v>302</v>
      </c>
      <c r="B11386" t="s">
        <v>1502</v>
      </c>
      <c r="C11386" t="s">
        <v>1504</v>
      </c>
      <c r="D11386">
        <v>1</v>
      </c>
      <c r="E11386" t="s">
        <v>973</v>
      </c>
      <c r="F11386" t="s">
        <v>280</v>
      </c>
      <c r="G11386">
        <v>1</v>
      </c>
      <c r="H11386" s="6" t="str">
        <f t="shared" si="354"/>
        <v>J071.C1</v>
      </c>
      <c r="I11386" s="6" t="str">
        <f t="shared" si="355"/>
        <v>SLOT7_SENSE</v>
      </c>
    </row>
    <row r="11387" spans="1:9">
      <c r="A11387" t="s">
        <v>302</v>
      </c>
      <c r="B11387" t="s">
        <v>1502</v>
      </c>
      <c r="C11387" t="s">
        <v>1504</v>
      </c>
      <c r="D11387">
        <v>1</v>
      </c>
      <c r="E11387" t="s">
        <v>174</v>
      </c>
      <c r="F11387" t="s">
        <v>395</v>
      </c>
      <c r="G11387">
        <v>1</v>
      </c>
      <c r="H11387" s="6" t="str">
        <f t="shared" si="354"/>
        <v>J071.D1</v>
      </c>
      <c r="I11387" s="6" t="str">
        <f t="shared" si="355"/>
        <v>DGND</v>
      </c>
    </row>
    <row r="11388" spans="1:9">
      <c r="A11388" t="s">
        <v>302</v>
      </c>
      <c r="B11388" t="s">
        <v>1502</v>
      </c>
      <c r="C11388" t="s">
        <v>1504</v>
      </c>
      <c r="D11388">
        <v>1</v>
      </c>
      <c r="E11388" t="s">
        <v>174</v>
      </c>
      <c r="F11388" t="s">
        <v>223</v>
      </c>
      <c r="G11388">
        <v>1</v>
      </c>
      <c r="H11388" s="6" t="str">
        <f t="shared" si="354"/>
        <v>J071.B1</v>
      </c>
      <c r="I11388" s="6" t="str">
        <f t="shared" si="355"/>
        <v>DGND</v>
      </c>
    </row>
    <row r="11389" spans="1:9">
      <c r="A11389" t="s">
        <v>302</v>
      </c>
      <c r="B11389" t="s">
        <v>1502</v>
      </c>
      <c r="C11389" t="s">
        <v>1504</v>
      </c>
      <c r="D11389">
        <v>1</v>
      </c>
      <c r="E11389" t="s">
        <v>974</v>
      </c>
      <c r="F11389" t="s">
        <v>200</v>
      </c>
      <c r="G11389">
        <v>1</v>
      </c>
      <c r="H11389" s="6" t="str">
        <f t="shared" si="354"/>
        <v>J071.A1</v>
      </c>
      <c r="I11389" s="6" t="str">
        <f t="shared" si="355"/>
        <v>SLOT7_FORCE</v>
      </c>
    </row>
    <row r="11390" spans="1:9">
      <c r="A11390" t="s">
        <v>302</v>
      </c>
      <c r="B11390" t="s">
        <v>1502</v>
      </c>
      <c r="C11390" t="s">
        <v>1504</v>
      </c>
      <c r="D11390">
        <v>2</v>
      </c>
      <c r="E11390" t="s">
        <v>972</v>
      </c>
      <c r="F11390" t="s">
        <v>224</v>
      </c>
      <c r="G11390">
        <v>2</v>
      </c>
      <c r="H11390" s="6" t="str">
        <f t="shared" si="354"/>
        <v>J071.B2</v>
      </c>
      <c r="I11390" s="6" t="str">
        <f t="shared" si="355"/>
        <v>SL7_DGS</v>
      </c>
    </row>
    <row r="11391" spans="1:9">
      <c r="A11391" t="s">
        <v>302</v>
      </c>
      <c r="B11391" t="s">
        <v>1502</v>
      </c>
      <c r="C11391" t="s">
        <v>1504</v>
      </c>
      <c r="D11391">
        <v>2</v>
      </c>
      <c r="E11391" t="s">
        <v>174</v>
      </c>
      <c r="F11391" t="s">
        <v>201</v>
      </c>
      <c r="G11391">
        <v>2</v>
      </c>
      <c r="H11391" s="6" t="str">
        <f t="shared" si="354"/>
        <v>J071.A2</v>
      </c>
      <c r="I11391" s="6" t="str">
        <f t="shared" si="355"/>
        <v>DGND</v>
      </c>
    </row>
    <row r="11392" spans="1:9">
      <c r="A11392" t="s">
        <v>302</v>
      </c>
      <c r="B11392" t="s">
        <v>1502</v>
      </c>
      <c r="C11392" t="s">
        <v>1504</v>
      </c>
      <c r="D11392">
        <v>2</v>
      </c>
      <c r="E11392" t="s">
        <v>174</v>
      </c>
      <c r="F11392" t="s">
        <v>10</v>
      </c>
      <c r="G11392">
        <v>2</v>
      </c>
      <c r="H11392" s="6" t="str">
        <f t="shared" si="354"/>
        <v>J071.C2</v>
      </c>
      <c r="I11392" s="6" t="str">
        <f t="shared" si="355"/>
        <v>DGND</v>
      </c>
    </row>
    <row r="11393" spans="1:9">
      <c r="A11393" t="s">
        <v>302</v>
      </c>
      <c r="B11393" t="s">
        <v>1502</v>
      </c>
      <c r="C11393" t="s">
        <v>1504</v>
      </c>
      <c r="D11393">
        <v>2</v>
      </c>
      <c r="E11393" t="s">
        <v>975</v>
      </c>
      <c r="F11393" t="s">
        <v>384</v>
      </c>
      <c r="G11393">
        <v>2</v>
      </c>
      <c r="H11393" s="6" t="str">
        <f t="shared" si="354"/>
        <v>J071.D2</v>
      </c>
      <c r="I11393" s="6" t="str">
        <f t="shared" si="355"/>
        <v>SL7_GUARD</v>
      </c>
    </row>
    <row r="11394" spans="1:9">
      <c r="A11394" t="s">
        <v>302</v>
      </c>
      <c r="B11394" t="s">
        <v>1502</v>
      </c>
      <c r="C11394" t="s">
        <v>1504</v>
      </c>
      <c r="D11394">
        <v>3</v>
      </c>
      <c r="E11394" t="s">
        <v>174</v>
      </c>
      <c r="F11394" t="s">
        <v>225</v>
      </c>
      <c r="G11394">
        <v>3</v>
      </c>
      <c r="H11394" s="6" t="str">
        <f t="shared" ref="H11394:H11457" si="356">CONCATENATE(C11394,".",F11394)</f>
        <v>J071.B3</v>
      </c>
      <c r="I11394" s="6" t="str">
        <f t="shared" ref="I11394:I11457" si="357">E11394</f>
        <v>DGND</v>
      </c>
    </row>
    <row r="11395" spans="1:9">
      <c r="A11395" t="s">
        <v>302</v>
      </c>
      <c r="B11395" t="s">
        <v>1502</v>
      </c>
      <c r="C11395" t="s">
        <v>1504</v>
      </c>
      <c r="D11395">
        <v>3</v>
      </c>
      <c r="E11395" t="s">
        <v>174</v>
      </c>
      <c r="F11395" t="s">
        <v>558</v>
      </c>
      <c r="G11395">
        <v>3</v>
      </c>
      <c r="H11395" s="6" t="str">
        <f t="shared" si="356"/>
        <v>J071.D3</v>
      </c>
      <c r="I11395" s="6" t="str">
        <f t="shared" si="357"/>
        <v>DGND</v>
      </c>
    </row>
    <row r="11396" spans="1:9">
      <c r="A11396" t="s">
        <v>302</v>
      </c>
      <c r="B11396" t="s">
        <v>1502</v>
      </c>
      <c r="C11396" t="s">
        <v>1504</v>
      </c>
      <c r="D11396">
        <v>3</v>
      </c>
      <c r="E11396" t="s">
        <v>977</v>
      </c>
      <c r="F11396" t="s">
        <v>9</v>
      </c>
      <c r="G11396">
        <v>3</v>
      </c>
      <c r="H11396" s="6" t="str">
        <f t="shared" si="356"/>
        <v>J071.C3</v>
      </c>
      <c r="I11396" s="6" t="str">
        <f t="shared" si="357"/>
        <v>SL7_EXT_F</v>
      </c>
    </row>
    <row r="11397" spans="1:9">
      <c r="A11397" t="s">
        <v>302</v>
      </c>
      <c r="B11397" t="s">
        <v>1502</v>
      </c>
      <c r="C11397" t="s">
        <v>1504</v>
      </c>
      <c r="D11397">
        <v>3</v>
      </c>
      <c r="E11397" t="s">
        <v>976</v>
      </c>
      <c r="F11397" t="s">
        <v>202</v>
      </c>
      <c r="G11397">
        <v>3</v>
      </c>
      <c r="H11397" s="6" t="str">
        <f t="shared" si="356"/>
        <v>J071.A3</v>
      </c>
      <c r="I11397" s="6" t="str">
        <f t="shared" si="357"/>
        <v>CH479</v>
      </c>
    </row>
    <row r="11398" spans="1:9">
      <c r="A11398" t="s">
        <v>302</v>
      </c>
      <c r="B11398" t="s">
        <v>1502</v>
      </c>
      <c r="C11398" t="s">
        <v>1504</v>
      </c>
      <c r="D11398">
        <v>4</v>
      </c>
      <c r="E11398" t="s">
        <v>979</v>
      </c>
      <c r="F11398" t="s">
        <v>226</v>
      </c>
      <c r="G11398">
        <v>4</v>
      </c>
      <c r="H11398" s="6" t="str">
        <f t="shared" si="356"/>
        <v>J071.B4</v>
      </c>
      <c r="I11398" s="6" t="str">
        <f t="shared" si="357"/>
        <v>CH478</v>
      </c>
    </row>
    <row r="11399" spans="1:9">
      <c r="A11399" t="s">
        <v>302</v>
      </c>
      <c r="B11399" t="s">
        <v>1502</v>
      </c>
      <c r="C11399" t="s">
        <v>1504</v>
      </c>
      <c r="D11399">
        <v>4</v>
      </c>
      <c r="E11399" t="s">
        <v>174</v>
      </c>
      <c r="F11399" t="s">
        <v>281</v>
      </c>
      <c r="G11399">
        <v>4</v>
      </c>
      <c r="H11399" s="6" t="str">
        <f t="shared" si="356"/>
        <v>J071.C4</v>
      </c>
      <c r="I11399" s="6" t="str">
        <f t="shared" si="357"/>
        <v>DGND</v>
      </c>
    </row>
    <row r="11400" spans="1:9">
      <c r="A11400" t="s">
        <v>302</v>
      </c>
      <c r="B11400" t="s">
        <v>1502</v>
      </c>
      <c r="C11400" t="s">
        <v>1504</v>
      </c>
      <c r="D11400">
        <v>4</v>
      </c>
      <c r="E11400" t="s">
        <v>174</v>
      </c>
      <c r="F11400" t="s">
        <v>11</v>
      </c>
      <c r="G11400">
        <v>4</v>
      </c>
      <c r="H11400" s="6" t="str">
        <f t="shared" si="356"/>
        <v>J071.A4</v>
      </c>
      <c r="I11400" s="6" t="str">
        <f t="shared" si="357"/>
        <v>DGND</v>
      </c>
    </row>
    <row r="11401" spans="1:9">
      <c r="A11401" t="s">
        <v>302</v>
      </c>
      <c r="B11401" t="s">
        <v>1502</v>
      </c>
      <c r="C11401" t="s">
        <v>1504</v>
      </c>
      <c r="D11401">
        <v>4</v>
      </c>
      <c r="E11401" t="s">
        <v>978</v>
      </c>
      <c r="F11401" t="s">
        <v>386</v>
      </c>
      <c r="G11401">
        <v>4</v>
      </c>
      <c r="H11401" s="6" t="str">
        <f t="shared" si="356"/>
        <v>J071.D4</v>
      </c>
      <c r="I11401" s="6" t="str">
        <f t="shared" si="357"/>
        <v>SL7_EXT_S</v>
      </c>
    </row>
    <row r="11402" spans="1:9">
      <c r="A11402" t="s">
        <v>302</v>
      </c>
      <c r="B11402" t="s">
        <v>1502</v>
      </c>
      <c r="C11402" t="s">
        <v>1504</v>
      </c>
      <c r="D11402">
        <v>5</v>
      </c>
      <c r="E11402" t="s">
        <v>980</v>
      </c>
      <c r="F11402" t="s">
        <v>203</v>
      </c>
      <c r="G11402">
        <v>5</v>
      </c>
      <c r="H11402" s="6" t="str">
        <f t="shared" si="356"/>
        <v>J071.A5</v>
      </c>
      <c r="I11402" s="6" t="str">
        <f t="shared" si="357"/>
        <v>CH476</v>
      </c>
    </row>
    <row r="11403" spans="1:9">
      <c r="A11403" t="s">
        <v>302</v>
      </c>
      <c r="B11403" t="s">
        <v>1502</v>
      </c>
      <c r="C11403" t="s">
        <v>1504</v>
      </c>
      <c r="D11403">
        <v>5</v>
      </c>
      <c r="E11403" t="s">
        <v>174</v>
      </c>
      <c r="F11403" t="s">
        <v>396</v>
      </c>
      <c r="G11403">
        <v>5</v>
      </c>
      <c r="H11403" s="6" t="str">
        <f t="shared" si="356"/>
        <v>J071.D5</v>
      </c>
      <c r="I11403" s="6" t="str">
        <f t="shared" si="357"/>
        <v>DGND</v>
      </c>
    </row>
    <row r="11404" spans="1:9">
      <c r="A11404" t="s">
        <v>302</v>
      </c>
      <c r="B11404" t="s">
        <v>1502</v>
      </c>
      <c r="C11404" t="s">
        <v>1504</v>
      </c>
      <c r="D11404">
        <v>5</v>
      </c>
      <c r="E11404" t="s">
        <v>981</v>
      </c>
      <c r="F11404" t="s">
        <v>12</v>
      </c>
      <c r="G11404">
        <v>5</v>
      </c>
      <c r="H11404" s="6" t="str">
        <f t="shared" si="356"/>
        <v>J071.C5</v>
      </c>
      <c r="I11404" s="6" t="str">
        <f t="shared" si="357"/>
        <v>CH477</v>
      </c>
    </row>
    <row r="11405" spans="1:9">
      <c r="A11405" t="s">
        <v>302</v>
      </c>
      <c r="B11405" t="s">
        <v>1502</v>
      </c>
      <c r="C11405" t="s">
        <v>1504</v>
      </c>
      <c r="D11405">
        <v>5</v>
      </c>
      <c r="E11405" t="s">
        <v>174</v>
      </c>
      <c r="F11405" t="s">
        <v>13</v>
      </c>
      <c r="G11405">
        <v>5</v>
      </c>
      <c r="H11405" s="6" t="str">
        <f t="shared" si="356"/>
        <v>J071.B5</v>
      </c>
      <c r="I11405" s="6" t="str">
        <f t="shared" si="357"/>
        <v>DGND</v>
      </c>
    </row>
    <row r="11406" spans="1:9">
      <c r="A11406" t="s">
        <v>302</v>
      </c>
      <c r="B11406" t="s">
        <v>1502</v>
      </c>
      <c r="C11406" t="s">
        <v>1504</v>
      </c>
      <c r="D11406">
        <v>6</v>
      </c>
      <c r="E11406" t="s">
        <v>174</v>
      </c>
      <c r="F11406" t="s">
        <v>282</v>
      </c>
      <c r="G11406">
        <v>6</v>
      </c>
      <c r="H11406" s="6" t="str">
        <f t="shared" si="356"/>
        <v>J071.C6</v>
      </c>
      <c r="I11406" s="6" t="str">
        <f t="shared" si="357"/>
        <v>DGND</v>
      </c>
    </row>
    <row r="11407" spans="1:9">
      <c r="A11407" t="s">
        <v>302</v>
      </c>
      <c r="B11407" t="s">
        <v>1502</v>
      </c>
      <c r="C11407" t="s">
        <v>1504</v>
      </c>
      <c r="D11407">
        <v>6</v>
      </c>
      <c r="E11407" t="s">
        <v>174</v>
      </c>
      <c r="F11407" t="s">
        <v>204</v>
      </c>
      <c r="G11407">
        <v>6</v>
      </c>
      <c r="H11407" s="6" t="str">
        <f t="shared" si="356"/>
        <v>J071.A6</v>
      </c>
      <c r="I11407" s="6" t="str">
        <f t="shared" si="357"/>
        <v>DGND</v>
      </c>
    </row>
    <row r="11408" spans="1:9">
      <c r="A11408" t="s">
        <v>302</v>
      </c>
      <c r="B11408" t="s">
        <v>1502</v>
      </c>
      <c r="C11408" t="s">
        <v>1504</v>
      </c>
      <c r="D11408">
        <v>6</v>
      </c>
      <c r="E11408" t="s">
        <v>982</v>
      </c>
      <c r="F11408" t="s">
        <v>227</v>
      </c>
      <c r="G11408">
        <v>6</v>
      </c>
      <c r="H11408" s="6" t="str">
        <f t="shared" si="356"/>
        <v>J071.B6</v>
      </c>
      <c r="I11408" s="6" t="str">
        <f t="shared" si="357"/>
        <v>CH475</v>
      </c>
    </row>
    <row r="11409" spans="1:9">
      <c r="A11409" t="s">
        <v>302</v>
      </c>
      <c r="B11409" t="s">
        <v>1502</v>
      </c>
      <c r="C11409" t="s">
        <v>1504</v>
      </c>
      <c r="D11409">
        <v>6</v>
      </c>
      <c r="F11409" t="s">
        <v>405</v>
      </c>
      <c r="G11409">
        <v>6</v>
      </c>
      <c r="H11409" s="6" t="str">
        <f t="shared" si="356"/>
        <v>J071.D6</v>
      </c>
      <c r="I11409" s="6">
        <f t="shared" si="357"/>
        <v>0</v>
      </c>
    </row>
    <row r="11410" spans="1:9">
      <c r="A11410" t="s">
        <v>302</v>
      </c>
      <c r="B11410" t="s">
        <v>1502</v>
      </c>
      <c r="C11410" t="s">
        <v>1504</v>
      </c>
      <c r="D11410">
        <v>7</v>
      </c>
      <c r="E11410" t="s">
        <v>984</v>
      </c>
      <c r="F11410" t="s">
        <v>205</v>
      </c>
      <c r="G11410">
        <v>7</v>
      </c>
      <c r="H11410" s="6" t="str">
        <f t="shared" si="356"/>
        <v>J071.A7</v>
      </c>
      <c r="I11410" s="6" t="str">
        <f t="shared" si="357"/>
        <v>CH473</v>
      </c>
    </row>
    <row r="11411" spans="1:9">
      <c r="A11411" t="s">
        <v>302</v>
      </c>
      <c r="B11411" t="s">
        <v>1502</v>
      </c>
      <c r="C11411" t="s">
        <v>1504</v>
      </c>
      <c r="D11411">
        <v>7</v>
      </c>
      <c r="E11411" t="s">
        <v>174</v>
      </c>
      <c r="F11411" t="s">
        <v>228</v>
      </c>
      <c r="G11411">
        <v>7</v>
      </c>
      <c r="H11411" s="6" t="str">
        <f t="shared" si="356"/>
        <v>J071.B7</v>
      </c>
      <c r="I11411" s="6" t="str">
        <f t="shared" si="357"/>
        <v>DGND</v>
      </c>
    </row>
    <row r="11412" spans="1:9">
      <c r="A11412" t="s">
        <v>302</v>
      </c>
      <c r="B11412" t="s">
        <v>1502</v>
      </c>
      <c r="C11412" t="s">
        <v>1504</v>
      </c>
      <c r="D11412">
        <v>7</v>
      </c>
      <c r="E11412" t="s">
        <v>174</v>
      </c>
      <c r="F11412" t="s">
        <v>406</v>
      </c>
      <c r="G11412">
        <v>7</v>
      </c>
      <c r="H11412" s="6" t="str">
        <f t="shared" si="356"/>
        <v>J071.D7</v>
      </c>
      <c r="I11412" s="6" t="str">
        <f t="shared" si="357"/>
        <v>DGND</v>
      </c>
    </row>
    <row r="11413" spans="1:9">
      <c r="A11413" t="s">
        <v>302</v>
      </c>
      <c r="B11413" t="s">
        <v>1502</v>
      </c>
      <c r="C11413" t="s">
        <v>1504</v>
      </c>
      <c r="D11413">
        <v>7</v>
      </c>
      <c r="E11413" t="s">
        <v>983</v>
      </c>
      <c r="F11413" t="s">
        <v>283</v>
      </c>
      <c r="G11413">
        <v>7</v>
      </c>
      <c r="H11413" s="6" t="str">
        <f t="shared" si="356"/>
        <v>J071.C7</v>
      </c>
      <c r="I11413" s="6" t="str">
        <f t="shared" si="357"/>
        <v>CH474</v>
      </c>
    </row>
    <row r="11414" spans="1:9">
      <c r="A11414" t="s">
        <v>302</v>
      </c>
      <c r="B11414" t="s">
        <v>1502</v>
      </c>
      <c r="C11414" t="s">
        <v>1504</v>
      </c>
      <c r="D11414">
        <v>8</v>
      </c>
      <c r="E11414" t="s">
        <v>985</v>
      </c>
      <c r="F11414" t="s">
        <v>229</v>
      </c>
      <c r="G11414">
        <v>8</v>
      </c>
      <c r="H11414" s="6" t="str">
        <f t="shared" si="356"/>
        <v>J071.B8</v>
      </c>
      <c r="I11414" s="6" t="str">
        <f t="shared" si="357"/>
        <v>CH472</v>
      </c>
    </row>
    <row r="11415" spans="1:9">
      <c r="A11415" t="s">
        <v>302</v>
      </c>
      <c r="B11415" t="s">
        <v>1502</v>
      </c>
      <c r="C11415" t="s">
        <v>1504</v>
      </c>
      <c r="D11415">
        <v>8</v>
      </c>
      <c r="E11415" t="s">
        <v>174</v>
      </c>
      <c r="F11415" t="s">
        <v>284</v>
      </c>
      <c r="G11415">
        <v>8</v>
      </c>
      <c r="H11415" s="6" t="str">
        <f t="shared" si="356"/>
        <v>J071.C8</v>
      </c>
      <c r="I11415" s="6" t="str">
        <f t="shared" si="357"/>
        <v>DGND</v>
      </c>
    </row>
    <row r="11416" spans="1:9">
      <c r="A11416" t="s">
        <v>302</v>
      </c>
      <c r="B11416" t="s">
        <v>1502</v>
      </c>
      <c r="C11416" t="s">
        <v>1504</v>
      </c>
      <c r="D11416">
        <v>8</v>
      </c>
      <c r="E11416" t="s">
        <v>174</v>
      </c>
      <c r="F11416" t="s">
        <v>206</v>
      </c>
      <c r="G11416">
        <v>8</v>
      </c>
      <c r="H11416" s="6" t="str">
        <f t="shared" si="356"/>
        <v>J071.A8</v>
      </c>
      <c r="I11416" s="6" t="str">
        <f t="shared" si="357"/>
        <v>DGND</v>
      </c>
    </row>
    <row r="11417" spans="1:9">
      <c r="A11417" t="s">
        <v>302</v>
      </c>
      <c r="B11417" t="s">
        <v>1502</v>
      </c>
      <c r="C11417" t="s">
        <v>1504</v>
      </c>
      <c r="D11417">
        <v>8</v>
      </c>
      <c r="F11417" t="s">
        <v>411</v>
      </c>
      <c r="G11417">
        <v>8</v>
      </c>
      <c r="H11417" s="6" t="str">
        <f t="shared" si="356"/>
        <v>J071.D8</v>
      </c>
      <c r="I11417" s="6">
        <f t="shared" si="357"/>
        <v>0</v>
      </c>
    </row>
    <row r="11418" spans="1:9">
      <c r="A11418" t="s">
        <v>302</v>
      </c>
      <c r="B11418" t="s">
        <v>1502</v>
      </c>
      <c r="C11418" t="s">
        <v>1504</v>
      </c>
      <c r="D11418">
        <v>9</v>
      </c>
      <c r="E11418" t="s">
        <v>174</v>
      </c>
      <c r="F11418" t="s">
        <v>230</v>
      </c>
      <c r="G11418">
        <v>9</v>
      </c>
      <c r="H11418" s="6" t="str">
        <f t="shared" si="356"/>
        <v>J071.B9</v>
      </c>
      <c r="I11418" s="6" t="str">
        <f t="shared" si="357"/>
        <v>DGND</v>
      </c>
    </row>
    <row r="11419" spans="1:9">
      <c r="A11419" t="s">
        <v>302</v>
      </c>
      <c r="B11419" t="s">
        <v>1502</v>
      </c>
      <c r="C11419" t="s">
        <v>1504</v>
      </c>
      <c r="D11419">
        <v>9</v>
      </c>
      <c r="E11419" t="s">
        <v>986</v>
      </c>
      <c r="F11419" t="s">
        <v>285</v>
      </c>
      <c r="G11419">
        <v>9</v>
      </c>
      <c r="H11419" s="6" t="str">
        <f t="shared" si="356"/>
        <v>J071.C9</v>
      </c>
      <c r="I11419" s="6" t="str">
        <f t="shared" si="357"/>
        <v>CH471</v>
      </c>
    </row>
    <row r="11420" spans="1:9">
      <c r="A11420" t="s">
        <v>302</v>
      </c>
      <c r="B11420" t="s">
        <v>1502</v>
      </c>
      <c r="C11420" t="s">
        <v>1504</v>
      </c>
      <c r="D11420">
        <v>9</v>
      </c>
      <c r="E11420" t="s">
        <v>987</v>
      </c>
      <c r="F11420" t="s">
        <v>207</v>
      </c>
      <c r="G11420">
        <v>9</v>
      </c>
      <c r="H11420" s="6" t="str">
        <f t="shared" si="356"/>
        <v>J071.A9</v>
      </c>
      <c r="I11420" s="6" t="str">
        <f t="shared" si="357"/>
        <v>CH470</v>
      </c>
    </row>
    <row r="11421" spans="1:9">
      <c r="A11421" t="s">
        <v>302</v>
      </c>
      <c r="B11421" t="s">
        <v>1502</v>
      </c>
      <c r="C11421" t="s">
        <v>1504</v>
      </c>
      <c r="D11421">
        <v>9</v>
      </c>
      <c r="F11421" t="s">
        <v>397</v>
      </c>
      <c r="G11421">
        <v>9</v>
      </c>
      <c r="H11421" s="6" t="str">
        <f t="shared" si="356"/>
        <v>J071.D9</v>
      </c>
      <c r="I11421" s="6">
        <f t="shared" si="357"/>
        <v>0</v>
      </c>
    </row>
    <row r="11422" spans="1:9">
      <c r="A11422" t="s">
        <v>302</v>
      </c>
      <c r="B11422" t="s">
        <v>1502</v>
      </c>
      <c r="C11422" t="s">
        <v>1504</v>
      </c>
      <c r="D11422">
        <v>10</v>
      </c>
      <c r="E11422" t="s">
        <v>174</v>
      </c>
      <c r="F11422" t="s">
        <v>286</v>
      </c>
      <c r="G11422">
        <v>10</v>
      </c>
      <c r="H11422" s="6" t="str">
        <f t="shared" si="356"/>
        <v>J071.C10</v>
      </c>
      <c r="I11422" s="6" t="str">
        <f t="shared" si="357"/>
        <v>DGND</v>
      </c>
    </row>
    <row r="11423" spans="1:9">
      <c r="A11423" t="s">
        <v>302</v>
      </c>
      <c r="B11423" t="s">
        <v>1502</v>
      </c>
      <c r="C11423" t="s">
        <v>1504</v>
      </c>
      <c r="D11423">
        <v>10</v>
      </c>
      <c r="F11423" t="s">
        <v>407</v>
      </c>
      <c r="G11423">
        <v>10</v>
      </c>
      <c r="H11423" s="6" t="str">
        <f t="shared" si="356"/>
        <v>J071.D10</v>
      </c>
      <c r="I11423" s="6">
        <f t="shared" si="357"/>
        <v>0</v>
      </c>
    </row>
    <row r="11424" spans="1:9">
      <c r="A11424" t="s">
        <v>302</v>
      </c>
      <c r="B11424" t="s">
        <v>1502</v>
      </c>
      <c r="C11424" t="s">
        <v>1504</v>
      </c>
      <c r="D11424">
        <v>10</v>
      </c>
      <c r="E11424" t="s">
        <v>988</v>
      </c>
      <c r="F11424" t="s">
        <v>231</v>
      </c>
      <c r="G11424">
        <v>10</v>
      </c>
      <c r="H11424" s="6" t="str">
        <f t="shared" si="356"/>
        <v>J071.B10</v>
      </c>
      <c r="I11424" s="6" t="str">
        <f t="shared" si="357"/>
        <v>CH469</v>
      </c>
    </row>
    <row r="11425" spans="1:9">
      <c r="A11425" t="s">
        <v>302</v>
      </c>
      <c r="B11425" t="s">
        <v>1502</v>
      </c>
      <c r="C11425" t="s">
        <v>1504</v>
      </c>
      <c r="D11425">
        <v>10</v>
      </c>
      <c r="E11425" t="s">
        <v>174</v>
      </c>
      <c r="F11425" t="s">
        <v>208</v>
      </c>
      <c r="G11425">
        <v>10</v>
      </c>
      <c r="H11425" s="6" t="str">
        <f t="shared" si="356"/>
        <v>J071.A10</v>
      </c>
      <c r="I11425" s="6" t="str">
        <f t="shared" si="357"/>
        <v>DGND</v>
      </c>
    </row>
    <row r="11426" spans="1:9">
      <c r="A11426" t="s">
        <v>302</v>
      </c>
      <c r="B11426" t="s">
        <v>1502</v>
      </c>
      <c r="C11426" t="s">
        <v>1504</v>
      </c>
      <c r="D11426">
        <v>11</v>
      </c>
      <c r="E11426" t="s">
        <v>990</v>
      </c>
      <c r="F11426" t="s">
        <v>209</v>
      </c>
      <c r="G11426">
        <v>11</v>
      </c>
      <c r="H11426" s="6" t="str">
        <f t="shared" si="356"/>
        <v>J071.A11</v>
      </c>
      <c r="I11426" s="6" t="str">
        <f t="shared" si="357"/>
        <v>CH467</v>
      </c>
    </row>
    <row r="11427" spans="1:9">
      <c r="A11427" t="s">
        <v>302</v>
      </c>
      <c r="B11427" t="s">
        <v>1502</v>
      </c>
      <c r="C11427" t="s">
        <v>1504</v>
      </c>
      <c r="D11427">
        <v>11</v>
      </c>
      <c r="E11427" t="s">
        <v>174</v>
      </c>
      <c r="F11427" t="s">
        <v>232</v>
      </c>
      <c r="G11427">
        <v>11</v>
      </c>
      <c r="H11427" s="6" t="str">
        <f t="shared" si="356"/>
        <v>J071.B11</v>
      </c>
      <c r="I11427" s="6" t="str">
        <f t="shared" si="357"/>
        <v>DGND</v>
      </c>
    </row>
    <row r="11428" spans="1:9">
      <c r="A11428" t="s">
        <v>302</v>
      </c>
      <c r="B11428" t="s">
        <v>1502</v>
      </c>
      <c r="C11428" t="s">
        <v>1504</v>
      </c>
      <c r="D11428">
        <v>11</v>
      </c>
      <c r="F11428" t="s">
        <v>379</v>
      </c>
      <c r="G11428">
        <v>11</v>
      </c>
      <c r="H11428" s="6" t="str">
        <f t="shared" si="356"/>
        <v>J071.D11</v>
      </c>
      <c r="I11428" s="6">
        <f t="shared" si="357"/>
        <v>0</v>
      </c>
    </row>
    <row r="11429" spans="1:9">
      <c r="A11429" t="s">
        <v>302</v>
      </c>
      <c r="B11429" t="s">
        <v>1502</v>
      </c>
      <c r="C11429" t="s">
        <v>1504</v>
      </c>
      <c r="D11429">
        <v>11</v>
      </c>
      <c r="E11429" t="s">
        <v>989</v>
      </c>
      <c r="F11429" t="s">
        <v>287</v>
      </c>
      <c r="G11429">
        <v>11</v>
      </c>
      <c r="H11429" s="6" t="str">
        <f t="shared" si="356"/>
        <v>J071.C11</v>
      </c>
      <c r="I11429" s="6" t="str">
        <f t="shared" si="357"/>
        <v>CH468</v>
      </c>
    </row>
    <row r="11430" spans="1:9">
      <c r="A11430" t="s">
        <v>302</v>
      </c>
      <c r="B11430" t="s">
        <v>1502</v>
      </c>
      <c r="C11430" t="s">
        <v>1504</v>
      </c>
      <c r="D11430">
        <v>12</v>
      </c>
      <c r="E11430" t="s">
        <v>174</v>
      </c>
      <c r="F11430" t="s">
        <v>210</v>
      </c>
      <c r="G11430">
        <v>12</v>
      </c>
      <c r="H11430" s="6" t="str">
        <f t="shared" si="356"/>
        <v>J071.A12</v>
      </c>
      <c r="I11430" s="6" t="str">
        <f t="shared" si="357"/>
        <v>DGND</v>
      </c>
    </row>
    <row r="11431" spans="1:9">
      <c r="A11431" t="s">
        <v>302</v>
      </c>
      <c r="B11431" t="s">
        <v>1502</v>
      </c>
      <c r="C11431" t="s">
        <v>1504</v>
      </c>
      <c r="D11431">
        <v>12</v>
      </c>
      <c r="E11431" t="s">
        <v>991</v>
      </c>
      <c r="F11431" t="s">
        <v>233</v>
      </c>
      <c r="G11431">
        <v>12</v>
      </c>
      <c r="H11431" s="6" t="str">
        <f t="shared" si="356"/>
        <v>J071.B12</v>
      </c>
      <c r="I11431" s="6" t="str">
        <f t="shared" si="357"/>
        <v>CH466</v>
      </c>
    </row>
    <row r="11432" spans="1:9">
      <c r="A11432" t="s">
        <v>302</v>
      </c>
      <c r="B11432" t="s">
        <v>1502</v>
      </c>
      <c r="C11432" t="s">
        <v>1504</v>
      </c>
      <c r="D11432">
        <v>12</v>
      </c>
      <c r="E11432" t="s">
        <v>174</v>
      </c>
      <c r="F11432" t="s">
        <v>288</v>
      </c>
      <c r="G11432">
        <v>12</v>
      </c>
      <c r="H11432" s="6" t="str">
        <f t="shared" si="356"/>
        <v>J071.C12</v>
      </c>
      <c r="I11432" s="6" t="str">
        <f t="shared" si="357"/>
        <v>DGND</v>
      </c>
    </row>
    <row r="11433" spans="1:9">
      <c r="A11433" t="s">
        <v>302</v>
      </c>
      <c r="B11433" t="s">
        <v>1502</v>
      </c>
      <c r="C11433" t="s">
        <v>1504</v>
      </c>
      <c r="D11433">
        <v>12</v>
      </c>
      <c r="F11433" t="s">
        <v>375</v>
      </c>
      <c r="G11433">
        <v>12</v>
      </c>
      <c r="H11433" s="6" t="str">
        <f t="shared" si="356"/>
        <v>J071.D12</v>
      </c>
      <c r="I11433" s="6">
        <f t="shared" si="357"/>
        <v>0</v>
      </c>
    </row>
    <row r="11434" spans="1:9">
      <c r="A11434" t="s">
        <v>302</v>
      </c>
      <c r="B11434" t="s">
        <v>1502</v>
      </c>
      <c r="C11434" t="s">
        <v>1504</v>
      </c>
      <c r="D11434">
        <v>13</v>
      </c>
      <c r="E11434" t="s">
        <v>993</v>
      </c>
      <c r="F11434" t="s">
        <v>211</v>
      </c>
      <c r="G11434">
        <v>13</v>
      </c>
      <c r="H11434" s="6" t="str">
        <f t="shared" si="356"/>
        <v>J071.A13</v>
      </c>
      <c r="I11434" s="6" t="str">
        <f t="shared" si="357"/>
        <v>CH464</v>
      </c>
    </row>
    <row r="11435" spans="1:9">
      <c r="A11435" t="s">
        <v>302</v>
      </c>
      <c r="B11435" t="s">
        <v>1502</v>
      </c>
      <c r="C11435" t="s">
        <v>1504</v>
      </c>
      <c r="D11435">
        <v>13</v>
      </c>
      <c r="E11435" t="s">
        <v>992</v>
      </c>
      <c r="F11435" t="s">
        <v>289</v>
      </c>
      <c r="G11435">
        <v>13</v>
      </c>
      <c r="H11435" s="6" t="str">
        <f t="shared" si="356"/>
        <v>J071.C13</v>
      </c>
      <c r="I11435" s="6" t="str">
        <f t="shared" si="357"/>
        <v>CH465</v>
      </c>
    </row>
    <row r="11436" spans="1:9">
      <c r="A11436" t="s">
        <v>302</v>
      </c>
      <c r="B11436" t="s">
        <v>1502</v>
      </c>
      <c r="C11436" t="s">
        <v>1504</v>
      </c>
      <c r="D11436">
        <v>13</v>
      </c>
      <c r="E11436" t="s">
        <v>174</v>
      </c>
      <c r="F11436" t="s">
        <v>234</v>
      </c>
      <c r="G11436">
        <v>13</v>
      </c>
      <c r="H11436" s="6" t="str">
        <f t="shared" si="356"/>
        <v>J071.B13</v>
      </c>
      <c r="I11436" s="6" t="str">
        <f t="shared" si="357"/>
        <v>DGND</v>
      </c>
    </row>
    <row r="11437" spans="1:9">
      <c r="A11437" t="s">
        <v>302</v>
      </c>
      <c r="B11437" t="s">
        <v>1502</v>
      </c>
      <c r="C11437" t="s">
        <v>1504</v>
      </c>
      <c r="D11437">
        <v>13</v>
      </c>
      <c r="F11437" t="s">
        <v>370</v>
      </c>
      <c r="G11437">
        <v>13</v>
      </c>
      <c r="H11437" s="6" t="str">
        <f t="shared" si="356"/>
        <v>J071.D13</v>
      </c>
      <c r="I11437" s="6">
        <f t="shared" si="357"/>
        <v>0</v>
      </c>
    </row>
    <row r="11438" spans="1:9">
      <c r="A11438" t="s">
        <v>302</v>
      </c>
      <c r="B11438" t="s">
        <v>1502</v>
      </c>
      <c r="C11438" t="s">
        <v>1504</v>
      </c>
      <c r="D11438">
        <v>14</v>
      </c>
      <c r="E11438" t="s">
        <v>994</v>
      </c>
      <c r="F11438" t="s">
        <v>235</v>
      </c>
      <c r="G11438">
        <v>14</v>
      </c>
      <c r="H11438" s="6" t="str">
        <f t="shared" si="356"/>
        <v>J071.B14</v>
      </c>
      <c r="I11438" s="6" t="str">
        <f t="shared" si="357"/>
        <v>CH463</v>
      </c>
    </row>
    <row r="11439" spans="1:9">
      <c r="A11439" t="s">
        <v>302</v>
      </c>
      <c r="B11439" t="s">
        <v>1502</v>
      </c>
      <c r="C11439" t="s">
        <v>1504</v>
      </c>
      <c r="D11439">
        <v>14</v>
      </c>
      <c r="F11439" t="s">
        <v>412</v>
      </c>
      <c r="G11439">
        <v>14</v>
      </c>
      <c r="H11439" s="6" t="str">
        <f t="shared" si="356"/>
        <v>J071.D14</v>
      </c>
      <c r="I11439" s="6">
        <f t="shared" si="357"/>
        <v>0</v>
      </c>
    </row>
    <row r="11440" spans="1:9">
      <c r="A11440" t="s">
        <v>302</v>
      </c>
      <c r="B11440" t="s">
        <v>1502</v>
      </c>
      <c r="C11440" t="s">
        <v>1504</v>
      </c>
      <c r="D11440">
        <v>14</v>
      </c>
      <c r="E11440" t="s">
        <v>174</v>
      </c>
      <c r="F11440" t="s">
        <v>290</v>
      </c>
      <c r="G11440">
        <v>14</v>
      </c>
      <c r="H11440" s="6" t="str">
        <f t="shared" si="356"/>
        <v>J071.C14</v>
      </c>
      <c r="I11440" s="6" t="str">
        <f t="shared" si="357"/>
        <v>DGND</v>
      </c>
    </row>
    <row r="11441" spans="1:9">
      <c r="A11441" t="s">
        <v>302</v>
      </c>
      <c r="B11441" t="s">
        <v>1502</v>
      </c>
      <c r="C11441" t="s">
        <v>1504</v>
      </c>
      <c r="D11441">
        <v>14</v>
      </c>
      <c r="E11441" t="s">
        <v>174</v>
      </c>
      <c r="F11441" t="s">
        <v>212</v>
      </c>
      <c r="G11441">
        <v>14</v>
      </c>
      <c r="H11441" s="6" t="str">
        <f t="shared" si="356"/>
        <v>J071.A14</v>
      </c>
      <c r="I11441" s="6" t="str">
        <f t="shared" si="357"/>
        <v>DGND</v>
      </c>
    </row>
    <row r="11442" spans="1:9">
      <c r="A11442" t="s">
        <v>302</v>
      </c>
      <c r="B11442" t="s">
        <v>1502</v>
      </c>
      <c r="C11442" t="s">
        <v>1504</v>
      </c>
      <c r="D11442">
        <v>15</v>
      </c>
      <c r="F11442" t="s">
        <v>610</v>
      </c>
      <c r="G11442">
        <v>15</v>
      </c>
      <c r="H11442" s="6" t="str">
        <f t="shared" si="356"/>
        <v>J071.D15</v>
      </c>
      <c r="I11442" s="6">
        <f t="shared" si="357"/>
        <v>0</v>
      </c>
    </row>
    <row r="11443" spans="1:9">
      <c r="A11443" t="s">
        <v>302</v>
      </c>
      <c r="B11443" t="s">
        <v>1502</v>
      </c>
      <c r="C11443" t="s">
        <v>1504</v>
      </c>
      <c r="D11443">
        <v>15</v>
      </c>
      <c r="E11443" t="s">
        <v>995</v>
      </c>
      <c r="F11443" t="s">
        <v>213</v>
      </c>
      <c r="G11443">
        <v>15</v>
      </c>
      <c r="H11443" s="6" t="str">
        <f t="shared" si="356"/>
        <v>J071.A15</v>
      </c>
      <c r="I11443" s="6" t="str">
        <f t="shared" si="357"/>
        <v>CH461</v>
      </c>
    </row>
    <row r="11444" spans="1:9">
      <c r="A11444" t="s">
        <v>302</v>
      </c>
      <c r="B11444" t="s">
        <v>1502</v>
      </c>
      <c r="C11444" t="s">
        <v>1504</v>
      </c>
      <c r="D11444">
        <v>15</v>
      </c>
      <c r="E11444" t="s">
        <v>174</v>
      </c>
      <c r="F11444" t="s">
        <v>236</v>
      </c>
      <c r="G11444">
        <v>15</v>
      </c>
      <c r="H11444" s="6" t="str">
        <f t="shared" si="356"/>
        <v>J071.B15</v>
      </c>
      <c r="I11444" s="6" t="str">
        <f t="shared" si="357"/>
        <v>DGND</v>
      </c>
    </row>
    <row r="11445" spans="1:9">
      <c r="A11445" t="s">
        <v>302</v>
      </c>
      <c r="B11445" t="s">
        <v>1502</v>
      </c>
      <c r="C11445" t="s">
        <v>1504</v>
      </c>
      <c r="D11445">
        <v>15</v>
      </c>
      <c r="E11445" t="s">
        <v>996</v>
      </c>
      <c r="F11445" t="s">
        <v>291</v>
      </c>
      <c r="G11445">
        <v>15</v>
      </c>
      <c r="H11445" s="6" t="str">
        <f t="shared" si="356"/>
        <v>J071.C15</v>
      </c>
      <c r="I11445" s="6" t="str">
        <f t="shared" si="357"/>
        <v>CH462</v>
      </c>
    </row>
    <row r="11446" spans="1:9">
      <c r="A11446" t="s">
        <v>302</v>
      </c>
      <c r="B11446" t="s">
        <v>1502</v>
      </c>
      <c r="C11446" t="s">
        <v>1504</v>
      </c>
      <c r="D11446">
        <v>16</v>
      </c>
      <c r="E11446" t="s">
        <v>997</v>
      </c>
      <c r="F11446" t="s">
        <v>237</v>
      </c>
      <c r="G11446">
        <v>16</v>
      </c>
      <c r="H11446" s="6" t="str">
        <f t="shared" si="356"/>
        <v>J071.B16</v>
      </c>
      <c r="I11446" s="6" t="str">
        <f t="shared" si="357"/>
        <v>CH460</v>
      </c>
    </row>
    <row r="11447" spans="1:9">
      <c r="A11447" t="s">
        <v>302</v>
      </c>
      <c r="B11447" t="s">
        <v>1502</v>
      </c>
      <c r="C11447" t="s">
        <v>1504</v>
      </c>
      <c r="D11447">
        <v>16</v>
      </c>
      <c r="E11447" t="s">
        <v>174</v>
      </c>
      <c r="F11447" t="s">
        <v>292</v>
      </c>
      <c r="G11447">
        <v>16</v>
      </c>
      <c r="H11447" s="6" t="str">
        <f t="shared" si="356"/>
        <v>J071.C16</v>
      </c>
      <c r="I11447" s="6" t="str">
        <f t="shared" si="357"/>
        <v>DGND</v>
      </c>
    </row>
    <row r="11448" spans="1:9">
      <c r="A11448" t="s">
        <v>302</v>
      </c>
      <c r="B11448" t="s">
        <v>1502</v>
      </c>
      <c r="C11448" t="s">
        <v>1504</v>
      </c>
      <c r="D11448">
        <v>16</v>
      </c>
      <c r="E11448" t="s">
        <v>174</v>
      </c>
      <c r="F11448" t="s">
        <v>214</v>
      </c>
      <c r="G11448">
        <v>16</v>
      </c>
      <c r="H11448" s="6" t="str">
        <f t="shared" si="356"/>
        <v>J071.A16</v>
      </c>
      <c r="I11448" s="6" t="str">
        <f t="shared" si="357"/>
        <v>DGND</v>
      </c>
    </row>
    <row r="11449" spans="1:9">
      <c r="A11449" t="s">
        <v>302</v>
      </c>
      <c r="B11449" t="s">
        <v>1502</v>
      </c>
      <c r="C11449" t="s">
        <v>1504</v>
      </c>
      <c r="D11449">
        <v>16</v>
      </c>
      <c r="F11449" t="s">
        <v>410</v>
      </c>
      <c r="G11449">
        <v>16</v>
      </c>
      <c r="H11449" s="6" t="str">
        <f t="shared" si="356"/>
        <v>J071.D16</v>
      </c>
      <c r="I11449" s="6">
        <f t="shared" si="357"/>
        <v>0</v>
      </c>
    </row>
    <row r="11450" spans="1:9">
      <c r="A11450" t="s">
        <v>302</v>
      </c>
      <c r="B11450" t="s">
        <v>1502</v>
      </c>
      <c r="C11450" t="s">
        <v>1504</v>
      </c>
      <c r="D11450">
        <v>17</v>
      </c>
      <c r="E11450" t="s">
        <v>999</v>
      </c>
      <c r="F11450" t="s">
        <v>293</v>
      </c>
      <c r="G11450">
        <v>17</v>
      </c>
      <c r="H11450" s="6" t="str">
        <f t="shared" si="356"/>
        <v>J071.C17</v>
      </c>
      <c r="I11450" s="6" t="str">
        <f t="shared" si="357"/>
        <v>CH459</v>
      </c>
    </row>
    <row r="11451" spans="1:9">
      <c r="A11451" t="s">
        <v>302</v>
      </c>
      <c r="B11451" t="s">
        <v>1502</v>
      </c>
      <c r="C11451" t="s">
        <v>1504</v>
      </c>
      <c r="D11451">
        <v>17</v>
      </c>
      <c r="E11451" t="s">
        <v>998</v>
      </c>
      <c r="F11451" t="s">
        <v>215</v>
      </c>
      <c r="G11451">
        <v>17</v>
      </c>
      <c r="H11451" s="6" t="str">
        <f t="shared" si="356"/>
        <v>J071.A17</v>
      </c>
      <c r="I11451" s="6" t="str">
        <f t="shared" si="357"/>
        <v>CH458</v>
      </c>
    </row>
    <row r="11452" spans="1:9">
      <c r="A11452" t="s">
        <v>302</v>
      </c>
      <c r="B11452" t="s">
        <v>1502</v>
      </c>
      <c r="C11452" t="s">
        <v>1504</v>
      </c>
      <c r="D11452">
        <v>17</v>
      </c>
      <c r="E11452" t="s">
        <v>174</v>
      </c>
      <c r="F11452" t="s">
        <v>238</v>
      </c>
      <c r="G11452">
        <v>17</v>
      </c>
      <c r="H11452" s="6" t="str">
        <f t="shared" si="356"/>
        <v>J071.B17</v>
      </c>
      <c r="I11452" s="6" t="str">
        <f t="shared" si="357"/>
        <v>DGND</v>
      </c>
    </row>
    <row r="11453" spans="1:9">
      <c r="A11453" t="s">
        <v>302</v>
      </c>
      <c r="B11453" t="s">
        <v>1502</v>
      </c>
      <c r="C11453" t="s">
        <v>1504</v>
      </c>
      <c r="D11453">
        <v>17</v>
      </c>
      <c r="F11453" t="s">
        <v>385</v>
      </c>
      <c r="G11453">
        <v>17</v>
      </c>
      <c r="H11453" s="6" t="str">
        <f t="shared" si="356"/>
        <v>J071.D17</v>
      </c>
      <c r="I11453" s="6">
        <f t="shared" si="357"/>
        <v>0</v>
      </c>
    </row>
    <row r="11454" spans="1:9">
      <c r="A11454" t="s">
        <v>302</v>
      </c>
      <c r="B11454" t="s">
        <v>1502</v>
      </c>
      <c r="C11454" t="s">
        <v>1504</v>
      </c>
      <c r="D11454">
        <v>18</v>
      </c>
      <c r="E11454" t="s">
        <v>174</v>
      </c>
      <c r="F11454" t="s">
        <v>294</v>
      </c>
      <c r="G11454">
        <v>18</v>
      </c>
      <c r="H11454" s="6" t="str">
        <f t="shared" si="356"/>
        <v>J071.C18</v>
      </c>
      <c r="I11454" s="6" t="str">
        <f t="shared" si="357"/>
        <v>DGND</v>
      </c>
    </row>
    <row r="11455" spans="1:9">
      <c r="A11455" t="s">
        <v>302</v>
      </c>
      <c r="B11455" t="s">
        <v>1502</v>
      </c>
      <c r="C11455" t="s">
        <v>1504</v>
      </c>
      <c r="D11455">
        <v>18</v>
      </c>
      <c r="E11455" t="s">
        <v>174</v>
      </c>
      <c r="F11455" t="s">
        <v>216</v>
      </c>
      <c r="G11455">
        <v>18</v>
      </c>
      <c r="H11455" s="6" t="str">
        <f t="shared" si="356"/>
        <v>J071.A18</v>
      </c>
      <c r="I11455" s="6" t="str">
        <f t="shared" si="357"/>
        <v>DGND</v>
      </c>
    </row>
    <row r="11456" spans="1:9">
      <c r="A11456" t="s">
        <v>302</v>
      </c>
      <c r="B11456" t="s">
        <v>1502</v>
      </c>
      <c r="C11456" t="s">
        <v>1504</v>
      </c>
      <c r="D11456">
        <v>18</v>
      </c>
      <c r="F11456" t="s">
        <v>617</v>
      </c>
      <c r="G11456">
        <v>18</v>
      </c>
      <c r="H11456" s="6" t="str">
        <f t="shared" si="356"/>
        <v>J071.D18</v>
      </c>
      <c r="I11456" s="6">
        <f t="shared" si="357"/>
        <v>0</v>
      </c>
    </row>
    <row r="11457" spans="1:9">
      <c r="A11457" t="s">
        <v>302</v>
      </c>
      <c r="B11457" t="s">
        <v>1502</v>
      </c>
      <c r="C11457" t="s">
        <v>1504</v>
      </c>
      <c r="D11457">
        <v>18</v>
      </c>
      <c r="E11457" t="s">
        <v>1000</v>
      </c>
      <c r="F11457" t="s">
        <v>239</v>
      </c>
      <c r="G11457">
        <v>18</v>
      </c>
      <c r="H11457" s="6" t="str">
        <f t="shared" si="356"/>
        <v>J071.B18</v>
      </c>
      <c r="I11457" s="6" t="str">
        <f t="shared" si="357"/>
        <v>CH457</v>
      </c>
    </row>
    <row r="11458" spans="1:9">
      <c r="A11458" t="s">
        <v>302</v>
      </c>
      <c r="B11458" t="s">
        <v>1502</v>
      </c>
      <c r="C11458" t="s">
        <v>1504</v>
      </c>
      <c r="D11458">
        <v>19</v>
      </c>
      <c r="E11458" t="s">
        <v>174</v>
      </c>
      <c r="F11458" t="s">
        <v>240</v>
      </c>
      <c r="G11458">
        <v>19</v>
      </c>
      <c r="H11458" s="6" t="str">
        <f t="shared" ref="H11458:H11521" si="358">CONCATENATE(C11458,".",F11458)</f>
        <v>J071.B19</v>
      </c>
      <c r="I11458" s="6" t="str">
        <f t="shared" ref="I11458:I11521" si="359">E11458</f>
        <v>DGND</v>
      </c>
    </row>
    <row r="11459" spans="1:9">
      <c r="A11459" t="s">
        <v>302</v>
      </c>
      <c r="B11459" t="s">
        <v>1502</v>
      </c>
      <c r="C11459" t="s">
        <v>1504</v>
      </c>
      <c r="D11459">
        <v>19</v>
      </c>
      <c r="E11459" t="s">
        <v>1002</v>
      </c>
      <c r="F11459" t="s">
        <v>295</v>
      </c>
      <c r="G11459">
        <v>19</v>
      </c>
      <c r="H11459" s="6" t="str">
        <f t="shared" si="358"/>
        <v>J071.C19</v>
      </c>
      <c r="I11459" s="6" t="str">
        <f t="shared" si="359"/>
        <v>CH456</v>
      </c>
    </row>
    <row r="11460" spans="1:9">
      <c r="A11460" t="s">
        <v>302</v>
      </c>
      <c r="B11460" t="s">
        <v>1502</v>
      </c>
      <c r="C11460" t="s">
        <v>1504</v>
      </c>
      <c r="D11460">
        <v>19</v>
      </c>
      <c r="E11460" t="s">
        <v>1001</v>
      </c>
      <c r="F11460" t="s">
        <v>217</v>
      </c>
      <c r="G11460">
        <v>19</v>
      </c>
      <c r="H11460" s="6" t="str">
        <f t="shared" si="358"/>
        <v>J071.A19</v>
      </c>
      <c r="I11460" s="6" t="str">
        <f t="shared" si="359"/>
        <v>CH455</v>
      </c>
    </row>
    <row r="11461" spans="1:9">
      <c r="A11461" t="s">
        <v>302</v>
      </c>
      <c r="B11461" t="s">
        <v>1502</v>
      </c>
      <c r="C11461" t="s">
        <v>1504</v>
      </c>
      <c r="D11461">
        <v>19</v>
      </c>
      <c r="F11461" t="s">
        <v>619</v>
      </c>
      <c r="G11461">
        <v>19</v>
      </c>
      <c r="H11461" s="6" t="str">
        <f t="shared" si="358"/>
        <v>J071.D19</v>
      </c>
      <c r="I11461" s="6">
        <f t="shared" si="359"/>
        <v>0</v>
      </c>
    </row>
    <row r="11462" spans="1:9">
      <c r="A11462" t="s">
        <v>302</v>
      </c>
      <c r="B11462" t="s">
        <v>1502</v>
      </c>
      <c r="C11462" t="s">
        <v>1504</v>
      </c>
      <c r="D11462">
        <v>20</v>
      </c>
      <c r="F11462" t="s">
        <v>621</v>
      </c>
      <c r="G11462">
        <v>20</v>
      </c>
      <c r="H11462" s="6" t="str">
        <f t="shared" si="358"/>
        <v>J071.D20</v>
      </c>
      <c r="I11462" s="6">
        <f t="shared" si="359"/>
        <v>0</v>
      </c>
    </row>
    <row r="11463" spans="1:9">
      <c r="A11463" t="s">
        <v>302</v>
      </c>
      <c r="B11463" t="s">
        <v>1502</v>
      </c>
      <c r="C11463" t="s">
        <v>1504</v>
      </c>
      <c r="D11463">
        <v>20</v>
      </c>
      <c r="E11463" t="s">
        <v>174</v>
      </c>
      <c r="F11463" t="s">
        <v>218</v>
      </c>
      <c r="G11463">
        <v>20</v>
      </c>
      <c r="H11463" s="6" t="str">
        <f t="shared" si="358"/>
        <v>J071.A20</v>
      </c>
      <c r="I11463" s="6" t="str">
        <f t="shared" si="359"/>
        <v>DGND</v>
      </c>
    </row>
    <row r="11464" spans="1:9">
      <c r="A11464" t="s">
        <v>302</v>
      </c>
      <c r="B11464" t="s">
        <v>1502</v>
      </c>
      <c r="C11464" t="s">
        <v>1504</v>
      </c>
      <c r="D11464">
        <v>20</v>
      </c>
      <c r="E11464" t="s">
        <v>174</v>
      </c>
      <c r="F11464" t="s">
        <v>296</v>
      </c>
      <c r="G11464">
        <v>20</v>
      </c>
      <c r="H11464" s="6" t="str">
        <f t="shared" si="358"/>
        <v>J071.C20</v>
      </c>
      <c r="I11464" s="6" t="str">
        <f t="shared" si="359"/>
        <v>DGND</v>
      </c>
    </row>
    <row r="11465" spans="1:9">
      <c r="A11465" t="s">
        <v>302</v>
      </c>
      <c r="B11465" t="s">
        <v>1502</v>
      </c>
      <c r="C11465" t="s">
        <v>1504</v>
      </c>
      <c r="D11465">
        <v>20</v>
      </c>
      <c r="E11465" t="s">
        <v>1003</v>
      </c>
      <c r="F11465" t="s">
        <v>241</v>
      </c>
      <c r="G11465">
        <v>20</v>
      </c>
      <c r="H11465" s="6" t="str">
        <f t="shared" si="358"/>
        <v>J071.B20</v>
      </c>
      <c r="I11465" s="6" t="str">
        <f t="shared" si="359"/>
        <v>CH454</v>
      </c>
    </row>
    <row r="11466" spans="1:9">
      <c r="A11466" t="s">
        <v>302</v>
      </c>
      <c r="B11466" t="s">
        <v>1502</v>
      </c>
      <c r="C11466" t="s">
        <v>1504</v>
      </c>
      <c r="D11466">
        <v>21</v>
      </c>
      <c r="E11466" t="s">
        <v>1004</v>
      </c>
      <c r="F11466" t="s">
        <v>297</v>
      </c>
      <c r="G11466">
        <v>21</v>
      </c>
      <c r="H11466" s="6" t="str">
        <f t="shared" si="358"/>
        <v>J071.C21</v>
      </c>
      <c r="I11466" s="6" t="str">
        <f t="shared" si="359"/>
        <v>CH453</v>
      </c>
    </row>
    <row r="11467" spans="1:9">
      <c r="A11467" t="s">
        <v>302</v>
      </c>
      <c r="B11467" t="s">
        <v>1502</v>
      </c>
      <c r="C11467" t="s">
        <v>1504</v>
      </c>
      <c r="D11467">
        <v>21</v>
      </c>
      <c r="E11467" t="s">
        <v>174</v>
      </c>
      <c r="F11467" t="s">
        <v>242</v>
      </c>
      <c r="G11467">
        <v>21</v>
      </c>
      <c r="H11467" s="6" t="str">
        <f t="shared" si="358"/>
        <v>J071.B21</v>
      </c>
      <c r="I11467" s="6" t="str">
        <f t="shared" si="359"/>
        <v>DGND</v>
      </c>
    </row>
    <row r="11468" spans="1:9">
      <c r="A11468" t="s">
        <v>302</v>
      </c>
      <c r="B11468" t="s">
        <v>1502</v>
      </c>
      <c r="C11468" t="s">
        <v>1504</v>
      </c>
      <c r="D11468">
        <v>21</v>
      </c>
      <c r="E11468" t="s">
        <v>1005</v>
      </c>
      <c r="F11468" t="s">
        <v>219</v>
      </c>
      <c r="G11468">
        <v>21</v>
      </c>
      <c r="H11468" s="6" t="str">
        <f t="shared" si="358"/>
        <v>J071.A21</v>
      </c>
      <c r="I11468" s="6" t="str">
        <f t="shared" si="359"/>
        <v>CH452</v>
      </c>
    </row>
    <row r="11469" spans="1:9">
      <c r="A11469" t="s">
        <v>302</v>
      </c>
      <c r="B11469" t="s">
        <v>1502</v>
      </c>
      <c r="C11469" t="s">
        <v>1504</v>
      </c>
      <c r="D11469">
        <v>21</v>
      </c>
      <c r="F11469" t="s">
        <v>623</v>
      </c>
      <c r="G11469">
        <v>21</v>
      </c>
      <c r="H11469" s="6" t="str">
        <f t="shared" si="358"/>
        <v>J071.D21</v>
      </c>
      <c r="I11469" s="6">
        <f t="shared" si="359"/>
        <v>0</v>
      </c>
    </row>
    <row r="11470" spans="1:9">
      <c r="A11470" t="s">
        <v>302</v>
      </c>
      <c r="B11470" t="s">
        <v>1502</v>
      </c>
      <c r="C11470" t="s">
        <v>1504</v>
      </c>
      <c r="D11470">
        <v>22</v>
      </c>
      <c r="F11470" t="s">
        <v>627</v>
      </c>
      <c r="G11470">
        <v>22</v>
      </c>
      <c r="H11470" s="6" t="str">
        <f t="shared" si="358"/>
        <v>J071.D22</v>
      </c>
      <c r="I11470" s="6">
        <f t="shared" si="359"/>
        <v>0</v>
      </c>
    </row>
    <row r="11471" spans="1:9">
      <c r="A11471" t="s">
        <v>302</v>
      </c>
      <c r="B11471" t="s">
        <v>1502</v>
      </c>
      <c r="C11471" t="s">
        <v>1504</v>
      </c>
      <c r="D11471">
        <v>22</v>
      </c>
      <c r="E11471" t="s">
        <v>1006</v>
      </c>
      <c r="F11471" t="s">
        <v>243</v>
      </c>
      <c r="G11471">
        <v>22</v>
      </c>
      <c r="H11471" s="6" t="str">
        <f t="shared" si="358"/>
        <v>J071.B22</v>
      </c>
      <c r="I11471" s="6" t="str">
        <f t="shared" si="359"/>
        <v>CH451</v>
      </c>
    </row>
    <row r="11472" spans="1:9">
      <c r="A11472" t="s">
        <v>302</v>
      </c>
      <c r="B11472" t="s">
        <v>1502</v>
      </c>
      <c r="C11472" t="s">
        <v>1504</v>
      </c>
      <c r="D11472">
        <v>22</v>
      </c>
      <c r="E11472" t="s">
        <v>174</v>
      </c>
      <c r="F11472" t="s">
        <v>220</v>
      </c>
      <c r="G11472">
        <v>22</v>
      </c>
      <c r="H11472" s="6" t="str">
        <f t="shared" si="358"/>
        <v>J071.A22</v>
      </c>
      <c r="I11472" s="6" t="str">
        <f t="shared" si="359"/>
        <v>DGND</v>
      </c>
    </row>
    <row r="11473" spans="1:9">
      <c r="A11473" t="s">
        <v>302</v>
      </c>
      <c r="B11473" t="s">
        <v>1502</v>
      </c>
      <c r="C11473" t="s">
        <v>1504</v>
      </c>
      <c r="D11473">
        <v>22</v>
      </c>
      <c r="E11473" t="s">
        <v>174</v>
      </c>
      <c r="F11473" t="s">
        <v>298</v>
      </c>
      <c r="G11473">
        <v>22</v>
      </c>
      <c r="H11473" s="6" t="str">
        <f t="shared" si="358"/>
        <v>J071.C22</v>
      </c>
      <c r="I11473" s="6" t="str">
        <f t="shared" si="359"/>
        <v>DGND</v>
      </c>
    </row>
    <row r="11474" spans="1:9">
      <c r="A11474" t="s">
        <v>302</v>
      </c>
      <c r="B11474" t="s">
        <v>1502</v>
      </c>
      <c r="C11474" t="s">
        <v>1504</v>
      </c>
      <c r="D11474">
        <v>23</v>
      </c>
      <c r="E11474" t="s">
        <v>174</v>
      </c>
      <c r="F11474" t="s">
        <v>244</v>
      </c>
      <c r="G11474">
        <v>23</v>
      </c>
      <c r="H11474" s="6" t="str">
        <f t="shared" si="358"/>
        <v>J071.B23</v>
      </c>
      <c r="I11474" s="6" t="str">
        <f t="shared" si="359"/>
        <v>DGND</v>
      </c>
    </row>
    <row r="11475" spans="1:9">
      <c r="A11475" t="s">
        <v>302</v>
      </c>
      <c r="B11475" t="s">
        <v>1502</v>
      </c>
      <c r="C11475" t="s">
        <v>1504</v>
      </c>
      <c r="D11475">
        <v>23</v>
      </c>
      <c r="E11475" t="s">
        <v>1007</v>
      </c>
      <c r="F11475" t="s">
        <v>221</v>
      </c>
      <c r="G11475">
        <v>23</v>
      </c>
      <c r="H11475" s="6" t="str">
        <f t="shared" si="358"/>
        <v>J071.A23</v>
      </c>
      <c r="I11475" s="6" t="str">
        <f t="shared" si="359"/>
        <v>CH449</v>
      </c>
    </row>
    <row r="11476" spans="1:9">
      <c r="A11476" t="s">
        <v>302</v>
      </c>
      <c r="B11476" t="s">
        <v>1502</v>
      </c>
      <c r="C11476" t="s">
        <v>1504</v>
      </c>
      <c r="D11476">
        <v>23</v>
      </c>
      <c r="E11476" t="s">
        <v>1008</v>
      </c>
      <c r="F11476" t="s">
        <v>299</v>
      </c>
      <c r="G11476">
        <v>23</v>
      </c>
      <c r="H11476" s="6" t="str">
        <f t="shared" si="358"/>
        <v>J071.C23</v>
      </c>
      <c r="I11476" s="6" t="str">
        <f t="shared" si="359"/>
        <v>CH450</v>
      </c>
    </row>
    <row r="11477" spans="1:9">
      <c r="A11477" t="s">
        <v>302</v>
      </c>
      <c r="B11477" t="s">
        <v>1502</v>
      </c>
      <c r="C11477" t="s">
        <v>1504</v>
      </c>
      <c r="D11477">
        <v>23</v>
      </c>
      <c r="F11477" t="s">
        <v>628</v>
      </c>
      <c r="G11477">
        <v>23</v>
      </c>
      <c r="H11477" s="6" t="str">
        <f t="shared" si="358"/>
        <v>J071.D23</v>
      </c>
      <c r="I11477" s="6">
        <f t="shared" si="359"/>
        <v>0</v>
      </c>
    </row>
    <row r="11478" spans="1:9">
      <c r="A11478" t="s">
        <v>302</v>
      </c>
      <c r="B11478" t="s">
        <v>1502</v>
      </c>
      <c r="C11478" t="s">
        <v>1504</v>
      </c>
      <c r="D11478">
        <v>24</v>
      </c>
      <c r="E11478" t="s">
        <v>174</v>
      </c>
      <c r="F11478" t="s">
        <v>222</v>
      </c>
      <c r="G11478">
        <v>24</v>
      </c>
      <c r="H11478" s="6" t="str">
        <f t="shared" si="358"/>
        <v>J071.A24</v>
      </c>
      <c r="I11478" s="6" t="str">
        <f t="shared" si="359"/>
        <v>DGND</v>
      </c>
    </row>
    <row r="11479" spans="1:9">
      <c r="A11479" t="s">
        <v>302</v>
      </c>
      <c r="B11479" t="s">
        <v>1502</v>
      </c>
      <c r="C11479" t="s">
        <v>1504</v>
      </c>
      <c r="D11479">
        <v>24</v>
      </c>
      <c r="E11479" t="s">
        <v>1009</v>
      </c>
      <c r="F11479" t="s">
        <v>245</v>
      </c>
      <c r="G11479">
        <v>24</v>
      </c>
      <c r="H11479" s="6" t="str">
        <f t="shared" si="358"/>
        <v>J071.B24</v>
      </c>
      <c r="I11479" s="6" t="str">
        <f t="shared" si="359"/>
        <v>CH448</v>
      </c>
    </row>
    <row r="11480" spans="1:9">
      <c r="A11480" t="s">
        <v>302</v>
      </c>
      <c r="B11480" t="s">
        <v>1502</v>
      </c>
      <c r="C11480" t="s">
        <v>1504</v>
      </c>
      <c r="D11480">
        <v>24</v>
      </c>
      <c r="E11480" t="s">
        <v>174</v>
      </c>
      <c r="F11480" t="s">
        <v>300</v>
      </c>
      <c r="G11480">
        <v>24</v>
      </c>
      <c r="H11480" s="6" t="str">
        <f t="shared" si="358"/>
        <v>J071.C24</v>
      </c>
      <c r="I11480" s="6" t="str">
        <f t="shared" si="359"/>
        <v>DGND</v>
      </c>
    </row>
    <row r="11481" spans="1:9">
      <c r="A11481" t="s">
        <v>302</v>
      </c>
      <c r="B11481" t="s">
        <v>1502</v>
      </c>
      <c r="C11481" t="s">
        <v>1504</v>
      </c>
      <c r="D11481">
        <v>24</v>
      </c>
      <c r="F11481" t="s">
        <v>631</v>
      </c>
      <c r="G11481">
        <v>24</v>
      </c>
      <c r="H11481" s="6" t="str">
        <f t="shared" si="358"/>
        <v>J071.D24</v>
      </c>
      <c r="I11481" s="6">
        <f t="shared" si="359"/>
        <v>0</v>
      </c>
    </row>
    <row r="11482" spans="1:9">
      <c r="A11482" t="s">
        <v>302</v>
      </c>
      <c r="B11482" t="s">
        <v>1502</v>
      </c>
      <c r="C11482" t="s">
        <v>1505</v>
      </c>
      <c r="D11482">
        <v>1</v>
      </c>
      <c r="E11482" t="s">
        <v>1010</v>
      </c>
      <c r="F11482" t="s">
        <v>395</v>
      </c>
      <c r="G11482">
        <v>1</v>
      </c>
      <c r="H11482" s="6" t="str">
        <f t="shared" si="358"/>
        <v>J072.D1</v>
      </c>
      <c r="I11482" s="6" t="str">
        <f t="shared" si="359"/>
        <v>U60</v>
      </c>
    </row>
    <row r="11483" spans="1:9">
      <c r="A11483" t="s">
        <v>302</v>
      </c>
      <c r="B11483" t="s">
        <v>1502</v>
      </c>
      <c r="C11483" t="s">
        <v>1505</v>
      </c>
      <c r="D11483">
        <v>1</v>
      </c>
      <c r="E11483" t="s">
        <v>1011</v>
      </c>
      <c r="F11483" t="s">
        <v>280</v>
      </c>
      <c r="G11483">
        <v>1</v>
      </c>
      <c r="H11483" s="6" t="str">
        <f t="shared" si="358"/>
        <v>J072.C1</v>
      </c>
      <c r="I11483" s="6" t="str">
        <f t="shared" si="359"/>
        <v>U58</v>
      </c>
    </row>
    <row r="11484" spans="1:9">
      <c r="A11484" t="s">
        <v>302</v>
      </c>
      <c r="B11484" t="s">
        <v>1502</v>
      </c>
      <c r="C11484" t="s">
        <v>1505</v>
      </c>
      <c r="D11484">
        <v>1</v>
      </c>
      <c r="E11484" t="s">
        <v>174</v>
      </c>
      <c r="F11484" t="s">
        <v>223</v>
      </c>
      <c r="G11484">
        <v>1</v>
      </c>
      <c r="H11484" s="6" t="str">
        <f t="shared" si="358"/>
        <v>J072.B1</v>
      </c>
      <c r="I11484" s="6" t="str">
        <f t="shared" si="359"/>
        <v>DGND</v>
      </c>
    </row>
    <row r="11485" spans="1:9">
      <c r="A11485" t="s">
        <v>302</v>
      </c>
      <c r="B11485" t="s">
        <v>1502</v>
      </c>
      <c r="C11485" t="s">
        <v>1505</v>
      </c>
      <c r="D11485">
        <v>1</v>
      </c>
      <c r="E11485" t="s">
        <v>1012</v>
      </c>
      <c r="F11485" t="s">
        <v>200</v>
      </c>
      <c r="G11485">
        <v>1</v>
      </c>
      <c r="H11485" s="6" t="str">
        <f t="shared" si="358"/>
        <v>J072.A1</v>
      </c>
      <c r="I11485" s="6" t="str">
        <f t="shared" si="359"/>
        <v>U56</v>
      </c>
    </row>
    <row r="11486" spans="1:9">
      <c r="A11486" t="s">
        <v>302</v>
      </c>
      <c r="B11486" t="s">
        <v>1502</v>
      </c>
      <c r="C11486" t="s">
        <v>1505</v>
      </c>
      <c r="D11486">
        <v>2</v>
      </c>
      <c r="E11486" t="s">
        <v>1014</v>
      </c>
      <c r="F11486" t="s">
        <v>224</v>
      </c>
      <c r="G11486">
        <v>2</v>
      </c>
      <c r="H11486" s="6" t="str">
        <f t="shared" si="358"/>
        <v>J072.B2</v>
      </c>
      <c r="I11486" s="6" t="str">
        <f t="shared" si="359"/>
        <v>U57</v>
      </c>
    </row>
    <row r="11487" spans="1:9">
      <c r="A11487" t="s">
        <v>302</v>
      </c>
      <c r="B11487" t="s">
        <v>1502</v>
      </c>
      <c r="C11487" t="s">
        <v>1505</v>
      </c>
      <c r="D11487">
        <v>2</v>
      </c>
      <c r="E11487" t="s">
        <v>1013</v>
      </c>
      <c r="F11487" t="s">
        <v>384</v>
      </c>
      <c r="G11487">
        <v>2</v>
      </c>
      <c r="H11487" s="6" t="str">
        <f t="shared" si="358"/>
        <v>J072.D2</v>
      </c>
      <c r="I11487" s="6" t="str">
        <f t="shared" si="359"/>
        <v>U61</v>
      </c>
    </row>
    <row r="11488" spans="1:9">
      <c r="A11488" t="s">
        <v>302</v>
      </c>
      <c r="B11488" t="s">
        <v>1502</v>
      </c>
      <c r="C11488" t="s">
        <v>1505</v>
      </c>
      <c r="D11488">
        <v>2</v>
      </c>
      <c r="E11488" t="s">
        <v>174</v>
      </c>
      <c r="F11488" t="s">
        <v>201</v>
      </c>
      <c r="G11488">
        <v>2</v>
      </c>
      <c r="H11488" s="6" t="str">
        <f t="shared" si="358"/>
        <v>J072.A2</v>
      </c>
      <c r="I11488" s="6" t="str">
        <f t="shared" si="359"/>
        <v>DGND</v>
      </c>
    </row>
    <row r="11489" spans="1:9">
      <c r="A11489" t="s">
        <v>302</v>
      </c>
      <c r="B11489" t="s">
        <v>1502</v>
      </c>
      <c r="C11489" t="s">
        <v>1505</v>
      </c>
      <c r="D11489">
        <v>2</v>
      </c>
      <c r="E11489" t="s">
        <v>174</v>
      </c>
      <c r="F11489" t="s">
        <v>10</v>
      </c>
      <c r="G11489">
        <v>2</v>
      </c>
      <c r="H11489" s="6" t="str">
        <f t="shared" si="358"/>
        <v>J072.C2</v>
      </c>
      <c r="I11489" s="6" t="str">
        <f t="shared" si="359"/>
        <v>DGND</v>
      </c>
    </row>
    <row r="11490" spans="1:9">
      <c r="A11490" t="s">
        <v>302</v>
      </c>
      <c r="B11490" t="s">
        <v>1502</v>
      </c>
      <c r="C11490" t="s">
        <v>1505</v>
      </c>
      <c r="D11490">
        <v>3</v>
      </c>
      <c r="E11490" t="s">
        <v>1016</v>
      </c>
      <c r="F11490" t="s">
        <v>202</v>
      </c>
      <c r="G11490">
        <v>3</v>
      </c>
      <c r="H11490" s="6" t="str">
        <f t="shared" si="358"/>
        <v>J072.A3</v>
      </c>
      <c r="I11490" s="6" t="str">
        <f t="shared" si="359"/>
        <v>CH511</v>
      </c>
    </row>
    <row r="11491" spans="1:9">
      <c r="A11491" t="s">
        <v>302</v>
      </c>
      <c r="B11491" t="s">
        <v>1502</v>
      </c>
      <c r="C11491" t="s">
        <v>1505</v>
      </c>
      <c r="D11491">
        <v>3</v>
      </c>
      <c r="E11491" t="s">
        <v>174</v>
      </c>
      <c r="F11491" t="s">
        <v>225</v>
      </c>
      <c r="G11491">
        <v>3</v>
      </c>
      <c r="H11491" s="6" t="str">
        <f t="shared" si="358"/>
        <v>J072.B3</v>
      </c>
      <c r="I11491" s="6" t="str">
        <f t="shared" si="359"/>
        <v>DGND</v>
      </c>
    </row>
    <row r="11492" spans="1:9">
      <c r="A11492" t="s">
        <v>302</v>
      </c>
      <c r="B11492" t="s">
        <v>1502</v>
      </c>
      <c r="C11492" t="s">
        <v>1505</v>
      </c>
      <c r="D11492">
        <v>3</v>
      </c>
      <c r="E11492" t="s">
        <v>1017</v>
      </c>
      <c r="F11492" t="s">
        <v>558</v>
      </c>
      <c r="G11492">
        <v>3</v>
      </c>
      <c r="H11492" s="6" t="str">
        <f t="shared" si="358"/>
        <v>J072.D3</v>
      </c>
      <c r="I11492" s="6" t="str">
        <f t="shared" si="359"/>
        <v>U62</v>
      </c>
    </row>
    <row r="11493" spans="1:9">
      <c r="A11493" t="s">
        <v>302</v>
      </c>
      <c r="B11493" t="s">
        <v>1502</v>
      </c>
      <c r="C11493" t="s">
        <v>1505</v>
      </c>
      <c r="D11493">
        <v>3</v>
      </c>
      <c r="E11493" t="s">
        <v>1015</v>
      </c>
      <c r="F11493" t="s">
        <v>9</v>
      </c>
      <c r="G11493">
        <v>3</v>
      </c>
      <c r="H11493" s="6" t="str">
        <f t="shared" si="358"/>
        <v>J072.C3</v>
      </c>
      <c r="I11493" s="6" t="str">
        <f t="shared" si="359"/>
        <v>U59</v>
      </c>
    </row>
    <row r="11494" spans="1:9">
      <c r="A11494" t="s">
        <v>302</v>
      </c>
      <c r="B11494" t="s">
        <v>1502</v>
      </c>
      <c r="C11494" t="s">
        <v>1505</v>
      </c>
      <c r="D11494">
        <v>4</v>
      </c>
      <c r="E11494" t="s">
        <v>1019</v>
      </c>
      <c r="F11494" t="s">
        <v>226</v>
      </c>
      <c r="G11494">
        <v>4</v>
      </c>
      <c r="H11494" s="6" t="str">
        <f t="shared" si="358"/>
        <v>J072.B4</v>
      </c>
      <c r="I11494" s="6" t="str">
        <f t="shared" si="359"/>
        <v>CH510</v>
      </c>
    </row>
    <row r="11495" spans="1:9">
      <c r="A11495" t="s">
        <v>302</v>
      </c>
      <c r="B11495" t="s">
        <v>1502</v>
      </c>
      <c r="C11495" t="s">
        <v>1505</v>
      </c>
      <c r="D11495">
        <v>4</v>
      </c>
      <c r="E11495" t="s">
        <v>174</v>
      </c>
      <c r="F11495" t="s">
        <v>281</v>
      </c>
      <c r="G11495">
        <v>4</v>
      </c>
      <c r="H11495" s="6" t="str">
        <f t="shared" si="358"/>
        <v>J072.C4</v>
      </c>
      <c r="I11495" s="6" t="str">
        <f t="shared" si="359"/>
        <v>DGND</v>
      </c>
    </row>
    <row r="11496" spans="1:9">
      <c r="A11496" t="s">
        <v>302</v>
      </c>
      <c r="B11496" t="s">
        <v>1502</v>
      </c>
      <c r="C11496" t="s">
        <v>1505</v>
      </c>
      <c r="D11496">
        <v>4</v>
      </c>
      <c r="E11496" t="s">
        <v>174</v>
      </c>
      <c r="F11496" t="s">
        <v>11</v>
      </c>
      <c r="G11496">
        <v>4</v>
      </c>
      <c r="H11496" s="6" t="str">
        <f t="shared" si="358"/>
        <v>J072.A4</v>
      </c>
      <c r="I11496" s="6" t="str">
        <f t="shared" si="359"/>
        <v>DGND</v>
      </c>
    </row>
    <row r="11497" spans="1:9">
      <c r="A11497" t="s">
        <v>302</v>
      </c>
      <c r="B11497" t="s">
        <v>1502</v>
      </c>
      <c r="C11497" t="s">
        <v>1505</v>
      </c>
      <c r="D11497">
        <v>4</v>
      </c>
      <c r="E11497" t="s">
        <v>1018</v>
      </c>
      <c r="F11497" t="s">
        <v>386</v>
      </c>
      <c r="G11497">
        <v>4</v>
      </c>
      <c r="H11497" s="6" t="str">
        <f t="shared" si="358"/>
        <v>J072.D4</v>
      </c>
      <c r="I11497" s="6" t="str">
        <f t="shared" si="359"/>
        <v>U63</v>
      </c>
    </row>
    <row r="11498" spans="1:9">
      <c r="A11498" t="s">
        <v>302</v>
      </c>
      <c r="B11498" t="s">
        <v>1502</v>
      </c>
      <c r="C11498" t="s">
        <v>1505</v>
      </c>
      <c r="D11498">
        <v>5</v>
      </c>
      <c r="E11498" t="s">
        <v>174</v>
      </c>
      <c r="F11498" t="s">
        <v>396</v>
      </c>
      <c r="G11498">
        <v>5</v>
      </c>
      <c r="H11498" s="6" t="str">
        <f t="shared" si="358"/>
        <v>J072.D5</v>
      </c>
      <c r="I11498" s="6" t="str">
        <f t="shared" si="359"/>
        <v>DGND</v>
      </c>
    </row>
    <row r="11499" spans="1:9">
      <c r="A11499" t="s">
        <v>302</v>
      </c>
      <c r="B11499" t="s">
        <v>1502</v>
      </c>
      <c r="C11499" t="s">
        <v>1505</v>
      </c>
      <c r="D11499">
        <v>5</v>
      </c>
      <c r="E11499" t="s">
        <v>1020</v>
      </c>
      <c r="F11499" t="s">
        <v>203</v>
      </c>
      <c r="G11499">
        <v>5</v>
      </c>
      <c r="H11499" s="6" t="str">
        <f t="shared" si="358"/>
        <v>J072.A5</v>
      </c>
      <c r="I11499" s="6" t="str">
        <f t="shared" si="359"/>
        <v>CH508</v>
      </c>
    </row>
    <row r="11500" spans="1:9">
      <c r="A11500" t="s">
        <v>302</v>
      </c>
      <c r="B11500" t="s">
        <v>1502</v>
      </c>
      <c r="C11500" t="s">
        <v>1505</v>
      </c>
      <c r="D11500">
        <v>5</v>
      </c>
      <c r="E11500" t="s">
        <v>1021</v>
      </c>
      <c r="F11500" t="s">
        <v>12</v>
      </c>
      <c r="G11500">
        <v>5</v>
      </c>
      <c r="H11500" s="6" t="str">
        <f t="shared" si="358"/>
        <v>J072.C5</v>
      </c>
      <c r="I11500" s="6" t="str">
        <f t="shared" si="359"/>
        <v>CH509</v>
      </c>
    </row>
    <row r="11501" spans="1:9">
      <c r="A11501" t="s">
        <v>302</v>
      </c>
      <c r="B11501" t="s">
        <v>1502</v>
      </c>
      <c r="C11501" t="s">
        <v>1505</v>
      </c>
      <c r="D11501">
        <v>5</v>
      </c>
      <c r="E11501" t="s">
        <v>174</v>
      </c>
      <c r="F11501" t="s">
        <v>13</v>
      </c>
      <c r="G11501">
        <v>5</v>
      </c>
      <c r="H11501" s="6" t="str">
        <f t="shared" si="358"/>
        <v>J072.B5</v>
      </c>
      <c r="I11501" s="6" t="str">
        <f t="shared" si="359"/>
        <v>DGND</v>
      </c>
    </row>
    <row r="11502" spans="1:9">
      <c r="A11502" t="s">
        <v>302</v>
      </c>
      <c r="B11502" t="s">
        <v>1502</v>
      </c>
      <c r="C11502" t="s">
        <v>1505</v>
      </c>
      <c r="D11502">
        <v>6</v>
      </c>
      <c r="E11502" t="s">
        <v>174</v>
      </c>
      <c r="F11502" t="s">
        <v>282</v>
      </c>
      <c r="G11502">
        <v>6</v>
      </c>
      <c r="H11502" s="6" t="str">
        <f t="shared" si="358"/>
        <v>J072.C6</v>
      </c>
      <c r="I11502" s="6" t="str">
        <f t="shared" si="359"/>
        <v>DGND</v>
      </c>
    </row>
    <row r="11503" spans="1:9">
      <c r="A11503" t="s">
        <v>302</v>
      </c>
      <c r="B11503" t="s">
        <v>1502</v>
      </c>
      <c r="C11503" t="s">
        <v>1505</v>
      </c>
      <c r="D11503">
        <v>6</v>
      </c>
      <c r="F11503" t="s">
        <v>405</v>
      </c>
      <c r="G11503">
        <v>6</v>
      </c>
      <c r="H11503" s="6" t="str">
        <f t="shared" si="358"/>
        <v>J072.D6</v>
      </c>
      <c r="I11503" s="6">
        <f t="shared" si="359"/>
        <v>0</v>
      </c>
    </row>
    <row r="11504" spans="1:9">
      <c r="A11504" t="s">
        <v>302</v>
      </c>
      <c r="B11504" t="s">
        <v>1502</v>
      </c>
      <c r="C11504" t="s">
        <v>1505</v>
      </c>
      <c r="D11504">
        <v>6</v>
      </c>
      <c r="E11504" t="s">
        <v>174</v>
      </c>
      <c r="F11504" t="s">
        <v>204</v>
      </c>
      <c r="G11504">
        <v>6</v>
      </c>
      <c r="H11504" s="6" t="str">
        <f t="shared" si="358"/>
        <v>J072.A6</v>
      </c>
      <c r="I11504" s="6" t="str">
        <f t="shared" si="359"/>
        <v>DGND</v>
      </c>
    </row>
    <row r="11505" spans="1:9">
      <c r="A11505" t="s">
        <v>302</v>
      </c>
      <c r="B11505" t="s">
        <v>1502</v>
      </c>
      <c r="C11505" t="s">
        <v>1505</v>
      </c>
      <c r="D11505">
        <v>6</v>
      </c>
      <c r="E11505" t="s">
        <v>1022</v>
      </c>
      <c r="F11505" t="s">
        <v>227</v>
      </c>
      <c r="G11505">
        <v>6</v>
      </c>
      <c r="H11505" s="6" t="str">
        <f t="shared" si="358"/>
        <v>J072.B6</v>
      </c>
      <c r="I11505" s="6" t="str">
        <f t="shared" si="359"/>
        <v>CH507</v>
      </c>
    </row>
    <row r="11506" spans="1:9">
      <c r="A11506" t="s">
        <v>302</v>
      </c>
      <c r="B11506" t="s">
        <v>1502</v>
      </c>
      <c r="C11506" t="s">
        <v>1505</v>
      </c>
      <c r="D11506">
        <v>7</v>
      </c>
      <c r="E11506" t="s">
        <v>1023</v>
      </c>
      <c r="F11506" t="s">
        <v>283</v>
      </c>
      <c r="G11506">
        <v>7</v>
      </c>
      <c r="H11506" s="6" t="str">
        <f t="shared" si="358"/>
        <v>J072.C7</v>
      </c>
      <c r="I11506" s="6" t="str">
        <f t="shared" si="359"/>
        <v>CH506</v>
      </c>
    </row>
    <row r="11507" spans="1:9">
      <c r="A11507" t="s">
        <v>302</v>
      </c>
      <c r="B11507" t="s">
        <v>1502</v>
      </c>
      <c r="C11507" t="s">
        <v>1505</v>
      </c>
      <c r="D11507">
        <v>7</v>
      </c>
      <c r="E11507" t="s">
        <v>1024</v>
      </c>
      <c r="F11507" t="s">
        <v>205</v>
      </c>
      <c r="G11507">
        <v>7</v>
      </c>
      <c r="H11507" s="6" t="str">
        <f t="shared" si="358"/>
        <v>J072.A7</v>
      </c>
      <c r="I11507" s="6" t="str">
        <f t="shared" si="359"/>
        <v>CH505</v>
      </c>
    </row>
    <row r="11508" spans="1:9">
      <c r="A11508" t="s">
        <v>302</v>
      </c>
      <c r="B11508" t="s">
        <v>1502</v>
      </c>
      <c r="C11508" t="s">
        <v>1505</v>
      </c>
      <c r="D11508">
        <v>7</v>
      </c>
      <c r="E11508" t="s">
        <v>174</v>
      </c>
      <c r="F11508" t="s">
        <v>406</v>
      </c>
      <c r="G11508">
        <v>7</v>
      </c>
      <c r="H11508" s="6" t="str">
        <f t="shared" si="358"/>
        <v>J072.D7</v>
      </c>
      <c r="I11508" s="6" t="str">
        <f t="shared" si="359"/>
        <v>DGND</v>
      </c>
    </row>
    <row r="11509" spans="1:9">
      <c r="A11509" t="s">
        <v>302</v>
      </c>
      <c r="B11509" t="s">
        <v>1502</v>
      </c>
      <c r="C11509" t="s">
        <v>1505</v>
      </c>
      <c r="D11509">
        <v>7</v>
      </c>
      <c r="E11509" t="s">
        <v>174</v>
      </c>
      <c r="F11509" t="s">
        <v>228</v>
      </c>
      <c r="G11509">
        <v>7</v>
      </c>
      <c r="H11509" s="6" t="str">
        <f t="shared" si="358"/>
        <v>J072.B7</v>
      </c>
      <c r="I11509" s="6" t="str">
        <f t="shared" si="359"/>
        <v>DGND</v>
      </c>
    </row>
    <row r="11510" spans="1:9">
      <c r="A11510" t="s">
        <v>302</v>
      </c>
      <c r="B11510" t="s">
        <v>1502</v>
      </c>
      <c r="C11510" t="s">
        <v>1505</v>
      </c>
      <c r="D11510">
        <v>8</v>
      </c>
      <c r="F11510" t="s">
        <v>411</v>
      </c>
      <c r="G11510">
        <v>8</v>
      </c>
      <c r="H11510" s="6" t="str">
        <f t="shared" si="358"/>
        <v>J072.D8</v>
      </c>
      <c r="I11510" s="6">
        <f t="shared" si="359"/>
        <v>0</v>
      </c>
    </row>
    <row r="11511" spans="1:9">
      <c r="A11511" t="s">
        <v>302</v>
      </c>
      <c r="B11511" t="s">
        <v>1502</v>
      </c>
      <c r="C11511" t="s">
        <v>1505</v>
      </c>
      <c r="D11511">
        <v>8</v>
      </c>
      <c r="E11511" t="s">
        <v>1025</v>
      </c>
      <c r="F11511" t="s">
        <v>229</v>
      </c>
      <c r="G11511">
        <v>8</v>
      </c>
      <c r="H11511" s="6" t="str">
        <f t="shared" si="358"/>
        <v>J072.B8</v>
      </c>
      <c r="I11511" s="6" t="str">
        <f t="shared" si="359"/>
        <v>CH504</v>
      </c>
    </row>
    <row r="11512" spans="1:9">
      <c r="A11512" t="s">
        <v>302</v>
      </c>
      <c r="B11512" t="s">
        <v>1502</v>
      </c>
      <c r="C11512" t="s">
        <v>1505</v>
      </c>
      <c r="D11512">
        <v>8</v>
      </c>
      <c r="E11512" t="s">
        <v>174</v>
      </c>
      <c r="F11512" t="s">
        <v>284</v>
      </c>
      <c r="G11512">
        <v>8</v>
      </c>
      <c r="H11512" s="6" t="str">
        <f t="shared" si="358"/>
        <v>J072.C8</v>
      </c>
      <c r="I11512" s="6" t="str">
        <f t="shared" si="359"/>
        <v>DGND</v>
      </c>
    </row>
    <row r="11513" spans="1:9">
      <c r="A11513" t="s">
        <v>302</v>
      </c>
      <c r="B11513" t="s">
        <v>1502</v>
      </c>
      <c r="C11513" t="s">
        <v>1505</v>
      </c>
      <c r="D11513">
        <v>8</v>
      </c>
      <c r="E11513" t="s">
        <v>174</v>
      </c>
      <c r="F11513" t="s">
        <v>206</v>
      </c>
      <c r="G11513">
        <v>8</v>
      </c>
      <c r="H11513" s="6" t="str">
        <f t="shared" si="358"/>
        <v>J072.A8</v>
      </c>
      <c r="I11513" s="6" t="str">
        <f t="shared" si="359"/>
        <v>DGND</v>
      </c>
    </row>
    <row r="11514" spans="1:9">
      <c r="A11514" t="s">
        <v>302</v>
      </c>
      <c r="B11514" t="s">
        <v>1502</v>
      </c>
      <c r="C11514" t="s">
        <v>1505</v>
      </c>
      <c r="D11514">
        <v>9</v>
      </c>
      <c r="E11514" t="s">
        <v>1026</v>
      </c>
      <c r="F11514" t="s">
        <v>207</v>
      </c>
      <c r="G11514">
        <v>9</v>
      </c>
      <c r="H11514" s="6" t="str">
        <f t="shared" si="358"/>
        <v>J072.A9</v>
      </c>
      <c r="I11514" s="6" t="str">
        <f t="shared" si="359"/>
        <v>CH502</v>
      </c>
    </row>
    <row r="11515" spans="1:9">
      <c r="A11515" t="s">
        <v>302</v>
      </c>
      <c r="B11515" t="s">
        <v>1502</v>
      </c>
      <c r="C11515" t="s">
        <v>1505</v>
      </c>
      <c r="D11515">
        <v>9</v>
      </c>
      <c r="E11515" t="s">
        <v>1027</v>
      </c>
      <c r="F11515" t="s">
        <v>285</v>
      </c>
      <c r="G11515">
        <v>9</v>
      </c>
      <c r="H11515" s="6" t="str">
        <f t="shared" si="358"/>
        <v>J072.C9</v>
      </c>
      <c r="I11515" s="6" t="str">
        <f t="shared" si="359"/>
        <v>CH503</v>
      </c>
    </row>
    <row r="11516" spans="1:9">
      <c r="A11516" t="s">
        <v>302</v>
      </c>
      <c r="B11516" t="s">
        <v>1502</v>
      </c>
      <c r="C11516" t="s">
        <v>1505</v>
      </c>
      <c r="D11516">
        <v>9</v>
      </c>
      <c r="E11516" t="s">
        <v>174</v>
      </c>
      <c r="F11516" t="s">
        <v>230</v>
      </c>
      <c r="G11516">
        <v>9</v>
      </c>
      <c r="H11516" s="6" t="str">
        <f t="shared" si="358"/>
        <v>J072.B9</v>
      </c>
      <c r="I11516" s="6" t="str">
        <f t="shared" si="359"/>
        <v>DGND</v>
      </c>
    </row>
    <row r="11517" spans="1:9">
      <c r="A11517" t="s">
        <v>302</v>
      </c>
      <c r="B11517" t="s">
        <v>1502</v>
      </c>
      <c r="C11517" t="s">
        <v>1505</v>
      </c>
      <c r="D11517">
        <v>9</v>
      </c>
      <c r="F11517" t="s">
        <v>397</v>
      </c>
      <c r="G11517">
        <v>9</v>
      </c>
      <c r="H11517" s="6" t="str">
        <f t="shared" si="358"/>
        <v>J072.D9</v>
      </c>
      <c r="I11517" s="6">
        <f t="shared" si="359"/>
        <v>0</v>
      </c>
    </row>
    <row r="11518" spans="1:9">
      <c r="A11518" t="s">
        <v>302</v>
      </c>
      <c r="B11518" t="s">
        <v>1502</v>
      </c>
      <c r="C11518" t="s">
        <v>1505</v>
      </c>
      <c r="D11518">
        <v>10</v>
      </c>
      <c r="E11518" t="s">
        <v>174</v>
      </c>
      <c r="F11518" t="s">
        <v>208</v>
      </c>
      <c r="G11518">
        <v>10</v>
      </c>
      <c r="H11518" s="6" t="str">
        <f t="shared" si="358"/>
        <v>J072.A10</v>
      </c>
      <c r="I11518" s="6" t="str">
        <f t="shared" si="359"/>
        <v>DGND</v>
      </c>
    </row>
    <row r="11519" spans="1:9">
      <c r="A11519" t="s">
        <v>302</v>
      </c>
      <c r="B11519" t="s">
        <v>1502</v>
      </c>
      <c r="C11519" t="s">
        <v>1505</v>
      </c>
      <c r="D11519">
        <v>10</v>
      </c>
      <c r="F11519" t="s">
        <v>407</v>
      </c>
      <c r="G11519">
        <v>10</v>
      </c>
      <c r="H11519" s="6" t="str">
        <f t="shared" si="358"/>
        <v>J072.D10</v>
      </c>
      <c r="I11519" s="6">
        <f t="shared" si="359"/>
        <v>0</v>
      </c>
    </row>
    <row r="11520" spans="1:9">
      <c r="A11520" t="s">
        <v>302</v>
      </c>
      <c r="B11520" t="s">
        <v>1502</v>
      </c>
      <c r="C11520" t="s">
        <v>1505</v>
      </c>
      <c r="D11520">
        <v>10</v>
      </c>
      <c r="E11520" t="s">
        <v>1028</v>
      </c>
      <c r="F11520" t="s">
        <v>231</v>
      </c>
      <c r="G11520">
        <v>10</v>
      </c>
      <c r="H11520" s="6" t="str">
        <f t="shared" si="358"/>
        <v>J072.B10</v>
      </c>
      <c r="I11520" s="6" t="str">
        <f t="shared" si="359"/>
        <v>CH501</v>
      </c>
    </row>
    <row r="11521" spans="1:9">
      <c r="A11521" t="s">
        <v>302</v>
      </c>
      <c r="B11521" t="s">
        <v>1502</v>
      </c>
      <c r="C11521" t="s">
        <v>1505</v>
      </c>
      <c r="D11521">
        <v>10</v>
      </c>
      <c r="E11521" t="s">
        <v>174</v>
      </c>
      <c r="F11521" t="s">
        <v>286</v>
      </c>
      <c r="G11521">
        <v>10</v>
      </c>
      <c r="H11521" s="6" t="str">
        <f t="shared" si="358"/>
        <v>J072.C10</v>
      </c>
      <c r="I11521" s="6" t="str">
        <f t="shared" si="359"/>
        <v>DGND</v>
      </c>
    </row>
    <row r="11522" spans="1:9">
      <c r="A11522" t="s">
        <v>302</v>
      </c>
      <c r="B11522" t="s">
        <v>1502</v>
      </c>
      <c r="C11522" t="s">
        <v>1505</v>
      </c>
      <c r="D11522">
        <v>11</v>
      </c>
      <c r="F11522" t="s">
        <v>379</v>
      </c>
      <c r="G11522">
        <v>11</v>
      </c>
      <c r="H11522" s="6" t="str">
        <f t="shared" ref="H11522:H11585" si="360">CONCATENATE(C11522,".",F11522)</f>
        <v>J072.D11</v>
      </c>
      <c r="I11522" s="6">
        <f t="shared" ref="I11522:I11585" si="361">E11522</f>
        <v>0</v>
      </c>
    </row>
    <row r="11523" spans="1:9">
      <c r="A11523" t="s">
        <v>302</v>
      </c>
      <c r="B11523" t="s">
        <v>1502</v>
      </c>
      <c r="C11523" t="s">
        <v>1505</v>
      </c>
      <c r="D11523">
        <v>11</v>
      </c>
      <c r="E11523" t="s">
        <v>1030</v>
      </c>
      <c r="F11523" t="s">
        <v>287</v>
      </c>
      <c r="G11523">
        <v>11</v>
      </c>
      <c r="H11523" s="6" t="str">
        <f t="shared" si="360"/>
        <v>J072.C11</v>
      </c>
      <c r="I11523" s="6" t="str">
        <f t="shared" si="361"/>
        <v>CH500</v>
      </c>
    </row>
    <row r="11524" spans="1:9">
      <c r="A11524" t="s">
        <v>302</v>
      </c>
      <c r="B11524" t="s">
        <v>1502</v>
      </c>
      <c r="C11524" t="s">
        <v>1505</v>
      </c>
      <c r="D11524">
        <v>11</v>
      </c>
      <c r="E11524" t="s">
        <v>1029</v>
      </c>
      <c r="F11524" t="s">
        <v>209</v>
      </c>
      <c r="G11524">
        <v>11</v>
      </c>
      <c r="H11524" s="6" t="str">
        <f t="shared" si="360"/>
        <v>J072.A11</v>
      </c>
      <c r="I11524" s="6" t="str">
        <f t="shared" si="361"/>
        <v>CH499</v>
      </c>
    </row>
    <row r="11525" spans="1:9">
      <c r="A11525" t="s">
        <v>302</v>
      </c>
      <c r="B11525" t="s">
        <v>1502</v>
      </c>
      <c r="C11525" t="s">
        <v>1505</v>
      </c>
      <c r="D11525">
        <v>11</v>
      </c>
      <c r="E11525" t="s">
        <v>174</v>
      </c>
      <c r="F11525" t="s">
        <v>232</v>
      </c>
      <c r="G11525">
        <v>11</v>
      </c>
      <c r="H11525" s="6" t="str">
        <f t="shared" si="360"/>
        <v>J072.B11</v>
      </c>
      <c r="I11525" s="6" t="str">
        <f t="shared" si="361"/>
        <v>DGND</v>
      </c>
    </row>
    <row r="11526" spans="1:9">
      <c r="A11526" t="s">
        <v>302</v>
      </c>
      <c r="B11526" t="s">
        <v>1502</v>
      </c>
      <c r="C11526" t="s">
        <v>1505</v>
      </c>
      <c r="D11526">
        <v>12</v>
      </c>
      <c r="E11526" t="s">
        <v>1031</v>
      </c>
      <c r="F11526" t="s">
        <v>233</v>
      </c>
      <c r="G11526">
        <v>12</v>
      </c>
      <c r="H11526" s="6" t="str">
        <f t="shared" si="360"/>
        <v>J072.B12</v>
      </c>
      <c r="I11526" s="6" t="str">
        <f t="shared" si="361"/>
        <v>CH498</v>
      </c>
    </row>
    <row r="11527" spans="1:9">
      <c r="A11527" t="s">
        <v>302</v>
      </c>
      <c r="B11527" t="s">
        <v>1502</v>
      </c>
      <c r="C11527" t="s">
        <v>1505</v>
      </c>
      <c r="D11527">
        <v>12</v>
      </c>
      <c r="E11527" t="s">
        <v>174</v>
      </c>
      <c r="F11527" t="s">
        <v>288</v>
      </c>
      <c r="G11527">
        <v>12</v>
      </c>
      <c r="H11527" s="6" t="str">
        <f t="shared" si="360"/>
        <v>J072.C12</v>
      </c>
      <c r="I11527" s="6" t="str">
        <f t="shared" si="361"/>
        <v>DGND</v>
      </c>
    </row>
    <row r="11528" spans="1:9">
      <c r="A11528" t="s">
        <v>302</v>
      </c>
      <c r="B11528" t="s">
        <v>1502</v>
      </c>
      <c r="C11528" t="s">
        <v>1505</v>
      </c>
      <c r="D11528">
        <v>12</v>
      </c>
      <c r="F11528" t="s">
        <v>375</v>
      </c>
      <c r="G11528">
        <v>12</v>
      </c>
      <c r="H11528" s="6" t="str">
        <f t="shared" si="360"/>
        <v>J072.D12</v>
      </c>
      <c r="I11528" s="6">
        <f t="shared" si="361"/>
        <v>0</v>
      </c>
    </row>
    <row r="11529" spans="1:9">
      <c r="A11529" t="s">
        <v>302</v>
      </c>
      <c r="B11529" t="s">
        <v>1502</v>
      </c>
      <c r="C11529" t="s">
        <v>1505</v>
      </c>
      <c r="D11529">
        <v>12</v>
      </c>
      <c r="E11529" t="s">
        <v>174</v>
      </c>
      <c r="F11529" t="s">
        <v>210</v>
      </c>
      <c r="G11529">
        <v>12</v>
      </c>
      <c r="H11529" s="6" t="str">
        <f t="shared" si="360"/>
        <v>J072.A12</v>
      </c>
      <c r="I11529" s="6" t="str">
        <f t="shared" si="361"/>
        <v>DGND</v>
      </c>
    </row>
    <row r="11530" spans="1:9">
      <c r="A11530" t="s">
        <v>302</v>
      </c>
      <c r="B11530" t="s">
        <v>1502</v>
      </c>
      <c r="C11530" t="s">
        <v>1505</v>
      </c>
      <c r="D11530">
        <v>13</v>
      </c>
      <c r="E11530" t="s">
        <v>1032</v>
      </c>
      <c r="F11530" t="s">
        <v>211</v>
      </c>
      <c r="G11530">
        <v>13</v>
      </c>
      <c r="H11530" s="6" t="str">
        <f t="shared" si="360"/>
        <v>J072.A13</v>
      </c>
      <c r="I11530" s="6" t="str">
        <f t="shared" si="361"/>
        <v>CH496</v>
      </c>
    </row>
    <row r="11531" spans="1:9">
      <c r="A11531" t="s">
        <v>302</v>
      </c>
      <c r="B11531" t="s">
        <v>1502</v>
      </c>
      <c r="C11531" t="s">
        <v>1505</v>
      </c>
      <c r="D11531">
        <v>13</v>
      </c>
      <c r="E11531" t="s">
        <v>1033</v>
      </c>
      <c r="F11531" t="s">
        <v>289</v>
      </c>
      <c r="G11531">
        <v>13</v>
      </c>
      <c r="H11531" s="6" t="str">
        <f t="shared" si="360"/>
        <v>J072.C13</v>
      </c>
      <c r="I11531" s="6" t="str">
        <f t="shared" si="361"/>
        <v>CH497</v>
      </c>
    </row>
    <row r="11532" spans="1:9">
      <c r="A11532" t="s">
        <v>302</v>
      </c>
      <c r="B11532" t="s">
        <v>1502</v>
      </c>
      <c r="C11532" t="s">
        <v>1505</v>
      </c>
      <c r="D11532">
        <v>13</v>
      </c>
      <c r="E11532" t="s">
        <v>174</v>
      </c>
      <c r="F11532" t="s">
        <v>234</v>
      </c>
      <c r="G11532">
        <v>13</v>
      </c>
      <c r="H11532" s="6" t="str">
        <f t="shared" si="360"/>
        <v>J072.B13</v>
      </c>
      <c r="I11532" s="6" t="str">
        <f t="shared" si="361"/>
        <v>DGND</v>
      </c>
    </row>
    <row r="11533" spans="1:9">
      <c r="A11533" t="s">
        <v>302</v>
      </c>
      <c r="B11533" t="s">
        <v>1502</v>
      </c>
      <c r="C11533" t="s">
        <v>1505</v>
      </c>
      <c r="D11533">
        <v>13</v>
      </c>
      <c r="F11533" t="s">
        <v>370</v>
      </c>
      <c r="G11533">
        <v>13</v>
      </c>
      <c r="H11533" s="6" t="str">
        <f t="shared" si="360"/>
        <v>J072.D13</v>
      </c>
      <c r="I11533" s="6">
        <f t="shared" si="361"/>
        <v>0</v>
      </c>
    </row>
    <row r="11534" spans="1:9">
      <c r="A11534" t="s">
        <v>302</v>
      </c>
      <c r="B11534" t="s">
        <v>1502</v>
      </c>
      <c r="C11534" t="s">
        <v>1505</v>
      </c>
      <c r="D11534">
        <v>14</v>
      </c>
      <c r="E11534" t="s">
        <v>174</v>
      </c>
      <c r="F11534" t="s">
        <v>290</v>
      </c>
      <c r="G11534">
        <v>14</v>
      </c>
      <c r="H11534" s="6" t="str">
        <f t="shared" si="360"/>
        <v>J072.C14</v>
      </c>
      <c r="I11534" s="6" t="str">
        <f t="shared" si="361"/>
        <v>DGND</v>
      </c>
    </row>
    <row r="11535" spans="1:9">
      <c r="A11535" t="s">
        <v>302</v>
      </c>
      <c r="B11535" t="s">
        <v>1502</v>
      </c>
      <c r="C11535" t="s">
        <v>1505</v>
      </c>
      <c r="D11535">
        <v>14</v>
      </c>
      <c r="E11535" t="s">
        <v>1034</v>
      </c>
      <c r="F11535" t="s">
        <v>235</v>
      </c>
      <c r="G11535">
        <v>14</v>
      </c>
      <c r="H11535" s="6" t="str">
        <f t="shared" si="360"/>
        <v>J072.B14</v>
      </c>
      <c r="I11535" s="6" t="str">
        <f t="shared" si="361"/>
        <v>CH495</v>
      </c>
    </row>
    <row r="11536" spans="1:9">
      <c r="A11536" t="s">
        <v>302</v>
      </c>
      <c r="B11536" t="s">
        <v>1502</v>
      </c>
      <c r="C11536" t="s">
        <v>1505</v>
      </c>
      <c r="D11536">
        <v>14</v>
      </c>
      <c r="E11536" t="s">
        <v>174</v>
      </c>
      <c r="F11536" t="s">
        <v>212</v>
      </c>
      <c r="G11536">
        <v>14</v>
      </c>
      <c r="H11536" s="6" t="str">
        <f t="shared" si="360"/>
        <v>J072.A14</v>
      </c>
      <c r="I11536" s="6" t="str">
        <f t="shared" si="361"/>
        <v>DGND</v>
      </c>
    </row>
    <row r="11537" spans="1:9">
      <c r="A11537" t="s">
        <v>302</v>
      </c>
      <c r="B11537" t="s">
        <v>1502</v>
      </c>
      <c r="C11537" t="s">
        <v>1505</v>
      </c>
      <c r="D11537">
        <v>14</v>
      </c>
      <c r="F11537" t="s">
        <v>412</v>
      </c>
      <c r="G11537">
        <v>14</v>
      </c>
      <c r="H11537" s="6" t="str">
        <f t="shared" si="360"/>
        <v>J072.D14</v>
      </c>
      <c r="I11537" s="6">
        <f t="shared" si="361"/>
        <v>0</v>
      </c>
    </row>
    <row r="11538" spans="1:9">
      <c r="A11538" t="s">
        <v>302</v>
      </c>
      <c r="B11538" t="s">
        <v>1502</v>
      </c>
      <c r="C11538" t="s">
        <v>1505</v>
      </c>
      <c r="D11538">
        <v>15</v>
      </c>
      <c r="E11538" t="s">
        <v>1035</v>
      </c>
      <c r="F11538" t="s">
        <v>213</v>
      </c>
      <c r="G11538">
        <v>15</v>
      </c>
      <c r="H11538" s="6" t="str">
        <f t="shared" si="360"/>
        <v>J072.A15</v>
      </c>
      <c r="I11538" s="6" t="str">
        <f t="shared" si="361"/>
        <v>CH493</v>
      </c>
    </row>
    <row r="11539" spans="1:9">
      <c r="A11539" t="s">
        <v>302</v>
      </c>
      <c r="B11539" t="s">
        <v>1502</v>
      </c>
      <c r="C11539" t="s">
        <v>1505</v>
      </c>
      <c r="D11539">
        <v>15</v>
      </c>
      <c r="E11539" t="s">
        <v>1036</v>
      </c>
      <c r="F11539" t="s">
        <v>291</v>
      </c>
      <c r="G11539">
        <v>15</v>
      </c>
      <c r="H11539" s="6" t="str">
        <f t="shared" si="360"/>
        <v>J072.C15</v>
      </c>
      <c r="I11539" s="6" t="str">
        <f t="shared" si="361"/>
        <v>CH494</v>
      </c>
    </row>
    <row r="11540" spans="1:9">
      <c r="A11540" t="s">
        <v>302</v>
      </c>
      <c r="B11540" t="s">
        <v>1502</v>
      </c>
      <c r="C11540" t="s">
        <v>1505</v>
      </c>
      <c r="D11540">
        <v>15</v>
      </c>
      <c r="E11540" t="s">
        <v>174</v>
      </c>
      <c r="F11540" t="s">
        <v>236</v>
      </c>
      <c r="G11540">
        <v>15</v>
      </c>
      <c r="H11540" s="6" t="str">
        <f t="shared" si="360"/>
        <v>J072.B15</v>
      </c>
      <c r="I11540" s="6" t="str">
        <f t="shared" si="361"/>
        <v>DGND</v>
      </c>
    </row>
    <row r="11541" spans="1:9">
      <c r="A11541" t="s">
        <v>302</v>
      </c>
      <c r="B11541" t="s">
        <v>1502</v>
      </c>
      <c r="C11541" t="s">
        <v>1505</v>
      </c>
      <c r="D11541">
        <v>15</v>
      </c>
      <c r="F11541" t="s">
        <v>610</v>
      </c>
      <c r="G11541">
        <v>15</v>
      </c>
      <c r="H11541" s="6" t="str">
        <f t="shared" si="360"/>
        <v>J072.D15</v>
      </c>
      <c r="I11541" s="6">
        <f t="shared" si="361"/>
        <v>0</v>
      </c>
    </row>
    <row r="11542" spans="1:9">
      <c r="A11542" t="s">
        <v>302</v>
      </c>
      <c r="B11542" t="s">
        <v>1502</v>
      </c>
      <c r="C11542" t="s">
        <v>1505</v>
      </c>
      <c r="D11542">
        <v>16</v>
      </c>
      <c r="F11542" t="s">
        <v>410</v>
      </c>
      <c r="G11542">
        <v>16</v>
      </c>
      <c r="H11542" s="6" t="str">
        <f t="shared" si="360"/>
        <v>J072.D16</v>
      </c>
      <c r="I11542" s="6">
        <f t="shared" si="361"/>
        <v>0</v>
      </c>
    </row>
    <row r="11543" spans="1:9">
      <c r="A11543" t="s">
        <v>302</v>
      </c>
      <c r="B11543" t="s">
        <v>1502</v>
      </c>
      <c r="C11543" t="s">
        <v>1505</v>
      </c>
      <c r="D11543">
        <v>16</v>
      </c>
      <c r="E11543" t="s">
        <v>1037</v>
      </c>
      <c r="F11543" t="s">
        <v>237</v>
      </c>
      <c r="G11543">
        <v>16</v>
      </c>
      <c r="H11543" s="6" t="str">
        <f t="shared" si="360"/>
        <v>J072.B16</v>
      </c>
      <c r="I11543" s="6" t="str">
        <f t="shared" si="361"/>
        <v>CH492</v>
      </c>
    </row>
    <row r="11544" spans="1:9">
      <c r="A11544" t="s">
        <v>302</v>
      </c>
      <c r="B11544" t="s">
        <v>1502</v>
      </c>
      <c r="C11544" t="s">
        <v>1505</v>
      </c>
      <c r="D11544">
        <v>16</v>
      </c>
      <c r="E11544" t="s">
        <v>174</v>
      </c>
      <c r="F11544" t="s">
        <v>214</v>
      </c>
      <c r="G11544">
        <v>16</v>
      </c>
      <c r="H11544" s="6" t="str">
        <f t="shared" si="360"/>
        <v>J072.A16</v>
      </c>
      <c r="I11544" s="6" t="str">
        <f t="shared" si="361"/>
        <v>DGND</v>
      </c>
    </row>
    <row r="11545" spans="1:9">
      <c r="A11545" t="s">
        <v>302</v>
      </c>
      <c r="B11545" t="s">
        <v>1502</v>
      </c>
      <c r="C11545" t="s">
        <v>1505</v>
      </c>
      <c r="D11545">
        <v>16</v>
      </c>
      <c r="E11545" t="s">
        <v>174</v>
      </c>
      <c r="F11545" t="s">
        <v>292</v>
      </c>
      <c r="G11545">
        <v>16</v>
      </c>
      <c r="H11545" s="6" t="str">
        <f t="shared" si="360"/>
        <v>J072.C16</v>
      </c>
      <c r="I11545" s="6" t="str">
        <f t="shared" si="361"/>
        <v>DGND</v>
      </c>
    </row>
    <row r="11546" spans="1:9">
      <c r="A11546" t="s">
        <v>302</v>
      </c>
      <c r="B11546" t="s">
        <v>1502</v>
      </c>
      <c r="C11546" t="s">
        <v>1505</v>
      </c>
      <c r="D11546">
        <v>17</v>
      </c>
      <c r="F11546" t="s">
        <v>385</v>
      </c>
      <c r="G11546">
        <v>17</v>
      </c>
      <c r="H11546" s="6" t="str">
        <f t="shared" si="360"/>
        <v>J072.D17</v>
      </c>
      <c r="I11546" s="6">
        <f t="shared" si="361"/>
        <v>0</v>
      </c>
    </row>
    <row r="11547" spans="1:9">
      <c r="A11547" t="s">
        <v>302</v>
      </c>
      <c r="B11547" t="s">
        <v>1502</v>
      </c>
      <c r="C11547" t="s">
        <v>1505</v>
      </c>
      <c r="D11547">
        <v>17</v>
      </c>
      <c r="E11547" t="s">
        <v>174</v>
      </c>
      <c r="F11547" t="s">
        <v>238</v>
      </c>
      <c r="G11547">
        <v>17</v>
      </c>
      <c r="H11547" s="6" t="str">
        <f t="shared" si="360"/>
        <v>J072.B17</v>
      </c>
      <c r="I11547" s="6" t="str">
        <f t="shared" si="361"/>
        <v>DGND</v>
      </c>
    </row>
    <row r="11548" spans="1:9">
      <c r="A11548" t="s">
        <v>302</v>
      </c>
      <c r="B11548" t="s">
        <v>1502</v>
      </c>
      <c r="C11548" t="s">
        <v>1505</v>
      </c>
      <c r="D11548">
        <v>17</v>
      </c>
      <c r="E11548" t="s">
        <v>1039</v>
      </c>
      <c r="F11548" t="s">
        <v>293</v>
      </c>
      <c r="G11548">
        <v>17</v>
      </c>
      <c r="H11548" s="6" t="str">
        <f t="shared" si="360"/>
        <v>J072.C17</v>
      </c>
      <c r="I11548" s="6" t="str">
        <f t="shared" si="361"/>
        <v>CH491</v>
      </c>
    </row>
    <row r="11549" spans="1:9">
      <c r="A11549" t="s">
        <v>302</v>
      </c>
      <c r="B11549" t="s">
        <v>1502</v>
      </c>
      <c r="C11549" t="s">
        <v>1505</v>
      </c>
      <c r="D11549">
        <v>17</v>
      </c>
      <c r="E11549" t="s">
        <v>1038</v>
      </c>
      <c r="F11549" t="s">
        <v>215</v>
      </c>
      <c r="G11549">
        <v>17</v>
      </c>
      <c r="H11549" s="6" t="str">
        <f t="shared" si="360"/>
        <v>J072.A17</v>
      </c>
      <c r="I11549" s="6" t="str">
        <f t="shared" si="361"/>
        <v>CH490</v>
      </c>
    </row>
    <row r="11550" spans="1:9">
      <c r="A11550" t="s">
        <v>302</v>
      </c>
      <c r="B11550" t="s">
        <v>1502</v>
      </c>
      <c r="C11550" t="s">
        <v>1505</v>
      </c>
      <c r="D11550">
        <v>18</v>
      </c>
      <c r="E11550" t="s">
        <v>1040</v>
      </c>
      <c r="F11550" t="s">
        <v>239</v>
      </c>
      <c r="G11550">
        <v>18</v>
      </c>
      <c r="H11550" s="6" t="str">
        <f t="shared" si="360"/>
        <v>J072.B18</v>
      </c>
      <c r="I11550" s="6" t="str">
        <f t="shared" si="361"/>
        <v>CH489</v>
      </c>
    </row>
    <row r="11551" spans="1:9">
      <c r="A11551" t="s">
        <v>302</v>
      </c>
      <c r="B11551" t="s">
        <v>1502</v>
      </c>
      <c r="C11551" t="s">
        <v>1505</v>
      </c>
      <c r="D11551">
        <v>18</v>
      </c>
      <c r="F11551" t="s">
        <v>617</v>
      </c>
      <c r="G11551">
        <v>18</v>
      </c>
      <c r="H11551" s="6" t="str">
        <f t="shared" si="360"/>
        <v>J072.D18</v>
      </c>
      <c r="I11551" s="6">
        <f t="shared" si="361"/>
        <v>0</v>
      </c>
    </row>
    <row r="11552" spans="1:9">
      <c r="A11552" t="s">
        <v>302</v>
      </c>
      <c r="B11552" t="s">
        <v>1502</v>
      </c>
      <c r="C11552" t="s">
        <v>1505</v>
      </c>
      <c r="D11552">
        <v>18</v>
      </c>
      <c r="E11552" t="s">
        <v>174</v>
      </c>
      <c r="F11552" t="s">
        <v>294</v>
      </c>
      <c r="G11552">
        <v>18</v>
      </c>
      <c r="H11552" s="6" t="str">
        <f t="shared" si="360"/>
        <v>J072.C18</v>
      </c>
      <c r="I11552" s="6" t="str">
        <f t="shared" si="361"/>
        <v>DGND</v>
      </c>
    </row>
    <row r="11553" spans="1:9">
      <c r="A11553" t="s">
        <v>302</v>
      </c>
      <c r="B11553" t="s">
        <v>1502</v>
      </c>
      <c r="C11553" t="s">
        <v>1505</v>
      </c>
      <c r="D11553">
        <v>18</v>
      </c>
      <c r="E11553" t="s">
        <v>174</v>
      </c>
      <c r="F11553" t="s">
        <v>216</v>
      </c>
      <c r="G11553">
        <v>18</v>
      </c>
      <c r="H11553" s="6" t="str">
        <f t="shared" si="360"/>
        <v>J072.A18</v>
      </c>
      <c r="I11553" s="6" t="str">
        <f t="shared" si="361"/>
        <v>DGND</v>
      </c>
    </row>
    <row r="11554" spans="1:9">
      <c r="A11554" t="s">
        <v>302</v>
      </c>
      <c r="B11554" t="s">
        <v>1502</v>
      </c>
      <c r="C11554" t="s">
        <v>1505</v>
      </c>
      <c r="D11554">
        <v>19</v>
      </c>
      <c r="F11554" t="s">
        <v>619</v>
      </c>
      <c r="G11554">
        <v>19</v>
      </c>
      <c r="H11554" s="6" t="str">
        <f t="shared" si="360"/>
        <v>J072.D19</v>
      </c>
      <c r="I11554" s="6">
        <f t="shared" si="361"/>
        <v>0</v>
      </c>
    </row>
    <row r="11555" spans="1:9">
      <c r="A11555" t="s">
        <v>302</v>
      </c>
      <c r="B11555" t="s">
        <v>1502</v>
      </c>
      <c r="C11555" t="s">
        <v>1505</v>
      </c>
      <c r="D11555">
        <v>19</v>
      </c>
      <c r="E11555" t="s">
        <v>174</v>
      </c>
      <c r="F11555" t="s">
        <v>240</v>
      </c>
      <c r="G11555">
        <v>19</v>
      </c>
      <c r="H11555" s="6" t="str">
        <f t="shared" si="360"/>
        <v>J072.B19</v>
      </c>
      <c r="I11555" s="6" t="str">
        <f t="shared" si="361"/>
        <v>DGND</v>
      </c>
    </row>
    <row r="11556" spans="1:9">
      <c r="A11556" t="s">
        <v>302</v>
      </c>
      <c r="B11556" t="s">
        <v>1502</v>
      </c>
      <c r="C11556" t="s">
        <v>1505</v>
      </c>
      <c r="D11556">
        <v>19</v>
      </c>
      <c r="E11556" t="s">
        <v>1042</v>
      </c>
      <c r="F11556" t="s">
        <v>295</v>
      </c>
      <c r="G11556">
        <v>19</v>
      </c>
      <c r="H11556" s="6" t="str">
        <f t="shared" si="360"/>
        <v>J072.C19</v>
      </c>
      <c r="I11556" s="6" t="str">
        <f t="shared" si="361"/>
        <v>CH488</v>
      </c>
    </row>
    <row r="11557" spans="1:9">
      <c r="A11557" t="s">
        <v>302</v>
      </c>
      <c r="B11557" t="s">
        <v>1502</v>
      </c>
      <c r="C11557" t="s">
        <v>1505</v>
      </c>
      <c r="D11557">
        <v>19</v>
      </c>
      <c r="E11557" t="s">
        <v>1041</v>
      </c>
      <c r="F11557" t="s">
        <v>217</v>
      </c>
      <c r="G11557">
        <v>19</v>
      </c>
      <c r="H11557" s="6" t="str">
        <f t="shared" si="360"/>
        <v>J072.A19</v>
      </c>
      <c r="I11557" s="6" t="str">
        <f t="shared" si="361"/>
        <v>CH487</v>
      </c>
    </row>
    <row r="11558" spans="1:9">
      <c r="A11558" t="s">
        <v>302</v>
      </c>
      <c r="B11558" t="s">
        <v>1502</v>
      </c>
      <c r="C11558" t="s">
        <v>1505</v>
      </c>
      <c r="D11558">
        <v>20</v>
      </c>
      <c r="F11558" t="s">
        <v>621</v>
      </c>
      <c r="G11558">
        <v>20</v>
      </c>
      <c r="H11558" s="6" t="str">
        <f t="shared" si="360"/>
        <v>J072.D20</v>
      </c>
      <c r="I11558" s="6">
        <f t="shared" si="361"/>
        <v>0</v>
      </c>
    </row>
    <row r="11559" spans="1:9">
      <c r="A11559" t="s">
        <v>302</v>
      </c>
      <c r="B11559" t="s">
        <v>1502</v>
      </c>
      <c r="C11559" t="s">
        <v>1505</v>
      </c>
      <c r="D11559">
        <v>20</v>
      </c>
      <c r="E11559" t="s">
        <v>174</v>
      </c>
      <c r="F11559" t="s">
        <v>296</v>
      </c>
      <c r="G11559">
        <v>20</v>
      </c>
      <c r="H11559" s="6" t="str">
        <f t="shared" si="360"/>
        <v>J072.C20</v>
      </c>
      <c r="I11559" s="6" t="str">
        <f t="shared" si="361"/>
        <v>DGND</v>
      </c>
    </row>
    <row r="11560" spans="1:9">
      <c r="A11560" t="s">
        <v>302</v>
      </c>
      <c r="B11560" t="s">
        <v>1502</v>
      </c>
      <c r="C11560" t="s">
        <v>1505</v>
      </c>
      <c r="D11560">
        <v>20</v>
      </c>
      <c r="E11560" t="s">
        <v>1043</v>
      </c>
      <c r="F11560" t="s">
        <v>241</v>
      </c>
      <c r="G11560">
        <v>20</v>
      </c>
      <c r="H11560" s="6" t="str">
        <f t="shared" si="360"/>
        <v>J072.B20</v>
      </c>
      <c r="I11560" s="6" t="str">
        <f t="shared" si="361"/>
        <v>CH486</v>
      </c>
    </row>
    <row r="11561" spans="1:9">
      <c r="A11561" t="s">
        <v>302</v>
      </c>
      <c r="B11561" t="s">
        <v>1502</v>
      </c>
      <c r="C11561" t="s">
        <v>1505</v>
      </c>
      <c r="D11561">
        <v>20</v>
      </c>
      <c r="E11561" t="s">
        <v>174</v>
      </c>
      <c r="F11561" t="s">
        <v>218</v>
      </c>
      <c r="G11561">
        <v>20</v>
      </c>
      <c r="H11561" s="6" t="str">
        <f t="shared" si="360"/>
        <v>J072.A20</v>
      </c>
      <c r="I11561" s="6" t="str">
        <f t="shared" si="361"/>
        <v>DGND</v>
      </c>
    </row>
    <row r="11562" spans="1:9">
      <c r="A11562" t="s">
        <v>302</v>
      </c>
      <c r="B11562" t="s">
        <v>1502</v>
      </c>
      <c r="C11562" t="s">
        <v>1505</v>
      </c>
      <c r="D11562">
        <v>21</v>
      </c>
      <c r="E11562" t="s">
        <v>174</v>
      </c>
      <c r="F11562" t="s">
        <v>242</v>
      </c>
      <c r="G11562">
        <v>21</v>
      </c>
      <c r="H11562" s="6" t="str">
        <f t="shared" si="360"/>
        <v>J072.B21</v>
      </c>
      <c r="I11562" s="6" t="str">
        <f t="shared" si="361"/>
        <v>DGND</v>
      </c>
    </row>
    <row r="11563" spans="1:9">
      <c r="A11563" t="s">
        <v>302</v>
      </c>
      <c r="B11563" t="s">
        <v>1502</v>
      </c>
      <c r="C11563" t="s">
        <v>1505</v>
      </c>
      <c r="D11563">
        <v>21</v>
      </c>
      <c r="E11563" t="s">
        <v>1044</v>
      </c>
      <c r="F11563" t="s">
        <v>219</v>
      </c>
      <c r="G11563">
        <v>21</v>
      </c>
      <c r="H11563" s="6" t="str">
        <f t="shared" si="360"/>
        <v>J072.A21</v>
      </c>
      <c r="I11563" s="6" t="str">
        <f t="shared" si="361"/>
        <v>CH484</v>
      </c>
    </row>
    <row r="11564" spans="1:9">
      <c r="A11564" t="s">
        <v>302</v>
      </c>
      <c r="B11564" t="s">
        <v>1502</v>
      </c>
      <c r="C11564" t="s">
        <v>1505</v>
      </c>
      <c r="D11564">
        <v>21</v>
      </c>
      <c r="E11564" t="s">
        <v>1045</v>
      </c>
      <c r="F11564" t="s">
        <v>297</v>
      </c>
      <c r="G11564">
        <v>21</v>
      </c>
      <c r="H11564" s="6" t="str">
        <f t="shared" si="360"/>
        <v>J072.C21</v>
      </c>
      <c r="I11564" s="6" t="str">
        <f t="shared" si="361"/>
        <v>CH485</v>
      </c>
    </row>
    <row r="11565" spans="1:9">
      <c r="A11565" t="s">
        <v>302</v>
      </c>
      <c r="B11565" t="s">
        <v>1502</v>
      </c>
      <c r="C11565" t="s">
        <v>1505</v>
      </c>
      <c r="D11565">
        <v>21</v>
      </c>
      <c r="F11565" t="s">
        <v>623</v>
      </c>
      <c r="G11565">
        <v>21</v>
      </c>
      <c r="H11565" s="6" t="str">
        <f t="shared" si="360"/>
        <v>J072.D21</v>
      </c>
      <c r="I11565" s="6">
        <f t="shared" si="361"/>
        <v>0</v>
      </c>
    </row>
    <row r="11566" spans="1:9">
      <c r="A11566" t="s">
        <v>302</v>
      </c>
      <c r="B11566" t="s">
        <v>1502</v>
      </c>
      <c r="C11566" t="s">
        <v>1505</v>
      </c>
      <c r="D11566">
        <v>22</v>
      </c>
      <c r="E11566" t="s">
        <v>174</v>
      </c>
      <c r="F11566" t="s">
        <v>298</v>
      </c>
      <c r="G11566">
        <v>22</v>
      </c>
      <c r="H11566" s="6" t="str">
        <f t="shared" si="360"/>
        <v>J072.C22</v>
      </c>
      <c r="I11566" s="6" t="str">
        <f t="shared" si="361"/>
        <v>DGND</v>
      </c>
    </row>
    <row r="11567" spans="1:9">
      <c r="A11567" t="s">
        <v>302</v>
      </c>
      <c r="B11567" t="s">
        <v>1502</v>
      </c>
      <c r="C11567" t="s">
        <v>1505</v>
      </c>
      <c r="D11567">
        <v>22</v>
      </c>
      <c r="E11567" t="s">
        <v>1046</v>
      </c>
      <c r="F11567" t="s">
        <v>243</v>
      </c>
      <c r="G11567">
        <v>22</v>
      </c>
      <c r="H11567" s="6" t="str">
        <f t="shared" si="360"/>
        <v>J072.B22</v>
      </c>
      <c r="I11567" s="6" t="str">
        <f t="shared" si="361"/>
        <v>CH483</v>
      </c>
    </row>
    <row r="11568" spans="1:9">
      <c r="A11568" t="s">
        <v>302</v>
      </c>
      <c r="B11568" t="s">
        <v>1502</v>
      </c>
      <c r="C11568" t="s">
        <v>1505</v>
      </c>
      <c r="D11568">
        <v>22</v>
      </c>
      <c r="E11568" t="s">
        <v>174</v>
      </c>
      <c r="F11568" t="s">
        <v>220</v>
      </c>
      <c r="G11568">
        <v>22</v>
      </c>
      <c r="H11568" s="6" t="str">
        <f t="shared" si="360"/>
        <v>J072.A22</v>
      </c>
      <c r="I11568" s="6" t="str">
        <f t="shared" si="361"/>
        <v>DGND</v>
      </c>
    </row>
    <row r="11569" spans="1:9">
      <c r="A11569" t="s">
        <v>302</v>
      </c>
      <c r="B11569" t="s">
        <v>1502</v>
      </c>
      <c r="C11569" t="s">
        <v>1505</v>
      </c>
      <c r="D11569">
        <v>22</v>
      </c>
      <c r="F11569" t="s">
        <v>627</v>
      </c>
      <c r="G11569">
        <v>22</v>
      </c>
      <c r="H11569" s="6" t="str">
        <f t="shared" si="360"/>
        <v>J072.D22</v>
      </c>
      <c r="I11569" s="6">
        <f t="shared" si="361"/>
        <v>0</v>
      </c>
    </row>
    <row r="11570" spans="1:9">
      <c r="A11570" t="s">
        <v>302</v>
      </c>
      <c r="B11570" t="s">
        <v>1502</v>
      </c>
      <c r="C11570" t="s">
        <v>1505</v>
      </c>
      <c r="D11570">
        <v>23</v>
      </c>
      <c r="E11570" t="s">
        <v>1047</v>
      </c>
      <c r="F11570" t="s">
        <v>299</v>
      </c>
      <c r="G11570">
        <v>23</v>
      </c>
      <c r="H11570" s="6" t="str">
        <f t="shared" si="360"/>
        <v>J072.C23</v>
      </c>
      <c r="I11570" s="6" t="str">
        <f t="shared" si="361"/>
        <v>CH482</v>
      </c>
    </row>
    <row r="11571" spans="1:9">
      <c r="A11571" t="s">
        <v>302</v>
      </c>
      <c r="B11571" t="s">
        <v>1502</v>
      </c>
      <c r="C11571" t="s">
        <v>1505</v>
      </c>
      <c r="D11571">
        <v>23</v>
      </c>
      <c r="F11571" t="s">
        <v>628</v>
      </c>
      <c r="G11571">
        <v>23</v>
      </c>
      <c r="H11571" s="6" t="str">
        <f t="shared" si="360"/>
        <v>J072.D23</v>
      </c>
      <c r="I11571" s="6">
        <f t="shared" si="361"/>
        <v>0</v>
      </c>
    </row>
    <row r="11572" spans="1:9">
      <c r="A11572" t="s">
        <v>302</v>
      </c>
      <c r="B11572" t="s">
        <v>1502</v>
      </c>
      <c r="C11572" t="s">
        <v>1505</v>
      </c>
      <c r="D11572">
        <v>23</v>
      </c>
      <c r="E11572" t="s">
        <v>174</v>
      </c>
      <c r="F11572" t="s">
        <v>244</v>
      </c>
      <c r="G11572">
        <v>23</v>
      </c>
      <c r="H11572" s="6" t="str">
        <f t="shared" si="360"/>
        <v>J072.B23</v>
      </c>
      <c r="I11572" s="6" t="str">
        <f t="shared" si="361"/>
        <v>DGND</v>
      </c>
    </row>
    <row r="11573" spans="1:9">
      <c r="A11573" t="s">
        <v>302</v>
      </c>
      <c r="B11573" t="s">
        <v>1502</v>
      </c>
      <c r="C11573" t="s">
        <v>1505</v>
      </c>
      <c r="D11573">
        <v>23</v>
      </c>
      <c r="E11573" t="s">
        <v>1048</v>
      </c>
      <c r="F11573" t="s">
        <v>221</v>
      </c>
      <c r="G11573">
        <v>23</v>
      </c>
      <c r="H11573" s="6" t="str">
        <f t="shared" si="360"/>
        <v>J072.A23</v>
      </c>
      <c r="I11573" s="6" t="str">
        <f t="shared" si="361"/>
        <v>CH481</v>
      </c>
    </row>
    <row r="11574" spans="1:9">
      <c r="A11574" t="s">
        <v>302</v>
      </c>
      <c r="B11574" t="s">
        <v>1502</v>
      </c>
      <c r="C11574" t="s">
        <v>1505</v>
      </c>
      <c r="D11574">
        <v>24</v>
      </c>
      <c r="E11574" t="s">
        <v>1049</v>
      </c>
      <c r="F11574" t="s">
        <v>245</v>
      </c>
      <c r="G11574">
        <v>24</v>
      </c>
      <c r="H11574" s="6" t="str">
        <f t="shared" si="360"/>
        <v>J072.B24</v>
      </c>
      <c r="I11574" s="6" t="str">
        <f t="shared" si="361"/>
        <v>CH480</v>
      </c>
    </row>
    <row r="11575" spans="1:9">
      <c r="A11575" t="s">
        <v>302</v>
      </c>
      <c r="B11575" t="s">
        <v>1502</v>
      </c>
      <c r="C11575" t="s">
        <v>1505</v>
      </c>
      <c r="D11575">
        <v>24</v>
      </c>
      <c r="F11575" t="s">
        <v>631</v>
      </c>
      <c r="G11575">
        <v>24</v>
      </c>
      <c r="H11575" s="6" t="str">
        <f t="shared" si="360"/>
        <v>J072.D24</v>
      </c>
      <c r="I11575" s="6">
        <f t="shared" si="361"/>
        <v>0</v>
      </c>
    </row>
    <row r="11576" spans="1:9">
      <c r="A11576" t="s">
        <v>302</v>
      </c>
      <c r="B11576" t="s">
        <v>1502</v>
      </c>
      <c r="C11576" t="s">
        <v>1505</v>
      </c>
      <c r="D11576">
        <v>24</v>
      </c>
      <c r="E11576" t="s">
        <v>174</v>
      </c>
      <c r="F11576" t="s">
        <v>300</v>
      </c>
      <c r="G11576">
        <v>24</v>
      </c>
      <c r="H11576" s="6" t="str">
        <f t="shared" si="360"/>
        <v>J072.C24</v>
      </c>
      <c r="I11576" s="6" t="str">
        <f t="shared" si="361"/>
        <v>DGND</v>
      </c>
    </row>
    <row r="11577" spans="1:9">
      <c r="A11577" t="s">
        <v>302</v>
      </c>
      <c r="B11577" t="s">
        <v>1502</v>
      </c>
      <c r="C11577" t="s">
        <v>1505</v>
      </c>
      <c r="D11577">
        <v>24</v>
      </c>
      <c r="E11577" t="s">
        <v>174</v>
      </c>
      <c r="F11577" t="s">
        <v>222</v>
      </c>
      <c r="G11577">
        <v>24</v>
      </c>
      <c r="H11577" s="6" t="str">
        <f t="shared" si="360"/>
        <v>J072.A24</v>
      </c>
      <c r="I11577" s="6" t="str">
        <f t="shared" si="361"/>
        <v>DGND</v>
      </c>
    </row>
    <row r="11578" spans="1:9">
      <c r="A11578" t="s">
        <v>302</v>
      </c>
      <c r="B11578" t="s">
        <v>1506</v>
      </c>
      <c r="C11578" t="s">
        <v>1050</v>
      </c>
      <c r="D11578">
        <v>1</v>
      </c>
      <c r="E11578" t="s">
        <v>1050</v>
      </c>
      <c r="F11578">
        <v>1</v>
      </c>
      <c r="G11578">
        <v>1</v>
      </c>
      <c r="H11578" s="6" t="str">
        <f t="shared" si="360"/>
        <v>CTO_DGS16.1</v>
      </c>
      <c r="I11578" s="6" t="str">
        <f t="shared" si="361"/>
        <v>CTO_DGS16</v>
      </c>
    </row>
    <row r="11579" spans="1:9">
      <c r="A11579" t="s">
        <v>302</v>
      </c>
      <c r="B11579" t="s">
        <v>1506</v>
      </c>
      <c r="C11579" t="s">
        <v>1050</v>
      </c>
      <c r="D11579">
        <v>2</v>
      </c>
      <c r="E11579" t="s">
        <v>174</v>
      </c>
      <c r="F11579">
        <v>2</v>
      </c>
      <c r="G11579">
        <v>2</v>
      </c>
      <c r="H11579" s="6" t="str">
        <f t="shared" si="360"/>
        <v>CTO_DGS16.2</v>
      </c>
      <c r="I11579" s="6" t="str">
        <f t="shared" si="361"/>
        <v>DGND</v>
      </c>
    </row>
    <row r="11580" spans="1:9">
      <c r="A11580" t="s">
        <v>302</v>
      </c>
      <c r="B11580" t="s">
        <v>1506</v>
      </c>
      <c r="C11580" t="s">
        <v>1051</v>
      </c>
      <c r="D11580">
        <v>1</v>
      </c>
      <c r="E11580" t="s">
        <v>1051</v>
      </c>
      <c r="F11580">
        <v>1</v>
      </c>
      <c r="G11580">
        <v>1</v>
      </c>
      <c r="H11580" s="6" t="str">
        <f t="shared" si="360"/>
        <v>CTO_DGS17.1</v>
      </c>
      <c r="I11580" s="6" t="str">
        <f t="shared" si="361"/>
        <v>CTO_DGS17</v>
      </c>
    </row>
    <row r="11581" spans="1:9">
      <c r="A11581" t="s">
        <v>302</v>
      </c>
      <c r="B11581" t="s">
        <v>1506</v>
      </c>
      <c r="C11581" t="s">
        <v>1051</v>
      </c>
      <c r="D11581">
        <v>2</v>
      </c>
      <c r="E11581" t="s">
        <v>174</v>
      </c>
      <c r="F11581">
        <v>2</v>
      </c>
      <c r="G11581">
        <v>2</v>
      </c>
      <c r="H11581" s="6" t="str">
        <f t="shared" si="360"/>
        <v>CTO_DGS17.2</v>
      </c>
      <c r="I11581" s="6" t="str">
        <f t="shared" si="361"/>
        <v>DGND</v>
      </c>
    </row>
    <row r="11582" spans="1:9">
      <c r="A11582" t="s">
        <v>302</v>
      </c>
      <c r="B11582" t="s">
        <v>1506</v>
      </c>
      <c r="C11582" t="s">
        <v>1052</v>
      </c>
      <c r="D11582">
        <v>1</v>
      </c>
      <c r="E11582" t="s">
        <v>1052</v>
      </c>
      <c r="F11582">
        <v>1</v>
      </c>
      <c r="G11582">
        <v>1</v>
      </c>
      <c r="H11582" s="6" t="str">
        <f t="shared" si="360"/>
        <v>CTO_DGS18.1</v>
      </c>
      <c r="I11582" s="6" t="str">
        <f t="shared" si="361"/>
        <v>CTO_DGS18</v>
      </c>
    </row>
    <row r="11583" spans="1:9">
      <c r="A11583" t="s">
        <v>302</v>
      </c>
      <c r="B11583" t="s">
        <v>1506</v>
      </c>
      <c r="C11583" t="s">
        <v>1052</v>
      </c>
      <c r="D11583">
        <v>2</v>
      </c>
      <c r="E11583" t="s">
        <v>174</v>
      </c>
      <c r="F11583">
        <v>2</v>
      </c>
      <c r="G11583">
        <v>2</v>
      </c>
      <c r="H11583" s="6" t="str">
        <f t="shared" si="360"/>
        <v>CTO_DGS18.2</v>
      </c>
      <c r="I11583" s="6" t="str">
        <f t="shared" si="361"/>
        <v>DGND</v>
      </c>
    </row>
    <row r="11584" spans="1:9">
      <c r="A11584" t="s">
        <v>302</v>
      </c>
      <c r="B11584" t="s">
        <v>1506</v>
      </c>
      <c r="C11584" t="s">
        <v>1053</v>
      </c>
      <c r="D11584">
        <v>1</v>
      </c>
      <c r="E11584" t="s">
        <v>1053</v>
      </c>
      <c r="F11584">
        <v>1</v>
      </c>
      <c r="G11584">
        <v>1</v>
      </c>
      <c r="H11584" s="6" t="str">
        <f t="shared" si="360"/>
        <v>CTO_DGS19.1</v>
      </c>
      <c r="I11584" s="6" t="str">
        <f t="shared" si="361"/>
        <v>CTO_DGS19</v>
      </c>
    </row>
    <row r="11585" spans="1:9">
      <c r="A11585" t="s">
        <v>302</v>
      </c>
      <c r="B11585" t="s">
        <v>1506</v>
      </c>
      <c r="C11585" t="s">
        <v>1053</v>
      </c>
      <c r="D11585">
        <v>2</v>
      </c>
      <c r="E11585" t="s">
        <v>174</v>
      </c>
      <c r="F11585">
        <v>2</v>
      </c>
      <c r="G11585">
        <v>2</v>
      </c>
      <c r="H11585" s="6" t="str">
        <f t="shared" si="360"/>
        <v>CTO_DGS19.2</v>
      </c>
      <c r="I11585" s="6" t="str">
        <f t="shared" si="361"/>
        <v>DGND</v>
      </c>
    </row>
    <row r="11586" spans="1:9">
      <c r="A11586" t="s">
        <v>302</v>
      </c>
      <c r="B11586" t="s">
        <v>1506</v>
      </c>
      <c r="C11586" t="s">
        <v>1054</v>
      </c>
      <c r="D11586">
        <v>1</v>
      </c>
      <c r="E11586" t="s">
        <v>1054</v>
      </c>
      <c r="F11586">
        <v>1</v>
      </c>
      <c r="G11586">
        <v>1</v>
      </c>
      <c r="H11586" s="6" t="str">
        <f t="shared" ref="H11586:H11649" si="362">CONCATENATE(C11586,".",F11586)</f>
        <v>CTO_DGS20.1</v>
      </c>
      <c r="I11586" s="6" t="str">
        <f t="shared" ref="I11586:I11649" si="363">E11586</f>
        <v>CTO_DGS20</v>
      </c>
    </row>
    <row r="11587" spans="1:9">
      <c r="A11587" t="s">
        <v>302</v>
      </c>
      <c r="B11587" t="s">
        <v>1506</v>
      </c>
      <c r="C11587" t="s">
        <v>1054</v>
      </c>
      <c r="D11587">
        <v>2</v>
      </c>
      <c r="E11587" t="s">
        <v>174</v>
      </c>
      <c r="F11587">
        <v>2</v>
      </c>
      <c r="G11587">
        <v>2</v>
      </c>
      <c r="H11587" s="6" t="str">
        <f t="shared" si="362"/>
        <v>CTO_DGS20.2</v>
      </c>
      <c r="I11587" s="6" t="str">
        <f t="shared" si="363"/>
        <v>DGND</v>
      </c>
    </row>
    <row r="11588" spans="1:9">
      <c r="A11588" t="s">
        <v>302</v>
      </c>
      <c r="B11588" t="s">
        <v>1506</v>
      </c>
      <c r="C11588" t="s">
        <v>1055</v>
      </c>
      <c r="D11588">
        <v>1</v>
      </c>
      <c r="E11588" t="s">
        <v>1055</v>
      </c>
      <c r="F11588">
        <v>1</v>
      </c>
      <c r="G11588">
        <v>1</v>
      </c>
      <c r="H11588" s="6" t="str">
        <f t="shared" si="362"/>
        <v>CTO_DGS21.1</v>
      </c>
      <c r="I11588" s="6" t="str">
        <f t="shared" si="363"/>
        <v>CTO_DGS21</v>
      </c>
    </row>
    <row r="11589" spans="1:9">
      <c r="A11589" t="s">
        <v>302</v>
      </c>
      <c r="B11589" t="s">
        <v>1506</v>
      </c>
      <c r="C11589" t="s">
        <v>1055</v>
      </c>
      <c r="D11589">
        <v>2</v>
      </c>
      <c r="E11589" t="s">
        <v>174</v>
      </c>
      <c r="F11589">
        <v>2</v>
      </c>
      <c r="G11589">
        <v>2</v>
      </c>
      <c r="H11589" s="6" t="str">
        <f t="shared" si="362"/>
        <v>CTO_DGS21.2</v>
      </c>
      <c r="I11589" s="6" t="str">
        <f t="shared" si="363"/>
        <v>DGND</v>
      </c>
    </row>
    <row r="11590" spans="1:9">
      <c r="A11590" t="s">
        <v>302</v>
      </c>
      <c r="B11590" t="s">
        <v>1506</v>
      </c>
      <c r="C11590" t="s">
        <v>1056</v>
      </c>
      <c r="D11590">
        <v>1</v>
      </c>
      <c r="E11590" t="s">
        <v>1056</v>
      </c>
      <c r="F11590">
        <v>1</v>
      </c>
      <c r="G11590">
        <v>1</v>
      </c>
      <c r="H11590" s="6" t="str">
        <f t="shared" si="362"/>
        <v>CTO_DGS22.1</v>
      </c>
      <c r="I11590" s="6" t="str">
        <f t="shared" si="363"/>
        <v>CTO_DGS22</v>
      </c>
    </row>
    <row r="11591" spans="1:9">
      <c r="A11591" t="s">
        <v>302</v>
      </c>
      <c r="B11591" t="s">
        <v>1506</v>
      </c>
      <c r="C11591" t="s">
        <v>1056</v>
      </c>
      <c r="D11591">
        <v>2</v>
      </c>
      <c r="E11591" t="s">
        <v>174</v>
      </c>
      <c r="F11591">
        <v>2</v>
      </c>
      <c r="G11591">
        <v>2</v>
      </c>
      <c r="H11591" s="6" t="str">
        <f t="shared" si="362"/>
        <v>CTO_DGS22.2</v>
      </c>
      <c r="I11591" s="6" t="str">
        <f t="shared" si="363"/>
        <v>DGND</v>
      </c>
    </row>
    <row r="11592" spans="1:9">
      <c r="A11592" t="s">
        <v>302</v>
      </c>
      <c r="B11592" t="s">
        <v>1506</v>
      </c>
      <c r="C11592" t="s">
        <v>1057</v>
      </c>
      <c r="D11592">
        <v>1</v>
      </c>
      <c r="E11592" t="s">
        <v>1057</v>
      </c>
      <c r="F11592">
        <v>1</v>
      </c>
      <c r="G11592">
        <v>1</v>
      </c>
      <c r="H11592" s="6" t="str">
        <f t="shared" si="362"/>
        <v>CTO_DGS23.1</v>
      </c>
      <c r="I11592" s="6" t="str">
        <f t="shared" si="363"/>
        <v>CTO_DGS23</v>
      </c>
    </row>
    <row r="11593" spans="1:9">
      <c r="A11593" t="s">
        <v>302</v>
      </c>
      <c r="B11593" t="s">
        <v>1506</v>
      </c>
      <c r="C11593" t="s">
        <v>1057</v>
      </c>
      <c r="D11593">
        <v>2</v>
      </c>
      <c r="E11593" t="s">
        <v>174</v>
      </c>
      <c r="F11593">
        <v>2</v>
      </c>
      <c r="G11593">
        <v>2</v>
      </c>
      <c r="H11593" s="6" t="str">
        <f t="shared" si="362"/>
        <v>CTO_DGS23.2</v>
      </c>
      <c r="I11593" s="6" t="str">
        <f t="shared" si="363"/>
        <v>DGND</v>
      </c>
    </row>
    <row r="11594" spans="1:9">
      <c r="A11594" t="s">
        <v>302</v>
      </c>
      <c r="B11594" t="s">
        <v>1506</v>
      </c>
      <c r="C11594" t="s">
        <v>1507</v>
      </c>
      <c r="D11594">
        <v>1</v>
      </c>
      <c r="E11594" t="s">
        <v>1059</v>
      </c>
      <c r="F11594" t="s">
        <v>223</v>
      </c>
      <c r="G11594">
        <v>1</v>
      </c>
      <c r="H11594" s="6" t="str">
        <f t="shared" si="362"/>
        <v>J161.B1</v>
      </c>
      <c r="I11594" s="6" t="str">
        <f t="shared" si="363"/>
        <v>CTO_FORCE23</v>
      </c>
    </row>
    <row r="11595" spans="1:9">
      <c r="A11595" t="s">
        <v>302</v>
      </c>
      <c r="B11595" t="s">
        <v>1506</v>
      </c>
      <c r="C11595" t="s">
        <v>1507</v>
      </c>
      <c r="D11595">
        <v>1</v>
      </c>
      <c r="E11595" t="s">
        <v>1058</v>
      </c>
      <c r="F11595" t="s">
        <v>200</v>
      </c>
      <c r="G11595">
        <v>1</v>
      </c>
      <c r="H11595" s="6" t="str">
        <f t="shared" si="362"/>
        <v>J161.A1</v>
      </c>
      <c r="I11595" s="6" t="str">
        <f t="shared" si="363"/>
        <v>CTO_SENSE23</v>
      </c>
    </row>
    <row r="11596" spans="1:9">
      <c r="A11596" t="s">
        <v>302</v>
      </c>
      <c r="B11596" t="s">
        <v>1506</v>
      </c>
      <c r="C11596" t="s">
        <v>1507</v>
      </c>
      <c r="D11596">
        <v>1</v>
      </c>
      <c r="E11596" t="s">
        <v>174</v>
      </c>
      <c r="F11596" t="s">
        <v>280</v>
      </c>
      <c r="G11596">
        <v>1</v>
      </c>
      <c r="H11596" s="6" t="str">
        <f t="shared" si="362"/>
        <v>J161.C1</v>
      </c>
      <c r="I11596" s="6" t="str">
        <f t="shared" si="363"/>
        <v>DGND</v>
      </c>
    </row>
    <row r="11597" spans="1:9">
      <c r="A11597" t="s">
        <v>302</v>
      </c>
      <c r="B11597" t="s">
        <v>1506</v>
      </c>
      <c r="C11597" t="s">
        <v>1507</v>
      </c>
      <c r="D11597">
        <v>1</v>
      </c>
      <c r="F11597" t="s">
        <v>395</v>
      </c>
      <c r="G11597">
        <v>1</v>
      </c>
      <c r="H11597" s="6" t="str">
        <f t="shared" si="362"/>
        <v>J161.D1</v>
      </c>
      <c r="I11597" s="6">
        <f t="shared" si="363"/>
        <v>0</v>
      </c>
    </row>
    <row r="11598" spans="1:9">
      <c r="A11598" t="s">
        <v>302</v>
      </c>
      <c r="B11598" t="s">
        <v>1506</v>
      </c>
      <c r="C11598" t="s">
        <v>1507</v>
      </c>
      <c r="D11598">
        <v>2</v>
      </c>
      <c r="E11598" t="s">
        <v>174</v>
      </c>
      <c r="F11598" t="s">
        <v>224</v>
      </c>
      <c r="G11598">
        <v>2</v>
      </c>
      <c r="H11598" s="6" t="str">
        <f t="shared" si="362"/>
        <v>J161.B2</v>
      </c>
      <c r="I11598" s="6" t="str">
        <f t="shared" si="363"/>
        <v>DGND</v>
      </c>
    </row>
    <row r="11599" spans="1:9">
      <c r="A11599" t="s">
        <v>302</v>
      </c>
      <c r="B11599" t="s">
        <v>1506</v>
      </c>
      <c r="C11599" t="s">
        <v>1507</v>
      </c>
      <c r="D11599">
        <v>2</v>
      </c>
      <c r="F11599" t="s">
        <v>384</v>
      </c>
      <c r="G11599">
        <v>2</v>
      </c>
      <c r="H11599" s="6" t="str">
        <f t="shared" si="362"/>
        <v>J161.D2</v>
      </c>
      <c r="I11599" s="6">
        <f t="shared" si="363"/>
        <v>0</v>
      </c>
    </row>
    <row r="11600" spans="1:9">
      <c r="A11600" t="s">
        <v>302</v>
      </c>
      <c r="B11600" t="s">
        <v>1506</v>
      </c>
      <c r="C11600" t="s">
        <v>1507</v>
      </c>
      <c r="D11600">
        <v>2</v>
      </c>
      <c r="E11600" t="s">
        <v>1057</v>
      </c>
      <c r="F11600" t="s">
        <v>201</v>
      </c>
      <c r="G11600">
        <v>2</v>
      </c>
      <c r="H11600" s="6" t="str">
        <f t="shared" si="362"/>
        <v>J161.A2</v>
      </c>
      <c r="I11600" s="6" t="str">
        <f t="shared" si="363"/>
        <v>CTO_DGS23</v>
      </c>
    </row>
    <row r="11601" spans="1:9">
      <c r="A11601" t="s">
        <v>302</v>
      </c>
      <c r="B11601" t="s">
        <v>1506</v>
      </c>
      <c r="C11601" t="s">
        <v>1507</v>
      </c>
      <c r="D11601">
        <v>2</v>
      </c>
      <c r="E11601" t="s">
        <v>1060</v>
      </c>
      <c r="F11601" t="s">
        <v>10</v>
      </c>
      <c r="G11601">
        <v>2</v>
      </c>
      <c r="H11601" s="6" t="str">
        <f t="shared" si="362"/>
        <v>J161.C2</v>
      </c>
      <c r="I11601" s="6" t="str">
        <f t="shared" si="363"/>
        <v>CTO_CAP23</v>
      </c>
    </row>
    <row r="11602" spans="1:9">
      <c r="A11602" t="s">
        <v>302</v>
      </c>
      <c r="B11602" t="s">
        <v>1506</v>
      </c>
      <c r="C11602" t="s">
        <v>1507</v>
      </c>
      <c r="D11602">
        <v>3</v>
      </c>
      <c r="E11602" t="s">
        <v>174</v>
      </c>
      <c r="F11602" t="s">
        <v>9</v>
      </c>
      <c r="G11602">
        <v>3</v>
      </c>
      <c r="H11602" s="6" t="str">
        <f t="shared" si="362"/>
        <v>J161.C3</v>
      </c>
      <c r="I11602" s="6" t="str">
        <f t="shared" si="363"/>
        <v>DGND</v>
      </c>
    </row>
    <row r="11603" spans="1:9">
      <c r="A11603" t="s">
        <v>302</v>
      </c>
      <c r="B11603" t="s">
        <v>1506</v>
      </c>
      <c r="C11603" t="s">
        <v>1507</v>
      </c>
      <c r="D11603">
        <v>3</v>
      </c>
      <c r="E11603" t="s">
        <v>1062</v>
      </c>
      <c r="F11603" t="s">
        <v>202</v>
      </c>
      <c r="G11603">
        <v>3</v>
      </c>
      <c r="H11603" s="6" t="str">
        <f t="shared" si="362"/>
        <v>J161.A3</v>
      </c>
      <c r="I11603" s="6" t="str">
        <f t="shared" si="363"/>
        <v>CTO_VREFB23</v>
      </c>
    </row>
    <row r="11604" spans="1:9">
      <c r="A11604" t="s">
        <v>302</v>
      </c>
      <c r="B11604" t="s">
        <v>1506</v>
      </c>
      <c r="C11604" t="s">
        <v>1507</v>
      </c>
      <c r="D11604">
        <v>3</v>
      </c>
      <c r="F11604" t="s">
        <v>558</v>
      </c>
      <c r="G11604">
        <v>3</v>
      </c>
      <c r="H11604" s="6" t="str">
        <f t="shared" si="362"/>
        <v>J161.D3</v>
      </c>
      <c r="I11604" s="6">
        <f t="shared" si="363"/>
        <v>0</v>
      </c>
    </row>
    <row r="11605" spans="1:9">
      <c r="A11605" t="s">
        <v>302</v>
      </c>
      <c r="B11605" t="s">
        <v>1506</v>
      </c>
      <c r="C11605" t="s">
        <v>1507</v>
      </c>
      <c r="D11605">
        <v>3</v>
      </c>
      <c r="E11605" t="s">
        <v>1061</v>
      </c>
      <c r="F11605" t="s">
        <v>225</v>
      </c>
      <c r="G11605">
        <v>3</v>
      </c>
      <c r="H11605" s="6" t="str">
        <f t="shared" si="362"/>
        <v>J161.B3</v>
      </c>
      <c r="I11605" s="6" t="str">
        <f t="shared" si="363"/>
        <v>CTO_VREFA23</v>
      </c>
    </row>
    <row r="11606" spans="1:9">
      <c r="A11606" t="s">
        <v>302</v>
      </c>
      <c r="B11606" t="s">
        <v>1506</v>
      </c>
      <c r="C11606" t="s">
        <v>1507</v>
      </c>
      <c r="D11606">
        <v>4</v>
      </c>
      <c r="E11606" t="s">
        <v>1063</v>
      </c>
      <c r="F11606" t="s">
        <v>11</v>
      </c>
      <c r="G11606">
        <v>4</v>
      </c>
      <c r="H11606" s="6" t="str">
        <f t="shared" si="362"/>
        <v>J161.A4</v>
      </c>
      <c r="I11606" s="6" t="str">
        <f t="shared" si="363"/>
        <v>CTO_SENSE22</v>
      </c>
    </row>
    <row r="11607" spans="1:9">
      <c r="A11607" t="s">
        <v>302</v>
      </c>
      <c r="B11607" t="s">
        <v>1506</v>
      </c>
      <c r="C11607" t="s">
        <v>1507</v>
      </c>
      <c r="D11607">
        <v>4</v>
      </c>
      <c r="F11607" t="s">
        <v>386</v>
      </c>
      <c r="G11607">
        <v>4</v>
      </c>
      <c r="H11607" s="6" t="str">
        <f t="shared" si="362"/>
        <v>J161.D4</v>
      </c>
      <c r="I11607" s="6">
        <f t="shared" si="363"/>
        <v>0</v>
      </c>
    </row>
    <row r="11608" spans="1:9">
      <c r="A11608" t="s">
        <v>302</v>
      </c>
      <c r="B11608" t="s">
        <v>1506</v>
      </c>
      <c r="C11608" t="s">
        <v>1507</v>
      </c>
      <c r="D11608">
        <v>4</v>
      </c>
      <c r="E11608" t="s">
        <v>1064</v>
      </c>
      <c r="F11608" t="s">
        <v>226</v>
      </c>
      <c r="G11608">
        <v>4</v>
      </c>
      <c r="H11608" s="6" t="str">
        <f t="shared" si="362"/>
        <v>J161.B4</v>
      </c>
      <c r="I11608" s="6" t="str">
        <f t="shared" si="363"/>
        <v>CTO_FORCE22</v>
      </c>
    </row>
    <row r="11609" spans="1:9">
      <c r="A11609" t="s">
        <v>302</v>
      </c>
      <c r="B11609" t="s">
        <v>1506</v>
      </c>
      <c r="C11609" t="s">
        <v>1507</v>
      </c>
      <c r="D11609">
        <v>4</v>
      </c>
      <c r="E11609" t="s">
        <v>174</v>
      </c>
      <c r="F11609" t="s">
        <v>281</v>
      </c>
      <c r="G11609">
        <v>4</v>
      </c>
      <c r="H11609" s="6" t="str">
        <f t="shared" si="362"/>
        <v>J161.C4</v>
      </c>
      <c r="I11609" s="6" t="str">
        <f t="shared" si="363"/>
        <v>DGND</v>
      </c>
    </row>
    <row r="11610" spans="1:9">
      <c r="A11610" t="s">
        <v>302</v>
      </c>
      <c r="B11610" t="s">
        <v>1506</v>
      </c>
      <c r="C11610" t="s">
        <v>1507</v>
      </c>
      <c r="D11610">
        <v>5</v>
      </c>
      <c r="E11610" t="s">
        <v>174</v>
      </c>
      <c r="F11610" t="s">
        <v>13</v>
      </c>
      <c r="G11610">
        <v>5</v>
      </c>
      <c r="H11610" s="6" t="str">
        <f t="shared" si="362"/>
        <v>J161.B5</v>
      </c>
      <c r="I11610" s="6" t="str">
        <f t="shared" si="363"/>
        <v>DGND</v>
      </c>
    </row>
    <row r="11611" spans="1:9">
      <c r="A11611" t="s">
        <v>302</v>
      </c>
      <c r="B11611" t="s">
        <v>1506</v>
      </c>
      <c r="C11611" t="s">
        <v>1507</v>
      </c>
      <c r="D11611">
        <v>5</v>
      </c>
      <c r="F11611" t="s">
        <v>396</v>
      </c>
      <c r="G11611">
        <v>5</v>
      </c>
      <c r="H11611" s="6" t="str">
        <f t="shared" si="362"/>
        <v>J161.D5</v>
      </c>
      <c r="I11611" s="6">
        <f t="shared" si="363"/>
        <v>0</v>
      </c>
    </row>
    <row r="11612" spans="1:9">
      <c r="A11612" t="s">
        <v>302</v>
      </c>
      <c r="B11612" t="s">
        <v>1506</v>
      </c>
      <c r="C11612" t="s">
        <v>1507</v>
      </c>
      <c r="D11612">
        <v>5</v>
      </c>
      <c r="E11612" t="s">
        <v>1056</v>
      </c>
      <c r="F11612" t="s">
        <v>203</v>
      </c>
      <c r="G11612">
        <v>5</v>
      </c>
      <c r="H11612" s="6" t="str">
        <f t="shared" si="362"/>
        <v>J161.A5</v>
      </c>
      <c r="I11612" s="6" t="str">
        <f t="shared" si="363"/>
        <v>CTO_DGS22</v>
      </c>
    </row>
    <row r="11613" spans="1:9">
      <c r="A11613" t="s">
        <v>302</v>
      </c>
      <c r="B11613" t="s">
        <v>1506</v>
      </c>
      <c r="C11613" t="s">
        <v>1507</v>
      </c>
      <c r="D11613">
        <v>5</v>
      </c>
      <c r="E11613" t="s">
        <v>1065</v>
      </c>
      <c r="F11613" t="s">
        <v>12</v>
      </c>
      <c r="G11613">
        <v>5</v>
      </c>
      <c r="H11613" s="6" t="str">
        <f t="shared" si="362"/>
        <v>J161.C5</v>
      </c>
      <c r="I11613" s="6" t="str">
        <f t="shared" si="363"/>
        <v>CTO_CAP22</v>
      </c>
    </row>
    <row r="11614" spans="1:9">
      <c r="A11614" t="s">
        <v>302</v>
      </c>
      <c r="B11614" t="s">
        <v>1506</v>
      </c>
      <c r="C11614" t="s">
        <v>1507</v>
      </c>
      <c r="D11614">
        <v>6</v>
      </c>
      <c r="E11614" t="s">
        <v>174</v>
      </c>
      <c r="F11614" t="s">
        <v>282</v>
      </c>
      <c r="G11614">
        <v>6</v>
      </c>
      <c r="H11614" s="6" t="str">
        <f t="shared" si="362"/>
        <v>J161.C6</v>
      </c>
      <c r="I11614" s="6" t="str">
        <f t="shared" si="363"/>
        <v>DGND</v>
      </c>
    </row>
    <row r="11615" spans="1:9">
      <c r="A11615" t="s">
        <v>302</v>
      </c>
      <c r="B11615" t="s">
        <v>1506</v>
      </c>
      <c r="C11615" t="s">
        <v>1507</v>
      </c>
      <c r="D11615">
        <v>6</v>
      </c>
      <c r="E11615" t="s">
        <v>1067</v>
      </c>
      <c r="F11615" t="s">
        <v>227</v>
      </c>
      <c r="G11615">
        <v>6</v>
      </c>
      <c r="H11615" s="6" t="str">
        <f t="shared" si="362"/>
        <v>J161.B6</v>
      </c>
      <c r="I11615" s="6" t="str">
        <f t="shared" si="363"/>
        <v>CTO_VREFA22</v>
      </c>
    </row>
    <row r="11616" spans="1:9">
      <c r="A11616" t="s">
        <v>302</v>
      </c>
      <c r="B11616" t="s">
        <v>1506</v>
      </c>
      <c r="C11616" t="s">
        <v>1507</v>
      </c>
      <c r="D11616">
        <v>6</v>
      </c>
      <c r="F11616" t="s">
        <v>405</v>
      </c>
      <c r="G11616">
        <v>6</v>
      </c>
      <c r="H11616" s="6" t="str">
        <f t="shared" si="362"/>
        <v>J161.D6</v>
      </c>
      <c r="I11616" s="6">
        <f t="shared" si="363"/>
        <v>0</v>
      </c>
    </row>
    <row r="11617" spans="1:9">
      <c r="A11617" t="s">
        <v>302</v>
      </c>
      <c r="B11617" t="s">
        <v>1506</v>
      </c>
      <c r="C11617" t="s">
        <v>1507</v>
      </c>
      <c r="D11617">
        <v>6</v>
      </c>
      <c r="E11617" t="s">
        <v>1066</v>
      </c>
      <c r="F11617" t="s">
        <v>204</v>
      </c>
      <c r="G11617">
        <v>6</v>
      </c>
      <c r="H11617" s="6" t="str">
        <f t="shared" si="362"/>
        <v>J161.A6</v>
      </c>
      <c r="I11617" s="6" t="str">
        <f t="shared" si="363"/>
        <v>CTO_VREFB22</v>
      </c>
    </row>
    <row r="11618" spans="1:9">
      <c r="A11618" t="s">
        <v>302</v>
      </c>
      <c r="B11618" t="s">
        <v>1506</v>
      </c>
      <c r="C11618" t="s">
        <v>1507</v>
      </c>
      <c r="D11618">
        <v>7</v>
      </c>
      <c r="E11618" t="s">
        <v>1068</v>
      </c>
      <c r="F11618" t="s">
        <v>205</v>
      </c>
      <c r="G11618">
        <v>7</v>
      </c>
      <c r="H11618" s="6" t="str">
        <f t="shared" si="362"/>
        <v>J161.A7</v>
      </c>
      <c r="I11618" s="6" t="str">
        <f t="shared" si="363"/>
        <v>CTO_SENSE21</v>
      </c>
    </row>
    <row r="11619" spans="1:9">
      <c r="A11619" t="s">
        <v>302</v>
      </c>
      <c r="B11619" t="s">
        <v>1506</v>
      </c>
      <c r="C11619" t="s">
        <v>1507</v>
      </c>
      <c r="D11619">
        <v>7</v>
      </c>
      <c r="F11619" t="s">
        <v>406</v>
      </c>
      <c r="G11619">
        <v>7</v>
      </c>
      <c r="H11619" s="6" t="str">
        <f t="shared" si="362"/>
        <v>J161.D7</v>
      </c>
      <c r="I11619" s="6">
        <f t="shared" si="363"/>
        <v>0</v>
      </c>
    </row>
    <row r="11620" spans="1:9">
      <c r="A11620" t="s">
        <v>302</v>
      </c>
      <c r="B11620" t="s">
        <v>1506</v>
      </c>
      <c r="C11620" t="s">
        <v>1507</v>
      </c>
      <c r="D11620">
        <v>7</v>
      </c>
      <c r="E11620" t="s">
        <v>1069</v>
      </c>
      <c r="F11620" t="s">
        <v>228</v>
      </c>
      <c r="G11620">
        <v>7</v>
      </c>
      <c r="H11620" s="6" t="str">
        <f t="shared" si="362"/>
        <v>J161.B7</v>
      </c>
      <c r="I11620" s="6" t="str">
        <f t="shared" si="363"/>
        <v>CTO_FORCE21</v>
      </c>
    </row>
    <row r="11621" spans="1:9">
      <c r="A11621" t="s">
        <v>302</v>
      </c>
      <c r="B11621" t="s">
        <v>1506</v>
      </c>
      <c r="C11621" t="s">
        <v>1507</v>
      </c>
      <c r="D11621">
        <v>7</v>
      </c>
      <c r="E11621" t="s">
        <v>174</v>
      </c>
      <c r="F11621" t="s">
        <v>283</v>
      </c>
      <c r="G11621">
        <v>7</v>
      </c>
      <c r="H11621" s="6" t="str">
        <f t="shared" si="362"/>
        <v>J161.C7</v>
      </c>
      <c r="I11621" s="6" t="str">
        <f t="shared" si="363"/>
        <v>DGND</v>
      </c>
    </row>
    <row r="11622" spans="1:9">
      <c r="A11622" t="s">
        <v>302</v>
      </c>
      <c r="B11622" t="s">
        <v>1506</v>
      </c>
      <c r="C11622" t="s">
        <v>1507</v>
      </c>
      <c r="D11622">
        <v>8</v>
      </c>
      <c r="E11622" t="s">
        <v>174</v>
      </c>
      <c r="F11622" t="s">
        <v>229</v>
      </c>
      <c r="G11622">
        <v>8</v>
      </c>
      <c r="H11622" s="6" t="str">
        <f t="shared" si="362"/>
        <v>J161.B8</v>
      </c>
      <c r="I11622" s="6" t="str">
        <f t="shared" si="363"/>
        <v>DGND</v>
      </c>
    </row>
    <row r="11623" spans="1:9">
      <c r="A11623" t="s">
        <v>302</v>
      </c>
      <c r="B11623" t="s">
        <v>1506</v>
      </c>
      <c r="C11623" t="s">
        <v>1507</v>
      </c>
      <c r="D11623">
        <v>8</v>
      </c>
      <c r="E11623" t="s">
        <v>1070</v>
      </c>
      <c r="F11623" t="s">
        <v>284</v>
      </c>
      <c r="G11623">
        <v>8</v>
      </c>
      <c r="H11623" s="6" t="str">
        <f t="shared" si="362"/>
        <v>J161.C8</v>
      </c>
      <c r="I11623" s="6" t="str">
        <f t="shared" si="363"/>
        <v>CTO_CAP21</v>
      </c>
    </row>
    <row r="11624" spans="1:9">
      <c r="A11624" t="s">
        <v>302</v>
      </c>
      <c r="B11624" t="s">
        <v>1506</v>
      </c>
      <c r="C11624" t="s">
        <v>1507</v>
      </c>
      <c r="D11624">
        <v>8</v>
      </c>
      <c r="F11624" t="s">
        <v>411</v>
      </c>
      <c r="G11624">
        <v>8</v>
      </c>
      <c r="H11624" s="6" t="str">
        <f t="shared" si="362"/>
        <v>J161.D8</v>
      </c>
      <c r="I11624" s="6">
        <f t="shared" si="363"/>
        <v>0</v>
      </c>
    </row>
    <row r="11625" spans="1:9">
      <c r="A11625" t="s">
        <v>302</v>
      </c>
      <c r="B11625" t="s">
        <v>1506</v>
      </c>
      <c r="C11625" t="s">
        <v>1507</v>
      </c>
      <c r="D11625">
        <v>8</v>
      </c>
      <c r="E11625" t="s">
        <v>1055</v>
      </c>
      <c r="F11625" t="s">
        <v>206</v>
      </c>
      <c r="G11625">
        <v>8</v>
      </c>
      <c r="H11625" s="6" t="str">
        <f t="shared" si="362"/>
        <v>J161.A8</v>
      </c>
      <c r="I11625" s="6" t="str">
        <f t="shared" si="363"/>
        <v>CTO_DGS21</v>
      </c>
    </row>
    <row r="11626" spans="1:9">
      <c r="A11626" t="s">
        <v>302</v>
      </c>
      <c r="B11626" t="s">
        <v>1506</v>
      </c>
      <c r="C11626" t="s">
        <v>1507</v>
      </c>
      <c r="D11626">
        <v>9</v>
      </c>
      <c r="F11626" t="s">
        <v>397</v>
      </c>
      <c r="G11626">
        <v>9</v>
      </c>
      <c r="H11626" s="6" t="str">
        <f t="shared" si="362"/>
        <v>J161.D9</v>
      </c>
      <c r="I11626" s="6">
        <f t="shared" si="363"/>
        <v>0</v>
      </c>
    </row>
    <row r="11627" spans="1:9">
      <c r="A11627" t="s">
        <v>302</v>
      </c>
      <c r="B11627" t="s">
        <v>1506</v>
      </c>
      <c r="C11627" t="s">
        <v>1507</v>
      </c>
      <c r="D11627">
        <v>9</v>
      </c>
      <c r="E11627" t="s">
        <v>174</v>
      </c>
      <c r="F11627" t="s">
        <v>285</v>
      </c>
      <c r="G11627">
        <v>9</v>
      </c>
      <c r="H11627" s="6" t="str">
        <f t="shared" si="362"/>
        <v>J161.C9</v>
      </c>
      <c r="I11627" s="6" t="str">
        <f t="shared" si="363"/>
        <v>DGND</v>
      </c>
    </row>
    <row r="11628" spans="1:9">
      <c r="A11628" t="s">
        <v>302</v>
      </c>
      <c r="B11628" t="s">
        <v>1506</v>
      </c>
      <c r="C11628" t="s">
        <v>1507</v>
      </c>
      <c r="D11628">
        <v>9</v>
      </c>
      <c r="E11628" t="s">
        <v>1072</v>
      </c>
      <c r="F11628" t="s">
        <v>207</v>
      </c>
      <c r="G11628">
        <v>9</v>
      </c>
      <c r="H11628" s="6" t="str">
        <f t="shared" si="362"/>
        <v>J161.A9</v>
      </c>
      <c r="I11628" s="6" t="str">
        <f t="shared" si="363"/>
        <v>CTO_VREFB21</v>
      </c>
    </row>
    <row r="11629" spans="1:9">
      <c r="A11629" t="s">
        <v>302</v>
      </c>
      <c r="B11629" t="s">
        <v>1506</v>
      </c>
      <c r="C11629" t="s">
        <v>1507</v>
      </c>
      <c r="D11629">
        <v>9</v>
      </c>
      <c r="E11629" t="s">
        <v>1071</v>
      </c>
      <c r="F11629" t="s">
        <v>230</v>
      </c>
      <c r="G11629">
        <v>9</v>
      </c>
      <c r="H11629" s="6" t="str">
        <f t="shared" si="362"/>
        <v>J161.B9</v>
      </c>
      <c r="I11629" s="6" t="str">
        <f t="shared" si="363"/>
        <v>CTO_VREFA21</v>
      </c>
    </row>
    <row r="11630" spans="1:9">
      <c r="A11630" t="s">
        <v>302</v>
      </c>
      <c r="B11630" t="s">
        <v>1506</v>
      </c>
      <c r="C11630" t="s">
        <v>1507</v>
      </c>
      <c r="D11630">
        <v>10</v>
      </c>
      <c r="E11630" t="s">
        <v>1073</v>
      </c>
      <c r="F11630" t="s">
        <v>208</v>
      </c>
      <c r="G11630">
        <v>10</v>
      </c>
      <c r="H11630" s="6" t="str">
        <f t="shared" si="362"/>
        <v>J161.A10</v>
      </c>
      <c r="I11630" s="6" t="str">
        <f t="shared" si="363"/>
        <v>CTO_SENSE20</v>
      </c>
    </row>
    <row r="11631" spans="1:9">
      <c r="A11631" t="s">
        <v>302</v>
      </c>
      <c r="B11631" t="s">
        <v>1506</v>
      </c>
      <c r="C11631" t="s">
        <v>1507</v>
      </c>
      <c r="D11631">
        <v>10</v>
      </c>
      <c r="E11631" t="s">
        <v>1074</v>
      </c>
      <c r="F11631" t="s">
        <v>231</v>
      </c>
      <c r="G11631">
        <v>10</v>
      </c>
      <c r="H11631" s="6" t="str">
        <f t="shared" si="362"/>
        <v>J161.B10</v>
      </c>
      <c r="I11631" s="6" t="str">
        <f t="shared" si="363"/>
        <v>CTO_FORCE20</v>
      </c>
    </row>
    <row r="11632" spans="1:9">
      <c r="A11632" t="s">
        <v>302</v>
      </c>
      <c r="B11632" t="s">
        <v>1506</v>
      </c>
      <c r="C11632" t="s">
        <v>1507</v>
      </c>
      <c r="D11632">
        <v>10</v>
      </c>
      <c r="E11632" t="s">
        <v>174</v>
      </c>
      <c r="F11632" t="s">
        <v>286</v>
      </c>
      <c r="G11632">
        <v>10</v>
      </c>
      <c r="H11632" s="6" t="str">
        <f t="shared" si="362"/>
        <v>J161.C10</v>
      </c>
      <c r="I11632" s="6" t="str">
        <f t="shared" si="363"/>
        <v>DGND</v>
      </c>
    </row>
    <row r="11633" spans="1:9">
      <c r="A11633" t="s">
        <v>302</v>
      </c>
      <c r="B11633" t="s">
        <v>1506</v>
      </c>
      <c r="C11633" t="s">
        <v>1507</v>
      </c>
      <c r="D11633">
        <v>10</v>
      </c>
      <c r="F11633" t="s">
        <v>407</v>
      </c>
      <c r="G11633">
        <v>10</v>
      </c>
      <c r="H11633" s="6" t="str">
        <f t="shared" si="362"/>
        <v>J161.D10</v>
      </c>
      <c r="I11633" s="6">
        <f t="shared" si="363"/>
        <v>0</v>
      </c>
    </row>
    <row r="11634" spans="1:9">
      <c r="A11634" t="s">
        <v>302</v>
      </c>
      <c r="B11634" t="s">
        <v>1506</v>
      </c>
      <c r="C11634" t="s">
        <v>1507</v>
      </c>
      <c r="D11634">
        <v>11</v>
      </c>
      <c r="E11634" t="s">
        <v>1075</v>
      </c>
      <c r="F11634" t="s">
        <v>287</v>
      </c>
      <c r="G11634">
        <v>11</v>
      </c>
      <c r="H11634" s="6" t="str">
        <f t="shared" si="362"/>
        <v>J161.C11</v>
      </c>
      <c r="I11634" s="6" t="str">
        <f t="shared" si="363"/>
        <v>CTO_CAP20</v>
      </c>
    </row>
    <row r="11635" spans="1:9">
      <c r="A11635" t="s">
        <v>302</v>
      </c>
      <c r="B11635" t="s">
        <v>1506</v>
      </c>
      <c r="C11635" t="s">
        <v>1507</v>
      </c>
      <c r="D11635">
        <v>11</v>
      </c>
      <c r="E11635" t="s">
        <v>1054</v>
      </c>
      <c r="F11635" t="s">
        <v>209</v>
      </c>
      <c r="G11635">
        <v>11</v>
      </c>
      <c r="H11635" s="6" t="str">
        <f t="shared" si="362"/>
        <v>J161.A11</v>
      </c>
      <c r="I11635" s="6" t="str">
        <f t="shared" si="363"/>
        <v>CTO_DGS20</v>
      </c>
    </row>
    <row r="11636" spans="1:9">
      <c r="A11636" t="s">
        <v>302</v>
      </c>
      <c r="B11636" t="s">
        <v>1506</v>
      </c>
      <c r="C11636" t="s">
        <v>1507</v>
      </c>
      <c r="D11636">
        <v>11</v>
      </c>
      <c r="F11636" t="s">
        <v>379</v>
      </c>
      <c r="G11636">
        <v>11</v>
      </c>
      <c r="H11636" s="6" t="str">
        <f t="shared" si="362"/>
        <v>J161.D11</v>
      </c>
      <c r="I11636" s="6">
        <f t="shared" si="363"/>
        <v>0</v>
      </c>
    </row>
    <row r="11637" spans="1:9">
      <c r="A11637" t="s">
        <v>302</v>
      </c>
      <c r="B11637" t="s">
        <v>1506</v>
      </c>
      <c r="C11637" t="s">
        <v>1507</v>
      </c>
      <c r="D11637">
        <v>11</v>
      </c>
      <c r="E11637" t="s">
        <v>174</v>
      </c>
      <c r="F11637" t="s">
        <v>232</v>
      </c>
      <c r="G11637">
        <v>11</v>
      </c>
      <c r="H11637" s="6" t="str">
        <f t="shared" si="362"/>
        <v>J161.B11</v>
      </c>
      <c r="I11637" s="6" t="str">
        <f t="shared" si="363"/>
        <v>DGND</v>
      </c>
    </row>
    <row r="11638" spans="1:9">
      <c r="A11638" t="s">
        <v>302</v>
      </c>
      <c r="B11638" t="s">
        <v>1506</v>
      </c>
      <c r="C11638" t="s">
        <v>1507</v>
      </c>
      <c r="D11638">
        <v>12</v>
      </c>
      <c r="E11638" t="s">
        <v>174</v>
      </c>
      <c r="F11638" t="s">
        <v>288</v>
      </c>
      <c r="G11638">
        <v>12</v>
      </c>
      <c r="H11638" s="6" t="str">
        <f t="shared" si="362"/>
        <v>J161.C12</v>
      </c>
      <c r="I11638" s="6" t="str">
        <f t="shared" si="363"/>
        <v>DGND</v>
      </c>
    </row>
    <row r="11639" spans="1:9">
      <c r="A11639" t="s">
        <v>302</v>
      </c>
      <c r="B11639" t="s">
        <v>1506</v>
      </c>
      <c r="C11639" t="s">
        <v>1507</v>
      </c>
      <c r="D11639">
        <v>12</v>
      </c>
      <c r="E11639" t="s">
        <v>1077</v>
      </c>
      <c r="F11639" t="s">
        <v>233</v>
      </c>
      <c r="G11639">
        <v>12</v>
      </c>
      <c r="H11639" s="6" t="str">
        <f t="shared" si="362"/>
        <v>J161.B12</v>
      </c>
      <c r="I11639" s="6" t="str">
        <f t="shared" si="363"/>
        <v>CTO_VREFA20</v>
      </c>
    </row>
    <row r="11640" spans="1:9">
      <c r="A11640" t="s">
        <v>302</v>
      </c>
      <c r="B11640" t="s">
        <v>1506</v>
      </c>
      <c r="C11640" t="s">
        <v>1507</v>
      </c>
      <c r="D11640">
        <v>12</v>
      </c>
      <c r="F11640" t="s">
        <v>375</v>
      </c>
      <c r="G11640">
        <v>12</v>
      </c>
      <c r="H11640" s="6" t="str">
        <f t="shared" si="362"/>
        <v>J161.D12</v>
      </c>
      <c r="I11640" s="6">
        <f t="shared" si="363"/>
        <v>0</v>
      </c>
    </row>
    <row r="11641" spans="1:9">
      <c r="A11641" t="s">
        <v>302</v>
      </c>
      <c r="B11641" t="s">
        <v>1506</v>
      </c>
      <c r="C11641" t="s">
        <v>1507</v>
      </c>
      <c r="D11641">
        <v>12</v>
      </c>
      <c r="E11641" t="s">
        <v>1076</v>
      </c>
      <c r="F11641" t="s">
        <v>210</v>
      </c>
      <c r="G11641">
        <v>12</v>
      </c>
      <c r="H11641" s="6" t="str">
        <f t="shared" si="362"/>
        <v>J161.A12</v>
      </c>
      <c r="I11641" s="6" t="str">
        <f t="shared" si="363"/>
        <v>CTO_VREFB20</v>
      </c>
    </row>
    <row r="11642" spans="1:9">
      <c r="A11642" t="s">
        <v>302</v>
      </c>
      <c r="B11642" t="s">
        <v>1506</v>
      </c>
      <c r="C11642" t="s">
        <v>1507</v>
      </c>
      <c r="D11642">
        <v>13</v>
      </c>
      <c r="E11642" t="s">
        <v>174</v>
      </c>
      <c r="F11642" t="s">
        <v>289</v>
      </c>
      <c r="G11642">
        <v>13</v>
      </c>
      <c r="H11642" s="6" t="str">
        <f t="shared" si="362"/>
        <v>J161.C13</v>
      </c>
      <c r="I11642" s="6" t="str">
        <f t="shared" si="363"/>
        <v>DGND</v>
      </c>
    </row>
    <row r="11643" spans="1:9">
      <c r="A11643" t="s">
        <v>302</v>
      </c>
      <c r="B11643" t="s">
        <v>1506</v>
      </c>
      <c r="C11643" t="s">
        <v>1507</v>
      </c>
      <c r="D11643">
        <v>13</v>
      </c>
      <c r="F11643" t="s">
        <v>370</v>
      </c>
      <c r="G11643">
        <v>13</v>
      </c>
      <c r="H11643" s="6" t="str">
        <f t="shared" si="362"/>
        <v>J161.D13</v>
      </c>
      <c r="I11643" s="6">
        <f t="shared" si="363"/>
        <v>0</v>
      </c>
    </row>
    <row r="11644" spans="1:9">
      <c r="A11644" t="s">
        <v>302</v>
      </c>
      <c r="B11644" t="s">
        <v>1506</v>
      </c>
      <c r="C11644" t="s">
        <v>1507</v>
      </c>
      <c r="D11644">
        <v>13</v>
      </c>
      <c r="E11644" t="s">
        <v>1079</v>
      </c>
      <c r="F11644" t="s">
        <v>234</v>
      </c>
      <c r="G11644">
        <v>13</v>
      </c>
      <c r="H11644" s="6" t="str">
        <f t="shared" si="362"/>
        <v>J161.B13</v>
      </c>
      <c r="I11644" s="6" t="str">
        <f t="shared" si="363"/>
        <v>CTO_FORCE19</v>
      </c>
    </row>
    <row r="11645" spans="1:9">
      <c r="A11645" t="s">
        <v>302</v>
      </c>
      <c r="B11645" t="s">
        <v>1506</v>
      </c>
      <c r="C11645" t="s">
        <v>1507</v>
      </c>
      <c r="D11645">
        <v>13</v>
      </c>
      <c r="E11645" t="s">
        <v>1078</v>
      </c>
      <c r="F11645" t="s">
        <v>211</v>
      </c>
      <c r="G11645">
        <v>13</v>
      </c>
      <c r="H11645" s="6" t="str">
        <f t="shared" si="362"/>
        <v>J161.A13</v>
      </c>
      <c r="I11645" s="6" t="str">
        <f t="shared" si="363"/>
        <v>CTO_SENSE19</v>
      </c>
    </row>
    <row r="11646" spans="1:9">
      <c r="A11646" t="s">
        <v>302</v>
      </c>
      <c r="B11646" t="s">
        <v>1506</v>
      </c>
      <c r="C11646" t="s">
        <v>1507</v>
      </c>
      <c r="D11646">
        <v>14</v>
      </c>
      <c r="E11646" t="s">
        <v>174</v>
      </c>
      <c r="F11646" t="s">
        <v>235</v>
      </c>
      <c r="G11646">
        <v>14</v>
      </c>
      <c r="H11646" s="6" t="str">
        <f t="shared" si="362"/>
        <v>J161.B14</v>
      </c>
      <c r="I11646" s="6" t="str">
        <f t="shared" si="363"/>
        <v>DGND</v>
      </c>
    </row>
    <row r="11647" spans="1:9">
      <c r="A11647" t="s">
        <v>302</v>
      </c>
      <c r="B11647" t="s">
        <v>1506</v>
      </c>
      <c r="C11647" t="s">
        <v>1507</v>
      </c>
      <c r="D11647">
        <v>14</v>
      </c>
      <c r="F11647" t="s">
        <v>412</v>
      </c>
      <c r="G11647">
        <v>14</v>
      </c>
      <c r="H11647" s="6" t="str">
        <f t="shared" si="362"/>
        <v>J161.D14</v>
      </c>
      <c r="I11647" s="6">
        <f t="shared" si="363"/>
        <v>0</v>
      </c>
    </row>
    <row r="11648" spans="1:9">
      <c r="A11648" t="s">
        <v>302</v>
      </c>
      <c r="B11648" t="s">
        <v>1506</v>
      </c>
      <c r="C11648" t="s">
        <v>1507</v>
      </c>
      <c r="D11648">
        <v>14</v>
      </c>
      <c r="E11648" t="s">
        <v>1053</v>
      </c>
      <c r="F11648" t="s">
        <v>212</v>
      </c>
      <c r="G11648">
        <v>14</v>
      </c>
      <c r="H11648" s="6" t="str">
        <f t="shared" si="362"/>
        <v>J161.A14</v>
      </c>
      <c r="I11648" s="6" t="str">
        <f t="shared" si="363"/>
        <v>CTO_DGS19</v>
      </c>
    </row>
    <row r="11649" spans="1:9">
      <c r="A11649" t="s">
        <v>302</v>
      </c>
      <c r="B11649" t="s">
        <v>1506</v>
      </c>
      <c r="C11649" t="s">
        <v>1507</v>
      </c>
      <c r="D11649">
        <v>14</v>
      </c>
      <c r="E11649" t="s">
        <v>1080</v>
      </c>
      <c r="F11649" t="s">
        <v>290</v>
      </c>
      <c r="G11649">
        <v>14</v>
      </c>
      <c r="H11649" s="6" t="str">
        <f t="shared" si="362"/>
        <v>J161.C14</v>
      </c>
      <c r="I11649" s="6" t="str">
        <f t="shared" si="363"/>
        <v>CTO_CAP19</v>
      </c>
    </row>
    <row r="11650" spans="1:9">
      <c r="A11650" t="s">
        <v>302</v>
      </c>
      <c r="B11650" t="s">
        <v>1506</v>
      </c>
      <c r="C11650" t="s">
        <v>1507</v>
      </c>
      <c r="D11650">
        <v>15</v>
      </c>
      <c r="E11650" t="s">
        <v>1081</v>
      </c>
      <c r="F11650" t="s">
        <v>236</v>
      </c>
      <c r="G11650">
        <v>15</v>
      </c>
      <c r="H11650" s="6" t="str">
        <f t="shared" ref="H11650:H11713" si="364">CONCATENATE(C11650,".",F11650)</f>
        <v>J161.B15</v>
      </c>
      <c r="I11650" s="6" t="str">
        <f t="shared" ref="I11650:I11713" si="365">E11650</f>
        <v>CTO_VREFA19</v>
      </c>
    </row>
    <row r="11651" spans="1:9">
      <c r="A11651" t="s">
        <v>302</v>
      </c>
      <c r="B11651" t="s">
        <v>1506</v>
      </c>
      <c r="C11651" t="s">
        <v>1507</v>
      </c>
      <c r="D11651">
        <v>15</v>
      </c>
      <c r="F11651" t="s">
        <v>610</v>
      </c>
      <c r="G11651">
        <v>15</v>
      </c>
      <c r="H11651" s="6" t="str">
        <f t="shared" si="364"/>
        <v>J161.D15</v>
      </c>
      <c r="I11651" s="6">
        <f t="shared" si="365"/>
        <v>0</v>
      </c>
    </row>
    <row r="11652" spans="1:9">
      <c r="A11652" t="s">
        <v>302</v>
      </c>
      <c r="B11652" t="s">
        <v>1506</v>
      </c>
      <c r="C11652" t="s">
        <v>1507</v>
      </c>
      <c r="D11652">
        <v>15</v>
      </c>
      <c r="E11652" t="s">
        <v>1082</v>
      </c>
      <c r="F11652" t="s">
        <v>213</v>
      </c>
      <c r="G11652">
        <v>15</v>
      </c>
      <c r="H11652" s="6" t="str">
        <f t="shared" si="364"/>
        <v>J161.A15</v>
      </c>
      <c r="I11652" s="6" t="str">
        <f t="shared" si="365"/>
        <v>CTO_VREFB19</v>
      </c>
    </row>
    <row r="11653" spans="1:9">
      <c r="A11653" t="s">
        <v>302</v>
      </c>
      <c r="B11653" t="s">
        <v>1506</v>
      </c>
      <c r="C11653" t="s">
        <v>1507</v>
      </c>
      <c r="D11653">
        <v>15</v>
      </c>
      <c r="E11653" t="s">
        <v>174</v>
      </c>
      <c r="F11653" t="s">
        <v>291</v>
      </c>
      <c r="G11653">
        <v>15</v>
      </c>
      <c r="H11653" s="6" t="str">
        <f t="shared" si="364"/>
        <v>J161.C15</v>
      </c>
      <c r="I11653" s="6" t="str">
        <f t="shared" si="365"/>
        <v>DGND</v>
      </c>
    </row>
    <row r="11654" spans="1:9">
      <c r="A11654" t="s">
        <v>302</v>
      </c>
      <c r="B11654" t="s">
        <v>1506</v>
      </c>
      <c r="C11654" t="s">
        <v>1507</v>
      </c>
      <c r="D11654">
        <v>16</v>
      </c>
      <c r="F11654" t="s">
        <v>410</v>
      </c>
      <c r="G11654">
        <v>16</v>
      </c>
      <c r="H11654" s="6" t="str">
        <f t="shared" si="364"/>
        <v>J161.D16</v>
      </c>
      <c r="I11654" s="6">
        <f t="shared" si="365"/>
        <v>0</v>
      </c>
    </row>
    <row r="11655" spans="1:9">
      <c r="A11655" t="s">
        <v>302</v>
      </c>
      <c r="B11655" t="s">
        <v>1506</v>
      </c>
      <c r="C11655" t="s">
        <v>1507</v>
      </c>
      <c r="D11655">
        <v>16</v>
      </c>
      <c r="E11655" t="s">
        <v>1083</v>
      </c>
      <c r="F11655" t="s">
        <v>214</v>
      </c>
      <c r="G11655">
        <v>16</v>
      </c>
      <c r="H11655" s="6" t="str">
        <f t="shared" si="364"/>
        <v>J161.A16</v>
      </c>
      <c r="I11655" s="6" t="str">
        <f t="shared" si="365"/>
        <v>CTO_SENSE18</v>
      </c>
    </row>
    <row r="11656" spans="1:9">
      <c r="A11656" t="s">
        <v>302</v>
      </c>
      <c r="B11656" t="s">
        <v>1506</v>
      </c>
      <c r="C11656" t="s">
        <v>1507</v>
      </c>
      <c r="D11656">
        <v>16</v>
      </c>
      <c r="E11656" t="s">
        <v>1084</v>
      </c>
      <c r="F11656" t="s">
        <v>237</v>
      </c>
      <c r="G11656">
        <v>16</v>
      </c>
      <c r="H11656" s="6" t="str">
        <f t="shared" si="364"/>
        <v>J161.B16</v>
      </c>
      <c r="I11656" s="6" t="str">
        <f t="shared" si="365"/>
        <v>CTO_FORCE18</v>
      </c>
    </row>
    <row r="11657" spans="1:9">
      <c r="A11657" t="s">
        <v>302</v>
      </c>
      <c r="B11657" t="s">
        <v>1506</v>
      </c>
      <c r="C11657" t="s">
        <v>1507</v>
      </c>
      <c r="D11657">
        <v>16</v>
      </c>
      <c r="E11657" t="s">
        <v>174</v>
      </c>
      <c r="F11657" t="s">
        <v>292</v>
      </c>
      <c r="G11657">
        <v>16</v>
      </c>
      <c r="H11657" s="6" t="str">
        <f t="shared" si="364"/>
        <v>J161.C16</v>
      </c>
      <c r="I11657" s="6" t="str">
        <f t="shared" si="365"/>
        <v>DGND</v>
      </c>
    </row>
    <row r="11658" spans="1:9">
      <c r="A11658" t="s">
        <v>302</v>
      </c>
      <c r="B11658" t="s">
        <v>1506</v>
      </c>
      <c r="C11658" t="s">
        <v>1507</v>
      </c>
      <c r="D11658">
        <v>17</v>
      </c>
      <c r="E11658" t="s">
        <v>174</v>
      </c>
      <c r="F11658" t="s">
        <v>238</v>
      </c>
      <c r="G11658">
        <v>17</v>
      </c>
      <c r="H11658" s="6" t="str">
        <f t="shared" si="364"/>
        <v>J161.B17</v>
      </c>
      <c r="I11658" s="6" t="str">
        <f t="shared" si="365"/>
        <v>DGND</v>
      </c>
    </row>
    <row r="11659" spans="1:9">
      <c r="A11659" t="s">
        <v>302</v>
      </c>
      <c r="B11659" t="s">
        <v>1506</v>
      </c>
      <c r="C11659" t="s">
        <v>1507</v>
      </c>
      <c r="D11659">
        <v>17</v>
      </c>
      <c r="F11659" t="s">
        <v>385</v>
      </c>
      <c r="G11659">
        <v>17</v>
      </c>
      <c r="H11659" s="6" t="str">
        <f t="shared" si="364"/>
        <v>J161.D17</v>
      </c>
      <c r="I11659" s="6">
        <f t="shared" si="365"/>
        <v>0</v>
      </c>
    </row>
    <row r="11660" spans="1:9">
      <c r="A11660" t="s">
        <v>302</v>
      </c>
      <c r="B11660" t="s">
        <v>1506</v>
      </c>
      <c r="C11660" t="s">
        <v>1507</v>
      </c>
      <c r="D11660">
        <v>17</v>
      </c>
      <c r="E11660" t="s">
        <v>1052</v>
      </c>
      <c r="F11660" t="s">
        <v>215</v>
      </c>
      <c r="G11660">
        <v>17</v>
      </c>
      <c r="H11660" s="6" t="str">
        <f t="shared" si="364"/>
        <v>J161.A17</v>
      </c>
      <c r="I11660" s="6" t="str">
        <f t="shared" si="365"/>
        <v>CTO_DGS18</v>
      </c>
    </row>
    <row r="11661" spans="1:9">
      <c r="A11661" t="s">
        <v>302</v>
      </c>
      <c r="B11661" t="s">
        <v>1506</v>
      </c>
      <c r="C11661" t="s">
        <v>1507</v>
      </c>
      <c r="D11661">
        <v>17</v>
      </c>
      <c r="E11661" t="s">
        <v>1085</v>
      </c>
      <c r="F11661" t="s">
        <v>293</v>
      </c>
      <c r="G11661">
        <v>17</v>
      </c>
      <c r="H11661" s="6" t="str">
        <f t="shared" si="364"/>
        <v>J161.C17</v>
      </c>
      <c r="I11661" s="6" t="str">
        <f t="shared" si="365"/>
        <v>CTO_CAP18</v>
      </c>
    </row>
    <row r="11662" spans="1:9">
      <c r="A11662" t="s">
        <v>302</v>
      </c>
      <c r="B11662" t="s">
        <v>1506</v>
      </c>
      <c r="C11662" t="s">
        <v>1507</v>
      </c>
      <c r="D11662">
        <v>18</v>
      </c>
      <c r="F11662" t="s">
        <v>617</v>
      </c>
      <c r="G11662">
        <v>18</v>
      </c>
      <c r="H11662" s="6" t="str">
        <f t="shared" si="364"/>
        <v>J161.D18</v>
      </c>
      <c r="I11662" s="6">
        <f t="shared" si="365"/>
        <v>0</v>
      </c>
    </row>
    <row r="11663" spans="1:9">
      <c r="A11663" t="s">
        <v>302</v>
      </c>
      <c r="B11663" t="s">
        <v>1506</v>
      </c>
      <c r="C11663" t="s">
        <v>1507</v>
      </c>
      <c r="D11663">
        <v>18</v>
      </c>
      <c r="E11663" t="s">
        <v>1086</v>
      </c>
      <c r="F11663" t="s">
        <v>216</v>
      </c>
      <c r="G11663">
        <v>18</v>
      </c>
      <c r="H11663" s="6" t="str">
        <f t="shared" si="364"/>
        <v>J161.A18</v>
      </c>
      <c r="I11663" s="6" t="str">
        <f t="shared" si="365"/>
        <v>CTO_VREFB18</v>
      </c>
    </row>
    <row r="11664" spans="1:9">
      <c r="A11664" t="s">
        <v>302</v>
      </c>
      <c r="B11664" t="s">
        <v>1506</v>
      </c>
      <c r="C11664" t="s">
        <v>1507</v>
      </c>
      <c r="D11664">
        <v>18</v>
      </c>
      <c r="E11664" t="s">
        <v>1087</v>
      </c>
      <c r="F11664" t="s">
        <v>239</v>
      </c>
      <c r="G11664">
        <v>18</v>
      </c>
      <c r="H11664" s="6" t="str">
        <f t="shared" si="364"/>
        <v>J161.B18</v>
      </c>
      <c r="I11664" s="6" t="str">
        <f t="shared" si="365"/>
        <v>CTO_VREFA18</v>
      </c>
    </row>
    <row r="11665" spans="1:9">
      <c r="A11665" t="s">
        <v>302</v>
      </c>
      <c r="B11665" t="s">
        <v>1506</v>
      </c>
      <c r="C11665" t="s">
        <v>1507</v>
      </c>
      <c r="D11665">
        <v>18</v>
      </c>
      <c r="E11665" t="s">
        <v>174</v>
      </c>
      <c r="F11665" t="s">
        <v>294</v>
      </c>
      <c r="G11665">
        <v>18</v>
      </c>
      <c r="H11665" s="6" t="str">
        <f t="shared" si="364"/>
        <v>J161.C18</v>
      </c>
      <c r="I11665" s="6" t="str">
        <f t="shared" si="365"/>
        <v>DGND</v>
      </c>
    </row>
    <row r="11666" spans="1:9">
      <c r="A11666" t="s">
        <v>302</v>
      </c>
      <c r="B11666" t="s">
        <v>1506</v>
      </c>
      <c r="C11666" t="s">
        <v>1507</v>
      </c>
      <c r="D11666">
        <v>19</v>
      </c>
      <c r="E11666" t="s">
        <v>1089</v>
      </c>
      <c r="F11666" t="s">
        <v>240</v>
      </c>
      <c r="G11666">
        <v>19</v>
      </c>
      <c r="H11666" s="6" t="str">
        <f t="shared" si="364"/>
        <v>J161.B19</v>
      </c>
      <c r="I11666" s="6" t="str">
        <f t="shared" si="365"/>
        <v>CTO_FORCE17</v>
      </c>
    </row>
    <row r="11667" spans="1:9">
      <c r="A11667" t="s">
        <v>302</v>
      </c>
      <c r="B11667" t="s">
        <v>1506</v>
      </c>
      <c r="C11667" t="s">
        <v>1507</v>
      </c>
      <c r="D11667">
        <v>19</v>
      </c>
      <c r="E11667" t="s">
        <v>1088</v>
      </c>
      <c r="F11667" t="s">
        <v>217</v>
      </c>
      <c r="G11667">
        <v>19</v>
      </c>
      <c r="H11667" s="6" t="str">
        <f t="shared" si="364"/>
        <v>J161.A19</v>
      </c>
      <c r="I11667" s="6" t="str">
        <f t="shared" si="365"/>
        <v>CTO_SENSE17</v>
      </c>
    </row>
    <row r="11668" spans="1:9">
      <c r="A11668" t="s">
        <v>302</v>
      </c>
      <c r="B11668" t="s">
        <v>1506</v>
      </c>
      <c r="C11668" t="s">
        <v>1507</v>
      </c>
      <c r="D11668">
        <v>19</v>
      </c>
      <c r="F11668" t="s">
        <v>619</v>
      </c>
      <c r="G11668">
        <v>19</v>
      </c>
      <c r="H11668" s="6" t="str">
        <f t="shared" si="364"/>
        <v>J161.D19</v>
      </c>
      <c r="I11668" s="6">
        <f t="shared" si="365"/>
        <v>0</v>
      </c>
    </row>
    <row r="11669" spans="1:9">
      <c r="A11669" t="s">
        <v>302</v>
      </c>
      <c r="B11669" t="s">
        <v>1506</v>
      </c>
      <c r="C11669" t="s">
        <v>1507</v>
      </c>
      <c r="D11669">
        <v>19</v>
      </c>
      <c r="E11669" t="s">
        <v>174</v>
      </c>
      <c r="F11669" t="s">
        <v>295</v>
      </c>
      <c r="G11669">
        <v>19</v>
      </c>
      <c r="H11669" s="6" t="str">
        <f t="shared" si="364"/>
        <v>J161.C19</v>
      </c>
      <c r="I11669" s="6" t="str">
        <f t="shared" si="365"/>
        <v>DGND</v>
      </c>
    </row>
    <row r="11670" spans="1:9">
      <c r="A11670" t="s">
        <v>302</v>
      </c>
      <c r="B11670" t="s">
        <v>1506</v>
      </c>
      <c r="C11670" t="s">
        <v>1507</v>
      </c>
      <c r="D11670">
        <v>20</v>
      </c>
      <c r="F11670" t="s">
        <v>621</v>
      </c>
      <c r="G11670">
        <v>20</v>
      </c>
      <c r="H11670" s="6" t="str">
        <f t="shared" si="364"/>
        <v>J161.D20</v>
      </c>
      <c r="I11670" s="6">
        <f t="shared" si="365"/>
        <v>0</v>
      </c>
    </row>
    <row r="11671" spans="1:9">
      <c r="A11671" t="s">
        <v>302</v>
      </c>
      <c r="B11671" t="s">
        <v>1506</v>
      </c>
      <c r="C11671" t="s">
        <v>1507</v>
      </c>
      <c r="D11671">
        <v>20</v>
      </c>
      <c r="E11671" t="s">
        <v>1090</v>
      </c>
      <c r="F11671" t="s">
        <v>296</v>
      </c>
      <c r="G11671">
        <v>20</v>
      </c>
      <c r="H11671" s="6" t="str">
        <f t="shared" si="364"/>
        <v>J161.C20</v>
      </c>
      <c r="I11671" s="6" t="str">
        <f t="shared" si="365"/>
        <v>CTO_CAP17</v>
      </c>
    </row>
    <row r="11672" spans="1:9">
      <c r="A11672" t="s">
        <v>302</v>
      </c>
      <c r="B11672" t="s">
        <v>1506</v>
      </c>
      <c r="C11672" t="s">
        <v>1507</v>
      </c>
      <c r="D11672">
        <v>20</v>
      </c>
      <c r="E11672" t="s">
        <v>1051</v>
      </c>
      <c r="F11672" t="s">
        <v>218</v>
      </c>
      <c r="G11672">
        <v>20</v>
      </c>
      <c r="H11672" s="6" t="str">
        <f t="shared" si="364"/>
        <v>J161.A20</v>
      </c>
      <c r="I11672" s="6" t="str">
        <f t="shared" si="365"/>
        <v>CTO_DGS17</v>
      </c>
    </row>
    <row r="11673" spans="1:9">
      <c r="A11673" t="s">
        <v>302</v>
      </c>
      <c r="B11673" t="s">
        <v>1506</v>
      </c>
      <c r="C11673" t="s">
        <v>1507</v>
      </c>
      <c r="D11673">
        <v>20</v>
      </c>
      <c r="E11673" t="s">
        <v>174</v>
      </c>
      <c r="F11673" t="s">
        <v>241</v>
      </c>
      <c r="G11673">
        <v>20</v>
      </c>
      <c r="H11673" s="6" t="str">
        <f t="shared" si="364"/>
        <v>J161.B20</v>
      </c>
      <c r="I11673" s="6" t="str">
        <f t="shared" si="365"/>
        <v>DGND</v>
      </c>
    </row>
    <row r="11674" spans="1:9">
      <c r="A11674" t="s">
        <v>302</v>
      </c>
      <c r="B11674" t="s">
        <v>1506</v>
      </c>
      <c r="C11674" t="s">
        <v>1507</v>
      </c>
      <c r="D11674">
        <v>21</v>
      </c>
      <c r="E11674" t="s">
        <v>1091</v>
      </c>
      <c r="F11674" t="s">
        <v>219</v>
      </c>
      <c r="G11674">
        <v>21</v>
      </c>
      <c r="H11674" s="6" t="str">
        <f t="shared" si="364"/>
        <v>J161.A21</v>
      </c>
      <c r="I11674" s="6" t="str">
        <f t="shared" si="365"/>
        <v>CTO_VREFB17</v>
      </c>
    </row>
    <row r="11675" spans="1:9">
      <c r="A11675" t="s">
        <v>302</v>
      </c>
      <c r="B11675" t="s">
        <v>1506</v>
      </c>
      <c r="C11675" t="s">
        <v>1507</v>
      </c>
      <c r="D11675">
        <v>21</v>
      </c>
      <c r="E11675" t="s">
        <v>174</v>
      </c>
      <c r="F11675" t="s">
        <v>297</v>
      </c>
      <c r="G11675">
        <v>21</v>
      </c>
      <c r="H11675" s="6" t="str">
        <f t="shared" si="364"/>
        <v>J161.C21</v>
      </c>
      <c r="I11675" s="6" t="str">
        <f t="shared" si="365"/>
        <v>DGND</v>
      </c>
    </row>
    <row r="11676" spans="1:9">
      <c r="A11676" t="s">
        <v>302</v>
      </c>
      <c r="B11676" t="s">
        <v>1506</v>
      </c>
      <c r="C11676" t="s">
        <v>1507</v>
      </c>
      <c r="D11676">
        <v>21</v>
      </c>
      <c r="E11676" t="s">
        <v>1092</v>
      </c>
      <c r="F11676" t="s">
        <v>242</v>
      </c>
      <c r="G11676">
        <v>21</v>
      </c>
      <c r="H11676" s="6" t="str">
        <f t="shared" si="364"/>
        <v>J161.B21</v>
      </c>
      <c r="I11676" s="6" t="str">
        <f t="shared" si="365"/>
        <v>CTO_VREFA17</v>
      </c>
    </row>
    <row r="11677" spans="1:9">
      <c r="A11677" t="s">
        <v>302</v>
      </c>
      <c r="B11677" t="s">
        <v>1506</v>
      </c>
      <c r="C11677" t="s">
        <v>1507</v>
      </c>
      <c r="D11677">
        <v>21</v>
      </c>
      <c r="F11677" t="s">
        <v>623</v>
      </c>
      <c r="G11677">
        <v>21</v>
      </c>
      <c r="H11677" s="6" t="str">
        <f t="shared" si="364"/>
        <v>J161.D21</v>
      </c>
      <c r="I11677" s="6">
        <f t="shared" si="365"/>
        <v>0</v>
      </c>
    </row>
    <row r="11678" spans="1:9">
      <c r="A11678" t="s">
        <v>302</v>
      </c>
      <c r="B11678" t="s">
        <v>1506</v>
      </c>
      <c r="C11678" t="s">
        <v>1507</v>
      </c>
      <c r="D11678">
        <v>22</v>
      </c>
      <c r="F11678" t="s">
        <v>627</v>
      </c>
      <c r="G11678">
        <v>22</v>
      </c>
      <c r="H11678" s="6" t="str">
        <f t="shared" si="364"/>
        <v>J161.D22</v>
      </c>
      <c r="I11678" s="6">
        <f t="shared" si="365"/>
        <v>0</v>
      </c>
    </row>
    <row r="11679" spans="1:9">
      <c r="A11679" t="s">
        <v>302</v>
      </c>
      <c r="B11679" t="s">
        <v>1506</v>
      </c>
      <c r="C11679" t="s">
        <v>1507</v>
      </c>
      <c r="D11679">
        <v>22</v>
      </c>
      <c r="E11679" t="s">
        <v>1093</v>
      </c>
      <c r="F11679" t="s">
        <v>220</v>
      </c>
      <c r="G11679">
        <v>22</v>
      </c>
      <c r="H11679" s="6" t="str">
        <f t="shared" si="364"/>
        <v>J161.A22</v>
      </c>
      <c r="I11679" s="6" t="str">
        <f t="shared" si="365"/>
        <v>CTO_SENSE16</v>
      </c>
    </row>
    <row r="11680" spans="1:9">
      <c r="A11680" t="s">
        <v>302</v>
      </c>
      <c r="B11680" t="s">
        <v>1506</v>
      </c>
      <c r="C11680" t="s">
        <v>1507</v>
      </c>
      <c r="D11680">
        <v>22</v>
      </c>
      <c r="E11680" t="s">
        <v>1094</v>
      </c>
      <c r="F11680" t="s">
        <v>243</v>
      </c>
      <c r="G11680">
        <v>22</v>
      </c>
      <c r="H11680" s="6" t="str">
        <f t="shared" si="364"/>
        <v>J161.B22</v>
      </c>
      <c r="I11680" s="6" t="str">
        <f t="shared" si="365"/>
        <v>CTO_FORCE16</v>
      </c>
    </row>
    <row r="11681" spans="1:9">
      <c r="A11681" t="s">
        <v>302</v>
      </c>
      <c r="B11681" t="s">
        <v>1506</v>
      </c>
      <c r="C11681" t="s">
        <v>1507</v>
      </c>
      <c r="D11681">
        <v>22</v>
      </c>
      <c r="E11681" t="s">
        <v>174</v>
      </c>
      <c r="F11681" t="s">
        <v>298</v>
      </c>
      <c r="G11681">
        <v>22</v>
      </c>
      <c r="H11681" s="6" t="str">
        <f t="shared" si="364"/>
        <v>J161.C22</v>
      </c>
      <c r="I11681" s="6" t="str">
        <f t="shared" si="365"/>
        <v>DGND</v>
      </c>
    </row>
    <row r="11682" spans="1:9">
      <c r="A11682" t="s">
        <v>302</v>
      </c>
      <c r="B11682" t="s">
        <v>1506</v>
      </c>
      <c r="C11682" t="s">
        <v>1507</v>
      </c>
      <c r="D11682">
        <v>23</v>
      </c>
      <c r="E11682" t="s">
        <v>1095</v>
      </c>
      <c r="F11682" t="s">
        <v>299</v>
      </c>
      <c r="G11682">
        <v>23</v>
      </c>
      <c r="H11682" s="6" t="str">
        <f t="shared" si="364"/>
        <v>J161.C23</v>
      </c>
      <c r="I11682" s="6" t="str">
        <f t="shared" si="365"/>
        <v>CTO_CAP16</v>
      </c>
    </row>
    <row r="11683" spans="1:9">
      <c r="A11683" t="s">
        <v>302</v>
      </c>
      <c r="B11683" t="s">
        <v>1506</v>
      </c>
      <c r="C11683" t="s">
        <v>1507</v>
      </c>
      <c r="D11683">
        <v>23</v>
      </c>
      <c r="F11683" t="s">
        <v>628</v>
      </c>
      <c r="G11683">
        <v>23</v>
      </c>
      <c r="H11683" s="6" t="str">
        <f t="shared" si="364"/>
        <v>J161.D23</v>
      </c>
      <c r="I11683" s="6">
        <f t="shared" si="365"/>
        <v>0</v>
      </c>
    </row>
    <row r="11684" spans="1:9">
      <c r="A11684" t="s">
        <v>302</v>
      </c>
      <c r="B11684" t="s">
        <v>1506</v>
      </c>
      <c r="C11684" t="s">
        <v>1507</v>
      </c>
      <c r="D11684">
        <v>23</v>
      </c>
      <c r="E11684" t="s">
        <v>174</v>
      </c>
      <c r="F11684" t="s">
        <v>244</v>
      </c>
      <c r="G11684">
        <v>23</v>
      </c>
      <c r="H11684" s="6" t="str">
        <f t="shared" si="364"/>
        <v>J161.B23</v>
      </c>
      <c r="I11684" s="6" t="str">
        <f t="shared" si="365"/>
        <v>DGND</v>
      </c>
    </row>
    <row r="11685" spans="1:9">
      <c r="A11685" t="s">
        <v>302</v>
      </c>
      <c r="B11685" t="s">
        <v>1506</v>
      </c>
      <c r="C11685" t="s">
        <v>1507</v>
      </c>
      <c r="D11685">
        <v>23</v>
      </c>
      <c r="E11685" t="s">
        <v>1050</v>
      </c>
      <c r="F11685" t="s">
        <v>221</v>
      </c>
      <c r="G11685">
        <v>23</v>
      </c>
      <c r="H11685" s="6" t="str">
        <f t="shared" si="364"/>
        <v>J161.A23</v>
      </c>
      <c r="I11685" s="6" t="str">
        <f t="shared" si="365"/>
        <v>CTO_DGS16</v>
      </c>
    </row>
    <row r="11686" spans="1:9">
      <c r="A11686" t="s">
        <v>302</v>
      </c>
      <c r="B11686" t="s">
        <v>1506</v>
      </c>
      <c r="C11686" t="s">
        <v>1507</v>
      </c>
      <c r="D11686">
        <v>24</v>
      </c>
      <c r="E11686" t="s">
        <v>1096</v>
      </c>
      <c r="F11686" t="s">
        <v>222</v>
      </c>
      <c r="G11686">
        <v>24</v>
      </c>
      <c r="H11686" s="6" t="str">
        <f t="shared" si="364"/>
        <v>J161.A24</v>
      </c>
      <c r="I11686" s="6" t="str">
        <f t="shared" si="365"/>
        <v>CTO_VREFB16</v>
      </c>
    </row>
    <row r="11687" spans="1:9">
      <c r="A11687" t="s">
        <v>302</v>
      </c>
      <c r="B11687" t="s">
        <v>1506</v>
      </c>
      <c r="C11687" t="s">
        <v>1507</v>
      </c>
      <c r="D11687">
        <v>24</v>
      </c>
      <c r="E11687" t="s">
        <v>174</v>
      </c>
      <c r="F11687" t="s">
        <v>300</v>
      </c>
      <c r="G11687">
        <v>24</v>
      </c>
      <c r="H11687" s="6" t="str">
        <f t="shared" si="364"/>
        <v>J161.C24</v>
      </c>
      <c r="I11687" s="6" t="str">
        <f t="shared" si="365"/>
        <v>DGND</v>
      </c>
    </row>
    <row r="11688" spans="1:9">
      <c r="A11688" t="s">
        <v>302</v>
      </c>
      <c r="B11688" t="s">
        <v>1506</v>
      </c>
      <c r="C11688" t="s">
        <v>1507</v>
      </c>
      <c r="D11688">
        <v>24</v>
      </c>
      <c r="F11688" t="s">
        <v>631</v>
      </c>
      <c r="G11688">
        <v>24</v>
      </c>
      <c r="H11688" s="6" t="str">
        <f t="shared" si="364"/>
        <v>J161.D24</v>
      </c>
      <c r="I11688" s="6">
        <f t="shared" si="365"/>
        <v>0</v>
      </c>
    </row>
    <row r="11689" spans="1:9">
      <c r="A11689" t="s">
        <v>302</v>
      </c>
      <c r="B11689" t="s">
        <v>1506</v>
      </c>
      <c r="C11689" t="s">
        <v>1507</v>
      </c>
      <c r="D11689">
        <v>24</v>
      </c>
      <c r="E11689" t="s">
        <v>1097</v>
      </c>
      <c r="F11689" t="s">
        <v>245</v>
      </c>
      <c r="G11689">
        <v>24</v>
      </c>
      <c r="H11689" s="6" t="str">
        <f t="shared" si="364"/>
        <v>J161.B24</v>
      </c>
      <c r="I11689" s="6" t="str">
        <f t="shared" si="365"/>
        <v>CTO_VREFA16</v>
      </c>
    </row>
    <row r="11690" spans="1:9">
      <c r="A11690" t="s">
        <v>302</v>
      </c>
      <c r="B11690" t="s">
        <v>1508</v>
      </c>
      <c r="C11690" t="s">
        <v>1098</v>
      </c>
      <c r="D11690">
        <v>1</v>
      </c>
      <c r="E11690" t="s">
        <v>1098</v>
      </c>
      <c r="F11690">
        <v>1</v>
      </c>
      <c r="G11690">
        <v>1</v>
      </c>
      <c r="H11690" s="6" t="str">
        <f t="shared" si="364"/>
        <v>CTO_DGS00.1</v>
      </c>
      <c r="I11690" s="6" t="str">
        <f t="shared" si="365"/>
        <v>CTO_DGS00</v>
      </c>
    </row>
    <row r="11691" spans="1:9">
      <c r="A11691" t="s">
        <v>302</v>
      </c>
      <c r="B11691" t="s">
        <v>1508</v>
      </c>
      <c r="C11691" t="s">
        <v>1098</v>
      </c>
      <c r="D11691">
        <v>2</v>
      </c>
      <c r="E11691" t="s">
        <v>174</v>
      </c>
      <c r="F11691">
        <v>2</v>
      </c>
      <c r="G11691">
        <v>2</v>
      </c>
      <c r="H11691" s="6" t="str">
        <f t="shared" si="364"/>
        <v>CTO_DGS00.2</v>
      </c>
      <c r="I11691" s="6" t="str">
        <f t="shared" si="365"/>
        <v>DGND</v>
      </c>
    </row>
    <row r="11692" spans="1:9">
      <c r="A11692" t="s">
        <v>302</v>
      </c>
      <c r="B11692" t="s">
        <v>1508</v>
      </c>
      <c r="C11692" t="s">
        <v>1099</v>
      </c>
      <c r="D11692">
        <v>1</v>
      </c>
      <c r="E11692" t="s">
        <v>1099</v>
      </c>
      <c r="F11692">
        <v>1</v>
      </c>
      <c r="G11692">
        <v>1</v>
      </c>
      <c r="H11692" s="6" t="str">
        <f t="shared" si="364"/>
        <v>CTO_DGS01.1</v>
      </c>
      <c r="I11692" s="6" t="str">
        <f t="shared" si="365"/>
        <v>CTO_DGS01</v>
      </c>
    </row>
    <row r="11693" spans="1:9">
      <c r="A11693" t="s">
        <v>302</v>
      </c>
      <c r="B11693" t="s">
        <v>1508</v>
      </c>
      <c r="C11693" t="s">
        <v>1099</v>
      </c>
      <c r="D11693">
        <v>2</v>
      </c>
      <c r="E11693" t="s">
        <v>174</v>
      </c>
      <c r="F11693">
        <v>2</v>
      </c>
      <c r="G11693">
        <v>2</v>
      </c>
      <c r="H11693" s="6" t="str">
        <f t="shared" si="364"/>
        <v>CTO_DGS01.2</v>
      </c>
      <c r="I11693" s="6" t="str">
        <f t="shared" si="365"/>
        <v>DGND</v>
      </c>
    </row>
    <row r="11694" spans="1:9">
      <c r="A11694" t="s">
        <v>302</v>
      </c>
      <c r="B11694" t="s">
        <v>1508</v>
      </c>
      <c r="C11694" t="s">
        <v>1100</v>
      </c>
      <c r="D11694">
        <v>1</v>
      </c>
      <c r="E11694" t="s">
        <v>1100</v>
      </c>
      <c r="F11694">
        <v>1</v>
      </c>
      <c r="G11694">
        <v>1</v>
      </c>
      <c r="H11694" s="6" t="str">
        <f t="shared" si="364"/>
        <v>CTO_DGS02.1</v>
      </c>
      <c r="I11694" s="6" t="str">
        <f t="shared" si="365"/>
        <v>CTO_DGS02</v>
      </c>
    </row>
    <row r="11695" spans="1:9">
      <c r="A11695" t="s">
        <v>302</v>
      </c>
      <c r="B11695" t="s">
        <v>1508</v>
      </c>
      <c r="C11695" t="s">
        <v>1100</v>
      </c>
      <c r="D11695">
        <v>2</v>
      </c>
      <c r="E11695" t="s">
        <v>174</v>
      </c>
      <c r="F11695">
        <v>2</v>
      </c>
      <c r="G11695">
        <v>2</v>
      </c>
      <c r="H11695" s="6" t="str">
        <f t="shared" si="364"/>
        <v>CTO_DGS02.2</v>
      </c>
      <c r="I11695" s="6" t="str">
        <f t="shared" si="365"/>
        <v>DGND</v>
      </c>
    </row>
    <row r="11696" spans="1:9">
      <c r="A11696" t="s">
        <v>302</v>
      </c>
      <c r="B11696" t="s">
        <v>1508</v>
      </c>
      <c r="C11696" t="s">
        <v>1101</v>
      </c>
      <c r="D11696">
        <v>1</v>
      </c>
      <c r="E11696" t="s">
        <v>1101</v>
      </c>
      <c r="F11696">
        <v>1</v>
      </c>
      <c r="G11696">
        <v>1</v>
      </c>
      <c r="H11696" s="6" t="str">
        <f t="shared" si="364"/>
        <v>CTO_DGS03.1</v>
      </c>
      <c r="I11696" s="6" t="str">
        <f t="shared" si="365"/>
        <v>CTO_DGS03</v>
      </c>
    </row>
    <row r="11697" spans="1:9">
      <c r="A11697" t="s">
        <v>302</v>
      </c>
      <c r="B11697" t="s">
        <v>1508</v>
      </c>
      <c r="C11697" t="s">
        <v>1101</v>
      </c>
      <c r="D11697">
        <v>2</v>
      </c>
      <c r="E11697" t="s">
        <v>174</v>
      </c>
      <c r="F11697">
        <v>2</v>
      </c>
      <c r="G11697">
        <v>2</v>
      </c>
      <c r="H11697" s="6" t="str">
        <f t="shared" si="364"/>
        <v>CTO_DGS03.2</v>
      </c>
      <c r="I11697" s="6" t="str">
        <f t="shared" si="365"/>
        <v>DGND</v>
      </c>
    </row>
    <row r="11698" spans="1:9">
      <c r="A11698" t="s">
        <v>302</v>
      </c>
      <c r="B11698" t="s">
        <v>1508</v>
      </c>
      <c r="C11698" t="s">
        <v>1102</v>
      </c>
      <c r="D11698">
        <v>1</v>
      </c>
      <c r="E11698" t="s">
        <v>1102</v>
      </c>
      <c r="F11698">
        <v>1</v>
      </c>
      <c r="G11698">
        <v>1</v>
      </c>
      <c r="H11698" s="6" t="str">
        <f t="shared" si="364"/>
        <v>CTO_DGS04.1</v>
      </c>
      <c r="I11698" s="6" t="str">
        <f t="shared" si="365"/>
        <v>CTO_DGS04</v>
      </c>
    </row>
    <row r="11699" spans="1:9">
      <c r="A11699" t="s">
        <v>302</v>
      </c>
      <c r="B11699" t="s">
        <v>1508</v>
      </c>
      <c r="C11699" t="s">
        <v>1102</v>
      </c>
      <c r="D11699">
        <v>2</v>
      </c>
      <c r="E11699" t="s">
        <v>174</v>
      </c>
      <c r="F11699">
        <v>2</v>
      </c>
      <c r="G11699">
        <v>2</v>
      </c>
      <c r="H11699" s="6" t="str">
        <f t="shared" si="364"/>
        <v>CTO_DGS04.2</v>
      </c>
      <c r="I11699" s="6" t="str">
        <f t="shared" si="365"/>
        <v>DGND</v>
      </c>
    </row>
    <row r="11700" spans="1:9">
      <c r="A11700" t="s">
        <v>302</v>
      </c>
      <c r="B11700" t="s">
        <v>1508</v>
      </c>
      <c r="C11700" t="s">
        <v>1103</v>
      </c>
      <c r="D11700">
        <v>1</v>
      </c>
      <c r="E11700" t="s">
        <v>1103</v>
      </c>
      <c r="F11700">
        <v>1</v>
      </c>
      <c r="G11700">
        <v>1</v>
      </c>
      <c r="H11700" s="6" t="str">
        <f t="shared" si="364"/>
        <v>CTO_DGS05.1</v>
      </c>
      <c r="I11700" s="6" t="str">
        <f t="shared" si="365"/>
        <v>CTO_DGS05</v>
      </c>
    </row>
    <row r="11701" spans="1:9">
      <c r="A11701" t="s">
        <v>302</v>
      </c>
      <c r="B11701" t="s">
        <v>1508</v>
      </c>
      <c r="C11701" t="s">
        <v>1103</v>
      </c>
      <c r="D11701">
        <v>2</v>
      </c>
      <c r="E11701" t="s">
        <v>174</v>
      </c>
      <c r="F11701">
        <v>2</v>
      </c>
      <c r="G11701">
        <v>2</v>
      </c>
      <c r="H11701" s="6" t="str">
        <f t="shared" si="364"/>
        <v>CTO_DGS05.2</v>
      </c>
      <c r="I11701" s="6" t="str">
        <f t="shared" si="365"/>
        <v>DGND</v>
      </c>
    </row>
    <row r="11702" spans="1:9">
      <c r="A11702" t="s">
        <v>302</v>
      </c>
      <c r="B11702" t="s">
        <v>1508</v>
      </c>
      <c r="C11702" t="s">
        <v>1104</v>
      </c>
      <c r="D11702">
        <v>1</v>
      </c>
      <c r="E11702" t="s">
        <v>1104</v>
      </c>
      <c r="F11702">
        <v>1</v>
      </c>
      <c r="G11702">
        <v>1</v>
      </c>
      <c r="H11702" s="6" t="str">
        <f t="shared" si="364"/>
        <v>CTO_DGS06.1</v>
      </c>
      <c r="I11702" s="6" t="str">
        <f t="shared" si="365"/>
        <v>CTO_DGS06</v>
      </c>
    </row>
    <row r="11703" spans="1:9">
      <c r="A11703" t="s">
        <v>302</v>
      </c>
      <c r="B11703" t="s">
        <v>1508</v>
      </c>
      <c r="C11703" t="s">
        <v>1104</v>
      </c>
      <c r="D11703">
        <v>2</v>
      </c>
      <c r="E11703" t="s">
        <v>174</v>
      </c>
      <c r="F11703">
        <v>2</v>
      </c>
      <c r="G11703">
        <v>2</v>
      </c>
      <c r="H11703" s="6" t="str">
        <f t="shared" si="364"/>
        <v>CTO_DGS06.2</v>
      </c>
      <c r="I11703" s="6" t="str">
        <f t="shared" si="365"/>
        <v>DGND</v>
      </c>
    </row>
    <row r="11704" spans="1:9">
      <c r="A11704" t="s">
        <v>302</v>
      </c>
      <c r="B11704" t="s">
        <v>1508</v>
      </c>
      <c r="C11704" t="s">
        <v>1105</v>
      </c>
      <c r="D11704">
        <v>1</v>
      </c>
      <c r="E11704" t="s">
        <v>1105</v>
      </c>
      <c r="F11704">
        <v>1</v>
      </c>
      <c r="G11704">
        <v>1</v>
      </c>
      <c r="H11704" s="6" t="str">
        <f t="shared" si="364"/>
        <v>CTO_DGS07.1</v>
      </c>
      <c r="I11704" s="6" t="str">
        <f t="shared" si="365"/>
        <v>CTO_DGS07</v>
      </c>
    </row>
    <row r="11705" spans="1:9">
      <c r="A11705" t="s">
        <v>302</v>
      </c>
      <c r="B11705" t="s">
        <v>1508</v>
      </c>
      <c r="C11705" t="s">
        <v>1105</v>
      </c>
      <c r="D11705">
        <v>2</v>
      </c>
      <c r="E11705" t="s">
        <v>174</v>
      </c>
      <c r="F11705">
        <v>2</v>
      </c>
      <c r="G11705">
        <v>2</v>
      </c>
      <c r="H11705" s="6" t="str">
        <f t="shared" si="364"/>
        <v>CTO_DGS07.2</v>
      </c>
      <c r="I11705" s="6" t="str">
        <f t="shared" si="365"/>
        <v>DGND</v>
      </c>
    </row>
    <row r="11706" spans="1:9">
      <c r="A11706" t="s">
        <v>302</v>
      </c>
      <c r="B11706" t="s">
        <v>1508</v>
      </c>
      <c r="C11706" t="s">
        <v>1509</v>
      </c>
      <c r="D11706">
        <v>1</v>
      </c>
      <c r="E11706" t="s">
        <v>1107</v>
      </c>
      <c r="F11706" t="s">
        <v>223</v>
      </c>
      <c r="G11706">
        <v>1</v>
      </c>
      <c r="H11706" s="6" t="str">
        <f t="shared" si="364"/>
        <v>J171.B1</v>
      </c>
      <c r="I11706" s="6" t="str">
        <f t="shared" si="365"/>
        <v>CTO_FORCE07</v>
      </c>
    </row>
    <row r="11707" spans="1:9">
      <c r="A11707" t="s">
        <v>302</v>
      </c>
      <c r="B11707" t="s">
        <v>1508</v>
      </c>
      <c r="C11707" t="s">
        <v>1509</v>
      </c>
      <c r="D11707">
        <v>1</v>
      </c>
      <c r="E11707" t="s">
        <v>174</v>
      </c>
      <c r="F11707" t="s">
        <v>280</v>
      </c>
      <c r="G11707">
        <v>1</v>
      </c>
      <c r="H11707" s="6" t="str">
        <f t="shared" si="364"/>
        <v>J171.C1</v>
      </c>
      <c r="I11707" s="6" t="str">
        <f t="shared" si="365"/>
        <v>DGND</v>
      </c>
    </row>
    <row r="11708" spans="1:9">
      <c r="A11708" t="s">
        <v>302</v>
      </c>
      <c r="B11708" t="s">
        <v>1508</v>
      </c>
      <c r="C11708" t="s">
        <v>1509</v>
      </c>
      <c r="D11708">
        <v>1</v>
      </c>
      <c r="F11708" t="s">
        <v>395</v>
      </c>
      <c r="G11708">
        <v>1</v>
      </c>
      <c r="H11708" s="6" t="str">
        <f t="shared" si="364"/>
        <v>J171.D1</v>
      </c>
      <c r="I11708" s="6">
        <f t="shared" si="365"/>
        <v>0</v>
      </c>
    </row>
    <row r="11709" spans="1:9">
      <c r="A11709" t="s">
        <v>302</v>
      </c>
      <c r="B11709" t="s">
        <v>1508</v>
      </c>
      <c r="C11709" t="s">
        <v>1509</v>
      </c>
      <c r="D11709">
        <v>1</v>
      </c>
      <c r="E11709" t="s">
        <v>1106</v>
      </c>
      <c r="F11709" t="s">
        <v>200</v>
      </c>
      <c r="G11709">
        <v>1</v>
      </c>
      <c r="H11709" s="6" t="str">
        <f t="shared" si="364"/>
        <v>J171.A1</v>
      </c>
      <c r="I11709" s="6" t="str">
        <f t="shared" si="365"/>
        <v>CTO_SENSE07</v>
      </c>
    </row>
    <row r="11710" spans="1:9">
      <c r="A11710" t="s">
        <v>302</v>
      </c>
      <c r="B11710" t="s">
        <v>1508</v>
      </c>
      <c r="C11710" t="s">
        <v>1509</v>
      </c>
      <c r="D11710">
        <v>2</v>
      </c>
      <c r="E11710" t="s">
        <v>1105</v>
      </c>
      <c r="F11710" t="s">
        <v>201</v>
      </c>
      <c r="G11710">
        <v>2</v>
      </c>
      <c r="H11710" s="6" t="str">
        <f t="shared" si="364"/>
        <v>J171.A2</v>
      </c>
      <c r="I11710" s="6" t="str">
        <f t="shared" si="365"/>
        <v>CTO_DGS07</v>
      </c>
    </row>
    <row r="11711" spans="1:9">
      <c r="A11711" t="s">
        <v>302</v>
      </c>
      <c r="B11711" t="s">
        <v>1508</v>
      </c>
      <c r="C11711" t="s">
        <v>1509</v>
      </c>
      <c r="D11711">
        <v>2</v>
      </c>
      <c r="E11711" t="s">
        <v>174</v>
      </c>
      <c r="F11711" t="s">
        <v>224</v>
      </c>
      <c r="G11711">
        <v>2</v>
      </c>
      <c r="H11711" s="6" t="str">
        <f t="shared" si="364"/>
        <v>J171.B2</v>
      </c>
      <c r="I11711" s="6" t="str">
        <f t="shared" si="365"/>
        <v>DGND</v>
      </c>
    </row>
    <row r="11712" spans="1:9">
      <c r="A11712" t="s">
        <v>302</v>
      </c>
      <c r="B11712" t="s">
        <v>1508</v>
      </c>
      <c r="C11712" t="s">
        <v>1509</v>
      </c>
      <c r="D11712">
        <v>2</v>
      </c>
      <c r="E11712" t="s">
        <v>1108</v>
      </c>
      <c r="F11712" t="s">
        <v>10</v>
      </c>
      <c r="G11712">
        <v>2</v>
      </c>
      <c r="H11712" s="6" t="str">
        <f t="shared" si="364"/>
        <v>J171.C2</v>
      </c>
      <c r="I11712" s="6" t="str">
        <f t="shared" si="365"/>
        <v>CTO_CAP07</v>
      </c>
    </row>
    <row r="11713" spans="1:9">
      <c r="A11713" t="s">
        <v>302</v>
      </c>
      <c r="B11713" t="s">
        <v>1508</v>
      </c>
      <c r="C11713" t="s">
        <v>1509</v>
      </c>
      <c r="D11713">
        <v>2</v>
      </c>
      <c r="F11713" t="s">
        <v>384</v>
      </c>
      <c r="G11713">
        <v>2</v>
      </c>
      <c r="H11713" s="6" t="str">
        <f t="shared" si="364"/>
        <v>J171.D2</v>
      </c>
      <c r="I11713" s="6">
        <f t="shared" si="365"/>
        <v>0</v>
      </c>
    </row>
    <row r="11714" spans="1:9">
      <c r="A11714" t="s">
        <v>302</v>
      </c>
      <c r="B11714" t="s">
        <v>1508</v>
      </c>
      <c r="C11714" t="s">
        <v>1509</v>
      </c>
      <c r="D11714">
        <v>3</v>
      </c>
      <c r="E11714" t="s">
        <v>174</v>
      </c>
      <c r="F11714" t="s">
        <v>9</v>
      </c>
      <c r="G11714">
        <v>3</v>
      </c>
      <c r="H11714" s="6" t="str">
        <f t="shared" ref="H11714:H11777" si="366">CONCATENATE(C11714,".",F11714)</f>
        <v>J171.C3</v>
      </c>
      <c r="I11714" s="6" t="str">
        <f t="shared" ref="I11714:I11777" si="367">E11714</f>
        <v>DGND</v>
      </c>
    </row>
    <row r="11715" spans="1:9">
      <c r="A11715" t="s">
        <v>302</v>
      </c>
      <c r="B11715" t="s">
        <v>1508</v>
      </c>
      <c r="C11715" t="s">
        <v>1509</v>
      </c>
      <c r="D11715">
        <v>3</v>
      </c>
      <c r="E11715" t="s">
        <v>1110</v>
      </c>
      <c r="F11715" t="s">
        <v>202</v>
      </c>
      <c r="G11715">
        <v>3</v>
      </c>
      <c r="H11715" s="6" t="str">
        <f t="shared" si="366"/>
        <v>J171.A3</v>
      </c>
      <c r="I11715" s="6" t="str">
        <f t="shared" si="367"/>
        <v>CTO_VREFB07</v>
      </c>
    </row>
    <row r="11716" spans="1:9">
      <c r="A11716" t="s">
        <v>302</v>
      </c>
      <c r="B11716" t="s">
        <v>1508</v>
      </c>
      <c r="C11716" t="s">
        <v>1509</v>
      </c>
      <c r="D11716">
        <v>3</v>
      </c>
      <c r="E11716" t="s">
        <v>1109</v>
      </c>
      <c r="F11716" t="s">
        <v>225</v>
      </c>
      <c r="G11716">
        <v>3</v>
      </c>
      <c r="H11716" s="6" t="str">
        <f t="shared" si="366"/>
        <v>J171.B3</v>
      </c>
      <c r="I11716" s="6" t="str">
        <f t="shared" si="367"/>
        <v>CTO_VREFA07</v>
      </c>
    </row>
    <row r="11717" spans="1:9">
      <c r="A11717" t="s">
        <v>302</v>
      </c>
      <c r="B11717" t="s">
        <v>1508</v>
      </c>
      <c r="C11717" t="s">
        <v>1509</v>
      </c>
      <c r="D11717">
        <v>3</v>
      </c>
      <c r="F11717" t="s">
        <v>558</v>
      </c>
      <c r="G11717">
        <v>3</v>
      </c>
      <c r="H11717" s="6" t="str">
        <f t="shared" si="366"/>
        <v>J171.D3</v>
      </c>
      <c r="I11717" s="6">
        <f t="shared" si="367"/>
        <v>0</v>
      </c>
    </row>
    <row r="11718" spans="1:9">
      <c r="A11718" t="s">
        <v>302</v>
      </c>
      <c r="B11718" t="s">
        <v>1508</v>
      </c>
      <c r="C11718" t="s">
        <v>1509</v>
      </c>
      <c r="D11718">
        <v>4</v>
      </c>
      <c r="F11718" t="s">
        <v>386</v>
      </c>
      <c r="G11718">
        <v>4</v>
      </c>
      <c r="H11718" s="6" t="str">
        <f t="shared" si="366"/>
        <v>J171.D4</v>
      </c>
      <c r="I11718" s="6">
        <f t="shared" si="367"/>
        <v>0</v>
      </c>
    </row>
    <row r="11719" spans="1:9">
      <c r="A11719" t="s">
        <v>302</v>
      </c>
      <c r="B11719" t="s">
        <v>1508</v>
      </c>
      <c r="C11719" t="s">
        <v>1509</v>
      </c>
      <c r="D11719">
        <v>4</v>
      </c>
      <c r="E11719" t="s">
        <v>1111</v>
      </c>
      <c r="F11719" t="s">
        <v>11</v>
      </c>
      <c r="G11719">
        <v>4</v>
      </c>
      <c r="H11719" s="6" t="str">
        <f t="shared" si="366"/>
        <v>J171.A4</v>
      </c>
      <c r="I11719" s="6" t="str">
        <f t="shared" si="367"/>
        <v>CTO_SENSE06</v>
      </c>
    </row>
    <row r="11720" spans="1:9">
      <c r="A11720" t="s">
        <v>302</v>
      </c>
      <c r="B11720" t="s">
        <v>1508</v>
      </c>
      <c r="C11720" t="s">
        <v>1509</v>
      </c>
      <c r="D11720">
        <v>4</v>
      </c>
      <c r="E11720" t="s">
        <v>174</v>
      </c>
      <c r="F11720" t="s">
        <v>281</v>
      </c>
      <c r="G11720">
        <v>4</v>
      </c>
      <c r="H11720" s="6" t="str">
        <f t="shared" si="366"/>
        <v>J171.C4</v>
      </c>
      <c r="I11720" s="6" t="str">
        <f t="shared" si="367"/>
        <v>DGND</v>
      </c>
    </row>
    <row r="11721" spans="1:9">
      <c r="A11721" t="s">
        <v>302</v>
      </c>
      <c r="B11721" t="s">
        <v>1508</v>
      </c>
      <c r="C11721" t="s">
        <v>1509</v>
      </c>
      <c r="D11721">
        <v>4</v>
      </c>
      <c r="E11721" t="s">
        <v>1112</v>
      </c>
      <c r="F11721" t="s">
        <v>226</v>
      </c>
      <c r="G11721">
        <v>4</v>
      </c>
      <c r="H11721" s="6" t="str">
        <f t="shared" si="366"/>
        <v>J171.B4</v>
      </c>
      <c r="I11721" s="6" t="str">
        <f t="shared" si="367"/>
        <v>CTO_FORCE06</v>
      </c>
    </row>
    <row r="11722" spans="1:9">
      <c r="A11722" t="s">
        <v>302</v>
      </c>
      <c r="B11722" t="s">
        <v>1508</v>
      </c>
      <c r="C11722" t="s">
        <v>1509</v>
      </c>
      <c r="D11722">
        <v>5</v>
      </c>
      <c r="E11722" t="s">
        <v>174</v>
      </c>
      <c r="F11722" t="s">
        <v>13</v>
      </c>
      <c r="G11722">
        <v>5</v>
      </c>
      <c r="H11722" s="6" t="str">
        <f t="shared" si="366"/>
        <v>J171.B5</v>
      </c>
      <c r="I11722" s="6" t="str">
        <f t="shared" si="367"/>
        <v>DGND</v>
      </c>
    </row>
    <row r="11723" spans="1:9">
      <c r="A11723" t="s">
        <v>302</v>
      </c>
      <c r="B11723" t="s">
        <v>1508</v>
      </c>
      <c r="C11723" t="s">
        <v>1509</v>
      </c>
      <c r="D11723">
        <v>5</v>
      </c>
      <c r="E11723" t="s">
        <v>1104</v>
      </c>
      <c r="F11723" t="s">
        <v>203</v>
      </c>
      <c r="G11723">
        <v>5</v>
      </c>
      <c r="H11723" s="6" t="str">
        <f t="shared" si="366"/>
        <v>J171.A5</v>
      </c>
      <c r="I11723" s="6" t="str">
        <f t="shared" si="367"/>
        <v>CTO_DGS06</v>
      </c>
    </row>
    <row r="11724" spans="1:9">
      <c r="A11724" t="s">
        <v>302</v>
      </c>
      <c r="B11724" t="s">
        <v>1508</v>
      </c>
      <c r="C11724" t="s">
        <v>1509</v>
      </c>
      <c r="D11724">
        <v>5</v>
      </c>
      <c r="F11724" t="s">
        <v>396</v>
      </c>
      <c r="G11724">
        <v>5</v>
      </c>
      <c r="H11724" s="6" t="str">
        <f t="shared" si="366"/>
        <v>J171.D5</v>
      </c>
      <c r="I11724" s="6">
        <f t="shared" si="367"/>
        <v>0</v>
      </c>
    </row>
    <row r="11725" spans="1:9">
      <c r="A11725" t="s">
        <v>302</v>
      </c>
      <c r="B11725" t="s">
        <v>1508</v>
      </c>
      <c r="C11725" t="s">
        <v>1509</v>
      </c>
      <c r="D11725">
        <v>5</v>
      </c>
      <c r="E11725" t="s">
        <v>1113</v>
      </c>
      <c r="F11725" t="s">
        <v>12</v>
      </c>
      <c r="G11725">
        <v>5</v>
      </c>
      <c r="H11725" s="6" t="str">
        <f t="shared" si="366"/>
        <v>J171.C5</v>
      </c>
      <c r="I11725" s="6" t="str">
        <f t="shared" si="367"/>
        <v>CTO_CAP06</v>
      </c>
    </row>
    <row r="11726" spans="1:9">
      <c r="A11726" t="s">
        <v>302</v>
      </c>
      <c r="B11726" t="s">
        <v>1508</v>
      </c>
      <c r="C11726" t="s">
        <v>1509</v>
      </c>
      <c r="D11726">
        <v>6</v>
      </c>
      <c r="F11726" t="s">
        <v>405</v>
      </c>
      <c r="G11726">
        <v>6</v>
      </c>
      <c r="H11726" s="6" t="str">
        <f t="shared" si="366"/>
        <v>J171.D6</v>
      </c>
      <c r="I11726" s="6">
        <f t="shared" si="367"/>
        <v>0</v>
      </c>
    </row>
    <row r="11727" spans="1:9">
      <c r="A11727" t="s">
        <v>302</v>
      </c>
      <c r="B11727" t="s">
        <v>1508</v>
      </c>
      <c r="C11727" t="s">
        <v>1509</v>
      </c>
      <c r="D11727">
        <v>6</v>
      </c>
      <c r="E11727" t="s">
        <v>1115</v>
      </c>
      <c r="F11727" t="s">
        <v>227</v>
      </c>
      <c r="G11727">
        <v>6</v>
      </c>
      <c r="H11727" s="6" t="str">
        <f t="shared" si="366"/>
        <v>J171.B6</v>
      </c>
      <c r="I11727" s="6" t="str">
        <f t="shared" si="367"/>
        <v>CTO_VREFA06</v>
      </c>
    </row>
    <row r="11728" spans="1:9">
      <c r="A11728" t="s">
        <v>302</v>
      </c>
      <c r="B11728" t="s">
        <v>1508</v>
      </c>
      <c r="C11728" t="s">
        <v>1509</v>
      </c>
      <c r="D11728">
        <v>6</v>
      </c>
      <c r="E11728" t="s">
        <v>174</v>
      </c>
      <c r="F11728" t="s">
        <v>282</v>
      </c>
      <c r="G11728">
        <v>6</v>
      </c>
      <c r="H11728" s="6" t="str">
        <f t="shared" si="366"/>
        <v>J171.C6</v>
      </c>
      <c r="I11728" s="6" t="str">
        <f t="shared" si="367"/>
        <v>DGND</v>
      </c>
    </row>
    <row r="11729" spans="1:9">
      <c r="A11729" t="s">
        <v>302</v>
      </c>
      <c r="B11729" t="s">
        <v>1508</v>
      </c>
      <c r="C11729" t="s">
        <v>1509</v>
      </c>
      <c r="D11729">
        <v>6</v>
      </c>
      <c r="E11729" t="s">
        <v>1114</v>
      </c>
      <c r="F11729" t="s">
        <v>204</v>
      </c>
      <c r="G11729">
        <v>6</v>
      </c>
      <c r="H11729" s="6" t="str">
        <f t="shared" si="366"/>
        <v>J171.A6</v>
      </c>
      <c r="I11729" s="6" t="str">
        <f t="shared" si="367"/>
        <v>CTO_VREFB06</v>
      </c>
    </row>
    <row r="11730" spans="1:9">
      <c r="A11730" t="s">
        <v>302</v>
      </c>
      <c r="B11730" t="s">
        <v>1508</v>
      </c>
      <c r="C11730" t="s">
        <v>1509</v>
      </c>
      <c r="D11730">
        <v>7</v>
      </c>
      <c r="E11730" t="s">
        <v>174</v>
      </c>
      <c r="F11730" t="s">
        <v>283</v>
      </c>
      <c r="G11730">
        <v>7</v>
      </c>
      <c r="H11730" s="6" t="str">
        <f t="shared" si="366"/>
        <v>J171.C7</v>
      </c>
      <c r="I11730" s="6" t="str">
        <f t="shared" si="367"/>
        <v>DGND</v>
      </c>
    </row>
    <row r="11731" spans="1:9">
      <c r="A11731" t="s">
        <v>302</v>
      </c>
      <c r="B11731" t="s">
        <v>1508</v>
      </c>
      <c r="C11731" t="s">
        <v>1509</v>
      </c>
      <c r="D11731">
        <v>7</v>
      </c>
      <c r="E11731" t="s">
        <v>1116</v>
      </c>
      <c r="F11731" t="s">
        <v>205</v>
      </c>
      <c r="G11731">
        <v>7</v>
      </c>
      <c r="H11731" s="6" t="str">
        <f t="shared" si="366"/>
        <v>J171.A7</v>
      </c>
      <c r="I11731" s="6" t="str">
        <f t="shared" si="367"/>
        <v>CTO_SENSE05</v>
      </c>
    </row>
    <row r="11732" spans="1:9">
      <c r="A11732" t="s">
        <v>302</v>
      </c>
      <c r="B11732" t="s">
        <v>1508</v>
      </c>
      <c r="C11732" t="s">
        <v>1509</v>
      </c>
      <c r="D11732">
        <v>7</v>
      </c>
      <c r="F11732" t="s">
        <v>406</v>
      </c>
      <c r="G11732">
        <v>7</v>
      </c>
      <c r="H11732" s="6" t="str">
        <f t="shared" si="366"/>
        <v>J171.D7</v>
      </c>
      <c r="I11732" s="6">
        <f t="shared" si="367"/>
        <v>0</v>
      </c>
    </row>
    <row r="11733" spans="1:9">
      <c r="A11733" t="s">
        <v>302</v>
      </c>
      <c r="B11733" t="s">
        <v>1508</v>
      </c>
      <c r="C11733" t="s">
        <v>1509</v>
      </c>
      <c r="D11733">
        <v>7</v>
      </c>
      <c r="E11733" t="s">
        <v>1117</v>
      </c>
      <c r="F11733" t="s">
        <v>228</v>
      </c>
      <c r="G11733">
        <v>7</v>
      </c>
      <c r="H11733" s="6" t="str">
        <f t="shared" si="366"/>
        <v>J171.B7</v>
      </c>
      <c r="I11733" s="6" t="str">
        <f t="shared" si="367"/>
        <v>CTO_FORCE05</v>
      </c>
    </row>
    <row r="11734" spans="1:9">
      <c r="A11734" t="s">
        <v>302</v>
      </c>
      <c r="B11734" t="s">
        <v>1508</v>
      </c>
      <c r="C11734" t="s">
        <v>1509</v>
      </c>
      <c r="D11734">
        <v>8</v>
      </c>
      <c r="E11734" t="s">
        <v>1103</v>
      </c>
      <c r="F11734" t="s">
        <v>206</v>
      </c>
      <c r="G11734">
        <v>8</v>
      </c>
      <c r="H11734" s="6" t="str">
        <f t="shared" si="366"/>
        <v>J171.A8</v>
      </c>
      <c r="I11734" s="6" t="str">
        <f t="shared" si="367"/>
        <v>CTO_DGS05</v>
      </c>
    </row>
    <row r="11735" spans="1:9">
      <c r="A11735" t="s">
        <v>302</v>
      </c>
      <c r="B11735" t="s">
        <v>1508</v>
      </c>
      <c r="C11735" t="s">
        <v>1509</v>
      </c>
      <c r="D11735">
        <v>8</v>
      </c>
      <c r="E11735" t="s">
        <v>1118</v>
      </c>
      <c r="F11735" t="s">
        <v>284</v>
      </c>
      <c r="G11735">
        <v>8</v>
      </c>
      <c r="H11735" s="6" t="str">
        <f t="shared" si="366"/>
        <v>J171.C8</v>
      </c>
      <c r="I11735" s="6" t="str">
        <f t="shared" si="367"/>
        <v>CTO_CAP05</v>
      </c>
    </row>
    <row r="11736" spans="1:9">
      <c r="A11736" t="s">
        <v>302</v>
      </c>
      <c r="B11736" t="s">
        <v>1508</v>
      </c>
      <c r="C11736" t="s">
        <v>1509</v>
      </c>
      <c r="D11736">
        <v>8</v>
      </c>
      <c r="E11736" t="s">
        <v>174</v>
      </c>
      <c r="F11736" t="s">
        <v>229</v>
      </c>
      <c r="G11736">
        <v>8</v>
      </c>
      <c r="H11736" s="6" t="str">
        <f t="shared" si="366"/>
        <v>J171.B8</v>
      </c>
      <c r="I11736" s="6" t="str">
        <f t="shared" si="367"/>
        <v>DGND</v>
      </c>
    </row>
    <row r="11737" spans="1:9">
      <c r="A11737" t="s">
        <v>302</v>
      </c>
      <c r="B11737" t="s">
        <v>1508</v>
      </c>
      <c r="C11737" t="s">
        <v>1509</v>
      </c>
      <c r="D11737">
        <v>8</v>
      </c>
      <c r="F11737" t="s">
        <v>411</v>
      </c>
      <c r="G11737">
        <v>8</v>
      </c>
      <c r="H11737" s="6" t="str">
        <f t="shared" si="366"/>
        <v>J171.D8</v>
      </c>
      <c r="I11737" s="6">
        <f t="shared" si="367"/>
        <v>0</v>
      </c>
    </row>
    <row r="11738" spans="1:9">
      <c r="A11738" t="s">
        <v>302</v>
      </c>
      <c r="B11738" t="s">
        <v>1508</v>
      </c>
      <c r="C11738" t="s">
        <v>1509</v>
      </c>
      <c r="D11738">
        <v>9</v>
      </c>
      <c r="E11738" t="s">
        <v>1119</v>
      </c>
      <c r="F11738" t="s">
        <v>207</v>
      </c>
      <c r="G11738">
        <v>9</v>
      </c>
      <c r="H11738" s="6" t="str">
        <f t="shared" si="366"/>
        <v>J171.A9</v>
      </c>
      <c r="I11738" s="6" t="str">
        <f t="shared" si="367"/>
        <v>CTO_VREFB05</v>
      </c>
    </row>
    <row r="11739" spans="1:9">
      <c r="A11739" t="s">
        <v>302</v>
      </c>
      <c r="B11739" t="s">
        <v>1508</v>
      </c>
      <c r="C11739" t="s">
        <v>1509</v>
      </c>
      <c r="D11739">
        <v>9</v>
      </c>
      <c r="E11739" t="s">
        <v>174</v>
      </c>
      <c r="F11739" t="s">
        <v>285</v>
      </c>
      <c r="G11739">
        <v>9</v>
      </c>
      <c r="H11739" s="6" t="str">
        <f t="shared" si="366"/>
        <v>J171.C9</v>
      </c>
      <c r="I11739" s="6" t="str">
        <f t="shared" si="367"/>
        <v>DGND</v>
      </c>
    </row>
    <row r="11740" spans="1:9">
      <c r="A11740" t="s">
        <v>302</v>
      </c>
      <c r="B11740" t="s">
        <v>1508</v>
      </c>
      <c r="C11740" t="s">
        <v>1509</v>
      </c>
      <c r="D11740">
        <v>9</v>
      </c>
      <c r="F11740" t="s">
        <v>397</v>
      </c>
      <c r="G11740">
        <v>9</v>
      </c>
      <c r="H11740" s="6" t="str">
        <f t="shared" si="366"/>
        <v>J171.D9</v>
      </c>
      <c r="I11740" s="6">
        <f t="shared" si="367"/>
        <v>0</v>
      </c>
    </row>
    <row r="11741" spans="1:9">
      <c r="A11741" t="s">
        <v>302</v>
      </c>
      <c r="B11741" t="s">
        <v>1508</v>
      </c>
      <c r="C11741" t="s">
        <v>1509</v>
      </c>
      <c r="D11741">
        <v>9</v>
      </c>
      <c r="E11741" t="s">
        <v>1120</v>
      </c>
      <c r="F11741" t="s">
        <v>230</v>
      </c>
      <c r="G11741">
        <v>9</v>
      </c>
      <c r="H11741" s="6" t="str">
        <f t="shared" si="366"/>
        <v>J171.B9</v>
      </c>
      <c r="I11741" s="6" t="str">
        <f t="shared" si="367"/>
        <v>CTO_VREFA05</v>
      </c>
    </row>
    <row r="11742" spans="1:9">
      <c r="A11742" t="s">
        <v>302</v>
      </c>
      <c r="B11742" t="s">
        <v>1508</v>
      </c>
      <c r="C11742" t="s">
        <v>1509</v>
      </c>
      <c r="D11742">
        <v>10</v>
      </c>
      <c r="F11742" t="s">
        <v>407</v>
      </c>
      <c r="G11742">
        <v>10</v>
      </c>
      <c r="H11742" s="6" t="str">
        <f t="shared" si="366"/>
        <v>J171.D10</v>
      </c>
      <c r="I11742" s="6">
        <f t="shared" si="367"/>
        <v>0</v>
      </c>
    </row>
    <row r="11743" spans="1:9">
      <c r="A11743" t="s">
        <v>302</v>
      </c>
      <c r="B11743" t="s">
        <v>1508</v>
      </c>
      <c r="C11743" t="s">
        <v>1509</v>
      </c>
      <c r="D11743">
        <v>10</v>
      </c>
      <c r="E11743" t="s">
        <v>1121</v>
      </c>
      <c r="F11743" t="s">
        <v>208</v>
      </c>
      <c r="G11743">
        <v>10</v>
      </c>
      <c r="H11743" s="6" t="str">
        <f t="shared" si="366"/>
        <v>J171.A10</v>
      </c>
      <c r="I11743" s="6" t="str">
        <f t="shared" si="367"/>
        <v>CTO_SENSE04</v>
      </c>
    </row>
    <row r="11744" spans="1:9">
      <c r="A11744" t="s">
        <v>302</v>
      </c>
      <c r="B11744" t="s">
        <v>1508</v>
      </c>
      <c r="C11744" t="s">
        <v>1509</v>
      </c>
      <c r="D11744">
        <v>10</v>
      </c>
      <c r="E11744" t="s">
        <v>174</v>
      </c>
      <c r="F11744" t="s">
        <v>286</v>
      </c>
      <c r="G11744">
        <v>10</v>
      </c>
      <c r="H11744" s="6" t="str">
        <f t="shared" si="366"/>
        <v>J171.C10</v>
      </c>
      <c r="I11744" s="6" t="str">
        <f t="shared" si="367"/>
        <v>DGND</v>
      </c>
    </row>
    <row r="11745" spans="1:9">
      <c r="A11745" t="s">
        <v>302</v>
      </c>
      <c r="B11745" t="s">
        <v>1508</v>
      </c>
      <c r="C11745" t="s">
        <v>1509</v>
      </c>
      <c r="D11745">
        <v>10</v>
      </c>
      <c r="E11745" t="s">
        <v>1122</v>
      </c>
      <c r="F11745" t="s">
        <v>231</v>
      </c>
      <c r="G11745">
        <v>10</v>
      </c>
      <c r="H11745" s="6" t="str">
        <f t="shared" si="366"/>
        <v>J171.B10</v>
      </c>
      <c r="I11745" s="6" t="str">
        <f t="shared" si="367"/>
        <v>CTO_FORCE04</v>
      </c>
    </row>
    <row r="11746" spans="1:9">
      <c r="A11746" t="s">
        <v>302</v>
      </c>
      <c r="B11746" t="s">
        <v>1508</v>
      </c>
      <c r="C11746" t="s">
        <v>1509</v>
      </c>
      <c r="D11746">
        <v>11</v>
      </c>
      <c r="E11746" t="s">
        <v>1102</v>
      </c>
      <c r="F11746" t="s">
        <v>209</v>
      </c>
      <c r="G11746">
        <v>11</v>
      </c>
      <c r="H11746" s="6" t="str">
        <f t="shared" si="366"/>
        <v>J171.A11</v>
      </c>
      <c r="I11746" s="6" t="str">
        <f t="shared" si="367"/>
        <v>CTO_DGS04</v>
      </c>
    </row>
    <row r="11747" spans="1:9">
      <c r="A11747" t="s">
        <v>302</v>
      </c>
      <c r="B11747" t="s">
        <v>1508</v>
      </c>
      <c r="C11747" t="s">
        <v>1509</v>
      </c>
      <c r="D11747">
        <v>11</v>
      </c>
      <c r="E11747" t="s">
        <v>1123</v>
      </c>
      <c r="F11747" t="s">
        <v>287</v>
      </c>
      <c r="G11747">
        <v>11</v>
      </c>
      <c r="H11747" s="6" t="str">
        <f t="shared" si="366"/>
        <v>J171.C11</v>
      </c>
      <c r="I11747" s="6" t="str">
        <f t="shared" si="367"/>
        <v>CTO_CAP04</v>
      </c>
    </row>
    <row r="11748" spans="1:9">
      <c r="A11748" t="s">
        <v>302</v>
      </c>
      <c r="B11748" t="s">
        <v>1508</v>
      </c>
      <c r="C11748" t="s">
        <v>1509</v>
      </c>
      <c r="D11748">
        <v>11</v>
      </c>
      <c r="E11748" t="s">
        <v>174</v>
      </c>
      <c r="F11748" t="s">
        <v>232</v>
      </c>
      <c r="G11748">
        <v>11</v>
      </c>
      <c r="H11748" s="6" t="str">
        <f t="shared" si="366"/>
        <v>J171.B11</v>
      </c>
      <c r="I11748" s="6" t="str">
        <f t="shared" si="367"/>
        <v>DGND</v>
      </c>
    </row>
    <row r="11749" spans="1:9">
      <c r="A11749" t="s">
        <v>302</v>
      </c>
      <c r="B11749" t="s">
        <v>1508</v>
      </c>
      <c r="C11749" t="s">
        <v>1509</v>
      </c>
      <c r="D11749">
        <v>11</v>
      </c>
      <c r="F11749" t="s">
        <v>379</v>
      </c>
      <c r="G11749">
        <v>11</v>
      </c>
      <c r="H11749" s="6" t="str">
        <f t="shared" si="366"/>
        <v>J171.D11</v>
      </c>
      <c r="I11749" s="6">
        <f t="shared" si="367"/>
        <v>0</v>
      </c>
    </row>
    <row r="11750" spans="1:9">
      <c r="A11750" t="s">
        <v>302</v>
      </c>
      <c r="B11750" t="s">
        <v>1508</v>
      </c>
      <c r="C11750" t="s">
        <v>1509</v>
      </c>
      <c r="D11750">
        <v>12</v>
      </c>
      <c r="E11750" t="s">
        <v>174</v>
      </c>
      <c r="F11750" t="s">
        <v>288</v>
      </c>
      <c r="G11750">
        <v>12</v>
      </c>
      <c r="H11750" s="6" t="str">
        <f t="shared" si="366"/>
        <v>J171.C12</v>
      </c>
      <c r="I11750" s="6" t="str">
        <f t="shared" si="367"/>
        <v>DGND</v>
      </c>
    </row>
    <row r="11751" spans="1:9">
      <c r="A11751" t="s">
        <v>302</v>
      </c>
      <c r="B11751" t="s">
        <v>1508</v>
      </c>
      <c r="C11751" t="s">
        <v>1509</v>
      </c>
      <c r="D11751">
        <v>12</v>
      </c>
      <c r="E11751" t="s">
        <v>1125</v>
      </c>
      <c r="F11751" t="s">
        <v>210</v>
      </c>
      <c r="G11751">
        <v>12</v>
      </c>
      <c r="H11751" s="6" t="str">
        <f t="shared" si="366"/>
        <v>J171.A12</v>
      </c>
      <c r="I11751" s="6" t="str">
        <f t="shared" si="367"/>
        <v>CTO_VREFB04</v>
      </c>
    </row>
    <row r="11752" spans="1:9">
      <c r="A11752" t="s">
        <v>302</v>
      </c>
      <c r="B11752" t="s">
        <v>1508</v>
      </c>
      <c r="C11752" t="s">
        <v>1509</v>
      </c>
      <c r="D11752">
        <v>12</v>
      </c>
      <c r="E11752" t="s">
        <v>1124</v>
      </c>
      <c r="F11752" t="s">
        <v>233</v>
      </c>
      <c r="G11752">
        <v>12</v>
      </c>
      <c r="H11752" s="6" t="str">
        <f t="shared" si="366"/>
        <v>J171.B12</v>
      </c>
      <c r="I11752" s="6" t="str">
        <f t="shared" si="367"/>
        <v>CTO_VREFA04</v>
      </c>
    </row>
    <row r="11753" spans="1:9">
      <c r="A11753" t="s">
        <v>302</v>
      </c>
      <c r="B11753" t="s">
        <v>1508</v>
      </c>
      <c r="C11753" t="s">
        <v>1509</v>
      </c>
      <c r="D11753">
        <v>12</v>
      </c>
      <c r="F11753" t="s">
        <v>375</v>
      </c>
      <c r="G11753">
        <v>12</v>
      </c>
      <c r="H11753" s="6" t="str">
        <f t="shared" si="366"/>
        <v>J171.D12</v>
      </c>
      <c r="I11753" s="6">
        <f t="shared" si="367"/>
        <v>0</v>
      </c>
    </row>
    <row r="11754" spans="1:9">
      <c r="A11754" t="s">
        <v>302</v>
      </c>
      <c r="B11754" t="s">
        <v>1508</v>
      </c>
      <c r="C11754" t="s">
        <v>1509</v>
      </c>
      <c r="D11754">
        <v>13</v>
      </c>
      <c r="E11754" t="s">
        <v>1127</v>
      </c>
      <c r="F11754" t="s">
        <v>234</v>
      </c>
      <c r="G11754">
        <v>13</v>
      </c>
      <c r="H11754" s="6" t="str">
        <f t="shared" si="366"/>
        <v>J171.B13</v>
      </c>
      <c r="I11754" s="6" t="str">
        <f t="shared" si="367"/>
        <v>CTO_FORCE03</v>
      </c>
    </row>
    <row r="11755" spans="1:9">
      <c r="A11755" t="s">
        <v>302</v>
      </c>
      <c r="B11755" t="s">
        <v>1508</v>
      </c>
      <c r="C11755" t="s">
        <v>1509</v>
      </c>
      <c r="D11755">
        <v>13</v>
      </c>
      <c r="E11755" t="s">
        <v>1126</v>
      </c>
      <c r="F11755" t="s">
        <v>211</v>
      </c>
      <c r="G11755">
        <v>13</v>
      </c>
      <c r="H11755" s="6" t="str">
        <f t="shared" si="366"/>
        <v>J171.A13</v>
      </c>
      <c r="I11755" s="6" t="str">
        <f t="shared" si="367"/>
        <v>CTO_SENSE03</v>
      </c>
    </row>
    <row r="11756" spans="1:9">
      <c r="A11756" t="s">
        <v>302</v>
      </c>
      <c r="B11756" t="s">
        <v>1508</v>
      </c>
      <c r="C11756" t="s">
        <v>1509</v>
      </c>
      <c r="D11756">
        <v>13</v>
      </c>
      <c r="F11756" t="s">
        <v>370</v>
      </c>
      <c r="G11756">
        <v>13</v>
      </c>
      <c r="H11756" s="6" t="str">
        <f t="shared" si="366"/>
        <v>J171.D13</v>
      </c>
      <c r="I11756" s="6">
        <f t="shared" si="367"/>
        <v>0</v>
      </c>
    </row>
    <row r="11757" spans="1:9">
      <c r="A11757" t="s">
        <v>302</v>
      </c>
      <c r="B11757" t="s">
        <v>1508</v>
      </c>
      <c r="C11757" t="s">
        <v>1509</v>
      </c>
      <c r="D11757">
        <v>13</v>
      </c>
      <c r="E11757" t="s">
        <v>174</v>
      </c>
      <c r="F11757" t="s">
        <v>289</v>
      </c>
      <c r="G11757">
        <v>13</v>
      </c>
      <c r="H11757" s="6" t="str">
        <f t="shared" si="366"/>
        <v>J171.C13</v>
      </c>
      <c r="I11757" s="6" t="str">
        <f t="shared" si="367"/>
        <v>DGND</v>
      </c>
    </row>
    <row r="11758" spans="1:9">
      <c r="A11758" t="s">
        <v>302</v>
      </c>
      <c r="B11758" t="s">
        <v>1508</v>
      </c>
      <c r="C11758" t="s">
        <v>1509</v>
      </c>
      <c r="D11758">
        <v>14</v>
      </c>
      <c r="E11758" t="s">
        <v>1128</v>
      </c>
      <c r="F11758" t="s">
        <v>290</v>
      </c>
      <c r="G11758">
        <v>14</v>
      </c>
      <c r="H11758" s="6" t="str">
        <f t="shared" si="366"/>
        <v>J171.C14</v>
      </c>
      <c r="I11758" s="6" t="str">
        <f t="shared" si="367"/>
        <v>CTO_CAP03</v>
      </c>
    </row>
    <row r="11759" spans="1:9">
      <c r="A11759" t="s">
        <v>302</v>
      </c>
      <c r="B11759" t="s">
        <v>1508</v>
      </c>
      <c r="C11759" t="s">
        <v>1509</v>
      </c>
      <c r="D11759">
        <v>14</v>
      </c>
      <c r="E11759" t="s">
        <v>1101</v>
      </c>
      <c r="F11759" t="s">
        <v>212</v>
      </c>
      <c r="G11759">
        <v>14</v>
      </c>
      <c r="H11759" s="6" t="str">
        <f t="shared" si="366"/>
        <v>J171.A14</v>
      </c>
      <c r="I11759" s="6" t="str">
        <f t="shared" si="367"/>
        <v>CTO_DGS03</v>
      </c>
    </row>
    <row r="11760" spans="1:9">
      <c r="A11760" t="s">
        <v>302</v>
      </c>
      <c r="B11760" t="s">
        <v>1508</v>
      </c>
      <c r="C11760" t="s">
        <v>1509</v>
      </c>
      <c r="D11760">
        <v>14</v>
      </c>
      <c r="E11760" t="s">
        <v>174</v>
      </c>
      <c r="F11760" t="s">
        <v>235</v>
      </c>
      <c r="G11760">
        <v>14</v>
      </c>
      <c r="H11760" s="6" t="str">
        <f t="shared" si="366"/>
        <v>J171.B14</v>
      </c>
      <c r="I11760" s="6" t="str">
        <f t="shared" si="367"/>
        <v>DGND</v>
      </c>
    </row>
    <row r="11761" spans="1:9">
      <c r="A11761" t="s">
        <v>302</v>
      </c>
      <c r="B11761" t="s">
        <v>1508</v>
      </c>
      <c r="C11761" t="s">
        <v>1509</v>
      </c>
      <c r="D11761">
        <v>14</v>
      </c>
      <c r="F11761" t="s">
        <v>412</v>
      </c>
      <c r="G11761">
        <v>14</v>
      </c>
      <c r="H11761" s="6" t="str">
        <f t="shared" si="366"/>
        <v>J171.D14</v>
      </c>
      <c r="I11761" s="6">
        <f t="shared" si="367"/>
        <v>0</v>
      </c>
    </row>
    <row r="11762" spans="1:9">
      <c r="A11762" t="s">
        <v>302</v>
      </c>
      <c r="B11762" t="s">
        <v>1508</v>
      </c>
      <c r="C11762" t="s">
        <v>1509</v>
      </c>
      <c r="D11762">
        <v>15</v>
      </c>
      <c r="E11762" t="s">
        <v>1129</v>
      </c>
      <c r="F11762" t="s">
        <v>236</v>
      </c>
      <c r="G11762">
        <v>15</v>
      </c>
      <c r="H11762" s="6" t="str">
        <f t="shared" si="366"/>
        <v>J171.B15</v>
      </c>
      <c r="I11762" s="6" t="str">
        <f t="shared" si="367"/>
        <v>CTO_VREFA03</v>
      </c>
    </row>
    <row r="11763" spans="1:9">
      <c r="A11763" t="s">
        <v>302</v>
      </c>
      <c r="B11763" t="s">
        <v>1508</v>
      </c>
      <c r="C11763" t="s">
        <v>1509</v>
      </c>
      <c r="D11763">
        <v>15</v>
      </c>
      <c r="E11763" t="s">
        <v>1130</v>
      </c>
      <c r="F11763" t="s">
        <v>213</v>
      </c>
      <c r="G11763">
        <v>15</v>
      </c>
      <c r="H11763" s="6" t="str">
        <f t="shared" si="366"/>
        <v>J171.A15</v>
      </c>
      <c r="I11763" s="6" t="str">
        <f t="shared" si="367"/>
        <v>CTO_VREFB03</v>
      </c>
    </row>
    <row r="11764" spans="1:9">
      <c r="A11764" t="s">
        <v>302</v>
      </c>
      <c r="B11764" t="s">
        <v>1508</v>
      </c>
      <c r="C11764" t="s">
        <v>1509</v>
      </c>
      <c r="D11764">
        <v>15</v>
      </c>
      <c r="F11764" t="s">
        <v>610</v>
      </c>
      <c r="G11764">
        <v>15</v>
      </c>
      <c r="H11764" s="6" t="str">
        <f t="shared" si="366"/>
        <v>J171.D15</v>
      </c>
      <c r="I11764" s="6">
        <f t="shared" si="367"/>
        <v>0</v>
      </c>
    </row>
    <row r="11765" spans="1:9">
      <c r="A11765" t="s">
        <v>302</v>
      </c>
      <c r="B11765" t="s">
        <v>1508</v>
      </c>
      <c r="C11765" t="s">
        <v>1509</v>
      </c>
      <c r="D11765">
        <v>15</v>
      </c>
      <c r="E11765" t="s">
        <v>174</v>
      </c>
      <c r="F11765" t="s">
        <v>291</v>
      </c>
      <c r="G11765">
        <v>15</v>
      </c>
      <c r="H11765" s="6" t="str">
        <f t="shared" si="366"/>
        <v>J171.C15</v>
      </c>
      <c r="I11765" s="6" t="str">
        <f t="shared" si="367"/>
        <v>DGND</v>
      </c>
    </row>
    <row r="11766" spans="1:9">
      <c r="A11766" t="s">
        <v>302</v>
      </c>
      <c r="B11766" t="s">
        <v>1508</v>
      </c>
      <c r="C11766" t="s">
        <v>1509</v>
      </c>
      <c r="D11766">
        <v>16</v>
      </c>
      <c r="E11766" t="s">
        <v>174</v>
      </c>
      <c r="F11766" t="s">
        <v>292</v>
      </c>
      <c r="G11766">
        <v>16</v>
      </c>
      <c r="H11766" s="6" t="str">
        <f t="shared" si="366"/>
        <v>J171.C16</v>
      </c>
      <c r="I11766" s="6" t="str">
        <f t="shared" si="367"/>
        <v>DGND</v>
      </c>
    </row>
    <row r="11767" spans="1:9">
      <c r="A11767" t="s">
        <v>302</v>
      </c>
      <c r="B11767" t="s">
        <v>1508</v>
      </c>
      <c r="C11767" t="s">
        <v>1509</v>
      </c>
      <c r="D11767">
        <v>16</v>
      </c>
      <c r="E11767" t="s">
        <v>1131</v>
      </c>
      <c r="F11767" t="s">
        <v>214</v>
      </c>
      <c r="G11767">
        <v>16</v>
      </c>
      <c r="H11767" s="6" t="str">
        <f t="shared" si="366"/>
        <v>J171.A16</v>
      </c>
      <c r="I11767" s="6" t="str">
        <f t="shared" si="367"/>
        <v>CTO_SENSE02</v>
      </c>
    </row>
    <row r="11768" spans="1:9">
      <c r="A11768" t="s">
        <v>302</v>
      </c>
      <c r="B11768" t="s">
        <v>1508</v>
      </c>
      <c r="C11768" t="s">
        <v>1509</v>
      </c>
      <c r="D11768">
        <v>16</v>
      </c>
      <c r="F11768" t="s">
        <v>410</v>
      </c>
      <c r="G11768">
        <v>16</v>
      </c>
      <c r="H11768" s="6" t="str">
        <f t="shared" si="366"/>
        <v>J171.D16</v>
      </c>
      <c r="I11768" s="6">
        <f t="shared" si="367"/>
        <v>0</v>
      </c>
    </row>
    <row r="11769" spans="1:9">
      <c r="A11769" t="s">
        <v>302</v>
      </c>
      <c r="B11769" t="s">
        <v>1508</v>
      </c>
      <c r="C11769" t="s">
        <v>1509</v>
      </c>
      <c r="D11769">
        <v>16</v>
      </c>
      <c r="E11769" t="s">
        <v>1132</v>
      </c>
      <c r="F11769" t="s">
        <v>237</v>
      </c>
      <c r="G11769">
        <v>16</v>
      </c>
      <c r="H11769" s="6" t="str">
        <f t="shared" si="366"/>
        <v>J171.B16</v>
      </c>
      <c r="I11769" s="6" t="str">
        <f t="shared" si="367"/>
        <v>CTO_FORCE02</v>
      </c>
    </row>
    <row r="11770" spans="1:9">
      <c r="A11770" t="s">
        <v>302</v>
      </c>
      <c r="B11770" t="s">
        <v>1508</v>
      </c>
      <c r="C11770" t="s">
        <v>1509</v>
      </c>
      <c r="D11770">
        <v>17</v>
      </c>
      <c r="E11770" t="s">
        <v>174</v>
      </c>
      <c r="F11770" t="s">
        <v>238</v>
      </c>
      <c r="G11770">
        <v>17</v>
      </c>
      <c r="H11770" s="6" t="str">
        <f t="shared" si="366"/>
        <v>J171.B17</v>
      </c>
      <c r="I11770" s="6" t="str">
        <f t="shared" si="367"/>
        <v>DGND</v>
      </c>
    </row>
    <row r="11771" spans="1:9">
      <c r="A11771" t="s">
        <v>302</v>
      </c>
      <c r="B11771" t="s">
        <v>1508</v>
      </c>
      <c r="C11771" t="s">
        <v>1509</v>
      </c>
      <c r="D11771">
        <v>17</v>
      </c>
      <c r="E11771" t="s">
        <v>1133</v>
      </c>
      <c r="F11771" t="s">
        <v>293</v>
      </c>
      <c r="G11771">
        <v>17</v>
      </c>
      <c r="H11771" s="6" t="str">
        <f t="shared" si="366"/>
        <v>J171.C17</v>
      </c>
      <c r="I11771" s="6" t="str">
        <f t="shared" si="367"/>
        <v>CTO_CAP02</v>
      </c>
    </row>
    <row r="11772" spans="1:9">
      <c r="A11772" t="s">
        <v>302</v>
      </c>
      <c r="B11772" t="s">
        <v>1508</v>
      </c>
      <c r="C11772" t="s">
        <v>1509</v>
      </c>
      <c r="D11772">
        <v>17</v>
      </c>
      <c r="E11772" t="s">
        <v>1100</v>
      </c>
      <c r="F11772" t="s">
        <v>215</v>
      </c>
      <c r="G11772">
        <v>17</v>
      </c>
      <c r="H11772" s="6" t="str">
        <f t="shared" si="366"/>
        <v>J171.A17</v>
      </c>
      <c r="I11772" s="6" t="str">
        <f t="shared" si="367"/>
        <v>CTO_DGS02</v>
      </c>
    </row>
    <row r="11773" spans="1:9">
      <c r="A11773" t="s">
        <v>302</v>
      </c>
      <c r="B11773" t="s">
        <v>1508</v>
      </c>
      <c r="C11773" t="s">
        <v>1509</v>
      </c>
      <c r="D11773">
        <v>17</v>
      </c>
      <c r="F11773" t="s">
        <v>385</v>
      </c>
      <c r="G11773">
        <v>17</v>
      </c>
      <c r="H11773" s="6" t="str">
        <f t="shared" si="366"/>
        <v>J171.D17</v>
      </c>
      <c r="I11773" s="6">
        <f t="shared" si="367"/>
        <v>0</v>
      </c>
    </row>
    <row r="11774" spans="1:9">
      <c r="A11774" t="s">
        <v>302</v>
      </c>
      <c r="B11774" t="s">
        <v>1508</v>
      </c>
      <c r="C11774" t="s">
        <v>1509</v>
      </c>
      <c r="D11774">
        <v>18</v>
      </c>
      <c r="E11774" t="s">
        <v>1134</v>
      </c>
      <c r="F11774" t="s">
        <v>239</v>
      </c>
      <c r="G11774">
        <v>18</v>
      </c>
      <c r="H11774" s="6" t="str">
        <f t="shared" si="366"/>
        <v>J171.B18</v>
      </c>
      <c r="I11774" s="6" t="str">
        <f t="shared" si="367"/>
        <v>CTO_VREFA02</v>
      </c>
    </row>
    <row r="11775" spans="1:9">
      <c r="A11775" t="s">
        <v>302</v>
      </c>
      <c r="B11775" t="s">
        <v>1508</v>
      </c>
      <c r="C11775" t="s">
        <v>1509</v>
      </c>
      <c r="D11775">
        <v>18</v>
      </c>
      <c r="F11775" t="s">
        <v>617</v>
      </c>
      <c r="G11775">
        <v>18</v>
      </c>
      <c r="H11775" s="6" t="str">
        <f t="shared" si="366"/>
        <v>J171.D18</v>
      </c>
      <c r="I11775" s="6">
        <f t="shared" si="367"/>
        <v>0</v>
      </c>
    </row>
    <row r="11776" spans="1:9">
      <c r="A11776" t="s">
        <v>302</v>
      </c>
      <c r="B11776" t="s">
        <v>1508</v>
      </c>
      <c r="C11776" t="s">
        <v>1509</v>
      </c>
      <c r="D11776">
        <v>18</v>
      </c>
      <c r="E11776" t="s">
        <v>174</v>
      </c>
      <c r="F11776" t="s">
        <v>294</v>
      </c>
      <c r="G11776">
        <v>18</v>
      </c>
      <c r="H11776" s="6" t="str">
        <f t="shared" si="366"/>
        <v>J171.C18</v>
      </c>
      <c r="I11776" s="6" t="str">
        <f t="shared" si="367"/>
        <v>DGND</v>
      </c>
    </row>
    <row r="11777" spans="1:9">
      <c r="A11777" t="s">
        <v>302</v>
      </c>
      <c r="B11777" t="s">
        <v>1508</v>
      </c>
      <c r="C11777" t="s">
        <v>1509</v>
      </c>
      <c r="D11777">
        <v>18</v>
      </c>
      <c r="E11777" t="s">
        <v>1135</v>
      </c>
      <c r="F11777" t="s">
        <v>216</v>
      </c>
      <c r="G11777">
        <v>18</v>
      </c>
      <c r="H11777" s="6" t="str">
        <f t="shared" si="366"/>
        <v>J171.A18</v>
      </c>
      <c r="I11777" s="6" t="str">
        <f t="shared" si="367"/>
        <v>CTO_VREFB02</v>
      </c>
    </row>
    <row r="11778" spans="1:9">
      <c r="A11778" t="s">
        <v>302</v>
      </c>
      <c r="B11778" t="s">
        <v>1508</v>
      </c>
      <c r="C11778" t="s">
        <v>1509</v>
      </c>
      <c r="D11778">
        <v>19</v>
      </c>
      <c r="E11778" t="s">
        <v>174</v>
      </c>
      <c r="F11778" t="s">
        <v>295</v>
      </c>
      <c r="G11778">
        <v>19</v>
      </c>
      <c r="H11778" s="6" t="str">
        <f t="shared" ref="H11778:H11841" si="368">CONCATENATE(C11778,".",F11778)</f>
        <v>J171.C19</v>
      </c>
      <c r="I11778" s="6" t="str">
        <f t="shared" ref="I11778:I11841" si="369">E11778</f>
        <v>DGND</v>
      </c>
    </row>
    <row r="11779" spans="1:9">
      <c r="A11779" t="s">
        <v>302</v>
      </c>
      <c r="B11779" t="s">
        <v>1508</v>
      </c>
      <c r="C11779" t="s">
        <v>1509</v>
      </c>
      <c r="D11779">
        <v>19</v>
      </c>
      <c r="E11779" t="s">
        <v>1137</v>
      </c>
      <c r="F11779" t="s">
        <v>217</v>
      </c>
      <c r="G11779">
        <v>19</v>
      </c>
      <c r="H11779" s="6" t="str">
        <f t="shared" si="368"/>
        <v>J171.A19</v>
      </c>
      <c r="I11779" s="6" t="str">
        <f t="shared" si="369"/>
        <v>CTO_SENSE01</v>
      </c>
    </row>
    <row r="11780" spans="1:9">
      <c r="A11780" t="s">
        <v>302</v>
      </c>
      <c r="B11780" t="s">
        <v>1508</v>
      </c>
      <c r="C11780" t="s">
        <v>1509</v>
      </c>
      <c r="D11780">
        <v>19</v>
      </c>
      <c r="F11780" t="s">
        <v>619</v>
      </c>
      <c r="G11780">
        <v>19</v>
      </c>
      <c r="H11780" s="6" t="str">
        <f t="shared" si="368"/>
        <v>J171.D19</v>
      </c>
      <c r="I11780" s="6">
        <f t="shared" si="369"/>
        <v>0</v>
      </c>
    </row>
    <row r="11781" spans="1:9">
      <c r="A11781" t="s">
        <v>302</v>
      </c>
      <c r="B11781" t="s">
        <v>1508</v>
      </c>
      <c r="C11781" t="s">
        <v>1509</v>
      </c>
      <c r="D11781">
        <v>19</v>
      </c>
      <c r="E11781" t="s">
        <v>1136</v>
      </c>
      <c r="F11781" t="s">
        <v>240</v>
      </c>
      <c r="G11781">
        <v>19</v>
      </c>
      <c r="H11781" s="6" t="str">
        <f t="shared" si="368"/>
        <v>J171.B19</v>
      </c>
      <c r="I11781" s="6" t="str">
        <f t="shared" si="369"/>
        <v>CTO_FORCE01</v>
      </c>
    </row>
    <row r="11782" spans="1:9">
      <c r="A11782" t="s">
        <v>302</v>
      </c>
      <c r="B11782" t="s">
        <v>1508</v>
      </c>
      <c r="C11782" t="s">
        <v>1509</v>
      </c>
      <c r="D11782">
        <v>20</v>
      </c>
      <c r="E11782" t="s">
        <v>1099</v>
      </c>
      <c r="F11782" t="s">
        <v>218</v>
      </c>
      <c r="G11782">
        <v>20</v>
      </c>
      <c r="H11782" s="6" t="str">
        <f t="shared" si="368"/>
        <v>J171.A20</v>
      </c>
      <c r="I11782" s="6" t="str">
        <f t="shared" si="369"/>
        <v>CTO_DGS01</v>
      </c>
    </row>
    <row r="11783" spans="1:9">
      <c r="A11783" t="s">
        <v>302</v>
      </c>
      <c r="B11783" t="s">
        <v>1508</v>
      </c>
      <c r="C11783" t="s">
        <v>1509</v>
      </c>
      <c r="D11783">
        <v>20</v>
      </c>
      <c r="F11783" t="s">
        <v>621</v>
      </c>
      <c r="G11783">
        <v>20</v>
      </c>
      <c r="H11783" s="6" t="str">
        <f t="shared" si="368"/>
        <v>J171.D20</v>
      </c>
      <c r="I11783" s="6">
        <f t="shared" si="369"/>
        <v>0</v>
      </c>
    </row>
    <row r="11784" spans="1:9">
      <c r="A11784" t="s">
        <v>302</v>
      </c>
      <c r="B11784" t="s">
        <v>1508</v>
      </c>
      <c r="C11784" t="s">
        <v>1509</v>
      </c>
      <c r="D11784">
        <v>20</v>
      </c>
      <c r="E11784" t="s">
        <v>174</v>
      </c>
      <c r="F11784" t="s">
        <v>241</v>
      </c>
      <c r="G11784">
        <v>20</v>
      </c>
      <c r="H11784" s="6" t="str">
        <f t="shared" si="368"/>
        <v>J171.B20</v>
      </c>
      <c r="I11784" s="6" t="str">
        <f t="shared" si="369"/>
        <v>DGND</v>
      </c>
    </row>
    <row r="11785" spans="1:9">
      <c r="A11785" t="s">
        <v>302</v>
      </c>
      <c r="B11785" t="s">
        <v>1508</v>
      </c>
      <c r="C11785" t="s">
        <v>1509</v>
      </c>
      <c r="D11785">
        <v>20</v>
      </c>
      <c r="E11785" t="s">
        <v>1138</v>
      </c>
      <c r="F11785" t="s">
        <v>296</v>
      </c>
      <c r="G11785">
        <v>20</v>
      </c>
      <c r="H11785" s="6" t="str">
        <f t="shared" si="368"/>
        <v>J171.C20</v>
      </c>
      <c r="I11785" s="6" t="str">
        <f t="shared" si="369"/>
        <v>CTO_CAP01</v>
      </c>
    </row>
    <row r="11786" spans="1:9">
      <c r="A11786" t="s">
        <v>302</v>
      </c>
      <c r="B11786" t="s">
        <v>1508</v>
      </c>
      <c r="C11786" t="s">
        <v>1509</v>
      </c>
      <c r="D11786">
        <v>21</v>
      </c>
      <c r="E11786" t="s">
        <v>174</v>
      </c>
      <c r="F11786" t="s">
        <v>297</v>
      </c>
      <c r="G11786">
        <v>21</v>
      </c>
      <c r="H11786" s="6" t="str">
        <f t="shared" si="368"/>
        <v>J171.C21</v>
      </c>
      <c r="I11786" s="6" t="str">
        <f t="shared" si="369"/>
        <v>DGND</v>
      </c>
    </row>
    <row r="11787" spans="1:9">
      <c r="A11787" t="s">
        <v>302</v>
      </c>
      <c r="B11787" t="s">
        <v>1508</v>
      </c>
      <c r="C11787" t="s">
        <v>1509</v>
      </c>
      <c r="D11787">
        <v>21</v>
      </c>
      <c r="F11787" t="s">
        <v>623</v>
      </c>
      <c r="G11787">
        <v>21</v>
      </c>
      <c r="H11787" s="6" t="str">
        <f t="shared" si="368"/>
        <v>J171.D21</v>
      </c>
      <c r="I11787" s="6">
        <f t="shared" si="369"/>
        <v>0</v>
      </c>
    </row>
    <row r="11788" spans="1:9">
      <c r="A11788" t="s">
        <v>302</v>
      </c>
      <c r="B11788" t="s">
        <v>1508</v>
      </c>
      <c r="C11788" t="s">
        <v>1509</v>
      </c>
      <c r="D11788">
        <v>21</v>
      </c>
      <c r="E11788" t="s">
        <v>1140</v>
      </c>
      <c r="F11788" t="s">
        <v>219</v>
      </c>
      <c r="G11788">
        <v>21</v>
      </c>
      <c r="H11788" s="6" t="str">
        <f t="shared" si="368"/>
        <v>J171.A21</v>
      </c>
      <c r="I11788" s="6" t="str">
        <f t="shared" si="369"/>
        <v>CTO_VREFB01</v>
      </c>
    </row>
    <row r="11789" spans="1:9">
      <c r="A11789" t="s">
        <v>302</v>
      </c>
      <c r="B11789" t="s">
        <v>1508</v>
      </c>
      <c r="C11789" t="s">
        <v>1509</v>
      </c>
      <c r="D11789">
        <v>21</v>
      </c>
      <c r="E11789" t="s">
        <v>1139</v>
      </c>
      <c r="F11789" t="s">
        <v>242</v>
      </c>
      <c r="G11789">
        <v>21</v>
      </c>
      <c r="H11789" s="6" t="str">
        <f t="shared" si="368"/>
        <v>J171.B21</v>
      </c>
      <c r="I11789" s="6" t="str">
        <f t="shared" si="369"/>
        <v>CTO_VREFA01</v>
      </c>
    </row>
    <row r="11790" spans="1:9">
      <c r="A11790" t="s">
        <v>302</v>
      </c>
      <c r="B11790" t="s">
        <v>1508</v>
      </c>
      <c r="C11790" t="s">
        <v>1509</v>
      </c>
      <c r="D11790">
        <v>22</v>
      </c>
      <c r="E11790" t="s">
        <v>1141</v>
      </c>
      <c r="F11790" t="s">
        <v>243</v>
      </c>
      <c r="G11790">
        <v>22</v>
      </c>
      <c r="H11790" s="6" t="str">
        <f t="shared" si="368"/>
        <v>J171.B22</v>
      </c>
      <c r="I11790" s="6" t="str">
        <f t="shared" si="369"/>
        <v>CTO_FORCE00</v>
      </c>
    </row>
    <row r="11791" spans="1:9">
      <c r="A11791" t="s">
        <v>302</v>
      </c>
      <c r="B11791" t="s">
        <v>1508</v>
      </c>
      <c r="C11791" t="s">
        <v>1509</v>
      </c>
      <c r="D11791">
        <v>22</v>
      </c>
      <c r="E11791" t="s">
        <v>174</v>
      </c>
      <c r="F11791" t="s">
        <v>298</v>
      </c>
      <c r="G11791">
        <v>22</v>
      </c>
      <c r="H11791" s="6" t="str">
        <f t="shared" si="368"/>
        <v>J171.C22</v>
      </c>
      <c r="I11791" s="6" t="str">
        <f t="shared" si="369"/>
        <v>DGND</v>
      </c>
    </row>
    <row r="11792" spans="1:9">
      <c r="A11792" t="s">
        <v>302</v>
      </c>
      <c r="B11792" t="s">
        <v>1508</v>
      </c>
      <c r="C11792" t="s">
        <v>1509</v>
      </c>
      <c r="D11792">
        <v>22</v>
      </c>
      <c r="F11792" t="s">
        <v>627</v>
      </c>
      <c r="G11792">
        <v>22</v>
      </c>
      <c r="H11792" s="6" t="str">
        <f t="shared" si="368"/>
        <v>J171.D22</v>
      </c>
      <c r="I11792" s="6">
        <f t="shared" si="369"/>
        <v>0</v>
      </c>
    </row>
    <row r="11793" spans="1:9">
      <c r="A11793" t="s">
        <v>302</v>
      </c>
      <c r="B11793" t="s">
        <v>1508</v>
      </c>
      <c r="C11793" t="s">
        <v>1509</v>
      </c>
      <c r="D11793">
        <v>22</v>
      </c>
      <c r="E11793" t="s">
        <v>1142</v>
      </c>
      <c r="F11793" t="s">
        <v>220</v>
      </c>
      <c r="G11793">
        <v>22</v>
      </c>
      <c r="H11793" s="6" t="str">
        <f t="shared" si="368"/>
        <v>J171.A22</v>
      </c>
      <c r="I11793" s="6" t="str">
        <f t="shared" si="369"/>
        <v>CTO_SENSE00</v>
      </c>
    </row>
    <row r="11794" spans="1:9">
      <c r="A11794" t="s">
        <v>302</v>
      </c>
      <c r="B11794" t="s">
        <v>1508</v>
      </c>
      <c r="C11794" t="s">
        <v>1509</v>
      </c>
      <c r="D11794">
        <v>23</v>
      </c>
      <c r="E11794" t="s">
        <v>1098</v>
      </c>
      <c r="F11794" t="s">
        <v>221</v>
      </c>
      <c r="G11794">
        <v>23</v>
      </c>
      <c r="H11794" s="6" t="str">
        <f t="shared" si="368"/>
        <v>J171.A23</v>
      </c>
      <c r="I11794" s="6" t="str">
        <f t="shared" si="369"/>
        <v>CTO_DGS00</v>
      </c>
    </row>
    <row r="11795" spans="1:9">
      <c r="A11795" t="s">
        <v>302</v>
      </c>
      <c r="B11795" t="s">
        <v>1508</v>
      </c>
      <c r="C11795" t="s">
        <v>1509</v>
      </c>
      <c r="D11795">
        <v>23</v>
      </c>
      <c r="E11795" t="s">
        <v>1143</v>
      </c>
      <c r="F11795" t="s">
        <v>299</v>
      </c>
      <c r="G11795">
        <v>23</v>
      </c>
      <c r="H11795" s="6" t="str">
        <f t="shared" si="368"/>
        <v>J171.C23</v>
      </c>
      <c r="I11795" s="6" t="str">
        <f t="shared" si="369"/>
        <v>CTO_CAP00</v>
      </c>
    </row>
    <row r="11796" spans="1:9">
      <c r="A11796" t="s">
        <v>302</v>
      </c>
      <c r="B11796" t="s">
        <v>1508</v>
      </c>
      <c r="C11796" t="s">
        <v>1509</v>
      </c>
      <c r="D11796">
        <v>23</v>
      </c>
      <c r="E11796" t="s">
        <v>174</v>
      </c>
      <c r="F11796" t="s">
        <v>244</v>
      </c>
      <c r="G11796">
        <v>23</v>
      </c>
      <c r="H11796" s="6" t="str">
        <f t="shared" si="368"/>
        <v>J171.B23</v>
      </c>
      <c r="I11796" s="6" t="str">
        <f t="shared" si="369"/>
        <v>DGND</v>
      </c>
    </row>
    <row r="11797" spans="1:9">
      <c r="A11797" t="s">
        <v>302</v>
      </c>
      <c r="B11797" t="s">
        <v>1508</v>
      </c>
      <c r="C11797" t="s">
        <v>1509</v>
      </c>
      <c r="D11797">
        <v>23</v>
      </c>
      <c r="F11797" t="s">
        <v>628</v>
      </c>
      <c r="G11797">
        <v>23</v>
      </c>
      <c r="H11797" s="6" t="str">
        <f t="shared" si="368"/>
        <v>J171.D23</v>
      </c>
      <c r="I11797" s="6">
        <f t="shared" si="369"/>
        <v>0</v>
      </c>
    </row>
    <row r="11798" spans="1:9">
      <c r="A11798" t="s">
        <v>302</v>
      </c>
      <c r="B11798" t="s">
        <v>1508</v>
      </c>
      <c r="C11798" t="s">
        <v>1509</v>
      </c>
      <c r="D11798">
        <v>24</v>
      </c>
      <c r="E11798" t="s">
        <v>1145</v>
      </c>
      <c r="F11798" t="s">
        <v>245</v>
      </c>
      <c r="G11798">
        <v>24</v>
      </c>
      <c r="H11798" s="6" t="str">
        <f t="shared" si="368"/>
        <v>J171.B24</v>
      </c>
      <c r="I11798" s="6" t="str">
        <f t="shared" si="369"/>
        <v>CTO_VREFA00</v>
      </c>
    </row>
    <row r="11799" spans="1:9">
      <c r="A11799" t="s">
        <v>302</v>
      </c>
      <c r="B11799" t="s">
        <v>1508</v>
      </c>
      <c r="C11799" t="s">
        <v>1509</v>
      </c>
      <c r="D11799">
        <v>24</v>
      </c>
      <c r="E11799" t="s">
        <v>174</v>
      </c>
      <c r="F11799" t="s">
        <v>300</v>
      </c>
      <c r="G11799">
        <v>24</v>
      </c>
      <c r="H11799" s="6" t="str">
        <f t="shared" si="368"/>
        <v>J171.C24</v>
      </c>
      <c r="I11799" s="6" t="str">
        <f t="shared" si="369"/>
        <v>DGND</v>
      </c>
    </row>
    <row r="11800" spans="1:9">
      <c r="A11800" t="s">
        <v>302</v>
      </c>
      <c r="B11800" t="s">
        <v>1508</v>
      </c>
      <c r="C11800" t="s">
        <v>1509</v>
      </c>
      <c r="D11800">
        <v>24</v>
      </c>
      <c r="E11800" t="s">
        <v>1144</v>
      </c>
      <c r="F11800" t="s">
        <v>222</v>
      </c>
      <c r="G11800">
        <v>24</v>
      </c>
      <c r="H11800" s="6" t="str">
        <f t="shared" si="368"/>
        <v>J171.A24</v>
      </c>
      <c r="I11800" s="6" t="str">
        <f t="shared" si="369"/>
        <v>CTO_VREFB00</v>
      </c>
    </row>
    <row r="11801" spans="1:9">
      <c r="A11801" t="s">
        <v>302</v>
      </c>
      <c r="B11801" t="s">
        <v>1508</v>
      </c>
      <c r="C11801" t="s">
        <v>1509</v>
      </c>
      <c r="D11801">
        <v>24</v>
      </c>
      <c r="F11801" t="s">
        <v>631</v>
      </c>
      <c r="G11801">
        <v>24</v>
      </c>
      <c r="H11801" s="6" t="str">
        <f t="shared" si="368"/>
        <v>J171.D24</v>
      </c>
      <c r="I11801" s="6">
        <f t="shared" si="369"/>
        <v>0</v>
      </c>
    </row>
    <row r="11802" spans="1:9">
      <c r="A11802" t="s">
        <v>302</v>
      </c>
      <c r="B11802" t="s">
        <v>1510</v>
      </c>
      <c r="C11802" t="s">
        <v>1511</v>
      </c>
      <c r="D11802">
        <v>1</v>
      </c>
      <c r="E11802" t="s">
        <v>552</v>
      </c>
      <c r="F11802">
        <v>1</v>
      </c>
      <c r="G11802">
        <v>1</v>
      </c>
      <c r="H11802" s="6" t="str">
        <f t="shared" si="368"/>
        <v>CB6.1</v>
      </c>
      <c r="I11802" s="6" t="str">
        <f t="shared" si="369"/>
        <v>VP5</v>
      </c>
    </row>
    <row r="11803" spans="1:9">
      <c r="A11803" t="s">
        <v>302</v>
      </c>
      <c r="B11803" t="s">
        <v>1510</v>
      </c>
      <c r="C11803" t="s">
        <v>1511</v>
      </c>
      <c r="D11803">
        <v>2</v>
      </c>
      <c r="E11803" t="s">
        <v>174</v>
      </c>
      <c r="F11803">
        <v>2</v>
      </c>
      <c r="G11803">
        <v>2</v>
      </c>
      <c r="H11803" s="6" t="str">
        <f t="shared" si="368"/>
        <v>CB6.2</v>
      </c>
      <c r="I11803" s="6" t="str">
        <f t="shared" si="369"/>
        <v>DGND</v>
      </c>
    </row>
    <row r="11804" spans="1:9">
      <c r="A11804" t="s">
        <v>302</v>
      </c>
      <c r="B11804" t="s">
        <v>1510</v>
      </c>
      <c r="C11804" t="s">
        <v>1512</v>
      </c>
      <c r="D11804">
        <v>1</v>
      </c>
      <c r="E11804" t="s">
        <v>552</v>
      </c>
      <c r="F11804">
        <v>1</v>
      </c>
      <c r="G11804">
        <v>1</v>
      </c>
      <c r="H11804" s="6" t="str">
        <f t="shared" si="368"/>
        <v>CB7.1</v>
      </c>
      <c r="I11804" s="6" t="str">
        <f t="shared" si="369"/>
        <v>VP5</v>
      </c>
    </row>
    <row r="11805" spans="1:9">
      <c r="A11805" t="s">
        <v>302</v>
      </c>
      <c r="B11805" t="s">
        <v>1510</v>
      </c>
      <c r="C11805" t="s">
        <v>1512</v>
      </c>
      <c r="D11805">
        <v>2</v>
      </c>
      <c r="E11805" t="s">
        <v>174</v>
      </c>
      <c r="F11805">
        <v>2</v>
      </c>
      <c r="G11805">
        <v>2</v>
      </c>
      <c r="H11805" s="6" t="str">
        <f t="shared" si="368"/>
        <v>CB7.2</v>
      </c>
      <c r="I11805" s="6" t="str">
        <f t="shared" si="369"/>
        <v>DGND</v>
      </c>
    </row>
    <row r="11806" spans="1:9">
      <c r="A11806" t="s">
        <v>302</v>
      </c>
      <c r="B11806" t="s">
        <v>1510</v>
      </c>
      <c r="C11806" t="s">
        <v>1513</v>
      </c>
      <c r="D11806" t="s">
        <v>550</v>
      </c>
      <c r="F11806">
        <v>2</v>
      </c>
      <c r="G11806" t="s">
        <v>550</v>
      </c>
      <c r="H11806" s="6" t="str">
        <f t="shared" si="368"/>
        <v>DB1.2</v>
      </c>
      <c r="I11806" s="6">
        <f t="shared" si="369"/>
        <v>0</v>
      </c>
    </row>
    <row r="11807" spans="1:9">
      <c r="A11807" t="s">
        <v>302</v>
      </c>
      <c r="B11807" t="s">
        <v>1510</v>
      </c>
      <c r="C11807" t="s">
        <v>1513</v>
      </c>
      <c r="D11807" t="s">
        <v>175</v>
      </c>
      <c r="E11807" t="s">
        <v>1146</v>
      </c>
      <c r="F11807">
        <v>3</v>
      </c>
      <c r="G11807" t="s">
        <v>175</v>
      </c>
      <c r="H11807" s="6" t="str">
        <f t="shared" si="368"/>
        <v>DB1.3</v>
      </c>
      <c r="I11807" s="6" t="str">
        <f t="shared" si="369"/>
        <v>CUB_IDDI</v>
      </c>
    </row>
    <row r="11808" spans="1:9">
      <c r="A11808" t="s">
        <v>302</v>
      </c>
      <c r="B11808" t="s">
        <v>1510</v>
      </c>
      <c r="C11808" t="s">
        <v>1513</v>
      </c>
      <c r="D11808" t="s">
        <v>176</v>
      </c>
      <c r="E11808" t="s">
        <v>174</v>
      </c>
      <c r="F11808">
        <v>1</v>
      </c>
      <c r="G11808" t="s">
        <v>176</v>
      </c>
      <c r="H11808" s="6" t="str">
        <f t="shared" si="368"/>
        <v>DB1.1</v>
      </c>
      <c r="I11808" s="6" t="str">
        <f t="shared" si="369"/>
        <v>DGND</v>
      </c>
    </row>
    <row r="11809" spans="1:9">
      <c r="A11809" t="s">
        <v>302</v>
      </c>
      <c r="B11809" t="s">
        <v>1510</v>
      </c>
      <c r="C11809" t="s">
        <v>1514</v>
      </c>
      <c r="D11809" t="s">
        <v>550</v>
      </c>
      <c r="F11809">
        <v>2</v>
      </c>
      <c r="G11809" t="s">
        <v>550</v>
      </c>
      <c r="H11809" s="6" t="str">
        <f t="shared" si="368"/>
        <v>DB2.2</v>
      </c>
      <c r="I11809" s="6">
        <f t="shared" si="369"/>
        <v>0</v>
      </c>
    </row>
    <row r="11810" spans="1:9">
      <c r="A11810" t="s">
        <v>302</v>
      </c>
      <c r="B11810" t="s">
        <v>1510</v>
      </c>
      <c r="C11810" t="s">
        <v>1514</v>
      </c>
      <c r="D11810" t="s">
        <v>175</v>
      </c>
      <c r="E11810" t="s">
        <v>1147</v>
      </c>
      <c r="F11810">
        <v>3</v>
      </c>
      <c r="G11810" t="s">
        <v>175</v>
      </c>
      <c r="H11810" s="6" t="str">
        <f t="shared" si="368"/>
        <v>DB2.3</v>
      </c>
      <c r="I11810" s="6" t="str">
        <f t="shared" si="369"/>
        <v>CUB_IDCE</v>
      </c>
    </row>
    <row r="11811" spans="1:9">
      <c r="A11811" t="s">
        <v>302</v>
      </c>
      <c r="B11811" t="s">
        <v>1510</v>
      </c>
      <c r="C11811" t="s">
        <v>1514</v>
      </c>
      <c r="D11811" t="s">
        <v>176</v>
      </c>
      <c r="E11811" t="s">
        <v>174</v>
      </c>
      <c r="F11811">
        <v>1</v>
      </c>
      <c r="G11811" t="s">
        <v>176</v>
      </c>
      <c r="H11811" s="6" t="str">
        <f t="shared" si="368"/>
        <v>DB2.1</v>
      </c>
      <c r="I11811" s="6" t="str">
        <f t="shared" si="369"/>
        <v>DGND</v>
      </c>
    </row>
    <row r="11812" spans="1:9">
      <c r="A11812" t="s">
        <v>302</v>
      </c>
      <c r="B11812" t="s">
        <v>1510</v>
      </c>
      <c r="C11812" t="s">
        <v>1515</v>
      </c>
      <c r="D11812" t="s">
        <v>550</v>
      </c>
      <c r="F11812">
        <v>2</v>
      </c>
      <c r="G11812" t="s">
        <v>550</v>
      </c>
      <c r="H11812" s="6" t="str">
        <f t="shared" si="368"/>
        <v>DB3.2</v>
      </c>
      <c r="I11812" s="6">
        <f t="shared" si="369"/>
        <v>0</v>
      </c>
    </row>
    <row r="11813" spans="1:9">
      <c r="A11813" t="s">
        <v>302</v>
      </c>
      <c r="B11813" t="s">
        <v>1510</v>
      </c>
      <c r="C11813" t="s">
        <v>1515</v>
      </c>
      <c r="D11813" t="s">
        <v>175</v>
      </c>
      <c r="E11813" t="s">
        <v>1148</v>
      </c>
      <c r="F11813">
        <v>3</v>
      </c>
      <c r="G11813" t="s">
        <v>175</v>
      </c>
      <c r="H11813" s="6" t="str">
        <f t="shared" si="368"/>
        <v>DB3.3</v>
      </c>
      <c r="I11813" s="6" t="str">
        <f t="shared" si="369"/>
        <v>CUB_IDSK</v>
      </c>
    </row>
    <row r="11814" spans="1:9">
      <c r="A11814" t="s">
        <v>302</v>
      </c>
      <c r="B11814" t="s">
        <v>1510</v>
      </c>
      <c r="C11814" t="s">
        <v>1515</v>
      </c>
      <c r="D11814" t="s">
        <v>176</v>
      </c>
      <c r="E11814" t="s">
        <v>174</v>
      </c>
      <c r="F11814">
        <v>1</v>
      </c>
      <c r="G11814" t="s">
        <v>176</v>
      </c>
      <c r="H11814" s="6" t="str">
        <f t="shared" si="368"/>
        <v>DB3.1</v>
      </c>
      <c r="I11814" s="6" t="str">
        <f t="shared" si="369"/>
        <v>DGND</v>
      </c>
    </row>
    <row r="11815" spans="1:9">
      <c r="A11815" t="s">
        <v>302</v>
      </c>
      <c r="B11815" t="s">
        <v>1510</v>
      </c>
      <c r="C11815" t="s">
        <v>1516</v>
      </c>
      <c r="D11815" t="s">
        <v>550</v>
      </c>
      <c r="F11815">
        <v>2</v>
      </c>
      <c r="G11815" t="s">
        <v>550</v>
      </c>
      <c r="H11815" s="6" t="str">
        <f t="shared" si="368"/>
        <v>DB4.2</v>
      </c>
      <c r="I11815" s="6">
        <f t="shared" si="369"/>
        <v>0</v>
      </c>
    </row>
    <row r="11816" spans="1:9">
      <c r="A11816" t="s">
        <v>302</v>
      </c>
      <c r="B11816" t="s">
        <v>1510</v>
      </c>
      <c r="C11816" t="s">
        <v>1516</v>
      </c>
      <c r="D11816" t="s">
        <v>175</v>
      </c>
      <c r="E11816" t="s">
        <v>552</v>
      </c>
      <c r="F11816">
        <v>3</v>
      </c>
      <c r="G11816" t="s">
        <v>175</v>
      </c>
      <c r="H11816" s="6" t="str">
        <f t="shared" si="368"/>
        <v>DB4.3</v>
      </c>
      <c r="I11816" s="6" t="str">
        <f t="shared" si="369"/>
        <v>VP5</v>
      </c>
    </row>
    <row r="11817" spans="1:9">
      <c r="A11817" t="s">
        <v>302</v>
      </c>
      <c r="B11817" t="s">
        <v>1510</v>
      </c>
      <c r="C11817" t="s">
        <v>1516</v>
      </c>
      <c r="D11817" t="s">
        <v>176</v>
      </c>
      <c r="E11817" t="s">
        <v>174</v>
      </c>
      <c r="F11817">
        <v>1</v>
      </c>
      <c r="G11817" t="s">
        <v>176</v>
      </c>
      <c r="H11817" s="6" t="str">
        <f t="shared" si="368"/>
        <v>DB4.1</v>
      </c>
      <c r="I11817" s="6" t="str">
        <f t="shared" si="369"/>
        <v>DGND</v>
      </c>
    </row>
    <row r="11818" spans="1:9">
      <c r="A11818" t="s">
        <v>302</v>
      </c>
      <c r="B11818" t="s">
        <v>1510</v>
      </c>
      <c r="C11818" t="s">
        <v>1517</v>
      </c>
      <c r="D11818" t="s">
        <v>550</v>
      </c>
      <c r="F11818">
        <v>2</v>
      </c>
      <c r="G11818" t="s">
        <v>550</v>
      </c>
      <c r="H11818" s="6" t="str">
        <f t="shared" si="368"/>
        <v>DB5.2</v>
      </c>
      <c r="I11818" s="6">
        <f t="shared" si="369"/>
        <v>0</v>
      </c>
    </row>
    <row r="11819" spans="1:9">
      <c r="A11819" t="s">
        <v>302</v>
      </c>
      <c r="B11819" t="s">
        <v>1510</v>
      </c>
      <c r="C11819" t="s">
        <v>1517</v>
      </c>
      <c r="D11819" t="s">
        <v>175</v>
      </c>
      <c r="E11819" t="s">
        <v>1149</v>
      </c>
      <c r="F11819">
        <v>3</v>
      </c>
      <c r="G11819" t="s">
        <v>175</v>
      </c>
      <c r="H11819" s="6" t="str">
        <f t="shared" si="368"/>
        <v>DB5.3</v>
      </c>
      <c r="I11819" s="6" t="str">
        <f t="shared" si="369"/>
        <v>CUB_IDDO</v>
      </c>
    </row>
    <row r="11820" spans="1:9">
      <c r="A11820" t="s">
        <v>302</v>
      </c>
      <c r="B11820" t="s">
        <v>1510</v>
      </c>
      <c r="C11820" t="s">
        <v>1517</v>
      </c>
      <c r="D11820" t="s">
        <v>176</v>
      </c>
      <c r="E11820" t="s">
        <v>174</v>
      </c>
      <c r="F11820">
        <v>1</v>
      </c>
      <c r="G11820" t="s">
        <v>176</v>
      </c>
      <c r="H11820" s="6" t="str">
        <f t="shared" si="368"/>
        <v>DB5.1</v>
      </c>
      <c r="I11820" s="6" t="str">
        <f t="shared" si="369"/>
        <v>DGND</v>
      </c>
    </row>
    <row r="11821" spans="1:9">
      <c r="A11821" t="s">
        <v>302</v>
      </c>
      <c r="B11821" t="s">
        <v>1510</v>
      </c>
      <c r="C11821" t="s">
        <v>1518</v>
      </c>
      <c r="D11821">
        <v>1</v>
      </c>
      <c r="E11821" t="s">
        <v>1150</v>
      </c>
      <c r="F11821">
        <v>1</v>
      </c>
      <c r="G11821">
        <v>1</v>
      </c>
      <c r="H11821" s="6" t="str">
        <f t="shared" si="368"/>
        <v>DGS40.1</v>
      </c>
      <c r="I11821" s="6" t="str">
        <f t="shared" si="369"/>
        <v>CUB_DGS</v>
      </c>
    </row>
    <row r="11822" spans="1:9">
      <c r="A11822" t="s">
        <v>302</v>
      </c>
      <c r="B11822" t="s">
        <v>1510</v>
      </c>
      <c r="C11822" t="s">
        <v>1518</v>
      </c>
      <c r="D11822">
        <v>2</v>
      </c>
      <c r="E11822" t="s">
        <v>174</v>
      </c>
      <c r="F11822">
        <v>2</v>
      </c>
      <c r="G11822">
        <v>2</v>
      </c>
      <c r="H11822" s="6" t="str">
        <f t="shared" si="368"/>
        <v>DGS40.2</v>
      </c>
      <c r="I11822" s="6" t="str">
        <f t="shared" si="369"/>
        <v>DGND</v>
      </c>
    </row>
    <row r="11823" spans="1:9">
      <c r="A11823" t="s">
        <v>302</v>
      </c>
      <c r="B11823" t="s">
        <v>1510</v>
      </c>
      <c r="C11823" t="s">
        <v>1519</v>
      </c>
      <c r="D11823">
        <v>1</v>
      </c>
      <c r="E11823" t="s">
        <v>581</v>
      </c>
      <c r="F11823" t="s">
        <v>200</v>
      </c>
      <c r="G11823">
        <v>1</v>
      </c>
      <c r="H11823" s="6" t="str">
        <f t="shared" si="368"/>
        <v>J181.A1</v>
      </c>
      <c r="I11823" s="6" t="str">
        <f t="shared" si="369"/>
        <v>VN15</v>
      </c>
    </row>
    <row r="11824" spans="1:9">
      <c r="A11824" t="s">
        <v>302</v>
      </c>
      <c r="B11824" t="s">
        <v>1510</v>
      </c>
      <c r="C11824" t="s">
        <v>1519</v>
      </c>
      <c r="D11824">
        <v>1</v>
      </c>
      <c r="E11824" t="s">
        <v>174</v>
      </c>
      <c r="F11824" t="s">
        <v>395</v>
      </c>
      <c r="G11824">
        <v>1</v>
      </c>
      <c r="H11824" s="6" t="str">
        <f t="shared" si="368"/>
        <v>J181.D1</v>
      </c>
      <c r="I11824" s="6" t="str">
        <f t="shared" si="369"/>
        <v>DGND</v>
      </c>
    </row>
    <row r="11825" spans="1:9">
      <c r="A11825" t="s">
        <v>302</v>
      </c>
      <c r="B11825" t="s">
        <v>1510</v>
      </c>
      <c r="C11825" t="s">
        <v>1519</v>
      </c>
      <c r="D11825">
        <v>1</v>
      </c>
      <c r="E11825" t="s">
        <v>174</v>
      </c>
      <c r="F11825" t="s">
        <v>280</v>
      </c>
      <c r="G11825">
        <v>1</v>
      </c>
      <c r="H11825" s="6" t="str">
        <f t="shared" si="368"/>
        <v>J181.C1</v>
      </c>
      <c r="I11825" s="6" t="str">
        <f t="shared" si="369"/>
        <v>DGND</v>
      </c>
    </row>
    <row r="11826" spans="1:9">
      <c r="A11826" t="s">
        <v>302</v>
      </c>
      <c r="B11826" t="s">
        <v>1510</v>
      </c>
      <c r="C11826" t="s">
        <v>1519</v>
      </c>
      <c r="D11826">
        <v>1</v>
      </c>
      <c r="E11826" t="s">
        <v>581</v>
      </c>
      <c r="F11826" t="s">
        <v>223</v>
      </c>
      <c r="G11826">
        <v>1</v>
      </c>
      <c r="H11826" s="6" t="str">
        <f t="shared" si="368"/>
        <v>J181.B1</v>
      </c>
      <c r="I11826" s="6" t="str">
        <f t="shared" si="369"/>
        <v>VN15</v>
      </c>
    </row>
    <row r="11827" spans="1:9">
      <c r="A11827" t="s">
        <v>302</v>
      </c>
      <c r="B11827" t="s">
        <v>1510</v>
      </c>
      <c r="C11827" t="s">
        <v>1519</v>
      </c>
      <c r="D11827">
        <v>2</v>
      </c>
      <c r="E11827" t="s">
        <v>174</v>
      </c>
      <c r="F11827" t="s">
        <v>384</v>
      </c>
      <c r="G11827">
        <v>2</v>
      </c>
      <c r="H11827" s="6" t="str">
        <f t="shared" si="368"/>
        <v>J181.D2</v>
      </c>
      <c r="I11827" s="6" t="str">
        <f t="shared" si="369"/>
        <v>DGND</v>
      </c>
    </row>
    <row r="11828" spans="1:9">
      <c r="A11828" t="s">
        <v>302</v>
      </c>
      <c r="B11828" t="s">
        <v>1510</v>
      </c>
      <c r="C11828" t="s">
        <v>1519</v>
      </c>
      <c r="D11828">
        <v>2</v>
      </c>
      <c r="E11828" t="s">
        <v>582</v>
      </c>
      <c r="F11828" t="s">
        <v>224</v>
      </c>
      <c r="G11828">
        <v>2</v>
      </c>
      <c r="H11828" s="6" t="str">
        <f t="shared" si="368"/>
        <v>J181.B2</v>
      </c>
      <c r="I11828" s="6" t="str">
        <f t="shared" si="369"/>
        <v>VP15</v>
      </c>
    </row>
    <row r="11829" spans="1:9">
      <c r="A11829" t="s">
        <v>302</v>
      </c>
      <c r="B11829" t="s">
        <v>1510</v>
      </c>
      <c r="C11829" t="s">
        <v>1519</v>
      </c>
      <c r="D11829">
        <v>2</v>
      </c>
      <c r="E11829" t="s">
        <v>582</v>
      </c>
      <c r="F11829" t="s">
        <v>201</v>
      </c>
      <c r="G11829">
        <v>2</v>
      </c>
      <c r="H11829" s="6" t="str">
        <f t="shared" si="368"/>
        <v>J181.A2</v>
      </c>
      <c r="I11829" s="6" t="str">
        <f t="shared" si="369"/>
        <v>VP15</v>
      </c>
    </row>
    <row r="11830" spans="1:9">
      <c r="A11830" t="s">
        <v>302</v>
      </c>
      <c r="B11830" t="s">
        <v>1510</v>
      </c>
      <c r="C11830" t="s">
        <v>1519</v>
      </c>
      <c r="D11830">
        <v>2</v>
      </c>
      <c r="E11830" t="s">
        <v>174</v>
      </c>
      <c r="F11830" t="s">
        <v>10</v>
      </c>
      <c r="G11830">
        <v>2</v>
      </c>
      <c r="H11830" s="6" t="str">
        <f t="shared" si="368"/>
        <v>J181.C2</v>
      </c>
      <c r="I11830" s="6" t="str">
        <f t="shared" si="369"/>
        <v>DGND</v>
      </c>
    </row>
    <row r="11831" spans="1:9">
      <c r="A11831" t="s">
        <v>302</v>
      </c>
      <c r="B11831" t="s">
        <v>1510</v>
      </c>
      <c r="C11831" t="s">
        <v>1519</v>
      </c>
      <c r="D11831">
        <v>3</v>
      </c>
      <c r="E11831" t="s">
        <v>1152</v>
      </c>
      <c r="F11831" t="s">
        <v>202</v>
      </c>
      <c r="G11831">
        <v>3</v>
      </c>
      <c r="H11831" s="6" t="str">
        <f t="shared" si="368"/>
        <v>J181.A3</v>
      </c>
      <c r="I11831" s="6" t="str">
        <f t="shared" si="369"/>
        <v>VP24</v>
      </c>
    </row>
    <row r="11832" spans="1:9">
      <c r="A11832" t="s">
        <v>302</v>
      </c>
      <c r="B11832" t="s">
        <v>1510</v>
      </c>
      <c r="C11832" t="s">
        <v>1519</v>
      </c>
      <c r="D11832">
        <v>3</v>
      </c>
      <c r="E11832" t="s">
        <v>174</v>
      </c>
      <c r="F11832" t="s">
        <v>558</v>
      </c>
      <c r="G11832">
        <v>3</v>
      </c>
      <c r="H11832" s="6" t="str">
        <f t="shared" si="368"/>
        <v>J181.D3</v>
      </c>
      <c r="I11832" s="6" t="str">
        <f t="shared" si="369"/>
        <v>DGND</v>
      </c>
    </row>
    <row r="11833" spans="1:9">
      <c r="A11833" t="s">
        <v>302</v>
      </c>
      <c r="B11833" t="s">
        <v>1510</v>
      </c>
      <c r="C11833" t="s">
        <v>1519</v>
      </c>
      <c r="D11833">
        <v>3</v>
      </c>
      <c r="E11833" t="s">
        <v>1152</v>
      </c>
      <c r="F11833" t="s">
        <v>225</v>
      </c>
      <c r="G11833">
        <v>3</v>
      </c>
      <c r="H11833" s="6" t="str">
        <f t="shared" si="368"/>
        <v>J181.B3</v>
      </c>
      <c r="I11833" s="6" t="str">
        <f t="shared" si="369"/>
        <v>VP24</v>
      </c>
    </row>
    <row r="11834" spans="1:9">
      <c r="A11834" t="s">
        <v>302</v>
      </c>
      <c r="B11834" t="s">
        <v>1510</v>
      </c>
      <c r="C11834" t="s">
        <v>1519</v>
      </c>
      <c r="D11834">
        <v>3</v>
      </c>
      <c r="E11834" t="s">
        <v>1151</v>
      </c>
      <c r="F11834" t="s">
        <v>9</v>
      </c>
      <c r="G11834">
        <v>3</v>
      </c>
      <c r="H11834" s="6" t="str">
        <f t="shared" si="368"/>
        <v>J181.C3</v>
      </c>
      <c r="I11834" s="6" t="str">
        <f t="shared" si="369"/>
        <v>VR24</v>
      </c>
    </row>
    <row r="11835" spans="1:9">
      <c r="A11835" t="s">
        <v>302</v>
      </c>
      <c r="B11835" t="s">
        <v>1510</v>
      </c>
      <c r="C11835" t="s">
        <v>1519</v>
      </c>
      <c r="D11835">
        <v>4</v>
      </c>
      <c r="E11835" t="s">
        <v>429</v>
      </c>
      <c r="F11835" t="s">
        <v>11</v>
      </c>
      <c r="G11835">
        <v>4</v>
      </c>
      <c r="H11835" s="6" t="str">
        <f t="shared" si="368"/>
        <v>J181.A4</v>
      </c>
      <c r="I11835" s="6" t="str">
        <f t="shared" si="369"/>
        <v>VP12</v>
      </c>
    </row>
    <row r="11836" spans="1:9">
      <c r="A11836" t="s">
        <v>302</v>
      </c>
      <c r="B11836" t="s">
        <v>1510</v>
      </c>
      <c r="C11836" t="s">
        <v>1519</v>
      </c>
      <c r="D11836">
        <v>4</v>
      </c>
      <c r="E11836" t="s">
        <v>429</v>
      </c>
      <c r="F11836" t="s">
        <v>226</v>
      </c>
      <c r="G11836">
        <v>4</v>
      </c>
      <c r="H11836" s="6" t="str">
        <f t="shared" si="368"/>
        <v>J181.B4</v>
      </c>
      <c r="I11836" s="6" t="str">
        <f t="shared" si="369"/>
        <v>VP12</v>
      </c>
    </row>
    <row r="11837" spans="1:9">
      <c r="A11837" t="s">
        <v>302</v>
      </c>
      <c r="B11837" t="s">
        <v>1510</v>
      </c>
      <c r="C11837" t="s">
        <v>1519</v>
      </c>
      <c r="D11837">
        <v>4</v>
      </c>
      <c r="E11837" t="s">
        <v>174</v>
      </c>
      <c r="F11837" t="s">
        <v>386</v>
      </c>
      <c r="G11837">
        <v>4</v>
      </c>
      <c r="H11837" s="6" t="str">
        <f t="shared" si="368"/>
        <v>J181.D4</v>
      </c>
      <c r="I11837" s="6" t="str">
        <f t="shared" si="369"/>
        <v>DGND</v>
      </c>
    </row>
    <row r="11838" spans="1:9">
      <c r="A11838" t="s">
        <v>302</v>
      </c>
      <c r="B11838" t="s">
        <v>1510</v>
      </c>
      <c r="C11838" t="s">
        <v>1519</v>
      </c>
      <c r="D11838">
        <v>4</v>
      </c>
      <c r="E11838" t="s">
        <v>1151</v>
      </c>
      <c r="F11838" t="s">
        <v>281</v>
      </c>
      <c r="G11838">
        <v>4</v>
      </c>
      <c r="H11838" s="6" t="str">
        <f t="shared" si="368"/>
        <v>J181.C4</v>
      </c>
      <c r="I11838" s="6" t="str">
        <f t="shared" si="369"/>
        <v>VR24</v>
      </c>
    </row>
    <row r="11839" spans="1:9">
      <c r="A11839" t="s">
        <v>302</v>
      </c>
      <c r="B11839" t="s">
        <v>1510</v>
      </c>
      <c r="C11839" t="s">
        <v>1519</v>
      </c>
      <c r="D11839">
        <v>5</v>
      </c>
      <c r="E11839" t="s">
        <v>174</v>
      </c>
      <c r="F11839" t="s">
        <v>396</v>
      </c>
      <c r="G11839">
        <v>5</v>
      </c>
      <c r="H11839" s="6" t="str">
        <f t="shared" si="368"/>
        <v>J181.D5</v>
      </c>
      <c r="I11839" s="6" t="str">
        <f t="shared" si="369"/>
        <v>DGND</v>
      </c>
    </row>
    <row r="11840" spans="1:9">
      <c r="A11840" t="s">
        <v>302</v>
      </c>
      <c r="B11840" t="s">
        <v>1510</v>
      </c>
      <c r="C11840" t="s">
        <v>1519</v>
      </c>
      <c r="D11840">
        <v>5</v>
      </c>
      <c r="E11840" t="s">
        <v>552</v>
      </c>
      <c r="F11840" t="s">
        <v>13</v>
      </c>
      <c r="G11840">
        <v>5</v>
      </c>
      <c r="H11840" s="6" t="str">
        <f t="shared" si="368"/>
        <v>J181.B5</v>
      </c>
      <c r="I11840" s="6" t="str">
        <f t="shared" si="369"/>
        <v>VP5</v>
      </c>
    </row>
    <row r="11841" spans="1:9">
      <c r="A11841" t="s">
        <v>302</v>
      </c>
      <c r="B11841" t="s">
        <v>1510</v>
      </c>
      <c r="C11841" t="s">
        <v>1519</v>
      </c>
      <c r="D11841">
        <v>5</v>
      </c>
      <c r="E11841" t="s">
        <v>552</v>
      </c>
      <c r="F11841" t="s">
        <v>12</v>
      </c>
      <c r="G11841">
        <v>5</v>
      </c>
      <c r="H11841" s="6" t="str">
        <f t="shared" si="368"/>
        <v>J181.C5</v>
      </c>
      <c r="I11841" s="6" t="str">
        <f t="shared" si="369"/>
        <v>VP5</v>
      </c>
    </row>
    <row r="11842" spans="1:9">
      <c r="A11842" t="s">
        <v>302</v>
      </c>
      <c r="B11842" t="s">
        <v>1510</v>
      </c>
      <c r="C11842" t="s">
        <v>1519</v>
      </c>
      <c r="D11842">
        <v>5</v>
      </c>
      <c r="E11842" t="s">
        <v>174</v>
      </c>
      <c r="F11842" t="s">
        <v>203</v>
      </c>
      <c r="G11842">
        <v>5</v>
      </c>
      <c r="H11842" s="6" t="str">
        <f t="shared" ref="H11842:H11905" si="370">CONCATENATE(C11842,".",F11842)</f>
        <v>J181.A5</v>
      </c>
      <c r="I11842" s="6" t="str">
        <f t="shared" ref="I11842:I11905" si="371">E11842</f>
        <v>DGND</v>
      </c>
    </row>
    <row r="11843" spans="1:9">
      <c r="A11843" t="s">
        <v>302</v>
      </c>
      <c r="B11843" t="s">
        <v>1510</v>
      </c>
      <c r="C11843" t="s">
        <v>1519</v>
      </c>
      <c r="D11843">
        <v>6</v>
      </c>
      <c r="E11843" t="s">
        <v>174</v>
      </c>
      <c r="F11843" t="s">
        <v>227</v>
      </c>
      <c r="G11843">
        <v>6</v>
      </c>
      <c r="H11843" s="6" t="str">
        <f t="shared" si="370"/>
        <v>J181.B6</v>
      </c>
      <c r="I11843" s="6" t="str">
        <f t="shared" si="371"/>
        <v>DGND</v>
      </c>
    </row>
    <row r="11844" spans="1:9">
      <c r="A11844" t="s">
        <v>302</v>
      </c>
      <c r="B11844" t="s">
        <v>1510</v>
      </c>
      <c r="C11844" t="s">
        <v>1519</v>
      </c>
      <c r="D11844">
        <v>6</v>
      </c>
      <c r="E11844" t="s">
        <v>174</v>
      </c>
      <c r="F11844" t="s">
        <v>405</v>
      </c>
      <c r="G11844">
        <v>6</v>
      </c>
      <c r="H11844" s="6" t="str">
        <f t="shared" si="370"/>
        <v>J181.D6</v>
      </c>
      <c r="I11844" s="6" t="str">
        <f t="shared" si="371"/>
        <v>DGND</v>
      </c>
    </row>
    <row r="11845" spans="1:9">
      <c r="A11845" t="s">
        <v>302</v>
      </c>
      <c r="B11845" t="s">
        <v>1510</v>
      </c>
      <c r="C11845" t="s">
        <v>1519</v>
      </c>
      <c r="D11845">
        <v>6</v>
      </c>
      <c r="E11845" t="s">
        <v>174</v>
      </c>
      <c r="F11845" t="s">
        <v>282</v>
      </c>
      <c r="G11845">
        <v>6</v>
      </c>
      <c r="H11845" s="6" t="str">
        <f t="shared" si="370"/>
        <v>J181.C6</v>
      </c>
      <c r="I11845" s="6" t="str">
        <f t="shared" si="371"/>
        <v>DGND</v>
      </c>
    </row>
    <row r="11846" spans="1:9">
      <c r="A11846" t="s">
        <v>302</v>
      </c>
      <c r="B11846" t="s">
        <v>1510</v>
      </c>
      <c r="C11846" t="s">
        <v>1519</v>
      </c>
      <c r="D11846">
        <v>6</v>
      </c>
      <c r="E11846" t="s">
        <v>174</v>
      </c>
      <c r="F11846" t="s">
        <v>204</v>
      </c>
      <c r="G11846">
        <v>6</v>
      </c>
      <c r="H11846" s="6" t="str">
        <f t="shared" si="370"/>
        <v>J181.A6</v>
      </c>
      <c r="I11846" s="6" t="str">
        <f t="shared" si="371"/>
        <v>DGND</v>
      </c>
    </row>
    <row r="11847" spans="1:9">
      <c r="A11847" t="s">
        <v>302</v>
      </c>
      <c r="B11847" t="s">
        <v>1510</v>
      </c>
      <c r="C11847" t="s">
        <v>1519</v>
      </c>
      <c r="D11847">
        <v>7</v>
      </c>
      <c r="E11847" t="s">
        <v>174</v>
      </c>
      <c r="F11847" t="s">
        <v>406</v>
      </c>
      <c r="G11847">
        <v>7</v>
      </c>
      <c r="H11847" s="6" t="str">
        <f t="shared" si="370"/>
        <v>J181.D7</v>
      </c>
      <c r="I11847" s="6" t="str">
        <f t="shared" si="371"/>
        <v>DGND</v>
      </c>
    </row>
    <row r="11848" spans="1:9">
      <c r="A11848" t="s">
        <v>302</v>
      </c>
      <c r="B11848" t="s">
        <v>1510</v>
      </c>
      <c r="C11848" t="s">
        <v>1519</v>
      </c>
      <c r="D11848">
        <v>7</v>
      </c>
      <c r="E11848" t="s">
        <v>1149</v>
      </c>
      <c r="F11848" t="s">
        <v>283</v>
      </c>
      <c r="G11848">
        <v>7</v>
      </c>
      <c r="H11848" s="6" t="str">
        <f t="shared" si="370"/>
        <v>J181.C7</v>
      </c>
      <c r="I11848" s="6" t="str">
        <f t="shared" si="371"/>
        <v>CUB_IDDO</v>
      </c>
    </row>
    <row r="11849" spans="1:9">
      <c r="A11849" t="s">
        <v>302</v>
      </c>
      <c r="B11849" t="s">
        <v>1510</v>
      </c>
      <c r="C11849" t="s">
        <v>1519</v>
      </c>
      <c r="D11849">
        <v>7</v>
      </c>
      <c r="E11849" t="s">
        <v>1147</v>
      </c>
      <c r="F11849" t="s">
        <v>205</v>
      </c>
      <c r="G11849">
        <v>7</v>
      </c>
      <c r="H11849" s="6" t="str">
        <f t="shared" si="370"/>
        <v>J181.A7</v>
      </c>
      <c r="I11849" s="6" t="str">
        <f t="shared" si="371"/>
        <v>CUB_IDCE</v>
      </c>
    </row>
    <row r="11850" spans="1:9">
      <c r="A11850" t="s">
        <v>302</v>
      </c>
      <c r="B11850" t="s">
        <v>1510</v>
      </c>
      <c r="C11850" t="s">
        <v>1519</v>
      </c>
      <c r="D11850">
        <v>7</v>
      </c>
      <c r="E11850" t="s">
        <v>1146</v>
      </c>
      <c r="F11850" t="s">
        <v>228</v>
      </c>
      <c r="G11850">
        <v>7</v>
      </c>
      <c r="H11850" s="6" t="str">
        <f t="shared" si="370"/>
        <v>J181.B7</v>
      </c>
      <c r="I11850" s="6" t="str">
        <f t="shared" si="371"/>
        <v>CUB_IDDI</v>
      </c>
    </row>
    <row r="11851" spans="1:9">
      <c r="A11851" t="s">
        <v>302</v>
      </c>
      <c r="B11851" t="s">
        <v>1510</v>
      </c>
      <c r="C11851" t="s">
        <v>1519</v>
      </c>
      <c r="D11851">
        <v>8</v>
      </c>
      <c r="E11851" t="s">
        <v>174</v>
      </c>
      <c r="F11851" t="s">
        <v>284</v>
      </c>
      <c r="G11851">
        <v>8</v>
      </c>
      <c r="H11851" s="6" t="str">
        <f t="shared" si="370"/>
        <v>J181.C8</v>
      </c>
      <c r="I11851" s="6" t="str">
        <f t="shared" si="371"/>
        <v>DGND</v>
      </c>
    </row>
    <row r="11852" spans="1:9">
      <c r="A11852" t="s">
        <v>302</v>
      </c>
      <c r="B11852" t="s">
        <v>1510</v>
      </c>
      <c r="C11852" t="s">
        <v>1519</v>
      </c>
      <c r="D11852">
        <v>8</v>
      </c>
      <c r="E11852" t="s">
        <v>174</v>
      </c>
      <c r="F11852" t="s">
        <v>229</v>
      </c>
      <c r="G11852">
        <v>8</v>
      </c>
      <c r="H11852" s="6" t="str">
        <f t="shared" si="370"/>
        <v>J181.B8</v>
      </c>
      <c r="I11852" s="6" t="str">
        <f t="shared" si="371"/>
        <v>DGND</v>
      </c>
    </row>
    <row r="11853" spans="1:9">
      <c r="A11853" t="s">
        <v>302</v>
      </c>
      <c r="B11853" t="s">
        <v>1510</v>
      </c>
      <c r="C11853" t="s">
        <v>1519</v>
      </c>
      <c r="D11853">
        <v>8</v>
      </c>
      <c r="E11853" t="s">
        <v>174</v>
      </c>
      <c r="F11853" t="s">
        <v>411</v>
      </c>
      <c r="G11853">
        <v>8</v>
      </c>
      <c r="H11853" s="6" t="str">
        <f t="shared" si="370"/>
        <v>J181.D8</v>
      </c>
      <c r="I11853" s="6" t="str">
        <f t="shared" si="371"/>
        <v>DGND</v>
      </c>
    </row>
    <row r="11854" spans="1:9">
      <c r="A11854" t="s">
        <v>302</v>
      </c>
      <c r="B11854" t="s">
        <v>1510</v>
      </c>
      <c r="C11854" t="s">
        <v>1519</v>
      </c>
      <c r="D11854">
        <v>8</v>
      </c>
      <c r="E11854" t="s">
        <v>1148</v>
      </c>
      <c r="F11854" t="s">
        <v>206</v>
      </c>
      <c r="G11854">
        <v>8</v>
      </c>
      <c r="H11854" s="6" t="str">
        <f t="shared" si="370"/>
        <v>J181.A8</v>
      </c>
      <c r="I11854" s="6" t="str">
        <f t="shared" si="371"/>
        <v>CUB_IDSK</v>
      </c>
    </row>
    <row r="11855" spans="1:9">
      <c r="A11855" t="s">
        <v>302</v>
      </c>
      <c r="B11855" t="s">
        <v>1510</v>
      </c>
      <c r="C11855" t="s">
        <v>1519</v>
      </c>
      <c r="D11855">
        <v>9</v>
      </c>
      <c r="E11855" t="s">
        <v>174</v>
      </c>
      <c r="F11855" t="s">
        <v>285</v>
      </c>
      <c r="G11855">
        <v>9</v>
      </c>
      <c r="H11855" s="6" t="str">
        <f t="shared" si="370"/>
        <v>J181.C9</v>
      </c>
      <c r="I11855" s="6" t="str">
        <f t="shared" si="371"/>
        <v>DGND</v>
      </c>
    </row>
    <row r="11856" spans="1:9">
      <c r="A11856" t="s">
        <v>302</v>
      </c>
      <c r="B11856" t="s">
        <v>1510</v>
      </c>
      <c r="C11856" t="s">
        <v>1519</v>
      </c>
      <c r="D11856">
        <v>9</v>
      </c>
      <c r="F11856" t="s">
        <v>397</v>
      </c>
      <c r="G11856">
        <v>9</v>
      </c>
      <c r="H11856" s="6" t="str">
        <f t="shared" si="370"/>
        <v>J181.D9</v>
      </c>
      <c r="I11856" s="6">
        <f t="shared" si="371"/>
        <v>0</v>
      </c>
    </row>
    <row r="11857" spans="1:9">
      <c r="A11857" t="s">
        <v>302</v>
      </c>
      <c r="B11857" t="s">
        <v>1510</v>
      </c>
      <c r="C11857" t="s">
        <v>1519</v>
      </c>
      <c r="D11857">
        <v>9</v>
      </c>
      <c r="E11857" t="s">
        <v>174</v>
      </c>
      <c r="F11857" t="s">
        <v>207</v>
      </c>
      <c r="G11857">
        <v>9</v>
      </c>
      <c r="H11857" s="6" t="str">
        <f t="shared" si="370"/>
        <v>J181.A9</v>
      </c>
      <c r="I11857" s="6" t="str">
        <f t="shared" si="371"/>
        <v>DGND</v>
      </c>
    </row>
    <row r="11858" spans="1:9">
      <c r="A11858" t="s">
        <v>302</v>
      </c>
      <c r="B11858" t="s">
        <v>1510</v>
      </c>
      <c r="C11858" t="s">
        <v>1519</v>
      </c>
      <c r="D11858">
        <v>9</v>
      </c>
      <c r="E11858" t="s">
        <v>174</v>
      </c>
      <c r="F11858" t="s">
        <v>230</v>
      </c>
      <c r="G11858">
        <v>9</v>
      </c>
      <c r="H11858" s="6" t="str">
        <f t="shared" si="370"/>
        <v>J181.B9</v>
      </c>
      <c r="I11858" s="6" t="str">
        <f t="shared" si="371"/>
        <v>DGND</v>
      </c>
    </row>
    <row r="11859" spans="1:9">
      <c r="A11859" t="s">
        <v>302</v>
      </c>
      <c r="B11859" t="s">
        <v>1510</v>
      </c>
      <c r="C11859" t="s">
        <v>1519</v>
      </c>
      <c r="D11859">
        <v>10</v>
      </c>
      <c r="E11859" t="s">
        <v>1153</v>
      </c>
      <c r="F11859" t="s">
        <v>231</v>
      </c>
      <c r="G11859">
        <v>10</v>
      </c>
      <c r="H11859" s="6" t="str">
        <f t="shared" si="370"/>
        <v>J181.B10</v>
      </c>
      <c r="I11859" s="6" t="str">
        <f t="shared" si="371"/>
        <v>VP5B</v>
      </c>
    </row>
    <row r="11860" spans="1:9">
      <c r="A11860" t="s">
        <v>302</v>
      </c>
      <c r="B11860" t="s">
        <v>1510</v>
      </c>
      <c r="C11860" t="s">
        <v>1519</v>
      </c>
      <c r="D11860">
        <v>10</v>
      </c>
      <c r="E11860" t="s">
        <v>1153</v>
      </c>
      <c r="F11860" t="s">
        <v>286</v>
      </c>
      <c r="G11860">
        <v>10</v>
      </c>
      <c r="H11860" s="6" t="str">
        <f t="shared" si="370"/>
        <v>J181.C10</v>
      </c>
      <c r="I11860" s="6" t="str">
        <f t="shared" si="371"/>
        <v>VP5B</v>
      </c>
    </row>
    <row r="11861" spans="1:9">
      <c r="A11861" t="s">
        <v>302</v>
      </c>
      <c r="B11861" t="s">
        <v>1510</v>
      </c>
      <c r="C11861" t="s">
        <v>1519</v>
      </c>
      <c r="D11861">
        <v>10</v>
      </c>
      <c r="F11861" t="s">
        <v>407</v>
      </c>
      <c r="G11861">
        <v>10</v>
      </c>
      <c r="H11861" s="6" t="str">
        <f t="shared" si="370"/>
        <v>J181.D10</v>
      </c>
      <c r="I11861" s="6">
        <f t="shared" si="371"/>
        <v>0</v>
      </c>
    </row>
    <row r="11862" spans="1:9">
      <c r="A11862" t="s">
        <v>302</v>
      </c>
      <c r="B11862" t="s">
        <v>1510</v>
      </c>
      <c r="C11862" t="s">
        <v>1519</v>
      </c>
      <c r="D11862">
        <v>10</v>
      </c>
      <c r="E11862" t="s">
        <v>1153</v>
      </c>
      <c r="F11862" t="s">
        <v>208</v>
      </c>
      <c r="G11862">
        <v>10</v>
      </c>
      <c r="H11862" s="6" t="str">
        <f t="shared" si="370"/>
        <v>J181.A10</v>
      </c>
      <c r="I11862" s="6" t="str">
        <f t="shared" si="371"/>
        <v>VP5B</v>
      </c>
    </row>
    <row r="11863" spans="1:9">
      <c r="A11863" t="s">
        <v>302</v>
      </c>
      <c r="B11863" t="s">
        <v>1510</v>
      </c>
      <c r="C11863" t="s">
        <v>1519</v>
      </c>
      <c r="D11863">
        <v>11</v>
      </c>
      <c r="E11863" t="s">
        <v>174</v>
      </c>
      <c r="F11863" t="s">
        <v>232</v>
      </c>
      <c r="G11863">
        <v>11</v>
      </c>
      <c r="H11863" s="6" t="str">
        <f t="shared" si="370"/>
        <v>J181.B11</v>
      </c>
      <c r="I11863" s="6" t="str">
        <f t="shared" si="371"/>
        <v>DGND</v>
      </c>
    </row>
    <row r="11864" spans="1:9">
      <c r="A11864" t="s">
        <v>302</v>
      </c>
      <c r="B11864" t="s">
        <v>1510</v>
      </c>
      <c r="C11864" t="s">
        <v>1519</v>
      </c>
      <c r="D11864">
        <v>11</v>
      </c>
      <c r="E11864" t="s">
        <v>174</v>
      </c>
      <c r="F11864" t="s">
        <v>209</v>
      </c>
      <c r="G11864">
        <v>11</v>
      </c>
      <c r="H11864" s="6" t="str">
        <f t="shared" si="370"/>
        <v>J181.A11</v>
      </c>
      <c r="I11864" s="6" t="str">
        <f t="shared" si="371"/>
        <v>DGND</v>
      </c>
    </row>
    <row r="11865" spans="1:9">
      <c r="A11865" t="s">
        <v>302</v>
      </c>
      <c r="B11865" t="s">
        <v>1510</v>
      </c>
      <c r="C11865" t="s">
        <v>1519</v>
      </c>
      <c r="D11865">
        <v>11</v>
      </c>
      <c r="F11865" t="s">
        <v>379</v>
      </c>
      <c r="G11865">
        <v>11</v>
      </c>
      <c r="H11865" s="6" t="str">
        <f t="shared" si="370"/>
        <v>J181.D11</v>
      </c>
      <c r="I11865" s="6">
        <f t="shared" si="371"/>
        <v>0</v>
      </c>
    </row>
    <row r="11866" spans="1:9">
      <c r="A11866" t="s">
        <v>302</v>
      </c>
      <c r="B11866" t="s">
        <v>1510</v>
      </c>
      <c r="C11866" t="s">
        <v>1519</v>
      </c>
      <c r="D11866">
        <v>11</v>
      </c>
      <c r="E11866" t="s">
        <v>174</v>
      </c>
      <c r="F11866" t="s">
        <v>287</v>
      </c>
      <c r="G11866">
        <v>11</v>
      </c>
      <c r="H11866" s="6" t="str">
        <f t="shared" si="370"/>
        <v>J181.C11</v>
      </c>
      <c r="I11866" s="6" t="str">
        <f t="shared" si="371"/>
        <v>DGND</v>
      </c>
    </row>
    <row r="11867" spans="1:9">
      <c r="A11867" t="s">
        <v>302</v>
      </c>
      <c r="B11867" t="s">
        <v>1510</v>
      </c>
      <c r="C11867" t="s">
        <v>1519</v>
      </c>
      <c r="D11867">
        <v>12</v>
      </c>
      <c r="F11867" t="s">
        <v>375</v>
      </c>
      <c r="G11867">
        <v>12</v>
      </c>
      <c r="H11867" s="6" t="str">
        <f t="shared" si="370"/>
        <v>J181.D12</v>
      </c>
      <c r="I11867" s="6">
        <f t="shared" si="371"/>
        <v>0</v>
      </c>
    </row>
    <row r="11868" spans="1:9">
      <c r="A11868" t="s">
        <v>302</v>
      </c>
      <c r="B11868" t="s">
        <v>1510</v>
      </c>
      <c r="C11868" t="s">
        <v>1519</v>
      </c>
      <c r="D11868">
        <v>12</v>
      </c>
      <c r="E11868" t="s">
        <v>1153</v>
      </c>
      <c r="F11868" t="s">
        <v>233</v>
      </c>
      <c r="G11868">
        <v>12</v>
      </c>
      <c r="H11868" s="6" t="str">
        <f t="shared" si="370"/>
        <v>J181.B12</v>
      </c>
      <c r="I11868" s="6" t="str">
        <f t="shared" si="371"/>
        <v>VP5B</v>
      </c>
    </row>
    <row r="11869" spans="1:9">
      <c r="A11869" t="s">
        <v>302</v>
      </c>
      <c r="B11869" t="s">
        <v>1510</v>
      </c>
      <c r="C11869" t="s">
        <v>1519</v>
      </c>
      <c r="D11869">
        <v>12</v>
      </c>
      <c r="E11869" t="s">
        <v>1153</v>
      </c>
      <c r="F11869" t="s">
        <v>288</v>
      </c>
      <c r="G11869">
        <v>12</v>
      </c>
      <c r="H11869" s="6" t="str">
        <f t="shared" si="370"/>
        <v>J181.C12</v>
      </c>
      <c r="I11869" s="6" t="str">
        <f t="shared" si="371"/>
        <v>VP5B</v>
      </c>
    </row>
    <row r="11870" spans="1:9">
      <c r="A11870" t="s">
        <v>302</v>
      </c>
      <c r="B11870" t="s">
        <v>1510</v>
      </c>
      <c r="C11870" t="s">
        <v>1519</v>
      </c>
      <c r="D11870">
        <v>12</v>
      </c>
      <c r="E11870" t="s">
        <v>1153</v>
      </c>
      <c r="F11870" t="s">
        <v>210</v>
      </c>
      <c r="G11870">
        <v>12</v>
      </c>
      <c r="H11870" s="6" t="str">
        <f t="shared" si="370"/>
        <v>J181.A12</v>
      </c>
      <c r="I11870" s="6" t="str">
        <f t="shared" si="371"/>
        <v>VP5B</v>
      </c>
    </row>
    <row r="11871" spans="1:9">
      <c r="A11871" t="s">
        <v>302</v>
      </c>
      <c r="B11871" t="s">
        <v>1510</v>
      </c>
      <c r="C11871" t="s">
        <v>1519</v>
      </c>
      <c r="D11871">
        <v>13</v>
      </c>
      <c r="F11871" t="s">
        <v>370</v>
      </c>
      <c r="G11871">
        <v>13</v>
      </c>
      <c r="H11871" s="6" t="str">
        <f t="shared" si="370"/>
        <v>J181.D13</v>
      </c>
      <c r="I11871" s="6">
        <f t="shared" si="371"/>
        <v>0</v>
      </c>
    </row>
    <row r="11872" spans="1:9">
      <c r="A11872" t="s">
        <v>302</v>
      </c>
      <c r="B11872" t="s">
        <v>1510</v>
      </c>
      <c r="C11872" t="s">
        <v>1519</v>
      </c>
      <c r="D11872">
        <v>13</v>
      </c>
      <c r="E11872" t="s">
        <v>174</v>
      </c>
      <c r="F11872" t="s">
        <v>211</v>
      </c>
      <c r="G11872">
        <v>13</v>
      </c>
      <c r="H11872" s="6" t="str">
        <f t="shared" si="370"/>
        <v>J181.A13</v>
      </c>
      <c r="I11872" s="6" t="str">
        <f t="shared" si="371"/>
        <v>DGND</v>
      </c>
    </row>
    <row r="11873" spans="1:9">
      <c r="A11873" t="s">
        <v>302</v>
      </c>
      <c r="B11873" t="s">
        <v>1510</v>
      </c>
      <c r="C11873" t="s">
        <v>1519</v>
      </c>
      <c r="D11873">
        <v>13</v>
      </c>
      <c r="E11873" t="s">
        <v>174</v>
      </c>
      <c r="F11873" t="s">
        <v>289</v>
      </c>
      <c r="G11873">
        <v>13</v>
      </c>
      <c r="H11873" s="6" t="str">
        <f t="shared" si="370"/>
        <v>J181.C13</v>
      </c>
      <c r="I11873" s="6" t="str">
        <f t="shared" si="371"/>
        <v>DGND</v>
      </c>
    </row>
    <row r="11874" spans="1:9">
      <c r="A11874" t="s">
        <v>302</v>
      </c>
      <c r="B11874" t="s">
        <v>1510</v>
      </c>
      <c r="C11874" t="s">
        <v>1519</v>
      </c>
      <c r="D11874">
        <v>13</v>
      </c>
      <c r="E11874" t="s">
        <v>174</v>
      </c>
      <c r="F11874" t="s">
        <v>234</v>
      </c>
      <c r="G11874">
        <v>13</v>
      </c>
      <c r="H11874" s="6" t="str">
        <f t="shared" si="370"/>
        <v>J181.B13</v>
      </c>
      <c r="I11874" s="6" t="str">
        <f t="shared" si="371"/>
        <v>DGND</v>
      </c>
    </row>
    <row r="11875" spans="1:9">
      <c r="A11875" t="s">
        <v>302</v>
      </c>
      <c r="B11875" t="s">
        <v>1510</v>
      </c>
      <c r="C11875" t="s">
        <v>1519</v>
      </c>
      <c r="D11875">
        <v>14</v>
      </c>
      <c r="E11875" t="s">
        <v>1153</v>
      </c>
      <c r="F11875" t="s">
        <v>235</v>
      </c>
      <c r="G11875">
        <v>14</v>
      </c>
      <c r="H11875" s="6" t="str">
        <f t="shared" si="370"/>
        <v>J181.B14</v>
      </c>
      <c r="I11875" s="6" t="str">
        <f t="shared" si="371"/>
        <v>VP5B</v>
      </c>
    </row>
    <row r="11876" spans="1:9">
      <c r="A11876" t="s">
        <v>302</v>
      </c>
      <c r="B11876" t="s">
        <v>1510</v>
      </c>
      <c r="C11876" t="s">
        <v>1519</v>
      </c>
      <c r="D11876">
        <v>14</v>
      </c>
      <c r="E11876" t="s">
        <v>1153</v>
      </c>
      <c r="F11876" t="s">
        <v>290</v>
      </c>
      <c r="G11876">
        <v>14</v>
      </c>
      <c r="H11876" s="6" t="str">
        <f t="shared" si="370"/>
        <v>J181.C14</v>
      </c>
      <c r="I11876" s="6" t="str">
        <f t="shared" si="371"/>
        <v>VP5B</v>
      </c>
    </row>
    <row r="11877" spans="1:9">
      <c r="A11877" t="s">
        <v>302</v>
      </c>
      <c r="B11877" t="s">
        <v>1510</v>
      </c>
      <c r="C11877" t="s">
        <v>1519</v>
      </c>
      <c r="D11877">
        <v>14</v>
      </c>
      <c r="F11877" t="s">
        <v>412</v>
      </c>
      <c r="G11877">
        <v>14</v>
      </c>
      <c r="H11877" s="6" t="str">
        <f t="shared" si="370"/>
        <v>J181.D14</v>
      </c>
      <c r="I11877" s="6">
        <f t="shared" si="371"/>
        <v>0</v>
      </c>
    </row>
    <row r="11878" spans="1:9">
      <c r="A11878" t="s">
        <v>302</v>
      </c>
      <c r="B11878" t="s">
        <v>1510</v>
      </c>
      <c r="C11878" t="s">
        <v>1519</v>
      </c>
      <c r="D11878">
        <v>14</v>
      </c>
      <c r="E11878" t="s">
        <v>1153</v>
      </c>
      <c r="F11878" t="s">
        <v>212</v>
      </c>
      <c r="G11878">
        <v>14</v>
      </c>
      <c r="H11878" s="6" t="str">
        <f t="shared" si="370"/>
        <v>J181.A14</v>
      </c>
      <c r="I11878" s="6" t="str">
        <f t="shared" si="371"/>
        <v>VP5B</v>
      </c>
    </row>
    <row r="11879" spans="1:9">
      <c r="A11879" t="s">
        <v>302</v>
      </c>
      <c r="B11879" t="s">
        <v>1510</v>
      </c>
      <c r="C11879" t="s">
        <v>1519</v>
      </c>
      <c r="D11879">
        <v>15</v>
      </c>
      <c r="E11879" t="s">
        <v>174</v>
      </c>
      <c r="F11879" t="s">
        <v>236</v>
      </c>
      <c r="G11879">
        <v>15</v>
      </c>
      <c r="H11879" s="6" t="str">
        <f t="shared" si="370"/>
        <v>J181.B15</v>
      </c>
      <c r="I11879" s="6" t="str">
        <f t="shared" si="371"/>
        <v>DGND</v>
      </c>
    </row>
    <row r="11880" spans="1:9">
      <c r="A11880" t="s">
        <v>302</v>
      </c>
      <c r="B11880" t="s">
        <v>1510</v>
      </c>
      <c r="C11880" t="s">
        <v>1519</v>
      </c>
      <c r="D11880">
        <v>15</v>
      </c>
      <c r="E11880" t="s">
        <v>174</v>
      </c>
      <c r="F11880" t="s">
        <v>291</v>
      </c>
      <c r="G11880">
        <v>15</v>
      </c>
      <c r="H11880" s="6" t="str">
        <f t="shared" si="370"/>
        <v>J181.C15</v>
      </c>
      <c r="I11880" s="6" t="str">
        <f t="shared" si="371"/>
        <v>DGND</v>
      </c>
    </row>
    <row r="11881" spans="1:9">
      <c r="A11881" t="s">
        <v>302</v>
      </c>
      <c r="B11881" t="s">
        <v>1510</v>
      </c>
      <c r="C11881" t="s">
        <v>1519</v>
      </c>
      <c r="D11881">
        <v>15</v>
      </c>
      <c r="E11881" t="s">
        <v>1153</v>
      </c>
      <c r="F11881" t="s">
        <v>213</v>
      </c>
      <c r="G11881">
        <v>15</v>
      </c>
      <c r="H11881" s="6" t="str">
        <f t="shared" si="370"/>
        <v>J181.A15</v>
      </c>
      <c r="I11881" s="6" t="str">
        <f t="shared" si="371"/>
        <v>VP5B</v>
      </c>
    </row>
    <row r="11882" spans="1:9">
      <c r="A11882" t="s">
        <v>302</v>
      </c>
      <c r="B11882" t="s">
        <v>1510</v>
      </c>
      <c r="C11882" t="s">
        <v>1519</v>
      </c>
      <c r="D11882">
        <v>15</v>
      </c>
      <c r="F11882" t="s">
        <v>610</v>
      </c>
      <c r="G11882">
        <v>15</v>
      </c>
      <c r="H11882" s="6" t="str">
        <f t="shared" si="370"/>
        <v>J181.D15</v>
      </c>
      <c r="I11882" s="6">
        <f t="shared" si="371"/>
        <v>0</v>
      </c>
    </row>
    <row r="11883" spans="1:9">
      <c r="A11883" t="s">
        <v>302</v>
      </c>
      <c r="B11883" t="s">
        <v>1510</v>
      </c>
      <c r="C11883" t="s">
        <v>1519</v>
      </c>
      <c r="D11883">
        <v>16</v>
      </c>
      <c r="F11883" t="s">
        <v>237</v>
      </c>
      <c r="G11883">
        <v>16</v>
      </c>
      <c r="H11883" s="6" t="str">
        <f t="shared" si="370"/>
        <v>J181.B16</v>
      </c>
      <c r="I11883" s="6">
        <f t="shared" si="371"/>
        <v>0</v>
      </c>
    </row>
    <row r="11884" spans="1:9">
      <c r="A11884" t="s">
        <v>302</v>
      </c>
      <c r="B11884" t="s">
        <v>1510</v>
      </c>
      <c r="C11884" t="s">
        <v>1519</v>
      </c>
      <c r="D11884">
        <v>16</v>
      </c>
      <c r="F11884" t="s">
        <v>214</v>
      </c>
      <c r="G11884">
        <v>16</v>
      </c>
      <c r="H11884" s="6" t="str">
        <f t="shared" si="370"/>
        <v>J181.A16</v>
      </c>
      <c r="I11884" s="6">
        <f t="shared" si="371"/>
        <v>0</v>
      </c>
    </row>
    <row r="11885" spans="1:9">
      <c r="A11885" t="s">
        <v>302</v>
      </c>
      <c r="B11885" t="s">
        <v>1510</v>
      </c>
      <c r="C11885" t="s">
        <v>1519</v>
      </c>
      <c r="D11885">
        <v>16</v>
      </c>
      <c r="E11885" t="s">
        <v>1154</v>
      </c>
      <c r="F11885" t="s">
        <v>292</v>
      </c>
      <c r="G11885">
        <v>16</v>
      </c>
      <c r="H11885" s="6" t="str">
        <f t="shared" si="370"/>
        <v>J181.C16</v>
      </c>
      <c r="I11885" s="6" t="str">
        <f t="shared" si="371"/>
        <v>VP5B_EN</v>
      </c>
    </row>
    <row r="11886" spans="1:9">
      <c r="A11886" t="s">
        <v>302</v>
      </c>
      <c r="B11886" t="s">
        <v>1510</v>
      </c>
      <c r="C11886" t="s">
        <v>1519</v>
      </c>
      <c r="D11886">
        <v>16</v>
      </c>
      <c r="F11886" t="s">
        <v>410</v>
      </c>
      <c r="G11886">
        <v>16</v>
      </c>
      <c r="H11886" s="6" t="str">
        <f t="shared" si="370"/>
        <v>J181.D16</v>
      </c>
      <c r="I11886" s="6">
        <f t="shared" si="371"/>
        <v>0</v>
      </c>
    </row>
    <row r="11887" spans="1:9">
      <c r="A11887" t="s">
        <v>302</v>
      </c>
      <c r="B11887" t="s">
        <v>1510</v>
      </c>
      <c r="C11887" t="s">
        <v>1519</v>
      </c>
      <c r="D11887">
        <v>17</v>
      </c>
      <c r="F11887" t="s">
        <v>293</v>
      </c>
      <c r="G11887">
        <v>17</v>
      </c>
      <c r="H11887" s="6" t="str">
        <f t="shared" si="370"/>
        <v>J181.C17</v>
      </c>
      <c r="I11887" s="6">
        <f t="shared" si="371"/>
        <v>0</v>
      </c>
    </row>
    <row r="11888" spans="1:9">
      <c r="A11888" t="s">
        <v>302</v>
      </c>
      <c r="B11888" t="s">
        <v>1510</v>
      </c>
      <c r="C11888" t="s">
        <v>1519</v>
      </c>
      <c r="D11888">
        <v>17</v>
      </c>
      <c r="F11888" t="s">
        <v>238</v>
      </c>
      <c r="G11888">
        <v>17</v>
      </c>
      <c r="H11888" s="6" t="str">
        <f t="shared" si="370"/>
        <v>J181.B17</v>
      </c>
      <c r="I11888" s="6">
        <f t="shared" si="371"/>
        <v>0</v>
      </c>
    </row>
    <row r="11889" spans="1:9">
      <c r="A11889" t="s">
        <v>302</v>
      </c>
      <c r="B11889" t="s">
        <v>1510</v>
      </c>
      <c r="C11889" t="s">
        <v>1519</v>
      </c>
      <c r="D11889">
        <v>17</v>
      </c>
      <c r="F11889" t="s">
        <v>385</v>
      </c>
      <c r="G11889">
        <v>17</v>
      </c>
      <c r="H11889" s="6" t="str">
        <f t="shared" si="370"/>
        <v>J181.D17</v>
      </c>
      <c r="I11889" s="6">
        <f t="shared" si="371"/>
        <v>0</v>
      </c>
    </row>
    <row r="11890" spans="1:9">
      <c r="A11890" t="s">
        <v>302</v>
      </c>
      <c r="B11890" t="s">
        <v>1510</v>
      </c>
      <c r="C11890" t="s">
        <v>1519</v>
      </c>
      <c r="D11890">
        <v>17</v>
      </c>
      <c r="F11890" t="s">
        <v>215</v>
      </c>
      <c r="G11890">
        <v>17</v>
      </c>
      <c r="H11890" s="6" t="str">
        <f t="shared" si="370"/>
        <v>J181.A17</v>
      </c>
      <c r="I11890" s="6">
        <f t="shared" si="371"/>
        <v>0</v>
      </c>
    </row>
    <row r="11891" spans="1:9">
      <c r="A11891" t="s">
        <v>302</v>
      </c>
      <c r="B11891" t="s">
        <v>1510</v>
      </c>
      <c r="C11891" t="s">
        <v>1519</v>
      </c>
      <c r="D11891">
        <v>18</v>
      </c>
      <c r="E11891" t="s">
        <v>1150</v>
      </c>
      <c r="F11891" t="s">
        <v>216</v>
      </c>
      <c r="G11891">
        <v>18</v>
      </c>
      <c r="H11891" s="6" t="str">
        <f t="shared" si="370"/>
        <v>J181.A18</v>
      </c>
      <c r="I11891" s="6" t="str">
        <f t="shared" si="371"/>
        <v>CUB_DGS</v>
      </c>
    </row>
    <row r="11892" spans="1:9">
      <c r="A11892" t="s">
        <v>302</v>
      </c>
      <c r="B11892" t="s">
        <v>1510</v>
      </c>
      <c r="C11892" t="s">
        <v>1519</v>
      </c>
      <c r="D11892">
        <v>18</v>
      </c>
      <c r="E11892" t="s">
        <v>1156</v>
      </c>
      <c r="F11892" t="s">
        <v>239</v>
      </c>
      <c r="G11892">
        <v>18</v>
      </c>
      <c r="H11892" s="6" t="str">
        <f t="shared" si="370"/>
        <v>J181.B18</v>
      </c>
      <c r="I11892" s="6" t="str">
        <f t="shared" si="371"/>
        <v>CUB_DIBG</v>
      </c>
    </row>
    <row r="11893" spans="1:9">
      <c r="A11893" t="s">
        <v>302</v>
      </c>
      <c r="B11893" t="s">
        <v>1510</v>
      </c>
      <c r="C11893" t="s">
        <v>1519</v>
      </c>
      <c r="D11893">
        <v>18</v>
      </c>
      <c r="E11893" t="s">
        <v>1155</v>
      </c>
      <c r="F11893" t="s">
        <v>294</v>
      </c>
      <c r="G11893">
        <v>18</v>
      </c>
      <c r="H11893" s="6" t="str">
        <f t="shared" si="370"/>
        <v>J181.C18</v>
      </c>
      <c r="I11893" s="6" t="str">
        <f t="shared" si="371"/>
        <v>CUB_CLR5</v>
      </c>
    </row>
    <row r="11894" spans="1:9">
      <c r="A11894" t="s">
        <v>302</v>
      </c>
      <c r="B11894" t="s">
        <v>1510</v>
      </c>
      <c r="C11894" t="s">
        <v>1519</v>
      </c>
      <c r="D11894">
        <v>18</v>
      </c>
      <c r="F11894" t="s">
        <v>617</v>
      </c>
      <c r="G11894">
        <v>18</v>
      </c>
      <c r="H11894" s="6" t="str">
        <f t="shared" si="370"/>
        <v>J181.D18</v>
      </c>
      <c r="I11894" s="6">
        <f t="shared" si="371"/>
        <v>0</v>
      </c>
    </row>
    <row r="11895" spans="1:9">
      <c r="A11895" t="s">
        <v>302</v>
      </c>
      <c r="B11895" t="s">
        <v>1510</v>
      </c>
      <c r="C11895" t="s">
        <v>1519</v>
      </c>
      <c r="D11895">
        <v>19</v>
      </c>
      <c r="F11895" t="s">
        <v>619</v>
      </c>
      <c r="G11895">
        <v>19</v>
      </c>
      <c r="H11895" s="6" t="str">
        <f t="shared" si="370"/>
        <v>J181.D19</v>
      </c>
      <c r="I11895" s="6">
        <f t="shared" si="371"/>
        <v>0</v>
      </c>
    </row>
    <row r="11896" spans="1:9">
      <c r="A11896" t="s">
        <v>302</v>
      </c>
      <c r="B11896" t="s">
        <v>1510</v>
      </c>
      <c r="C11896" t="s">
        <v>1519</v>
      </c>
      <c r="D11896">
        <v>19</v>
      </c>
      <c r="E11896" t="s">
        <v>1157</v>
      </c>
      <c r="F11896" t="s">
        <v>240</v>
      </c>
      <c r="G11896">
        <v>19</v>
      </c>
      <c r="H11896" s="6" t="str">
        <f t="shared" si="370"/>
        <v>J181.B19</v>
      </c>
      <c r="I11896" s="6" t="str">
        <f t="shared" si="371"/>
        <v>CUB_DIBF_1</v>
      </c>
    </row>
    <row r="11897" spans="1:9">
      <c r="A11897" t="s">
        <v>302</v>
      </c>
      <c r="B11897" t="s">
        <v>1510</v>
      </c>
      <c r="C11897" t="s">
        <v>1519</v>
      </c>
      <c r="D11897">
        <v>19</v>
      </c>
      <c r="E11897" t="s">
        <v>1159</v>
      </c>
      <c r="F11897" t="s">
        <v>295</v>
      </c>
      <c r="G11897">
        <v>19</v>
      </c>
      <c r="H11897" s="6" t="str">
        <f t="shared" si="370"/>
        <v>J181.C19</v>
      </c>
      <c r="I11897" s="6" t="str">
        <f t="shared" si="371"/>
        <v>CUB_DIBS</v>
      </c>
    </row>
    <row r="11898" spans="1:9">
      <c r="A11898" t="s">
        <v>302</v>
      </c>
      <c r="B11898" t="s">
        <v>1510</v>
      </c>
      <c r="C11898" t="s">
        <v>1519</v>
      </c>
      <c r="D11898">
        <v>19</v>
      </c>
      <c r="E11898" t="s">
        <v>1158</v>
      </c>
      <c r="F11898" t="s">
        <v>217</v>
      </c>
      <c r="G11898">
        <v>19</v>
      </c>
      <c r="H11898" s="6" t="str">
        <f t="shared" si="370"/>
        <v>J181.A19</v>
      </c>
      <c r="I11898" s="6" t="str">
        <f t="shared" si="371"/>
        <v>CUB_CALI_1</v>
      </c>
    </row>
    <row r="11899" spans="1:9">
      <c r="A11899" t="s">
        <v>302</v>
      </c>
      <c r="B11899" t="s">
        <v>1510</v>
      </c>
      <c r="C11899" t="s">
        <v>1519</v>
      </c>
      <c r="D11899">
        <v>20</v>
      </c>
      <c r="E11899" t="s">
        <v>174</v>
      </c>
      <c r="F11899" t="s">
        <v>296</v>
      </c>
      <c r="G11899">
        <v>20</v>
      </c>
      <c r="H11899" s="6" t="str">
        <f t="shared" si="370"/>
        <v>J181.C20</v>
      </c>
      <c r="I11899" s="6" t="str">
        <f t="shared" si="371"/>
        <v>DGND</v>
      </c>
    </row>
    <row r="11900" spans="1:9">
      <c r="A11900" t="s">
        <v>302</v>
      </c>
      <c r="B11900" t="s">
        <v>1510</v>
      </c>
      <c r="C11900" t="s">
        <v>1519</v>
      </c>
      <c r="D11900">
        <v>20</v>
      </c>
      <c r="E11900" t="s">
        <v>1161</v>
      </c>
      <c r="F11900" t="s">
        <v>218</v>
      </c>
      <c r="G11900">
        <v>20</v>
      </c>
      <c r="H11900" s="6" t="str">
        <f t="shared" si="370"/>
        <v>J181.A20</v>
      </c>
      <c r="I11900" s="6" t="str">
        <f t="shared" si="371"/>
        <v>CUB_CALI_2</v>
      </c>
    </row>
    <row r="11901" spans="1:9">
      <c r="A11901" t="s">
        <v>302</v>
      </c>
      <c r="B11901" t="s">
        <v>1510</v>
      </c>
      <c r="C11901" t="s">
        <v>1519</v>
      </c>
      <c r="D11901">
        <v>20</v>
      </c>
      <c r="E11901" t="s">
        <v>1160</v>
      </c>
      <c r="F11901" t="s">
        <v>241</v>
      </c>
      <c r="G11901">
        <v>20</v>
      </c>
      <c r="H11901" s="6" t="str">
        <f t="shared" si="370"/>
        <v>J181.B20</v>
      </c>
      <c r="I11901" s="6" t="str">
        <f t="shared" si="371"/>
        <v>CUB_DIBF_2</v>
      </c>
    </row>
    <row r="11902" spans="1:9">
      <c r="A11902" t="s">
        <v>302</v>
      </c>
      <c r="B11902" t="s">
        <v>1510</v>
      </c>
      <c r="C11902" t="s">
        <v>1519</v>
      </c>
      <c r="D11902">
        <v>20</v>
      </c>
      <c r="F11902" t="s">
        <v>621</v>
      </c>
      <c r="G11902">
        <v>20</v>
      </c>
      <c r="H11902" s="6" t="str">
        <f t="shared" si="370"/>
        <v>J181.D20</v>
      </c>
      <c r="I11902" s="6">
        <f t="shared" si="371"/>
        <v>0</v>
      </c>
    </row>
    <row r="11903" spans="1:9">
      <c r="A11903" t="s">
        <v>302</v>
      </c>
      <c r="B11903" t="s">
        <v>1510</v>
      </c>
      <c r="C11903" t="s">
        <v>1519</v>
      </c>
      <c r="D11903">
        <v>21</v>
      </c>
      <c r="F11903" t="s">
        <v>623</v>
      </c>
      <c r="G11903">
        <v>21</v>
      </c>
      <c r="H11903" s="6" t="str">
        <f t="shared" si="370"/>
        <v>J181.D21</v>
      </c>
      <c r="I11903" s="6">
        <f t="shared" si="371"/>
        <v>0</v>
      </c>
    </row>
    <row r="11904" spans="1:9">
      <c r="A11904" t="s">
        <v>302</v>
      </c>
      <c r="B11904" t="s">
        <v>1510</v>
      </c>
      <c r="C11904" t="s">
        <v>1519</v>
      </c>
      <c r="D11904">
        <v>21</v>
      </c>
      <c r="E11904" t="s">
        <v>174</v>
      </c>
      <c r="F11904" t="s">
        <v>242</v>
      </c>
      <c r="G11904">
        <v>21</v>
      </c>
      <c r="H11904" s="6" t="str">
        <f t="shared" si="370"/>
        <v>J181.B21</v>
      </c>
      <c r="I11904" s="6" t="str">
        <f t="shared" si="371"/>
        <v>DGND</v>
      </c>
    </row>
    <row r="11905" spans="1:9">
      <c r="A11905" t="s">
        <v>302</v>
      </c>
      <c r="B11905" t="s">
        <v>1510</v>
      </c>
      <c r="C11905" t="s">
        <v>1519</v>
      </c>
      <c r="D11905">
        <v>21</v>
      </c>
      <c r="E11905" t="s">
        <v>1162</v>
      </c>
      <c r="F11905" t="s">
        <v>297</v>
      </c>
      <c r="G11905">
        <v>21</v>
      </c>
      <c r="H11905" s="6" t="str">
        <f t="shared" si="370"/>
        <v>J181.C21</v>
      </c>
      <c r="I11905" s="6" t="str">
        <f t="shared" si="371"/>
        <v>CUB_CK100+</v>
      </c>
    </row>
    <row r="11906" spans="1:9">
      <c r="A11906" t="s">
        <v>302</v>
      </c>
      <c r="B11906" t="s">
        <v>1510</v>
      </c>
      <c r="C11906" t="s">
        <v>1519</v>
      </c>
      <c r="D11906">
        <v>21</v>
      </c>
      <c r="E11906" t="s">
        <v>1163</v>
      </c>
      <c r="F11906" t="s">
        <v>219</v>
      </c>
      <c r="G11906">
        <v>21</v>
      </c>
      <c r="H11906" s="6" t="str">
        <f t="shared" ref="H11906:H11969" si="372">CONCATENATE(C11906,".",F11906)</f>
        <v>J181.A21</v>
      </c>
      <c r="I11906" s="6" t="str">
        <f t="shared" ref="I11906:I11969" si="373">E11906</f>
        <v>CUB_RYCK</v>
      </c>
    </row>
    <row r="11907" spans="1:9">
      <c r="A11907" t="s">
        <v>302</v>
      </c>
      <c r="B11907" t="s">
        <v>1510</v>
      </c>
      <c r="C11907" t="s">
        <v>1519</v>
      </c>
      <c r="D11907">
        <v>22</v>
      </c>
      <c r="E11907" t="s">
        <v>1165</v>
      </c>
      <c r="F11907" t="s">
        <v>220</v>
      </c>
      <c r="G11907">
        <v>22</v>
      </c>
      <c r="H11907" s="6" t="str">
        <f t="shared" si="372"/>
        <v>J181.A22</v>
      </c>
      <c r="I11907" s="6" t="str">
        <f t="shared" si="373"/>
        <v>CUB_RYSL</v>
      </c>
    </row>
    <row r="11908" spans="1:9">
      <c r="A11908" t="s">
        <v>302</v>
      </c>
      <c r="B11908" t="s">
        <v>1510</v>
      </c>
      <c r="C11908" t="s">
        <v>1519</v>
      </c>
      <c r="D11908">
        <v>22</v>
      </c>
      <c r="E11908" t="s">
        <v>174</v>
      </c>
      <c r="F11908" t="s">
        <v>243</v>
      </c>
      <c r="G11908">
        <v>22</v>
      </c>
      <c r="H11908" s="6" t="str">
        <f t="shared" si="372"/>
        <v>J181.B22</v>
      </c>
      <c r="I11908" s="6" t="str">
        <f t="shared" si="373"/>
        <v>DGND</v>
      </c>
    </row>
    <row r="11909" spans="1:9">
      <c r="A11909" t="s">
        <v>302</v>
      </c>
      <c r="B11909" t="s">
        <v>1510</v>
      </c>
      <c r="C11909" t="s">
        <v>1519</v>
      </c>
      <c r="D11909">
        <v>22</v>
      </c>
      <c r="E11909" t="s">
        <v>1164</v>
      </c>
      <c r="F11909" t="s">
        <v>298</v>
      </c>
      <c r="G11909">
        <v>22</v>
      </c>
      <c r="H11909" s="6" t="str">
        <f t="shared" si="372"/>
        <v>J181.C22</v>
      </c>
      <c r="I11909" s="6" t="str">
        <f t="shared" si="373"/>
        <v>CUB_CK100-</v>
      </c>
    </row>
    <row r="11910" spans="1:9">
      <c r="A11910" t="s">
        <v>302</v>
      </c>
      <c r="B11910" t="s">
        <v>1510</v>
      </c>
      <c r="C11910" t="s">
        <v>1519</v>
      </c>
      <c r="D11910">
        <v>22</v>
      </c>
      <c r="F11910" t="s">
        <v>627</v>
      </c>
      <c r="G11910">
        <v>22</v>
      </c>
      <c r="H11910" s="6" t="str">
        <f t="shared" si="372"/>
        <v>J181.D22</v>
      </c>
      <c r="I11910" s="6">
        <f t="shared" si="373"/>
        <v>0</v>
      </c>
    </row>
    <row r="11911" spans="1:9">
      <c r="A11911" t="s">
        <v>302</v>
      </c>
      <c r="B11911" t="s">
        <v>1510</v>
      </c>
      <c r="C11911" t="s">
        <v>1519</v>
      </c>
      <c r="D11911">
        <v>23</v>
      </c>
      <c r="E11911" t="s">
        <v>174</v>
      </c>
      <c r="F11911" t="s">
        <v>221</v>
      </c>
      <c r="G11911">
        <v>23</v>
      </c>
      <c r="H11911" s="6" t="str">
        <f t="shared" si="372"/>
        <v>J181.A23</v>
      </c>
      <c r="I11911" s="6" t="str">
        <f t="shared" si="373"/>
        <v>DGND</v>
      </c>
    </row>
    <row r="11912" spans="1:9">
      <c r="A11912" t="s">
        <v>302</v>
      </c>
      <c r="B11912" t="s">
        <v>1510</v>
      </c>
      <c r="C11912" t="s">
        <v>1519</v>
      </c>
      <c r="D11912">
        <v>23</v>
      </c>
      <c r="E11912" t="s">
        <v>1166</v>
      </c>
      <c r="F11912" t="s">
        <v>244</v>
      </c>
      <c r="G11912">
        <v>23</v>
      </c>
      <c r="H11912" s="6" t="str">
        <f t="shared" si="372"/>
        <v>J181.B23</v>
      </c>
      <c r="I11912" s="6" t="str">
        <f t="shared" si="373"/>
        <v>CUB_TDRIO</v>
      </c>
    </row>
    <row r="11913" spans="1:9">
      <c r="A11913" t="s">
        <v>302</v>
      </c>
      <c r="B11913" t="s">
        <v>1510</v>
      </c>
      <c r="C11913" t="s">
        <v>1519</v>
      </c>
      <c r="D11913">
        <v>23</v>
      </c>
      <c r="E11913" t="s">
        <v>174</v>
      </c>
      <c r="F11913" t="s">
        <v>299</v>
      </c>
      <c r="G11913">
        <v>23</v>
      </c>
      <c r="H11913" s="6" t="str">
        <f t="shared" si="372"/>
        <v>J181.C23</v>
      </c>
      <c r="I11913" s="6" t="str">
        <f t="shared" si="373"/>
        <v>DGND</v>
      </c>
    </row>
    <row r="11914" spans="1:9">
      <c r="A11914" t="s">
        <v>302</v>
      </c>
      <c r="B11914" t="s">
        <v>1510</v>
      </c>
      <c r="C11914" t="s">
        <v>1519</v>
      </c>
      <c r="D11914">
        <v>23</v>
      </c>
      <c r="F11914" t="s">
        <v>628</v>
      </c>
      <c r="G11914">
        <v>23</v>
      </c>
      <c r="H11914" s="6" t="str">
        <f t="shared" si="372"/>
        <v>J181.D23</v>
      </c>
      <c r="I11914" s="6">
        <f t="shared" si="373"/>
        <v>0</v>
      </c>
    </row>
    <row r="11915" spans="1:9">
      <c r="A11915" t="s">
        <v>302</v>
      </c>
      <c r="B11915" t="s">
        <v>1510</v>
      </c>
      <c r="C11915" t="s">
        <v>1519</v>
      </c>
      <c r="D11915">
        <v>24</v>
      </c>
      <c r="E11915" t="s">
        <v>174</v>
      </c>
      <c r="F11915" t="s">
        <v>245</v>
      </c>
      <c r="G11915">
        <v>24</v>
      </c>
      <c r="H11915" s="6" t="str">
        <f t="shared" si="372"/>
        <v>J181.B24</v>
      </c>
      <c r="I11915" s="6" t="str">
        <f t="shared" si="373"/>
        <v>DGND</v>
      </c>
    </row>
    <row r="11916" spans="1:9">
      <c r="A11916" t="s">
        <v>302</v>
      </c>
      <c r="B11916" t="s">
        <v>1510</v>
      </c>
      <c r="C11916" t="s">
        <v>1519</v>
      </c>
      <c r="D11916">
        <v>24</v>
      </c>
      <c r="E11916" t="s">
        <v>1168</v>
      </c>
      <c r="F11916" t="s">
        <v>300</v>
      </c>
      <c r="G11916">
        <v>24</v>
      </c>
      <c r="H11916" s="6" t="str">
        <f t="shared" si="372"/>
        <v>J181.C24</v>
      </c>
      <c r="I11916" s="6" t="str">
        <f t="shared" si="373"/>
        <v>CUB_RYDIN</v>
      </c>
    </row>
    <row r="11917" spans="1:9">
      <c r="A11917" t="s">
        <v>302</v>
      </c>
      <c r="B11917" t="s">
        <v>1510</v>
      </c>
      <c r="C11917" t="s">
        <v>1519</v>
      </c>
      <c r="D11917">
        <v>24</v>
      </c>
      <c r="F11917" t="s">
        <v>631</v>
      </c>
      <c r="G11917">
        <v>24</v>
      </c>
      <c r="H11917" s="6" t="str">
        <f t="shared" si="372"/>
        <v>J181.D24</v>
      </c>
      <c r="I11917" s="6">
        <f t="shared" si="373"/>
        <v>0</v>
      </c>
    </row>
    <row r="11918" spans="1:9">
      <c r="A11918" t="s">
        <v>302</v>
      </c>
      <c r="B11918" t="s">
        <v>1510</v>
      </c>
      <c r="C11918" t="s">
        <v>1519</v>
      </c>
      <c r="D11918">
        <v>24</v>
      </c>
      <c r="E11918" t="s">
        <v>1167</v>
      </c>
      <c r="F11918" t="s">
        <v>222</v>
      </c>
      <c r="G11918">
        <v>24</v>
      </c>
      <c r="H11918" s="6" t="str">
        <f t="shared" si="372"/>
        <v>J181.A24</v>
      </c>
      <c r="I11918" s="6" t="str">
        <f t="shared" si="373"/>
        <v>CUB_RYDO</v>
      </c>
    </row>
    <row r="11919" spans="1:9">
      <c r="A11919" t="s">
        <v>302</v>
      </c>
      <c r="B11919" t="s">
        <v>1510</v>
      </c>
      <c r="C11919" t="s">
        <v>1520</v>
      </c>
      <c r="D11919">
        <v>1</v>
      </c>
      <c r="E11919" t="s">
        <v>1169</v>
      </c>
      <c r="F11919">
        <v>1</v>
      </c>
      <c r="G11919">
        <v>1</v>
      </c>
      <c r="H11919" s="6" t="str">
        <f t="shared" si="372"/>
        <v>RB3.1</v>
      </c>
      <c r="I11919" s="6" t="str">
        <f t="shared" si="373"/>
        <v>EEST</v>
      </c>
    </row>
    <row r="11920" spans="1:9">
      <c r="A11920" t="s">
        <v>302</v>
      </c>
      <c r="B11920" t="s">
        <v>1510</v>
      </c>
      <c r="C11920" t="s">
        <v>1520</v>
      </c>
      <c r="D11920">
        <v>2</v>
      </c>
      <c r="E11920" t="s">
        <v>552</v>
      </c>
      <c r="F11920">
        <v>2</v>
      </c>
      <c r="G11920">
        <v>2</v>
      </c>
      <c r="H11920" s="6" t="str">
        <f t="shared" si="372"/>
        <v>RB3.2</v>
      </c>
      <c r="I11920" s="6" t="str">
        <f t="shared" si="373"/>
        <v>VP5</v>
      </c>
    </row>
    <row r="11921" spans="1:9">
      <c r="A11921" t="s">
        <v>302</v>
      </c>
      <c r="B11921" t="s">
        <v>1510</v>
      </c>
      <c r="C11921" t="s">
        <v>1521</v>
      </c>
      <c r="D11921">
        <v>1</v>
      </c>
      <c r="E11921" t="s">
        <v>1170</v>
      </c>
      <c r="F11921">
        <v>1</v>
      </c>
      <c r="G11921">
        <v>1</v>
      </c>
      <c r="H11921" s="6" t="str">
        <f t="shared" si="372"/>
        <v>RB4.1</v>
      </c>
      <c r="I11921" s="6" t="str">
        <f t="shared" si="373"/>
        <v>EERC</v>
      </c>
    </row>
    <row r="11922" spans="1:9">
      <c r="A11922" t="s">
        <v>302</v>
      </c>
      <c r="B11922" t="s">
        <v>1510</v>
      </c>
      <c r="C11922" t="s">
        <v>1521</v>
      </c>
      <c r="D11922">
        <v>2</v>
      </c>
      <c r="E11922" t="s">
        <v>552</v>
      </c>
      <c r="F11922">
        <v>2</v>
      </c>
      <c r="G11922">
        <v>2</v>
      </c>
      <c r="H11922" s="6" t="str">
        <f t="shared" si="372"/>
        <v>RB4.2</v>
      </c>
      <c r="I11922" s="6" t="str">
        <f t="shared" si="373"/>
        <v>VP5</v>
      </c>
    </row>
    <row r="11923" spans="1:9">
      <c r="A11923" t="s">
        <v>302</v>
      </c>
      <c r="B11923" t="s">
        <v>1510</v>
      </c>
      <c r="C11923" t="s">
        <v>1522</v>
      </c>
      <c r="D11923">
        <v>1</v>
      </c>
      <c r="E11923" t="s">
        <v>1154</v>
      </c>
      <c r="F11923">
        <v>1</v>
      </c>
      <c r="G11923">
        <v>1</v>
      </c>
      <c r="H11923" s="6" t="str">
        <f t="shared" si="372"/>
        <v>RB100.1</v>
      </c>
      <c r="I11923" s="6" t="str">
        <f t="shared" si="373"/>
        <v>VP5B_EN</v>
      </c>
    </row>
    <row r="11924" spans="1:9">
      <c r="A11924" t="s">
        <v>302</v>
      </c>
      <c r="B11924" t="s">
        <v>1510</v>
      </c>
      <c r="C11924" t="s">
        <v>1522</v>
      </c>
      <c r="D11924">
        <v>2</v>
      </c>
      <c r="E11924" t="s">
        <v>174</v>
      </c>
      <c r="F11924">
        <v>2</v>
      </c>
      <c r="G11924">
        <v>2</v>
      </c>
      <c r="H11924" s="6" t="str">
        <f t="shared" si="372"/>
        <v>RB100.2</v>
      </c>
      <c r="I11924" s="6" t="str">
        <f t="shared" si="373"/>
        <v>DGND</v>
      </c>
    </row>
    <row r="11925" spans="1:9">
      <c r="A11925" t="s">
        <v>302</v>
      </c>
      <c r="B11925" t="s">
        <v>1510</v>
      </c>
      <c r="C11925" t="s">
        <v>334</v>
      </c>
      <c r="D11925" t="s">
        <v>1171</v>
      </c>
      <c r="E11925" t="s">
        <v>1147</v>
      </c>
      <c r="F11925">
        <v>1</v>
      </c>
      <c r="G11925" t="s">
        <v>1171</v>
      </c>
      <c r="H11925" s="6" t="str">
        <f t="shared" si="372"/>
        <v>UB1.1</v>
      </c>
      <c r="I11925" s="6" t="str">
        <f t="shared" si="373"/>
        <v>CUB_IDCE</v>
      </c>
    </row>
    <row r="11926" spans="1:9">
      <c r="A11926" t="s">
        <v>302</v>
      </c>
      <c r="B11926" t="s">
        <v>1510</v>
      </c>
      <c r="C11926" t="s">
        <v>334</v>
      </c>
      <c r="D11926" t="s">
        <v>1172</v>
      </c>
      <c r="E11926" t="s">
        <v>1149</v>
      </c>
      <c r="F11926">
        <v>4</v>
      </c>
      <c r="G11926" t="s">
        <v>1172</v>
      </c>
      <c r="H11926" s="6" t="str">
        <f t="shared" si="372"/>
        <v>UB1.4</v>
      </c>
      <c r="I11926" s="6" t="str">
        <f t="shared" si="373"/>
        <v>CUB_IDDO</v>
      </c>
    </row>
    <row r="11927" spans="1:9">
      <c r="A11927" t="s">
        <v>302</v>
      </c>
      <c r="B11927" t="s">
        <v>1510</v>
      </c>
      <c r="C11927" t="s">
        <v>334</v>
      </c>
      <c r="D11927" t="s">
        <v>1173</v>
      </c>
      <c r="E11927" t="s">
        <v>1146</v>
      </c>
      <c r="F11927">
        <v>3</v>
      </c>
      <c r="G11927" t="s">
        <v>1173</v>
      </c>
      <c r="H11927" s="6" t="str">
        <f t="shared" si="372"/>
        <v>UB1.3</v>
      </c>
      <c r="I11927" s="6" t="str">
        <f t="shared" si="373"/>
        <v>CUB_IDDI</v>
      </c>
    </row>
    <row r="11928" spans="1:9">
      <c r="A11928" t="s">
        <v>302</v>
      </c>
      <c r="B11928" t="s">
        <v>1510</v>
      </c>
      <c r="C11928" t="s">
        <v>334</v>
      </c>
      <c r="D11928" t="s">
        <v>561</v>
      </c>
      <c r="E11928" t="s">
        <v>174</v>
      </c>
      <c r="F11928">
        <v>5</v>
      </c>
      <c r="G11928" t="s">
        <v>561</v>
      </c>
      <c r="H11928" s="6" t="str">
        <f t="shared" si="372"/>
        <v>UB1.5</v>
      </c>
      <c r="I11928" s="6" t="str">
        <f t="shared" si="373"/>
        <v>DGND</v>
      </c>
    </row>
    <row r="11929" spans="1:9">
      <c r="A11929" t="s">
        <v>302</v>
      </c>
      <c r="B11929" t="s">
        <v>1510</v>
      </c>
      <c r="C11929" t="s">
        <v>334</v>
      </c>
      <c r="D11929" t="s">
        <v>1174</v>
      </c>
      <c r="E11929" t="s">
        <v>1170</v>
      </c>
      <c r="F11929">
        <v>6</v>
      </c>
      <c r="G11929" t="s">
        <v>1174</v>
      </c>
      <c r="H11929" s="6" t="str">
        <f t="shared" si="372"/>
        <v>UB1.6</v>
      </c>
      <c r="I11929" s="6" t="str">
        <f t="shared" si="373"/>
        <v>EERC</v>
      </c>
    </row>
    <row r="11930" spans="1:9">
      <c r="A11930" t="s">
        <v>302</v>
      </c>
      <c r="B11930" t="s">
        <v>1510</v>
      </c>
      <c r="C11930" t="s">
        <v>334</v>
      </c>
      <c r="D11930" t="s">
        <v>1175</v>
      </c>
      <c r="E11930" t="s">
        <v>1148</v>
      </c>
      <c r="F11930">
        <v>2</v>
      </c>
      <c r="G11930" t="s">
        <v>1175</v>
      </c>
      <c r="H11930" s="6" t="str">
        <f t="shared" si="372"/>
        <v>UB1.2</v>
      </c>
      <c r="I11930" s="6" t="str">
        <f t="shared" si="373"/>
        <v>CUB_IDSK</v>
      </c>
    </row>
    <row r="11931" spans="1:9">
      <c r="A11931" t="s">
        <v>302</v>
      </c>
      <c r="B11931" t="s">
        <v>1510</v>
      </c>
      <c r="C11931" t="s">
        <v>334</v>
      </c>
      <c r="D11931" t="s">
        <v>1176</v>
      </c>
      <c r="E11931" t="s">
        <v>1169</v>
      </c>
      <c r="F11931">
        <v>7</v>
      </c>
      <c r="G11931" t="s">
        <v>1176</v>
      </c>
      <c r="H11931" s="6" t="str">
        <f t="shared" si="372"/>
        <v>UB1.7</v>
      </c>
      <c r="I11931" s="6" t="str">
        <f t="shared" si="373"/>
        <v>EEST</v>
      </c>
    </row>
    <row r="11932" spans="1:9">
      <c r="A11932" t="s">
        <v>302</v>
      </c>
      <c r="B11932" t="s">
        <v>1510</v>
      </c>
      <c r="C11932" t="s">
        <v>334</v>
      </c>
      <c r="D11932" t="s">
        <v>1177</v>
      </c>
      <c r="E11932" t="s">
        <v>552</v>
      </c>
      <c r="F11932">
        <v>8</v>
      </c>
      <c r="G11932" t="s">
        <v>1177</v>
      </c>
      <c r="H11932" s="6" t="str">
        <f t="shared" si="372"/>
        <v>UB1.8</v>
      </c>
      <c r="I11932" s="6" t="str">
        <f t="shared" si="373"/>
        <v>VP5</v>
      </c>
    </row>
    <row r="11933" spans="1:9">
      <c r="A11933" t="s">
        <v>302</v>
      </c>
      <c r="B11933" t="s">
        <v>1523</v>
      </c>
      <c r="C11933" t="s">
        <v>1178</v>
      </c>
      <c r="D11933">
        <v>1</v>
      </c>
      <c r="E11933" t="s">
        <v>1178</v>
      </c>
      <c r="F11933">
        <v>1</v>
      </c>
      <c r="G11933">
        <v>1</v>
      </c>
      <c r="H11933" s="6" t="str">
        <f t="shared" si="372"/>
        <v>CTO_DGS08.1</v>
      </c>
      <c r="I11933" s="6" t="str">
        <f t="shared" si="373"/>
        <v>CTO_DGS08</v>
      </c>
    </row>
    <row r="11934" spans="1:9">
      <c r="A11934" t="s">
        <v>302</v>
      </c>
      <c r="B11934" t="s">
        <v>1523</v>
      </c>
      <c r="C11934" t="s">
        <v>1178</v>
      </c>
      <c r="D11934">
        <v>2</v>
      </c>
      <c r="E11934" t="s">
        <v>174</v>
      </c>
      <c r="F11934">
        <v>2</v>
      </c>
      <c r="G11934">
        <v>2</v>
      </c>
      <c r="H11934" s="6" t="str">
        <f t="shared" si="372"/>
        <v>CTO_DGS08.2</v>
      </c>
      <c r="I11934" s="6" t="str">
        <f t="shared" si="373"/>
        <v>DGND</v>
      </c>
    </row>
    <row r="11935" spans="1:9">
      <c r="A11935" t="s">
        <v>302</v>
      </c>
      <c r="B11935" t="s">
        <v>1523</v>
      </c>
      <c r="C11935" t="s">
        <v>1179</v>
      </c>
      <c r="D11935">
        <v>1</v>
      </c>
      <c r="E11935" t="s">
        <v>1179</v>
      </c>
      <c r="F11935">
        <v>1</v>
      </c>
      <c r="G11935">
        <v>1</v>
      </c>
      <c r="H11935" s="6" t="str">
        <f t="shared" si="372"/>
        <v>CTO_DGS09.1</v>
      </c>
      <c r="I11935" s="6" t="str">
        <f t="shared" si="373"/>
        <v>CTO_DGS09</v>
      </c>
    </row>
    <row r="11936" spans="1:9">
      <c r="A11936" t="s">
        <v>302</v>
      </c>
      <c r="B11936" t="s">
        <v>1523</v>
      </c>
      <c r="C11936" t="s">
        <v>1179</v>
      </c>
      <c r="D11936">
        <v>2</v>
      </c>
      <c r="E11936" t="s">
        <v>174</v>
      </c>
      <c r="F11936">
        <v>2</v>
      </c>
      <c r="G11936">
        <v>2</v>
      </c>
      <c r="H11936" s="6" t="str">
        <f t="shared" si="372"/>
        <v>CTO_DGS09.2</v>
      </c>
      <c r="I11936" s="6" t="str">
        <f t="shared" si="373"/>
        <v>DGND</v>
      </c>
    </row>
    <row r="11937" spans="1:9">
      <c r="A11937" t="s">
        <v>302</v>
      </c>
      <c r="B11937" t="s">
        <v>1523</v>
      </c>
      <c r="C11937" t="s">
        <v>1180</v>
      </c>
      <c r="D11937">
        <v>1</v>
      </c>
      <c r="E11937" t="s">
        <v>1180</v>
      </c>
      <c r="F11937">
        <v>1</v>
      </c>
      <c r="G11937">
        <v>1</v>
      </c>
      <c r="H11937" s="6" t="str">
        <f t="shared" si="372"/>
        <v>CTO_DGS10.1</v>
      </c>
      <c r="I11937" s="6" t="str">
        <f t="shared" si="373"/>
        <v>CTO_DGS10</v>
      </c>
    </row>
    <row r="11938" spans="1:9">
      <c r="A11938" t="s">
        <v>302</v>
      </c>
      <c r="B11938" t="s">
        <v>1523</v>
      </c>
      <c r="C11938" t="s">
        <v>1180</v>
      </c>
      <c r="D11938">
        <v>2</v>
      </c>
      <c r="E11938" t="s">
        <v>174</v>
      </c>
      <c r="F11938">
        <v>2</v>
      </c>
      <c r="G11938">
        <v>2</v>
      </c>
      <c r="H11938" s="6" t="str">
        <f t="shared" si="372"/>
        <v>CTO_DGS10.2</v>
      </c>
      <c r="I11938" s="6" t="str">
        <f t="shared" si="373"/>
        <v>DGND</v>
      </c>
    </row>
    <row r="11939" spans="1:9">
      <c r="A11939" t="s">
        <v>302</v>
      </c>
      <c r="B11939" t="s">
        <v>1523</v>
      </c>
      <c r="C11939" t="s">
        <v>1181</v>
      </c>
      <c r="D11939">
        <v>1</v>
      </c>
      <c r="E11939" t="s">
        <v>1181</v>
      </c>
      <c r="F11939">
        <v>1</v>
      </c>
      <c r="G11939">
        <v>1</v>
      </c>
      <c r="H11939" s="6" t="str">
        <f t="shared" si="372"/>
        <v>CTO_DGS11.1</v>
      </c>
      <c r="I11939" s="6" t="str">
        <f t="shared" si="373"/>
        <v>CTO_DGS11</v>
      </c>
    </row>
    <row r="11940" spans="1:9">
      <c r="A11940" t="s">
        <v>302</v>
      </c>
      <c r="B11940" t="s">
        <v>1523</v>
      </c>
      <c r="C11940" t="s">
        <v>1181</v>
      </c>
      <c r="D11940">
        <v>2</v>
      </c>
      <c r="E11940" t="s">
        <v>174</v>
      </c>
      <c r="F11940">
        <v>2</v>
      </c>
      <c r="G11940">
        <v>2</v>
      </c>
      <c r="H11940" s="6" t="str">
        <f t="shared" si="372"/>
        <v>CTO_DGS11.2</v>
      </c>
      <c r="I11940" s="6" t="str">
        <f t="shared" si="373"/>
        <v>DGND</v>
      </c>
    </row>
    <row r="11941" spans="1:9">
      <c r="A11941" t="s">
        <v>302</v>
      </c>
      <c r="B11941" t="s">
        <v>1523</v>
      </c>
      <c r="C11941" t="s">
        <v>1182</v>
      </c>
      <c r="D11941">
        <v>1</v>
      </c>
      <c r="E11941" t="s">
        <v>1182</v>
      </c>
      <c r="F11941">
        <v>1</v>
      </c>
      <c r="G11941">
        <v>1</v>
      </c>
      <c r="H11941" s="6" t="str">
        <f t="shared" si="372"/>
        <v>CTO_DGS12.1</v>
      </c>
      <c r="I11941" s="6" t="str">
        <f t="shared" si="373"/>
        <v>CTO_DGS12</v>
      </c>
    </row>
    <row r="11942" spans="1:9">
      <c r="A11942" t="s">
        <v>302</v>
      </c>
      <c r="B11942" t="s">
        <v>1523</v>
      </c>
      <c r="C11942" t="s">
        <v>1182</v>
      </c>
      <c r="D11942">
        <v>2</v>
      </c>
      <c r="E11942" t="s">
        <v>174</v>
      </c>
      <c r="F11942">
        <v>2</v>
      </c>
      <c r="G11942">
        <v>2</v>
      </c>
      <c r="H11942" s="6" t="str">
        <f t="shared" si="372"/>
        <v>CTO_DGS12.2</v>
      </c>
      <c r="I11942" s="6" t="str">
        <f t="shared" si="373"/>
        <v>DGND</v>
      </c>
    </row>
    <row r="11943" spans="1:9">
      <c r="A11943" t="s">
        <v>302</v>
      </c>
      <c r="B11943" t="s">
        <v>1523</v>
      </c>
      <c r="C11943" t="s">
        <v>1183</v>
      </c>
      <c r="D11943">
        <v>1</v>
      </c>
      <c r="E11943" t="s">
        <v>1183</v>
      </c>
      <c r="F11943">
        <v>1</v>
      </c>
      <c r="G11943">
        <v>1</v>
      </c>
      <c r="H11943" s="6" t="str">
        <f t="shared" si="372"/>
        <v>CTO_DGS13.1</v>
      </c>
      <c r="I11943" s="6" t="str">
        <f t="shared" si="373"/>
        <v>CTO_DGS13</v>
      </c>
    </row>
    <row r="11944" spans="1:9">
      <c r="A11944" t="s">
        <v>302</v>
      </c>
      <c r="B11944" t="s">
        <v>1523</v>
      </c>
      <c r="C11944" t="s">
        <v>1183</v>
      </c>
      <c r="D11944">
        <v>2</v>
      </c>
      <c r="E11944" t="s">
        <v>174</v>
      </c>
      <c r="F11944">
        <v>2</v>
      </c>
      <c r="G11944">
        <v>2</v>
      </c>
      <c r="H11944" s="6" t="str">
        <f t="shared" si="372"/>
        <v>CTO_DGS13.2</v>
      </c>
      <c r="I11944" s="6" t="str">
        <f t="shared" si="373"/>
        <v>DGND</v>
      </c>
    </row>
    <row r="11945" spans="1:9">
      <c r="A11945" t="s">
        <v>302</v>
      </c>
      <c r="B11945" t="s">
        <v>1523</v>
      </c>
      <c r="C11945" t="s">
        <v>1184</v>
      </c>
      <c r="D11945">
        <v>1</v>
      </c>
      <c r="E11945" t="s">
        <v>1184</v>
      </c>
      <c r="F11945">
        <v>1</v>
      </c>
      <c r="G11945">
        <v>1</v>
      </c>
      <c r="H11945" s="6" t="str">
        <f t="shared" si="372"/>
        <v>CTO_DGS14.1</v>
      </c>
      <c r="I11945" s="6" t="str">
        <f t="shared" si="373"/>
        <v>CTO_DGS14</v>
      </c>
    </row>
    <row r="11946" spans="1:9">
      <c r="A11946" t="s">
        <v>302</v>
      </c>
      <c r="B11946" t="s">
        <v>1523</v>
      </c>
      <c r="C11946" t="s">
        <v>1184</v>
      </c>
      <c r="D11946">
        <v>2</v>
      </c>
      <c r="E11946" t="s">
        <v>174</v>
      </c>
      <c r="F11946">
        <v>2</v>
      </c>
      <c r="G11946">
        <v>2</v>
      </c>
      <c r="H11946" s="6" t="str">
        <f t="shared" si="372"/>
        <v>CTO_DGS14.2</v>
      </c>
      <c r="I11946" s="6" t="str">
        <f t="shared" si="373"/>
        <v>DGND</v>
      </c>
    </row>
    <row r="11947" spans="1:9">
      <c r="A11947" t="s">
        <v>302</v>
      </c>
      <c r="B11947" t="s">
        <v>1523</v>
      </c>
      <c r="C11947" t="s">
        <v>1185</v>
      </c>
      <c r="D11947">
        <v>1</v>
      </c>
      <c r="E11947" t="s">
        <v>1185</v>
      </c>
      <c r="F11947">
        <v>1</v>
      </c>
      <c r="G11947">
        <v>1</v>
      </c>
      <c r="H11947" s="6" t="str">
        <f t="shared" si="372"/>
        <v>CTO_DGS15.1</v>
      </c>
      <c r="I11947" s="6" t="str">
        <f t="shared" si="373"/>
        <v>CTO_DGS15</v>
      </c>
    </row>
    <row r="11948" spans="1:9">
      <c r="A11948" t="s">
        <v>302</v>
      </c>
      <c r="B11948" t="s">
        <v>1523</v>
      </c>
      <c r="C11948" t="s">
        <v>1185</v>
      </c>
      <c r="D11948">
        <v>2</v>
      </c>
      <c r="E11948" t="s">
        <v>174</v>
      </c>
      <c r="F11948">
        <v>2</v>
      </c>
      <c r="G11948">
        <v>2</v>
      </c>
      <c r="H11948" s="6" t="str">
        <f t="shared" si="372"/>
        <v>CTO_DGS15.2</v>
      </c>
      <c r="I11948" s="6" t="str">
        <f t="shared" si="373"/>
        <v>DGND</v>
      </c>
    </row>
    <row r="11949" spans="1:9">
      <c r="A11949" t="s">
        <v>302</v>
      </c>
      <c r="B11949" t="s">
        <v>1523</v>
      </c>
      <c r="C11949" t="s">
        <v>1524</v>
      </c>
      <c r="D11949">
        <v>1</v>
      </c>
      <c r="E11949" t="s">
        <v>1186</v>
      </c>
      <c r="F11949" t="s">
        <v>223</v>
      </c>
      <c r="G11949">
        <v>1</v>
      </c>
      <c r="H11949" s="6" t="str">
        <f t="shared" si="372"/>
        <v>J191.B1</v>
      </c>
      <c r="I11949" s="6" t="str">
        <f t="shared" si="373"/>
        <v>CTO_FORCE15</v>
      </c>
    </row>
    <row r="11950" spans="1:9">
      <c r="A11950" t="s">
        <v>302</v>
      </c>
      <c r="B11950" t="s">
        <v>1523</v>
      </c>
      <c r="C11950" t="s">
        <v>1524</v>
      </c>
      <c r="D11950">
        <v>1</v>
      </c>
      <c r="F11950" t="s">
        <v>395</v>
      </c>
      <c r="G11950">
        <v>1</v>
      </c>
      <c r="H11950" s="6" t="str">
        <f t="shared" si="372"/>
        <v>J191.D1</v>
      </c>
      <c r="I11950" s="6">
        <f t="shared" si="373"/>
        <v>0</v>
      </c>
    </row>
    <row r="11951" spans="1:9">
      <c r="A11951" t="s">
        <v>302</v>
      </c>
      <c r="B11951" t="s">
        <v>1523</v>
      </c>
      <c r="C11951" t="s">
        <v>1524</v>
      </c>
      <c r="D11951">
        <v>1</v>
      </c>
      <c r="E11951" t="s">
        <v>174</v>
      </c>
      <c r="F11951" t="s">
        <v>280</v>
      </c>
      <c r="G11951">
        <v>1</v>
      </c>
      <c r="H11951" s="6" t="str">
        <f t="shared" si="372"/>
        <v>J191.C1</v>
      </c>
      <c r="I11951" s="6" t="str">
        <f t="shared" si="373"/>
        <v>DGND</v>
      </c>
    </row>
    <row r="11952" spans="1:9">
      <c r="A11952" t="s">
        <v>302</v>
      </c>
      <c r="B11952" t="s">
        <v>1523</v>
      </c>
      <c r="C11952" t="s">
        <v>1524</v>
      </c>
      <c r="D11952">
        <v>1</v>
      </c>
      <c r="E11952" t="s">
        <v>1187</v>
      </c>
      <c r="F11952" t="s">
        <v>200</v>
      </c>
      <c r="G11952">
        <v>1</v>
      </c>
      <c r="H11952" s="6" t="str">
        <f t="shared" si="372"/>
        <v>J191.A1</v>
      </c>
      <c r="I11952" s="6" t="str">
        <f t="shared" si="373"/>
        <v>CTO_SENSE15</v>
      </c>
    </row>
    <row r="11953" spans="1:9">
      <c r="A11953" t="s">
        <v>302</v>
      </c>
      <c r="B11953" t="s">
        <v>1523</v>
      </c>
      <c r="C11953" t="s">
        <v>1524</v>
      </c>
      <c r="D11953">
        <v>2</v>
      </c>
      <c r="E11953" t="s">
        <v>174</v>
      </c>
      <c r="F11953" t="s">
        <v>224</v>
      </c>
      <c r="G11953">
        <v>2</v>
      </c>
      <c r="H11953" s="6" t="str">
        <f t="shared" si="372"/>
        <v>J191.B2</v>
      </c>
      <c r="I11953" s="6" t="str">
        <f t="shared" si="373"/>
        <v>DGND</v>
      </c>
    </row>
    <row r="11954" spans="1:9">
      <c r="A11954" t="s">
        <v>302</v>
      </c>
      <c r="B11954" t="s">
        <v>1523</v>
      </c>
      <c r="C11954" t="s">
        <v>1524</v>
      </c>
      <c r="D11954">
        <v>2</v>
      </c>
      <c r="E11954" t="s">
        <v>1188</v>
      </c>
      <c r="F11954" t="s">
        <v>10</v>
      </c>
      <c r="G11954">
        <v>2</v>
      </c>
      <c r="H11954" s="6" t="str">
        <f t="shared" si="372"/>
        <v>J191.C2</v>
      </c>
      <c r="I11954" s="6" t="str">
        <f t="shared" si="373"/>
        <v>CTO_CAP15</v>
      </c>
    </row>
    <row r="11955" spans="1:9">
      <c r="A11955" t="s">
        <v>302</v>
      </c>
      <c r="B11955" t="s">
        <v>1523</v>
      </c>
      <c r="C11955" t="s">
        <v>1524</v>
      </c>
      <c r="D11955">
        <v>2</v>
      </c>
      <c r="F11955" t="s">
        <v>384</v>
      </c>
      <c r="G11955">
        <v>2</v>
      </c>
      <c r="H11955" s="6" t="str">
        <f t="shared" si="372"/>
        <v>J191.D2</v>
      </c>
      <c r="I11955" s="6">
        <f t="shared" si="373"/>
        <v>0</v>
      </c>
    </row>
    <row r="11956" spans="1:9">
      <c r="A11956" t="s">
        <v>302</v>
      </c>
      <c r="B11956" t="s">
        <v>1523</v>
      </c>
      <c r="C11956" t="s">
        <v>1524</v>
      </c>
      <c r="D11956">
        <v>2</v>
      </c>
      <c r="E11956" t="s">
        <v>1185</v>
      </c>
      <c r="F11956" t="s">
        <v>201</v>
      </c>
      <c r="G11956">
        <v>2</v>
      </c>
      <c r="H11956" s="6" t="str">
        <f t="shared" si="372"/>
        <v>J191.A2</v>
      </c>
      <c r="I11956" s="6" t="str">
        <f t="shared" si="373"/>
        <v>CTO_DGS15</v>
      </c>
    </row>
    <row r="11957" spans="1:9">
      <c r="A11957" t="s">
        <v>302</v>
      </c>
      <c r="B11957" t="s">
        <v>1523</v>
      </c>
      <c r="C11957" t="s">
        <v>1524</v>
      </c>
      <c r="D11957">
        <v>3</v>
      </c>
      <c r="E11957" t="s">
        <v>1189</v>
      </c>
      <c r="F11957" t="s">
        <v>202</v>
      </c>
      <c r="G11957">
        <v>3</v>
      </c>
      <c r="H11957" s="6" t="str">
        <f t="shared" si="372"/>
        <v>J191.A3</v>
      </c>
      <c r="I11957" s="6" t="str">
        <f t="shared" si="373"/>
        <v>CTO_VREFB15</v>
      </c>
    </row>
    <row r="11958" spans="1:9">
      <c r="A11958" t="s">
        <v>302</v>
      </c>
      <c r="B11958" t="s">
        <v>1523</v>
      </c>
      <c r="C11958" t="s">
        <v>1524</v>
      </c>
      <c r="D11958">
        <v>3</v>
      </c>
      <c r="E11958" t="s">
        <v>174</v>
      </c>
      <c r="F11958" t="s">
        <v>9</v>
      </c>
      <c r="G11958">
        <v>3</v>
      </c>
      <c r="H11958" s="6" t="str">
        <f t="shared" si="372"/>
        <v>J191.C3</v>
      </c>
      <c r="I11958" s="6" t="str">
        <f t="shared" si="373"/>
        <v>DGND</v>
      </c>
    </row>
    <row r="11959" spans="1:9">
      <c r="A11959" t="s">
        <v>302</v>
      </c>
      <c r="B11959" t="s">
        <v>1523</v>
      </c>
      <c r="C11959" t="s">
        <v>1524</v>
      </c>
      <c r="D11959">
        <v>3</v>
      </c>
      <c r="F11959" t="s">
        <v>558</v>
      </c>
      <c r="G11959">
        <v>3</v>
      </c>
      <c r="H11959" s="6" t="str">
        <f t="shared" si="372"/>
        <v>J191.D3</v>
      </c>
      <c r="I11959" s="6">
        <f t="shared" si="373"/>
        <v>0</v>
      </c>
    </row>
    <row r="11960" spans="1:9">
      <c r="A11960" t="s">
        <v>302</v>
      </c>
      <c r="B11960" t="s">
        <v>1523</v>
      </c>
      <c r="C11960" t="s">
        <v>1524</v>
      </c>
      <c r="D11960">
        <v>3</v>
      </c>
      <c r="E11960" t="s">
        <v>1190</v>
      </c>
      <c r="F11960" t="s">
        <v>225</v>
      </c>
      <c r="G11960">
        <v>3</v>
      </c>
      <c r="H11960" s="6" t="str">
        <f t="shared" si="372"/>
        <v>J191.B3</v>
      </c>
      <c r="I11960" s="6" t="str">
        <f t="shared" si="373"/>
        <v>CTO_VREFA15</v>
      </c>
    </row>
    <row r="11961" spans="1:9">
      <c r="A11961" t="s">
        <v>302</v>
      </c>
      <c r="B11961" t="s">
        <v>1523</v>
      </c>
      <c r="C11961" t="s">
        <v>1524</v>
      </c>
      <c r="D11961">
        <v>4</v>
      </c>
      <c r="E11961" t="s">
        <v>1192</v>
      </c>
      <c r="F11961" t="s">
        <v>11</v>
      </c>
      <c r="G11961">
        <v>4</v>
      </c>
      <c r="H11961" s="6" t="str">
        <f t="shared" si="372"/>
        <v>J191.A4</v>
      </c>
      <c r="I11961" s="6" t="str">
        <f t="shared" si="373"/>
        <v>CTO_SENSE14</v>
      </c>
    </row>
    <row r="11962" spans="1:9">
      <c r="A11962" t="s">
        <v>302</v>
      </c>
      <c r="B11962" t="s">
        <v>1523</v>
      </c>
      <c r="C11962" t="s">
        <v>1524</v>
      </c>
      <c r="D11962">
        <v>4</v>
      </c>
      <c r="E11962" t="s">
        <v>174</v>
      </c>
      <c r="F11962" t="s">
        <v>281</v>
      </c>
      <c r="G11962">
        <v>4</v>
      </c>
      <c r="H11962" s="6" t="str">
        <f t="shared" si="372"/>
        <v>J191.C4</v>
      </c>
      <c r="I11962" s="6" t="str">
        <f t="shared" si="373"/>
        <v>DGND</v>
      </c>
    </row>
    <row r="11963" spans="1:9">
      <c r="A11963" t="s">
        <v>302</v>
      </c>
      <c r="B11963" t="s">
        <v>1523</v>
      </c>
      <c r="C11963" t="s">
        <v>1524</v>
      </c>
      <c r="D11963">
        <v>4</v>
      </c>
      <c r="E11963" t="s">
        <v>1191</v>
      </c>
      <c r="F11963" t="s">
        <v>226</v>
      </c>
      <c r="G11963">
        <v>4</v>
      </c>
      <c r="H11963" s="6" t="str">
        <f t="shared" si="372"/>
        <v>J191.B4</v>
      </c>
      <c r="I11963" s="6" t="str">
        <f t="shared" si="373"/>
        <v>CTO_FORCE14</v>
      </c>
    </row>
    <row r="11964" spans="1:9">
      <c r="A11964" t="s">
        <v>302</v>
      </c>
      <c r="B11964" t="s">
        <v>1523</v>
      </c>
      <c r="C11964" t="s">
        <v>1524</v>
      </c>
      <c r="D11964">
        <v>4</v>
      </c>
      <c r="F11964" t="s">
        <v>386</v>
      </c>
      <c r="G11964">
        <v>4</v>
      </c>
      <c r="H11964" s="6" t="str">
        <f t="shared" si="372"/>
        <v>J191.D4</v>
      </c>
      <c r="I11964" s="6">
        <f t="shared" si="373"/>
        <v>0</v>
      </c>
    </row>
    <row r="11965" spans="1:9">
      <c r="A11965" t="s">
        <v>302</v>
      </c>
      <c r="B11965" t="s">
        <v>1523</v>
      </c>
      <c r="C11965" t="s">
        <v>1524</v>
      </c>
      <c r="D11965">
        <v>5</v>
      </c>
      <c r="E11965" t="s">
        <v>1184</v>
      </c>
      <c r="F11965" t="s">
        <v>203</v>
      </c>
      <c r="G11965">
        <v>5</v>
      </c>
      <c r="H11965" s="6" t="str">
        <f t="shared" si="372"/>
        <v>J191.A5</v>
      </c>
      <c r="I11965" s="6" t="str">
        <f t="shared" si="373"/>
        <v>CTO_DGS14</v>
      </c>
    </row>
    <row r="11966" spans="1:9">
      <c r="A11966" t="s">
        <v>302</v>
      </c>
      <c r="B11966" t="s">
        <v>1523</v>
      </c>
      <c r="C11966" t="s">
        <v>1524</v>
      </c>
      <c r="D11966">
        <v>5</v>
      </c>
      <c r="F11966" t="s">
        <v>396</v>
      </c>
      <c r="G11966">
        <v>5</v>
      </c>
      <c r="H11966" s="6" t="str">
        <f t="shared" si="372"/>
        <v>J191.D5</v>
      </c>
      <c r="I11966" s="6">
        <f t="shared" si="373"/>
        <v>0</v>
      </c>
    </row>
    <row r="11967" spans="1:9">
      <c r="A11967" t="s">
        <v>302</v>
      </c>
      <c r="B11967" t="s">
        <v>1523</v>
      </c>
      <c r="C11967" t="s">
        <v>1524</v>
      </c>
      <c r="D11967">
        <v>5</v>
      </c>
      <c r="E11967" t="s">
        <v>174</v>
      </c>
      <c r="F11967" t="s">
        <v>13</v>
      </c>
      <c r="G11967">
        <v>5</v>
      </c>
      <c r="H11967" s="6" t="str">
        <f t="shared" si="372"/>
        <v>J191.B5</v>
      </c>
      <c r="I11967" s="6" t="str">
        <f t="shared" si="373"/>
        <v>DGND</v>
      </c>
    </row>
    <row r="11968" spans="1:9">
      <c r="A11968" t="s">
        <v>302</v>
      </c>
      <c r="B11968" t="s">
        <v>1523</v>
      </c>
      <c r="C11968" t="s">
        <v>1524</v>
      </c>
      <c r="D11968">
        <v>5</v>
      </c>
      <c r="E11968" t="s">
        <v>1193</v>
      </c>
      <c r="F11968" t="s">
        <v>12</v>
      </c>
      <c r="G11968">
        <v>5</v>
      </c>
      <c r="H11968" s="6" t="str">
        <f t="shared" si="372"/>
        <v>J191.C5</v>
      </c>
      <c r="I11968" s="6" t="str">
        <f t="shared" si="373"/>
        <v>CTO_CAP14</v>
      </c>
    </row>
    <row r="11969" spans="1:9">
      <c r="A11969" t="s">
        <v>302</v>
      </c>
      <c r="B11969" t="s">
        <v>1523</v>
      </c>
      <c r="C11969" t="s">
        <v>1524</v>
      </c>
      <c r="D11969">
        <v>6</v>
      </c>
      <c r="F11969" t="s">
        <v>405</v>
      </c>
      <c r="G11969">
        <v>6</v>
      </c>
      <c r="H11969" s="6" t="str">
        <f t="shared" si="372"/>
        <v>J191.D6</v>
      </c>
      <c r="I11969" s="6">
        <f t="shared" si="373"/>
        <v>0</v>
      </c>
    </row>
    <row r="11970" spans="1:9">
      <c r="A11970" t="s">
        <v>302</v>
      </c>
      <c r="B11970" t="s">
        <v>1523</v>
      </c>
      <c r="C11970" t="s">
        <v>1524</v>
      </c>
      <c r="D11970">
        <v>6</v>
      </c>
      <c r="E11970" t="s">
        <v>1195</v>
      </c>
      <c r="F11970" t="s">
        <v>204</v>
      </c>
      <c r="G11970">
        <v>6</v>
      </c>
      <c r="H11970" s="6" t="str">
        <f t="shared" ref="H11970:H12033" si="374">CONCATENATE(C11970,".",F11970)</f>
        <v>J191.A6</v>
      </c>
      <c r="I11970" s="6" t="str">
        <f t="shared" ref="I11970:I12033" si="375">E11970</f>
        <v>CTO_VREFB14</v>
      </c>
    </row>
    <row r="11971" spans="1:9">
      <c r="A11971" t="s">
        <v>302</v>
      </c>
      <c r="B11971" t="s">
        <v>1523</v>
      </c>
      <c r="C11971" t="s">
        <v>1524</v>
      </c>
      <c r="D11971">
        <v>6</v>
      </c>
      <c r="E11971" t="s">
        <v>174</v>
      </c>
      <c r="F11971" t="s">
        <v>282</v>
      </c>
      <c r="G11971">
        <v>6</v>
      </c>
      <c r="H11971" s="6" t="str">
        <f t="shared" si="374"/>
        <v>J191.C6</v>
      </c>
      <c r="I11971" s="6" t="str">
        <f t="shared" si="375"/>
        <v>DGND</v>
      </c>
    </row>
    <row r="11972" spans="1:9">
      <c r="A11972" t="s">
        <v>302</v>
      </c>
      <c r="B11972" t="s">
        <v>1523</v>
      </c>
      <c r="C11972" t="s">
        <v>1524</v>
      </c>
      <c r="D11972">
        <v>6</v>
      </c>
      <c r="E11972" t="s">
        <v>1194</v>
      </c>
      <c r="F11972" t="s">
        <v>227</v>
      </c>
      <c r="G11972">
        <v>6</v>
      </c>
      <c r="H11972" s="6" t="str">
        <f t="shared" si="374"/>
        <v>J191.B6</v>
      </c>
      <c r="I11972" s="6" t="str">
        <f t="shared" si="375"/>
        <v>CTO_VREFA14</v>
      </c>
    </row>
    <row r="11973" spans="1:9">
      <c r="A11973" t="s">
        <v>302</v>
      </c>
      <c r="B11973" t="s">
        <v>1523</v>
      </c>
      <c r="C11973" t="s">
        <v>1524</v>
      </c>
      <c r="D11973">
        <v>7</v>
      </c>
      <c r="E11973" t="s">
        <v>1196</v>
      </c>
      <c r="F11973" t="s">
        <v>205</v>
      </c>
      <c r="G11973">
        <v>7</v>
      </c>
      <c r="H11973" s="6" t="str">
        <f t="shared" si="374"/>
        <v>J191.A7</v>
      </c>
      <c r="I11973" s="6" t="str">
        <f t="shared" si="375"/>
        <v>CTO_SENSE13</v>
      </c>
    </row>
    <row r="11974" spans="1:9">
      <c r="A11974" t="s">
        <v>302</v>
      </c>
      <c r="B11974" t="s">
        <v>1523</v>
      </c>
      <c r="C11974" t="s">
        <v>1524</v>
      </c>
      <c r="D11974">
        <v>7</v>
      </c>
      <c r="E11974" t="s">
        <v>174</v>
      </c>
      <c r="F11974" t="s">
        <v>283</v>
      </c>
      <c r="G11974">
        <v>7</v>
      </c>
      <c r="H11974" s="6" t="str">
        <f t="shared" si="374"/>
        <v>J191.C7</v>
      </c>
      <c r="I11974" s="6" t="str">
        <f t="shared" si="375"/>
        <v>DGND</v>
      </c>
    </row>
    <row r="11975" spans="1:9">
      <c r="A11975" t="s">
        <v>302</v>
      </c>
      <c r="B11975" t="s">
        <v>1523</v>
      </c>
      <c r="C11975" t="s">
        <v>1524</v>
      </c>
      <c r="D11975">
        <v>7</v>
      </c>
      <c r="E11975" t="s">
        <v>1197</v>
      </c>
      <c r="F11975" t="s">
        <v>228</v>
      </c>
      <c r="G11975">
        <v>7</v>
      </c>
      <c r="H11975" s="6" t="str">
        <f t="shared" si="374"/>
        <v>J191.B7</v>
      </c>
      <c r="I11975" s="6" t="str">
        <f t="shared" si="375"/>
        <v>CTO_FORCE13</v>
      </c>
    </row>
    <row r="11976" spans="1:9">
      <c r="A11976" t="s">
        <v>302</v>
      </c>
      <c r="B11976" t="s">
        <v>1523</v>
      </c>
      <c r="C11976" t="s">
        <v>1524</v>
      </c>
      <c r="D11976">
        <v>7</v>
      </c>
      <c r="F11976" t="s">
        <v>406</v>
      </c>
      <c r="G11976">
        <v>7</v>
      </c>
      <c r="H11976" s="6" t="str">
        <f t="shared" si="374"/>
        <v>J191.D7</v>
      </c>
      <c r="I11976" s="6">
        <f t="shared" si="375"/>
        <v>0</v>
      </c>
    </row>
    <row r="11977" spans="1:9">
      <c r="A11977" t="s">
        <v>302</v>
      </c>
      <c r="B11977" t="s">
        <v>1523</v>
      </c>
      <c r="C11977" t="s">
        <v>1524</v>
      </c>
      <c r="D11977">
        <v>8</v>
      </c>
      <c r="E11977" t="s">
        <v>1198</v>
      </c>
      <c r="F11977" t="s">
        <v>284</v>
      </c>
      <c r="G11977">
        <v>8</v>
      </c>
      <c r="H11977" s="6" t="str">
        <f t="shared" si="374"/>
        <v>J191.C8</v>
      </c>
      <c r="I11977" s="6" t="str">
        <f t="shared" si="375"/>
        <v>CTO_CAP13</v>
      </c>
    </row>
    <row r="11978" spans="1:9">
      <c r="A11978" t="s">
        <v>302</v>
      </c>
      <c r="B11978" t="s">
        <v>1523</v>
      </c>
      <c r="C11978" t="s">
        <v>1524</v>
      </c>
      <c r="D11978">
        <v>8</v>
      </c>
      <c r="E11978" t="s">
        <v>1183</v>
      </c>
      <c r="F11978" t="s">
        <v>206</v>
      </c>
      <c r="G11978">
        <v>8</v>
      </c>
      <c r="H11978" s="6" t="str">
        <f t="shared" si="374"/>
        <v>J191.A8</v>
      </c>
      <c r="I11978" s="6" t="str">
        <f t="shared" si="375"/>
        <v>CTO_DGS13</v>
      </c>
    </row>
    <row r="11979" spans="1:9">
      <c r="A11979" t="s">
        <v>302</v>
      </c>
      <c r="B11979" t="s">
        <v>1523</v>
      </c>
      <c r="C11979" t="s">
        <v>1524</v>
      </c>
      <c r="D11979">
        <v>8</v>
      </c>
      <c r="E11979" t="s">
        <v>174</v>
      </c>
      <c r="F11979" t="s">
        <v>229</v>
      </c>
      <c r="G11979">
        <v>8</v>
      </c>
      <c r="H11979" s="6" t="str">
        <f t="shared" si="374"/>
        <v>J191.B8</v>
      </c>
      <c r="I11979" s="6" t="str">
        <f t="shared" si="375"/>
        <v>DGND</v>
      </c>
    </row>
    <row r="11980" spans="1:9">
      <c r="A11980" t="s">
        <v>302</v>
      </c>
      <c r="B11980" t="s">
        <v>1523</v>
      </c>
      <c r="C11980" t="s">
        <v>1524</v>
      </c>
      <c r="D11980">
        <v>8</v>
      </c>
      <c r="F11980" t="s">
        <v>411</v>
      </c>
      <c r="G11980">
        <v>8</v>
      </c>
      <c r="H11980" s="6" t="str">
        <f t="shared" si="374"/>
        <v>J191.D8</v>
      </c>
      <c r="I11980" s="6">
        <f t="shared" si="375"/>
        <v>0</v>
      </c>
    </row>
    <row r="11981" spans="1:9">
      <c r="A11981" t="s">
        <v>302</v>
      </c>
      <c r="B11981" t="s">
        <v>1523</v>
      </c>
      <c r="C11981" t="s">
        <v>1524</v>
      </c>
      <c r="D11981">
        <v>9</v>
      </c>
      <c r="F11981" t="s">
        <v>397</v>
      </c>
      <c r="G11981">
        <v>9</v>
      </c>
      <c r="H11981" s="6" t="str">
        <f t="shared" si="374"/>
        <v>J191.D9</v>
      </c>
      <c r="I11981" s="6">
        <f t="shared" si="375"/>
        <v>0</v>
      </c>
    </row>
    <row r="11982" spans="1:9">
      <c r="A11982" t="s">
        <v>302</v>
      </c>
      <c r="B11982" t="s">
        <v>1523</v>
      </c>
      <c r="C11982" t="s">
        <v>1524</v>
      </c>
      <c r="D11982">
        <v>9</v>
      </c>
      <c r="E11982" t="s">
        <v>1200</v>
      </c>
      <c r="F11982" t="s">
        <v>207</v>
      </c>
      <c r="G11982">
        <v>9</v>
      </c>
      <c r="H11982" s="6" t="str">
        <f t="shared" si="374"/>
        <v>J191.A9</v>
      </c>
      <c r="I11982" s="6" t="str">
        <f t="shared" si="375"/>
        <v>CTO_VREFB13</v>
      </c>
    </row>
    <row r="11983" spans="1:9">
      <c r="A11983" t="s">
        <v>302</v>
      </c>
      <c r="B11983" t="s">
        <v>1523</v>
      </c>
      <c r="C11983" t="s">
        <v>1524</v>
      </c>
      <c r="D11983">
        <v>9</v>
      </c>
      <c r="E11983" t="s">
        <v>174</v>
      </c>
      <c r="F11983" t="s">
        <v>285</v>
      </c>
      <c r="G11983">
        <v>9</v>
      </c>
      <c r="H11983" s="6" t="str">
        <f t="shared" si="374"/>
        <v>J191.C9</v>
      </c>
      <c r="I11983" s="6" t="str">
        <f t="shared" si="375"/>
        <v>DGND</v>
      </c>
    </row>
    <row r="11984" spans="1:9">
      <c r="A11984" t="s">
        <v>302</v>
      </c>
      <c r="B11984" t="s">
        <v>1523</v>
      </c>
      <c r="C11984" t="s">
        <v>1524</v>
      </c>
      <c r="D11984">
        <v>9</v>
      </c>
      <c r="E11984" t="s">
        <v>1199</v>
      </c>
      <c r="F11984" t="s">
        <v>230</v>
      </c>
      <c r="G11984">
        <v>9</v>
      </c>
      <c r="H11984" s="6" t="str">
        <f t="shared" si="374"/>
        <v>J191.B9</v>
      </c>
      <c r="I11984" s="6" t="str">
        <f t="shared" si="375"/>
        <v>CTO_VREFA13</v>
      </c>
    </row>
    <row r="11985" spans="1:9">
      <c r="A11985" t="s">
        <v>302</v>
      </c>
      <c r="B11985" t="s">
        <v>1523</v>
      </c>
      <c r="C11985" t="s">
        <v>1524</v>
      </c>
      <c r="D11985">
        <v>10</v>
      </c>
      <c r="E11985" t="s">
        <v>1201</v>
      </c>
      <c r="F11985" t="s">
        <v>231</v>
      </c>
      <c r="G11985">
        <v>10</v>
      </c>
      <c r="H11985" s="6" t="str">
        <f t="shared" si="374"/>
        <v>J191.B10</v>
      </c>
      <c r="I11985" s="6" t="str">
        <f t="shared" si="375"/>
        <v>CTO_FORCE12</v>
      </c>
    </row>
    <row r="11986" spans="1:9">
      <c r="A11986" t="s">
        <v>302</v>
      </c>
      <c r="B11986" t="s">
        <v>1523</v>
      </c>
      <c r="C11986" t="s">
        <v>1524</v>
      </c>
      <c r="D11986">
        <v>10</v>
      </c>
      <c r="E11986" t="s">
        <v>1202</v>
      </c>
      <c r="F11986" t="s">
        <v>208</v>
      </c>
      <c r="G11986">
        <v>10</v>
      </c>
      <c r="H11986" s="6" t="str">
        <f t="shared" si="374"/>
        <v>J191.A10</v>
      </c>
      <c r="I11986" s="6" t="str">
        <f t="shared" si="375"/>
        <v>CTO_SENSE12</v>
      </c>
    </row>
    <row r="11987" spans="1:9">
      <c r="A11987" t="s">
        <v>302</v>
      </c>
      <c r="B11987" t="s">
        <v>1523</v>
      </c>
      <c r="C11987" t="s">
        <v>1524</v>
      </c>
      <c r="D11987">
        <v>10</v>
      </c>
      <c r="E11987" t="s">
        <v>174</v>
      </c>
      <c r="F11987" t="s">
        <v>286</v>
      </c>
      <c r="G11987">
        <v>10</v>
      </c>
      <c r="H11987" s="6" t="str">
        <f t="shared" si="374"/>
        <v>J191.C10</v>
      </c>
      <c r="I11987" s="6" t="str">
        <f t="shared" si="375"/>
        <v>DGND</v>
      </c>
    </row>
    <row r="11988" spans="1:9">
      <c r="A11988" t="s">
        <v>302</v>
      </c>
      <c r="B11988" t="s">
        <v>1523</v>
      </c>
      <c r="C11988" t="s">
        <v>1524</v>
      </c>
      <c r="D11988">
        <v>10</v>
      </c>
      <c r="F11988" t="s">
        <v>407</v>
      </c>
      <c r="G11988">
        <v>10</v>
      </c>
      <c r="H11988" s="6" t="str">
        <f t="shared" si="374"/>
        <v>J191.D10</v>
      </c>
      <c r="I11988" s="6">
        <f t="shared" si="375"/>
        <v>0</v>
      </c>
    </row>
    <row r="11989" spans="1:9">
      <c r="A11989" t="s">
        <v>302</v>
      </c>
      <c r="B11989" t="s">
        <v>1523</v>
      </c>
      <c r="C11989" t="s">
        <v>1524</v>
      </c>
      <c r="D11989">
        <v>11</v>
      </c>
      <c r="E11989" t="s">
        <v>174</v>
      </c>
      <c r="F11989" t="s">
        <v>232</v>
      </c>
      <c r="G11989">
        <v>11</v>
      </c>
      <c r="H11989" s="6" t="str">
        <f t="shared" si="374"/>
        <v>J191.B11</v>
      </c>
      <c r="I11989" s="6" t="str">
        <f t="shared" si="375"/>
        <v>DGND</v>
      </c>
    </row>
    <row r="11990" spans="1:9">
      <c r="A11990" t="s">
        <v>302</v>
      </c>
      <c r="B11990" t="s">
        <v>1523</v>
      </c>
      <c r="C11990" t="s">
        <v>1524</v>
      </c>
      <c r="D11990">
        <v>11</v>
      </c>
      <c r="F11990" t="s">
        <v>379</v>
      </c>
      <c r="G11990">
        <v>11</v>
      </c>
      <c r="H11990" s="6" t="str">
        <f t="shared" si="374"/>
        <v>J191.D11</v>
      </c>
      <c r="I11990" s="6">
        <f t="shared" si="375"/>
        <v>0</v>
      </c>
    </row>
    <row r="11991" spans="1:9">
      <c r="A11991" t="s">
        <v>302</v>
      </c>
      <c r="B11991" t="s">
        <v>1523</v>
      </c>
      <c r="C11991" t="s">
        <v>1524</v>
      </c>
      <c r="D11991">
        <v>11</v>
      </c>
      <c r="E11991" t="s">
        <v>1203</v>
      </c>
      <c r="F11991" t="s">
        <v>287</v>
      </c>
      <c r="G11991">
        <v>11</v>
      </c>
      <c r="H11991" s="6" t="str">
        <f t="shared" si="374"/>
        <v>J191.C11</v>
      </c>
      <c r="I11991" s="6" t="str">
        <f t="shared" si="375"/>
        <v>CTO_CAP12</v>
      </c>
    </row>
    <row r="11992" spans="1:9">
      <c r="A11992" t="s">
        <v>302</v>
      </c>
      <c r="B11992" t="s">
        <v>1523</v>
      </c>
      <c r="C11992" t="s">
        <v>1524</v>
      </c>
      <c r="D11992">
        <v>11</v>
      </c>
      <c r="E11992" t="s">
        <v>1182</v>
      </c>
      <c r="F11992" t="s">
        <v>209</v>
      </c>
      <c r="G11992">
        <v>11</v>
      </c>
      <c r="H11992" s="6" t="str">
        <f t="shared" si="374"/>
        <v>J191.A11</v>
      </c>
      <c r="I11992" s="6" t="str">
        <f t="shared" si="375"/>
        <v>CTO_DGS12</v>
      </c>
    </row>
    <row r="11993" spans="1:9">
      <c r="A11993" t="s">
        <v>302</v>
      </c>
      <c r="B11993" t="s">
        <v>1523</v>
      </c>
      <c r="C11993" t="s">
        <v>1524</v>
      </c>
      <c r="D11993">
        <v>12</v>
      </c>
      <c r="E11993" t="s">
        <v>1204</v>
      </c>
      <c r="F11993" t="s">
        <v>210</v>
      </c>
      <c r="G11993">
        <v>12</v>
      </c>
      <c r="H11993" s="6" t="str">
        <f t="shared" si="374"/>
        <v>J191.A12</v>
      </c>
      <c r="I11993" s="6" t="str">
        <f t="shared" si="375"/>
        <v>CTO_VREFB12</v>
      </c>
    </row>
    <row r="11994" spans="1:9">
      <c r="A11994" t="s">
        <v>302</v>
      </c>
      <c r="B11994" t="s">
        <v>1523</v>
      </c>
      <c r="C11994" t="s">
        <v>1524</v>
      </c>
      <c r="D11994">
        <v>12</v>
      </c>
      <c r="E11994" t="s">
        <v>174</v>
      </c>
      <c r="F11994" t="s">
        <v>288</v>
      </c>
      <c r="G11994">
        <v>12</v>
      </c>
      <c r="H11994" s="6" t="str">
        <f t="shared" si="374"/>
        <v>J191.C12</v>
      </c>
      <c r="I11994" s="6" t="str">
        <f t="shared" si="375"/>
        <v>DGND</v>
      </c>
    </row>
    <row r="11995" spans="1:9">
      <c r="A11995" t="s">
        <v>302</v>
      </c>
      <c r="B11995" t="s">
        <v>1523</v>
      </c>
      <c r="C11995" t="s">
        <v>1524</v>
      </c>
      <c r="D11995">
        <v>12</v>
      </c>
      <c r="E11995" t="s">
        <v>1205</v>
      </c>
      <c r="F11995" t="s">
        <v>233</v>
      </c>
      <c r="G11995">
        <v>12</v>
      </c>
      <c r="H11995" s="6" t="str">
        <f t="shared" si="374"/>
        <v>J191.B12</v>
      </c>
      <c r="I11995" s="6" t="str">
        <f t="shared" si="375"/>
        <v>CTO_VREFA12</v>
      </c>
    </row>
    <row r="11996" spans="1:9">
      <c r="A11996" t="s">
        <v>302</v>
      </c>
      <c r="B11996" t="s">
        <v>1523</v>
      </c>
      <c r="C11996" t="s">
        <v>1524</v>
      </c>
      <c r="D11996">
        <v>12</v>
      </c>
      <c r="F11996" t="s">
        <v>375</v>
      </c>
      <c r="G11996">
        <v>12</v>
      </c>
      <c r="H11996" s="6" t="str">
        <f t="shared" si="374"/>
        <v>J191.D12</v>
      </c>
      <c r="I11996" s="6">
        <f t="shared" si="375"/>
        <v>0</v>
      </c>
    </row>
    <row r="11997" spans="1:9">
      <c r="A11997" t="s">
        <v>302</v>
      </c>
      <c r="B11997" t="s">
        <v>1523</v>
      </c>
      <c r="C11997" t="s">
        <v>1524</v>
      </c>
      <c r="D11997">
        <v>13</v>
      </c>
      <c r="F11997" t="s">
        <v>370</v>
      </c>
      <c r="G11997">
        <v>13</v>
      </c>
      <c r="H11997" s="6" t="str">
        <f t="shared" si="374"/>
        <v>J191.D13</v>
      </c>
      <c r="I11997" s="6">
        <f t="shared" si="375"/>
        <v>0</v>
      </c>
    </row>
    <row r="11998" spans="1:9">
      <c r="A11998" t="s">
        <v>302</v>
      </c>
      <c r="B11998" t="s">
        <v>1523</v>
      </c>
      <c r="C11998" t="s">
        <v>1524</v>
      </c>
      <c r="D11998">
        <v>13</v>
      </c>
      <c r="E11998" t="s">
        <v>174</v>
      </c>
      <c r="F11998" t="s">
        <v>289</v>
      </c>
      <c r="G11998">
        <v>13</v>
      </c>
      <c r="H11998" s="6" t="str">
        <f t="shared" si="374"/>
        <v>J191.C13</v>
      </c>
      <c r="I11998" s="6" t="str">
        <f t="shared" si="375"/>
        <v>DGND</v>
      </c>
    </row>
    <row r="11999" spans="1:9">
      <c r="A11999" t="s">
        <v>302</v>
      </c>
      <c r="B11999" t="s">
        <v>1523</v>
      </c>
      <c r="C11999" t="s">
        <v>1524</v>
      </c>
      <c r="D11999">
        <v>13</v>
      </c>
      <c r="E11999" t="s">
        <v>1206</v>
      </c>
      <c r="F11999" t="s">
        <v>234</v>
      </c>
      <c r="G11999">
        <v>13</v>
      </c>
      <c r="H11999" s="6" t="str">
        <f t="shared" si="374"/>
        <v>J191.B13</v>
      </c>
      <c r="I11999" s="6" t="str">
        <f t="shared" si="375"/>
        <v>CTO_FORCE11</v>
      </c>
    </row>
    <row r="12000" spans="1:9">
      <c r="A12000" t="s">
        <v>302</v>
      </c>
      <c r="B12000" t="s">
        <v>1523</v>
      </c>
      <c r="C12000" t="s">
        <v>1524</v>
      </c>
      <c r="D12000">
        <v>13</v>
      </c>
      <c r="E12000" t="s">
        <v>1207</v>
      </c>
      <c r="F12000" t="s">
        <v>211</v>
      </c>
      <c r="G12000">
        <v>13</v>
      </c>
      <c r="H12000" s="6" t="str">
        <f t="shared" si="374"/>
        <v>J191.A13</v>
      </c>
      <c r="I12000" s="6" t="str">
        <f t="shared" si="375"/>
        <v>CTO_SENSE11</v>
      </c>
    </row>
    <row r="12001" spans="1:9">
      <c r="A12001" t="s">
        <v>302</v>
      </c>
      <c r="B12001" t="s">
        <v>1523</v>
      </c>
      <c r="C12001" t="s">
        <v>1524</v>
      </c>
      <c r="D12001">
        <v>14</v>
      </c>
      <c r="E12001" t="s">
        <v>174</v>
      </c>
      <c r="F12001" t="s">
        <v>235</v>
      </c>
      <c r="G12001">
        <v>14</v>
      </c>
      <c r="H12001" s="6" t="str">
        <f t="shared" si="374"/>
        <v>J191.B14</v>
      </c>
      <c r="I12001" s="6" t="str">
        <f t="shared" si="375"/>
        <v>DGND</v>
      </c>
    </row>
    <row r="12002" spans="1:9">
      <c r="A12002" t="s">
        <v>302</v>
      </c>
      <c r="B12002" t="s">
        <v>1523</v>
      </c>
      <c r="C12002" t="s">
        <v>1524</v>
      </c>
      <c r="D12002">
        <v>14</v>
      </c>
      <c r="F12002" t="s">
        <v>412</v>
      </c>
      <c r="G12002">
        <v>14</v>
      </c>
      <c r="H12002" s="6" t="str">
        <f t="shared" si="374"/>
        <v>J191.D14</v>
      </c>
      <c r="I12002" s="6">
        <f t="shared" si="375"/>
        <v>0</v>
      </c>
    </row>
    <row r="12003" spans="1:9">
      <c r="A12003" t="s">
        <v>302</v>
      </c>
      <c r="B12003" t="s">
        <v>1523</v>
      </c>
      <c r="C12003" t="s">
        <v>1524</v>
      </c>
      <c r="D12003">
        <v>14</v>
      </c>
      <c r="E12003" t="s">
        <v>1181</v>
      </c>
      <c r="F12003" t="s">
        <v>212</v>
      </c>
      <c r="G12003">
        <v>14</v>
      </c>
      <c r="H12003" s="6" t="str">
        <f t="shared" si="374"/>
        <v>J191.A14</v>
      </c>
      <c r="I12003" s="6" t="str">
        <f t="shared" si="375"/>
        <v>CTO_DGS11</v>
      </c>
    </row>
    <row r="12004" spans="1:9">
      <c r="A12004" t="s">
        <v>302</v>
      </c>
      <c r="B12004" t="s">
        <v>1523</v>
      </c>
      <c r="C12004" t="s">
        <v>1524</v>
      </c>
      <c r="D12004">
        <v>14</v>
      </c>
      <c r="E12004" t="s">
        <v>1208</v>
      </c>
      <c r="F12004" t="s">
        <v>290</v>
      </c>
      <c r="G12004">
        <v>14</v>
      </c>
      <c r="H12004" s="6" t="str">
        <f t="shared" si="374"/>
        <v>J191.C14</v>
      </c>
      <c r="I12004" s="6" t="str">
        <f t="shared" si="375"/>
        <v>CTO_CAP11</v>
      </c>
    </row>
    <row r="12005" spans="1:9">
      <c r="A12005" t="s">
        <v>302</v>
      </c>
      <c r="B12005" t="s">
        <v>1523</v>
      </c>
      <c r="C12005" t="s">
        <v>1524</v>
      </c>
      <c r="D12005">
        <v>15</v>
      </c>
      <c r="E12005" t="s">
        <v>1210</v>
      </c>
      <c r="F12005" t="s">
        <v>236</v>
      </c>
      <c r="G12005">
        <v>15</v>
      </c>
      <c r="H12005" s="6" t="str">
        <f t="shared" si="374"/>
        <v>J191.B15</v>
      </c>
      <c r="I12005" s="6" t="str">
        <f t="shared" si="375"/>
        <v>CTO_VREFA11</v>
      </c>
    </row>
    <row r="12006" spans="1:9">
      <c r="A12006" t="s">
        <v>302</v>
      </c>
      <c r="B12006" t="s">
        <v>1523</v>
      </c>
      <c r="C12006" t="s">
        <v>1524</v>
      </c>
      <c r="D12006">
        <v>15</v>
      </c>
      <c r="E12006" t="s">
        <v>174</v>
      </c>
      <c r="F12006" t="s">
        <v>291</v>
      </c>
      <c r="G12006">
        <v>15</v>
      </c>
      <c r="H12006" s="6" t="str">
        <f t="shared" si="374"/>
        <v>J191.C15</v>
      </c>
      <c r="I12006" s="6" t="str">
        <f t="shared" si="375"/>
        <v>DGND</v>
      </c>
    </row>
    <row r="12007" spans="1:9">
      <c r="A12007" t="s">
        <v>302</v>
      </c>
      <c r="B12007" t="s">
        <v>1523</v>
      </c>
      <c r="C12007" t="s">
        <v>1524</v>
      </c>
      <c r="D12007">
        <v>15</v>
      </c>
      <c r="F12007" t="s">
        <v>610</v>
      </c>
      <c r="G12007">
        <v>15</v>
      </c>
      <c r="H12007" s="6" t="str">
        <f t="shared" si="374"/>
        <v>J191.D15</v>
      </c>
      <c r="I12007" s="6">
        <f t="shared" si="375"/>
        <v>0</v>
      </c>
    </row>
    <row r="12008" spans="1:9">
      <c r="A12008" t="s">
        <v>302</v>
      </c>
      <c r="B12008" t="s">
        <v>1523</v>
      </c>
      <c r="C12008" t="s">
        <v>1524</v>
      </c>
      <c r="D12008">
        <v>15</v>
      </c>
      <c r="E12008" t="s">
        <v>1209</v>
      </c>
      <c r="F12008" t="s">
        <v>213</v>
      </c>
      <c r="G12008">
        <v>15</v>
      </c>
      <c r="H12008" s="6" t="str">
        <f t="shared" si="374"/>
        <v>J191.A15</v>
      </c>
      <c r="I12008" s="6" t="str">
        <f t="shared" si="375"/>
        <v>CTO_VREFB11</v>
      </c>
    </row>
    <row r="12009" spans="1:9">
      <c r="A12009" t="s">
        <v>302</v>
      </c>
      <c r="B12009" t="s">
        <v>1523</v>
      </c>
      <c r="C12009" t="s">
        <v>1524</v>
      </c>
      <c r="D12009">
        <v>16</v>
      </c>
      <c r="E12009" t="s">
        <v>1211</v>
      </c>
      <c r="F12009" t="s">
        <v>214</v>
      </c>
      <c r="G12009">
        <v>16</v>
      </c>
      <c r="H12009" s="6" t="str">
        <f t="shared" si="374"/>
        <v>J191.A16</v>
      </c>
      <c r="I12009" s="6" t="str">
        <f t="shared" si="375"/>
        <v>CTO_SENSE10</v>
      </c>
    </row>
    <row r="12010" spans="1:9">
      <c r="A12010" t="s">
        <v>302</v>
      </c>
      <c r="B12010" t="s">
        <v>1523</v>
      </c>
      <c r="C12010" t="s">
        <v>1524</v>
      </c>
      <c r="D12010">
        <v>16</v>
      </c>
      <c r="E12010" t="s">
        <v>174</v>
      </c>
      <c r="F12010" t="s">
        <v>292</v>
      </c>
      <c r="G12010">
        <v>16</v>
      </c>
      <c r="H12010" s="6" t="str">
        <f t="shared" si="374"/>
        <v>J191.C16</v>
      </c>
      <c r="I12010" s="6" t="str">
        <f t="shared" si="375"/>
        <v>DGND</v>
      </c>
    </row>
    <row r="12011" spans="1:9">
      <c r="A12011" t="s">
        <v>302</v>
      </c>
      <c r="B12011" t="s">
        <v>1523</v>
      </c>
      <c r="C12011" t="s">
        <v>1524</v>
      </c>
      <c r="D12011">
        <v>16</v>
      </c>
      <c r="F12011" t="s">
        <v>410</v>
      </c>
      <c r="G12011">
        <v>16</v>
      </c>
      <c r="H12011" s="6" t="str">
        <f t="shared" si="374"/>
        <v>J191.D16</v>
      </c>
      <c r="I12011" s="6">
        <f t="shared" si="375"/>
        <v>0</v>
      </c>
    </row>
    <row r="12012" spans="1:9">
      <c r="A12012" t="s">
        <v>302</v>
      </c>
      <c r="B12012" t="s">
        <v>1523</v>
      </c>
      <c r="C12012" t="s">
        <v>1524</v>
      </c>
      <c r="D12012">
        <v>16</v>
      </c>
      <c r="E12012" t="s">
        <v>1212</v>
      </c>
      <c r="F12012" t="s">
        <v>237</v>
      </c>
      <c r="G12012">
        <v>16</v>
      </c>
      <c r="H12012" s="6" t="str">
        <f t="shared" si="374"/>
        <v>J191.B16</v>
      </c>
      <c r="I12012" s="6" t="str">
        <f t="shared" si="375"/>
        <v>CTO_FORCE10</v>
      </c>
    </row>
    <row r="12013" spans="1:9">
      <c r="A12013" t="s">
        <v>302</v>
      </c>
      <c r="B12013" t="s">
        <v>1523</v>
      </c>
      <c r="C12013" t="s">
        <v>1524</v>
      </c>
      <c r="D12013">
        <v>17</v>
      </c>
      <c r="E12013" t="s">
        <v>1213</v>
      </c>
      <c r="F12013" t="s">
        <v>293</v>
      </c>
      <c r="G12013">
        <v>17</v>
      </c>
      <c r="H12013" s="6" t="str">
        <f t="shared" si="374"/>
        <v>J191.C17</v>
      </c>
      <c r="I12013" s="6" t="str">
        <f t="shared" si="375"/>
        <v>CTO_CAP10</v>
      </c>
    </row>
    <row r="12014" spans="1:9">
      <c r="A12014" t="s">
        <v>302</v>
      </c>
      <c r="B12014" t="s">
        <v>1523</v>
      </c>
      <c r="C12014" t="s">
        <v>1524</v>
      </c>
      <c r="D12014">
        <v>17</v>
      </c>
      <c r="E12014" t="s">
        <v>174</v>
      </c>
      <c r="F12014" t="s">
        <v>238</v>
      </c>
      <c r="G12014">
        <v>17</v>
      </c>
      <c r="H12014" s="6" t="str">
        <f t="shared" si="374"/>
        <v>J191.B17</v>
      </c>
      <c r="I12014" s="6" t="str">
        <f t="shared" si="375"/>
        <v>DGND</v>
      </c>
    </row>
    <row r="12015" spans="1:9">
      <c r="A12015" t="s">
        <v>302</v>
      </c>
      <c r="B12015" t="s">
        <v>1523</v>
      </c>
      <c r="C12015" t="s">
        <v>1524</v>
      </c>
      <c r="D12015">
        <v>17</v>
      </c>
      <c r="E12015" t="s">
        <v>1180</v>
      </c>
      <c r="F12015" t="s">
        <v>215</v>
      </c>
      <c r="G12015">
        <v>17</v>
      </c>
      <c r="H12015" s="6" t="str">
        <f t="shared" si="374"/>
        <v>J191.A17</v>
      </c>
      <c r="I12015" s="6" t="str">
        <f t="shared" si="375"/>
        <v>CTO_DGS10</v>
      </c>
    </row>
    <row r="12016" spans="1:9">
      <c r="A12016" t="s">
        <v>302</v>
      </c>
      <c r="B12016" t="s">
        <v>1523</v>
      </c>
      <c r="C12016" t="s">
        <v>1524</v>
      </c>
      <c r="D12016">
        <v>17</v>
      </c>
      <c r="F12016" t="s">
        <v>385</v>
      </c>
      <c r="G12016">
        <v>17</v>
      </c>
      <c r="H12016" s="6" t="str">
        <f t="shared" si="374"/>
        <v>J191.D17</v>
      </c>
      <c r="I12016" s="6">
        <f t="shared" si="375"/>
        <v>0</v>
      </c>
    </row>
    <row r="12017" spans="1:9">
      <c r="A12017" t="s">
        <v>302</v>
      </c>
      <c r="B12017" t="s">
        <v>1523</v>
      </c>
      <c r="C12017" t="s">
        <v>1524</v>
      </c>
      <c r="D12017">
        <v>18</v>
      </c>
      <c r="E12017" t="s">
        <v>1214</v>
      </c>
      <c r="F12017" t="s">
        <v>216</v>
      </c>
      <c r="G12017">
        <v>18</v>
      </c>
      <c r="H12017" s="6" t="str">
        <f t="shared" si="374"/>
        <v>J191.A18</v>
      </c>
      <c r="I12017" s="6" t="str">
        <f t="shared" si="375"/>
        <v>CTO_VREFB10</v>
      </c>
    </row>
    <row r="12018" spans="1:9">
      <c r="A12018" t="s">
        <v>302</v>
      </c>
      <c r="B12018" t="s">
        <v>1523</v>
      </c>
      <c r="C12018" t="s">
        <v>1524</v>
      </c>
      <c r="D12018">
        <v>18</v>
      </c>
      <c r="E12018" t="s">
        <v>1215</v>
      </c>
      <c r="F12018" t="s">
        <v>239</v>
      </c>
      <c r="G12018">
        <v>18</v>
      </c>
      <c r="H12018" s="6" t="str">
        <f t="shared" si="374"/>
        <v>J191.B18</v>
      </c>
      <c r="I12018" s="6" t="str">
        <f t="shared" si="375"/>
        <v>CTO_VREFA10</v>
      </c>
    </row>
    <row r="12019" spans="1:9">
      <c r="A12019" t="s">
        <v>302</v>
      </c>
      <c r="B12019" t="s">
        <v>1523</v>
      </c>
      <c r="C12019" t="s">
        <v>1524</v>
      </c>
      <c r="D12019">
        <v>18</v>
      </c>
      <c r="F12019" t="s">
        <v>617</v>
      </c>
      <c r="G12019">
        <v>18</v>
      </c>
      <c r="H12019" s="6" t="str">
        <f t="shared" si="374"/>
        <v>J191.D18</v>
      </c>
      <c r="I12019" s="6">
        <f t="shared" si="375"/>
        <v>0</v>
      </c>
    </row>
    <row r="12020" spans="1:9">
      <c r="A12020" t="s">
        <v>302</v>
      </c>
      <c r="B12020" t="s">
        <v>1523</v>
      </c>
      <c r="C12020" t="s">
        <v>1524</v>
      </c>
      <c r="D12020">
        <v>18</v>
      </c>
      <c r="E12020" t="s">
        <v>174</v>
      </c>
      <c r="F12020" t="s">
        <v>294</v>
      </c>
      <c r="G12020">
        <v>18</v>
      </c>
      <c r="H12020" s="6" t="str">
        <f t="shared" si="374"/>
        <v>J191.C18</v>
      </c>
      <c r="I12020" s="6" t="str">
        <f t="shared" si="375"/>
        <v>DGND</v>
      </c>
    </row>
    <row r="12021" spans="1:9">
      <c r="A12021" t="s">
        <v>302</v>
      </c>
      <c r="B12021" t="s">
        <v>1523</v>
      </c>
      <c r="C12021" t="s">
        <v>1524</v>
      </c>
      <c r="D12021">
        <v>19</v>
      </c>
      <c r="E12021" t="s">
        <v>1217</v>
      </c>
      <c r="F12021" t="s">
        <v>240</v>
      </c>
      <c r="G12021">
        <v>19</v>
      </c>
      <c r="H12021" s="6" t="str">
        <f t="shared" si="374"/>
        <v>J191.B19</v>
      </c>
      <c r="I12021" s="6" t="str">
        <f t="shared" si="375"/>
        <v>CTO_FORCE09</v>
      </c>
    </row>
    <row r="12022" spans="1:9">
      <c r="A12022" t="s">
        <v>302</v>
      </c>
      <c r="B12022" t="s">
        <v>1523</v>
      </c>
      <c r="C12022" t="s">
        <v>1524</v>
      </c>
      <c r="D12022">
        <v>19</v>
      </c>
      <c r="F12022" t="s">
        <v>619</v>
      </c>
      <c r="G12022">
        <v>19</v>
      </c>
      <c r="H12022" s="6" t="str">
        <f t="shared" si="374"/>
        <v>J191.D19</v>
      </c>
      <c r="I12022" s="6">
        <f t="shared" si="375"/>
        <v>0</v>
      </c>
    </row>
    <row r="12023" spans="1:9">
      <c r="A12023" t="s">
        <v>302</v>
      </c>
      <c r="B12023" t="s">
        <v>1523</v>
      </c>
      <c r="C12023" t="s">
        <v>1524</v>
      </c>
      <c r="D12023">
        <v>19</v>
      </c>
      <c r="E12023" t="s">
        <v>1216</v>
      </c>
      <c r="F12023" t="s">
        <v>217</v>
      </c>
      <c r="G12023">
        <v>19</v>
      </c>
      <c r="H12023" s="6" t="str">
        <f t="shared" si="374"/>
        <v>J191.A19</v>
      </c>
      <c r="I12023" s="6" t="str">
        <f t="shared" si="375"/>
        <v>CTO_SENSE09</v>
      </c>
    </row>
    <row r="12024" spans="1:9">
      <c r="A12024" t="s">
        <v>302</v>
      </c>
      <c r="B12024" t="s">
        <v>1523</v>
      </c>
      <c r="C12024" t="s">
        <v>1524</v>
      </c>
      <c r="D12024">
        <v>19</v>
      </c>
      <c r="E12024" t="s">
        <v>174</v>
      </c>
      <c r="F12024" t="s">
        <v>295</v>
      </c>
      <c r="G12024">
        <v>19</v>
      </c>
      <c r="H12024" s="6" t="str">
        <f t="shared" si="374"/>
        <v>J191.C19</v>
      </c>
      <c r="I12024" s="6" t="str">
        <f t="shared" si="375"/>
        <v>DGND</v>
      </c>
    </row>
    <row r="12025" spans="1:9">
      <c r="A12025" t="s">
        <v>302</v>
      </c>
      <c r="B12025" t="s">
        <v>1523</v>
      </c>
      <c r="C12025" t="s">
        <v>1524</v>
      </c>
      <c r="D12025">
        <v>20</v>
      </c>
      <c r="F12025" t="s">
        <v>621</v>
      </c>
      <c r="G12025">
        <v>20</v>
      </c>
      <c r="H12025" s="6" t="str">
        <f t="shared" si="374"/>
        <v>J191.D20</v>
      </c>
      <c r="I12025" s="6">
        <f t="shared" si="375"/>
        <v>0</v>
      </c>
    </row>
    <row r="12026" spans="1:9">
      <c r="A12026" t="s">
        <v>302</v>
      </c>
      <c r="B12026" t="s">
        <v>1523</v>
      </c>
      <c r="C12026" t="s">
        <v>1524</v>
      </c>
      <c r="D12026">
        <v>20</v>
      </c>
      <c r="E12026" t="s">
        <v>174</v>
      </c>
      <c r="F12026" t="s">
        <v>241</v>
      </c>
      <c r="G12026">
        <v>20</v>
      </c>
      <c r="H12026" s="6" t="str">
        <f t="shared" si="374"/>
        <v>J191.B20</v>
      </c>
      <c r="I12026" s="6" t="str">
        <f t="shared" si="375"/>
        <v>DGND</v>
      </c>
    </row>
    <row r="12027" spans="1:9">
      <c r="A12027" t="s">
        <v>302</v>
      </c>
      <c r="B12027" t="s">
        <v>1523</v>
      </c>
      <c r="C12027" t="s">
        <v>1524</v>
      </c>
      <c r="D12027">
        <v>20</v>
      </c>
      <c r="E12027" t="s">
        <v>1179</v>
      </c>
      <c r="F12027" t="s">
        <v>218</v>
      </c>
      <c r="G12027">
        <v>20</v>
      </c>
      <c r="H12027" s="6" t="str">
        <f t="shared" si="374"/>
        <v>J191.A20</v>
      </c>
      <c r="I12027" s="6" t="str">
        <f t="shared" si="375"/>
        <v>CTO_DGS09</v>
      </c>
    </row>
    <row r="12028" spans="1:9">
      <c r="A12028" t="s">
        <v>302</v>
      </c>
      <c r="B12028" t="s">
        <v>1523</v>
      </c>
      <c r="C12028" t="s">
        <v>1524</v>
      </c>
      <c r="D12028">
        <v>20</v>
      </c>
      <c r="E12028" t="s">
        <v>1218</v>
      </c>
      <c r="F12028" t="s">
        <v>296</v>
      </c>
      <c r="G12028">
        <v>20</v>
      </c>
      <c r="H12028" s="6" t="str">
        <f t="shared" si="374"/>
        <v>J191.C20</v>
      </c>
      <c r="I12028" s="6" t="str">
        <f t="shared" si="375"/>
        <v>CTO_CAP09</v>
      </c>
    </row>
    <row r="12029" spans="1:9">
      <c r="A12029" t="s">
        <v>302</v>
      </c>
      <c r="B12029" t="s">
        <v>1523</v>
      </c>
      <c r="C12029" t="s">
        <v>1524</v>
      </c>
      <c r="D12029">
        <v>21</v>
      </c>
      <c r="F12029" t="s">
        <v>623</v>
      </c>
      <c r="G12029">
        <v>21</v>
      </c>
      <c r="H12029" s="6" t="str">
        <f t="shared" si="374"/>
        <v>J191.D21</v>
      </c>
      <c r="I12029" s="6">
        <f t="shared" si="375"/>
        <v>0</v>
      </c>
    </row>
    <row r="12030" spans="1:9">
      <c r="A12030" t="s">
        <v>302</v>
      </c>
      <c r="B12030" t="s">
        <v>1523</v>
      </c>
      <c r="C12030" t="s">
        <v>1524</v>
      </c>
      <c r="D12030">
        <v>21</v>
      </c>
      <c r="E12030" t="s">
        <v>1220</v>
      </c>
      <c r="F12030" t="s">
        <v>242</v>
      </c>
      <c r="G12030">
        <v>21</v>
      </c>
      <c r="H12030" s="6" t="str">
        <f t="shared" si="374"/>
        <v>J191.B21</v>
      </c>
      <c r="I12030" s="6" t="str">
        <f t="shared" si="375"/>
        <v>CTO_VREFA09</v>
      </c>
    </row>
    <row r="12031" spans="1:9">
      <c r="A12031" t="s">
        <v>302</v>
      </c>
      <c r="B12031" t="s">
        <v>1523</v>
      </c>
      <c r="C12031" t="s">
        <v>1524</v>
      </c>
      <c r="D12031">
        <v>21</v>
      </c>
      <c r="E12031" t="s">
        <v>1219</v>
      </c>
      <c r="F12031" t="s">
        <v>219</v>
      </c>
      <c r="G12031">
        <v>21</v>
      </c>
      <c r="H12031" s="6" t="str">
        <f t="shared" si="374"/>
        <v>J191.A21</v>
      </c>
      <c r="I12031" s="6" t="str">
        <f t="shared" si="375"/>
        <v>CTO_VREFB09</v>
      </c>
    </row>
    <row r="12032" spans="1:9">
      <c r="A12032" t="s">
        <v>302</v>
      </c>
      <c r="B12032" t="s">
        <v>1523</v>
      </c>
      <c r="C12032" t="s">
        <v>1524</v>
      </c>
      <c r="D12032">
        <v>21</v>
      </c>
      <c r="E12032" t="s">
        <v>174</v>
      </c>
      <c r="F12032" t="s">
        <v>297</v>
      </c>
      <c r="G12032">
        <v>21</v>
      </c>
      <c r="H12032" s="6" t="str">
        <f t="shared" si="374"/>
        <v>J191.C21</v>
      </c>
      <c r="I12032" s="6" t="str">
        <f t="shared" si="375"/>
        <v>DGND</v>
      </c>
    </row>
    <row r="12033" spans="1:9">
      <c r="A12033" t="s">
        <v>302</v>
      </c>
      <c r="B12033" t="s">
        <v>1523</v>
      </c>
      <c r="C12033" t="s">
        <v>1524</v>
      </c>
      <c r="D12033">
        <v>22</v>
      </c>
      <c r="F12033" t="s">
        <v>627</v>
      </c>
      <c r="G12033">
        <v>22</v>
      </c>
      <c r="H12033" s="6" t="str">
        <f t="shared" si="374"/>
        <v>J191.D22</v>
      </c>
      <c r="I12033" s="6">
        <f t="shared" si="375"/>
        <v>0</v>
      </c>
    </row>
    <row r="12034" spans="1:9">
      <c r="A12034" t="s">
        <v>302</v>
      </c>
      <c r="B12034" t="s">
        <v>1523</v>
      </c>
      <c r="C12034" t="s">
        <v>1524</v>
      </c>
      <c r="D12034">
        <v>22</v>
      </c>
      <c r="E12034" t="s">
        <v>1222</v>
      </c>
      <c r="F12034" t="s">
        <v>220</v>
      </c>
      <c r="G12034">
        <v>22</v>
      </c>
      <c r="H12034" s="6" t="str">
        <f t="shared" ref="H12034:H12097" si="376">CONCATENATE(C12034,".",F12034)</f>
        <v>J191.A22</v>
      </c>
      <c r="I12034" s="6" t="str">
        <f t="shared" ref="I12034:I12097" si="377">E12034</f>
        <v>CTO_SENSE08</v>
      </c>
    </row>
    <row r="12035" spans="1:9">
      <c r="A12035" t="s">
        <v>302</v>
      </c>
      <c r="B12035" t="s">
        <v>1523</v>
      </c>
      <c r="C12035" t="s">
        <v>1524</v>
      </c>
      <c r="D12035">
        <v>22</v>
      </c>
      <c r="E12035" t="s">
        <v>1221</v>
      </c>
      <c r="F12035" t="s">
        <v>243</v>
      </c>
      <c r="G12035">
        <v>22</v>
      </c>
      <c r="H12035" s="6" t="str">
        <f t="shared" si="376"/>
        <v>J191.B22</v>
      </c>
      <c r="I12035" s="6" t="str">
        <f t="shared" si="377"/>
        <v>CTO_FORCE08</v>
      </c>
    </row>
    <row r="12036" spans="1:9">
      <c r="A12036" t="s">
        <v>302</v>
      </c>
      <c r="B12036" t="s">
        <v>1523</v>
      </c>
      <c r="C12036" t="s">
        <v>1524</v>
      </c>
      <c r="D12036">
        <v>22</v>
      </c>
      <c r="E12036" t="s">
        <v>174</v>
      </c>
      <c r="F12036" t="s">
        <v>298</v>
      </c>
      <c r="G12036">
        <v>22</v>
      </c>
      <c r="H12036" s="6" t="str">
        <f t="shared" si="376"/>
        <v>J191.C22</v>
      </c>
      <c r="I12036" s="6" t="str">
        <f t="shared" si="377"/>
        <v>DGND</v>
      </c>
    </row>
    <row r="12037" spans="1:9">
      <c r="A12037" t="s">
        <v>302</v>
      </c>
      <c r="B12037" t="s">
        <v>1523</v>
      </c>
      <c r="C12037" t="s">
        <v>1524</v>
      </c>
      <c r="D12037">
        <v>23</v>
      </c>
      <c r="E12037" t="s">
        <v>174</v>
      </c>
      <c r="F12037" t="s">
        <v>244</v>
      </c>
      <c r="G12037">
        <v>23</v>
      </c>
      <c r="H12037" s="6" t="str">
        <f t="shared" si="376"/>
        <v>J191.B23</v>
      </c>
      <c r="I12037" s="6" t="str">
        <f t="shared" si="377"/>
        <v>DGND</v>
      </c>
    </row>
    <row r="12038" spans="1:9">
      <c r="A12038" t="s">
        <v>302</v>
      </c>
      <c r="B12038" t="s">
        <v>1523</v>
      </c>
      <c r="C12038" t="s">
        <v>1524</v>
      </c>
      <c r="D12038">
        <v>23</v>
      </c>
      <c r="E12038" t="s">
        <v>1178</v>
      </c>
      <c r="F12038" t="s">
        <v>221</v>
      </c>
      <c r="G12038">
        <v>23</v>
      </c>
      <c r="H12038" s="6" t="str">
        <f t="shared" si="376"/>
        <v>J191.A23</v>
      </c>
      <c r="I12038" s="6" t="str">
        <f t="shared" si="377"/>
        <v>CTO_DGS08</v>
      </c>
    </row>
    <row r="12039" spans="1:9">
      <c r="A12039" t="s">
        <v>302</v>
      </c>
      <c r="B12039" t="s">
        <v>1523</v>
      </c>
      <c r="C12039" t="s">
        <v>1524</v>
      </c>
      <c r="D12039">
        <v>23</v>
      </c>
      <c r="E12039" t="s">
        <v>1223</v>
      </c>
      <c r="F12039" t="s">
        <v>299</v>
      </c>
      <c r="G12039">
        <v>23</v>
      </c>
      <c r="H12039" s="6" t="str">
        <f t="shared" si="376"/>
        <v>J191.C23</v>
      </c>
      <c r="I12039" s="6" t="str">
        <f t="shared" si="377"/>
        <v>CTO_CAP08</v>
      </c>
    </row>
    <row r="12040" spans="1:9">
      <c r="A12040" t="s">
        <v>302</v>
      </c>
      <c r="B12040" t="s">
        <v>1523</v>
      </c>
      <c r="C12040" t="s">
        <v>1524</v>
      </c>
      <c r="D12040">
        <v>23</v>
      </c>
      <c r="F12040" t="s">
        <v>628</v>
      </c>
      <c r="G12040">
        <v>23</v>
      </c>
      <c r="H12040" s="6" t="str">
        <f t="shared" si="376"/>
        <v>J191.D23</v>
      </c>
      <c r="I12040" s="6">
        <f t="shared" si="377"/>
        <v>0</v>
      </c>
    </row>
    <row r="12041" spans="1:9">
      <c r="A12041" t="s">
        <v>302</v>
      </c>
      <c r="B12041" t="s">
        <v>1523</v>
      </c>
      <c r="C12041" t="s">
        <v>1524</v>
      </c>
      <c r="D12041">
        <v>24</v>
      </c>
      <c r="E12041" t="s">
        <v>1225</v>
      </c>
      <c r="F12041" t="s">
        <v>245</v>
      </c>
      <c r="G12041">
        <v>24</v>
      </c>
      <c r="H12041" s="6" t="str">
        <f t="shared" si="376"/>
        <v>J191.B24</v>
      </c>
      <c r="I12041" s="6" t="str">
        <f t="shared" si="377"/>
        <v>CTO_VREFA08</v>
      </c>
    </row>
    <row r="12042" spans="1:9">
      <c r="A12042" t="s">
        <v>302</v>
      </c>
      <c r="B12042" t="s">
        <v>1523</v>
      </c>
      <c r="C12042" t="s">
        <v>1524</v>
      </c>
      <c r="D12042">
        <v>24</v>
      </c>
      <c r="E12042" t="s">
        <v>174</v>
      </c>
      <c r="F12042" t="s">
        <v>300</v>
      </c>
      <c r="G12042">
        <v>24</v>
      </c>
      <c r="H12042" s="6" t="str">
        <f t="shared" si="376"/>
        <v>J191.C24</v>
      </c>
      <c r="I12042" s="6" t="str">
        <f t="shared" si="377"/>
        <v>DGND</v>
      </c>
    </row>
    <row r="12043" spans="1:9">
      <c r="A12043" t="s">
        <v>302</v>
      </c>
      <c r="B12043" t="s">
        <v>1523</v>
      </c>
      <c r="C12043" t="s">
        <v>1524</v>
      </c>
      <c r="D12043">
        <v>24</v>
      </c>
      <c r="E12043" t="s">
        <v>1224</v>
      </c>
      <c r="F12043" t="s">
        <v>222</v>
      </c>
      <c r="G12043">
        <v>24</v>
      </c>
      <c r="H12043" s="6" t="str">
        <f t="shared" si="376"/>
        <v>J191.A24</v>
      </c>
      <c r="I12043" s="6" t="str">
        <f t="shared" si="377"/>
        <v>CTO_VREFB08</v>
      </c>
    </row>
    <row r="12044" spans="1:9">
      <c r="A12044" t="s">
        <v>302</v>
      </c>
      <c r="B12044" t="s">
        <v>1523</v>
      </c>
      <c r="C12044" t="s">
        <v>1524</v>
      </c>
      <c r="D12044">
        <v>24</v>
      </c>
      <c r="F12044" t="s">
        <v>631</v>
      </c>
      <c r="G12044">
        <v>24</v>
      </c>
      <c r="H12044" s="6" t="str">
        <f t="shared" si="376"/>
        <v>J191.D24</v>
      </c>
      <c r="I12044" s="6">
        <f t="shared" si="377"/>
        <v>0</v>
      </c>
    </row>
    <row r="12045" spans="1:9">
      <c r="A12045" t="s">
        <v>302</v>
      </c>
      <c r="B12045" t="s">
        <v>1525</v>
      </c>
      <c r="C12045" t="s">
        <v>1226</v>
      </c>
      <c r="D12045">
        <v>1</v>
      </c>
      <c r="E12045" t="s">
        <v>1226</v>
      </c>
      <c r="F12045">
        <v>1</v>
      </c>
      <c r="G12045">
        <v>1</v>
      </c>
      <c r="H12045" s="6" t="str">
        <f t="shared" si="376"/>
        <v>CTO_DGS24.1</v>
      </c>
      <c r="I12045" s="6" t="str">
        <f t="shared" si="377"/>
        <v>CTO_DGS24</v>
      </c>
    </row>
    <row r="12046" spans="1:9">
      <c r="A12046" t="s">
        <v>302</v>
      </c>
      <c r="B12046" t="s">
        <v>1525</v>
      </c>
      <c r="C12046" t="s">
        <v>1226</v>
      </c>
      <c r="D12046">
        <v>2</v>
      </c>
      <c r="E12046" t="s">
        <v>174</v>
      </c>
      <c r="F12046">
        <v>2</v>
      </c>
      <c r="G12046">
        <v>2</v>
      </c>
      <c r="H12046" s="6" t="str">
        <f t="shared" si="376"/>
        <v>CTO_DGS24.2</v>
      </c>
      <c r="I12046" s="6" t="str">
        <f t="shared" si="377"/>
        <v>DGND</v>
      </c>
    </row>
    <row r="12047" spans="1:9">
      <c r="A12047" t="s">
        <v>302</v>
      </c>
      <c r="B12047" t="s">
        <v>1525</v>
      </c>
      <c r="C12047" t="s">
        <v>1227</v>
      </c>
      <c r="D12047">
        <v>1</v>
      </c>
      <c r="E12047" t="s">
        <v>1227</v>
      </c>
      <c r="F12047">
        <v>1</v>
      </c>
      <c r="G12047">
        <v>1</v>
      </c>
      <c r="H12047" s="6" t="str">
        <f t="shared" si="376"/>
        <v>CTO_DGS25.1</v>
      </c>
      <c r="I12047" s="6" t="str">
        <f t="shared" si="377"/>
        <v>CTO_DGS25</v>
      </c>
    </row>
    <row r="12048" spans="1:9">
      <c r="A12048" t="s">
        <v>302</v>
      </c>
      <c r="B12048" t="s">
        <v>1525</v>
      </c>
      <c r="C12048" t="s">
        <v>1227</v>
      </c>
      <c r="D12048">
        <v>2</v>
      </c>
      <c r="E12048" t="s">
        <v>174</v>
      </c>
      <c r="F12048">
        <v>2</v>
      </c>
      <c r="G12048">
        <v>2</v>
      </c>
      <c r="H12048" s="6" t="str">
        <f t="shared" si="376"/>
        <v>CTO_DGS25.2</v>
      </c>
      <c r="I12048" s="6" t="str">
        <f t="shared" si="377"/>
        <v>DGND</v>
      </c>
    </row>
    <row r="12049" spans="1:9">
      <c r="A12049" t="s">
        <v>302</v>
      </c>
      <c r="B12049" t="s">
        <v>1525</v>
      </c>
      <c r="C12049" t="s">
        <v>1228</v>
      </c>
      <c r="D12049">
        <v>1</v>
      </c>
      <c r="E12049" t="s">
        <v>1228</v>
      </c>
      <c r="F12049">
        <v>1</v>
      </c>
      <c r="G12049">
        <v>1</v>
      </c>
      <c r="H12049" s="6" t="str">
        <f t="shared" si="376"/>
        <v>CTO_DGS26.1</v>
      </c>
      <c r="I12049" s="6" t="str">
        <f t="shared" si="377"/>
        <v>CTO_DGS26</v>
      </c>
    </row>
    <row r="12050" spans="1:9">
      <c r="A12050" t="s">
        <v>302</v>
      </c>
      <c r="B12050" t="s">
        <v>1525</v>
      </c>
      <c r="C12050" t="s">
        <v>1228</v>
      </c>
      <c r="D12050">
        <v>2</v>
      </c>
      <c r="E12050" t="s">
        <v>174</v>
      </c>
      <c r="F12050">
        <v>2</v>
      </c>
      <c r="G12050">
        <v>2</v>
      </c>
      <c r="H12050" s="6" t="str">
        <f t="shared" si="376"/>
        <v>CTO_DGS26.2</v>
      </c>
      <c r="I12050" s="6" t="str">
        <f t="shared" si="377"/>
        <v>DGND</v>
      </c>
    </row>
    <row r="12051" spans="1:9">
      <c r="A12051" t="s">
        <v>302</v>
      </c>
      <c r="B12051" t="s">
        <v>1525</v>
      </c>
      <c r="C12051" t="s">
        <v>1229</v>
      </c>
      <c r="D12051">
        <v>1</v>
      </c>
      <c r="E12051" t="s">
        <v>1229</v>
      </c>
      <c r="F12051">
        <v>1</v>
      </c>
      <c r="G12051">
        <v>1</v>
      </c>
      <c r="H12051" s="6" t="str">
        <f t="shared" si="376"/>
        <v>CTO_DGS27.1</v>
      </c>
      <c r="I12051" s="6" t="str">
        <f t="shared" si="377"/>
        <v>CTO_DGS27</v>
      </c>
    </row>
    <row r="12052" spans="1:9">
      <c r="A12052" t="s">
        <v>302</v>
      </c>
      <c r="B12052" t="s">
        <v>1525</v>
      </c>
      <c r="C12052" t="s">
        <v>1229</v>
      </c>
      <c r="D12052">
        <v>2</v>
      </c>
      <c r="E12052" t="s">
        <v>174</v>
      </c>
      <c r="F12052">
        <v>2</v>
      </c>
      <c r="G12052">
        <v>2</v>
      </c>
      <c r="H12052" s="6" t="str">
        <f t="shared" si="376"/>
        <v>CTO_DGS27.2</v>
      </c>
      <c r="I12052" s="6" t="str">
        <f t="shared" si="377"/>
        <v>DGND</v>
      </c>
    </row>
    <row r="12053" spans="1:9">
      <c r="A12053" t="s">
        <v>302</v>
      </c>
      <c r="B12053" t="s">
        <v>1525</v>
      </c>
      <c r="C12053" t="s">
        <v>1230</v>
      </c>
      <c r="D12053">
        <v>1</v>
      </c>
      <c r="E12053" t="s">
        <v>1230</v>
      </c>
      <c r="F12053">
        <v>1</v>
      </c>
      <c r="G12053">
        <v>1</v>
      </c>
      <c r="H12053" s="6" t="str">
        <f t="shared" si="376"/>
        <v>CTO_DGS28.1</v>
      </c>
      <c r="I12053" s="6" t="str">
        <f t="shared" si="377"/>
        <v>CTO_DGS28</v>
      </c>
    </row>
    <row r="12054" spans="1:9">
      <c r="A12054" t="s">
        <v>302</v>
      </c>
      <c r="B12054" t="s">
        <v>1525</v>
      </c>
      <c r="C12054" t="s">
        <v>1230</v>
      </c>
      <c r="D12054">
        <v>2</v>
      </c>
      <c r="E12054" t="s">
        <v>174</v>
      </c>
      <c r="F12054">
        <v>2</v>
      </c>
      <c r="G12054">
        <v>2</v>
      </c>
      <c r="H12054" s="6" t="str">
        <f t="shared" si="376"/>
        <v>CTO_DGS28.2</v>
      </c>
      <c r="I12054" s="6" t="str">
        <f t="shared" si="377"/>
        <v>DGND</v>
      </c>
    </row>
    <row r="12055" spans="1:9">
      <c r="A12055" t="s">
        <v>302</v>
      </c>
      <c r="B12055" t="s">
        <v>1525</v>
      </c>
      <c r="C12055" t="s">
        <v>1231</v>
      </c>
      <c r="D12055">
        <v>1</v>
      </c>
      <c r="E12055" t="s">
        <v>1231</v>
      </c>
      <c r="F12055">
        <v>1</v>
      </c>
      <c r="G12055">
        <v>1</v>
      </c>
      <c r="H12055" s="6" t="str">
        <f t="shared" si="376"/>
        <v>CTO_DGS29.1</v>
      </c>
      <c r="I12055" s="6" t="str">
        <f t="shared" si="377"/>
        <v>CTO_DGS29</v>
      </c>
    </row>
    <row r="12056" spans="1:9">
      <c r="A12056" t="s">
        <v>302</v>
      </c>
      <c r="B12056" t="s">
        <v>1525</v>
      </c>
      <c r="C12056" t="s">
        <v>1231</v>
      </c>
      <c r="D12056">
        <v>2</v>
      </c>
      <c r="E12056" t="s">
        <v>174</v>
      </c>
      <c r="F12056">
        <v>2</v>
      </c>
      <c r="G12056">
        <v>2</v>
      </c>
      <c r="H12056" s="6" t="str">
        <f t="shared" si="376"/>
        <v>CTO_DGS29.2</v>
      </c>
      <c r="I12056" s="6" t="str">
        <f t="shared" si="377"/>
        <v>DGND</v>
      </c>
    </row>
    <row r="12057" spans="1:9">
      <c r="A12057" t="s">
        <v>302</v>
      </c>
      <c r="B12057" t="s">
        <v>1525</v>
      </c>
      <c r="C12057" t="s">
        <v>1232</v>
      </c>
      <c r="D12057">
        <v>1</v>
      </c>
      <c r="E12057" t="s">
        <v>1232</v>
      </c>
      <c r="F12057">
        <v>1</v>
      </c>
      <c r="G12057">
        <v>1</v>
      </c>
      <c r="H12057" s="6" t="str">
        <f t="shared" si="376"/>
        <v>CTO_DGS30.1</v>
      </c>
      <c r="I12057" s="6" t="str">
        <f t="shared" si="377"/>
        <v>CTO_DGS30</v>
      </c>
    </row>
    <row r="12058" spans="1:9">
      <c r="A12058" t="s">
        <v>302</v>
      </c>
      <c r="B12058" t="s">
        <v>1525</v>
      </c>
      <c r="C12058" t="s">
        <v>1232</v>
      </c>
      <c r="D12058">
        <v>2</v>
      </c>
      <c r="E12058" t="s">
        <v>174</v>
      </c>
      <c r="F12058">
        <v>2</v>
      </c>
      <c r="G12058">
        <v>2</v>
      </c>
      <c r="H12058" s="6" t="str">
        <f t="shared" si="376"/>
        <v>CTO_DGS30.2</v>
      </c>
      <c r="I12058" s="6" t="str">
        <f t="shared" si="377"/>
        <v>DGND</v>
      </c>
    </row>
    <row r="12059" spans="1:9">
      <c r="A12059" t="s">
        <v>302</v>
      </c>
      <c r="B12059" t="s">
        <v>1525</v>
      </c>
      <c r="C12059" t="s">
        <v>1233</v>
      </c>
      <c r="D12059">
        <v>1</v>
      </c>
      <c r="E12059" t="s">
        <v>1233</v>
      </c>
      <c r="F12059">
        <v>1</v>
      </c>
      <c r="G12059">
        <v>1</v>
      </c>
      <c r="H12059" s="6" t="str">
        <f t="shared" si="376"/>
        <v>CTO_DGS31.1</v>
      </c>
      <c r="I12059" s="6" t="str">
        <f t="shared" si="377"/>
        <v>CTO_DGS31</v>
      </c>
    </row>
    <row r="12060" spans="1:9">
      <c r="A12060" t="s">
        <v>302</v>
      </c>
      <c r="B12060" t="s">
        <v>1525</v>
      </c>
      <c r="C12060" t="s">
        <v>1233</v>
      </c>
      <c r="D12060">
        <v>2</v>
      </c>
      <c r="E12060" t="s">
        <v>174</v>
      </c>
      <c r="F12060">
        <v>2</v>
      </c>
      <c r="G12060">
        <v>2</v>
      </c>
      <c r="H12060" s="6" t="str">
        <f t="shared" si="376"/>
        <v>CTO_DGS31.2</v>
      </c>
      <c r="I12060" s="6" t="str">
        <f t="shared" si="377"/>
        <v>DGND</v>
      </c>
    </row>
    <row r="12061" spans="1:9">
      <c r="A12061" t="s">
        <v>302</v>
      </c>
      <c r="B12061" t="s">
        <v>1525</v>
      </c>
      <c r="C12061" t="s">
        <v>1526</v>
      </c>
      <c r="D12061">
        <v>1</v>
      </c>
      <c r="E12061" t="s">
        <v>174</v>
      </c>
      <c r="F12061" t="s">
        <v>280</v>
      </c>
      <c r="G12061">
        <v>1</v>
      </c>
      <c r="H12061" s="6" t="str">
        <f t="shared" si="376"/>
        <v>J201.C1</v>
      </c>
      <c r="I12061" s="6" t="str">
        <f t="shared" si="377"/>
        <v>DGND</v>
      </c>
    </row>
    <row r="12062" spans="1:9">
      <c r="A12062" t="s">
        <v>302</v>
      </c>
      <c r="B12062" t="s">
        <v>1525</v>
      </c>
      <c r="C12062" t="s">
        <v>1526</v>
      </c>
      <c r="D12062">
        <v>1</v>
      </c>
      <c r="E12062" t="s">
        <v>1235</v>
      </c>
      <c r="F12062" t="s">
        <v>200</v>
      </c>
      <c r="G12062">
        <v>1</v>
      </c>
      <c r="H12062" s="6" t="str">
        <f t="shared" si="376"/>
        <v>J201.A1</v>
      </c>
      <c r="I12062" s="6" t="str">
        <f t="shared" si="377"/>
        <v>CTO_SENSE31</v>
      </c>
    </row>
    <row r="12063" spans="1:9">
      <c r="A12063" t="s">
        <v>302</v>
      </c>
      <c r="B12063" t="s">
        <v>1525</v>
      </c>
      <c r="C12063" t="s">
        <v>1526</v>
      </c>
      <c r="D12063">
        <v>1</v>
      </c>
      <c r="F12063" t="s">
        <v>395</v>
      </c>
      <c r="G12063">
        <v>1</v>
      </c>
      <c r="H12063" s="6" t="str">
        <f t="shared" si="376"/>
        <v>J201.D1</v>
      </c>
      <c r="I12063" s="6">
        <f t="shared" si="377"/>
        <v>0</v>
      </c>
    </row>
    <row r="12064" spans="1:9">
      <c r="A12064" t="s">
        <v>302</v>
      </c>
      <c r="B12064" t="s">
        <v>1525</v>
      </c>
      <c r="C12064" t="s">
        <v>1526</v>
      </c>
      <c r="D12064">
        <v>1</v>
      </c>
      <c r="E12064" t="s">
        <v>1234</v>
      </c>
      <c r="F12064" t="s">
        <v>223</v>
      </c>
      <c r="G12064">
        <v>1</v>
      </c>
      <c r="H12064" s="6" t="str">
        <f t="shared" si="376"/>
        <v>J201.B1</v>
      </c>
      <c r="I12064" s="6" t="str">
        <f t="shared" si="377"/>
        <v>CTO_FORCE31</v>
      </c>
    </row>
    <row r="12065" spans="1:9">
      <c r="A12065" t="s">
        <v>302</v>
      </c>
      <c r="B12065" t="s">
        <v>1525</v>
      </c>
      <c r="C12065" t="s">
        <v>1526</v>
      </c>
      <c r="D12065">
        <v>2</v>
      </c>
      <c r="E12065" t="s">
        <v>1233</v>
      </c>
      <c r="F12065" t="s">
        <v>201</v>
      </c>
      <c r="G12065">
        <v>2</v>
      </c>
      <c r="H12065" s="6" t="str">
        <f t="shared" si="376"/>
        <v>J201.A2</v>
      </c>
      <c r="I12065" s="6" t="str">
        <f t="shared" si="377"/>
        <v>CTO_DGS31</v>
      </c>
    </row>
    <row r="12066" spans="1:9">
      <c r="A12066" t="s">
        <v>302</v>
      </c>
      <c r="B12066" t="s">
        <v>1525</v>
      </c>
      <c r="C12066" t="s">
        <v>1526</v>
      </c>
      <c r="D12066">
        <v>2</v>
      </c>
      <c r="E12066" t="s">
        <v>174</v>
      </c>
      <c r="F12066" t="s">
        <v>224</v>
      </c>
      <c r="G12066">
        <v>2</v>
      </c>
      <c r="H12066" s="6" t="str">
        <f t="shared" si="376"/>
        <v>J201.B2</v>
      </c>
      <c r="I12066" s="6" t="str">
        <f t="shared" si="377"/>
        <v>DGND</v>
      </c>
    </row>
    <row r="12067" spans="1:9">
      <c r="A12067" t="s">
        <v>302</v>
      </c>
      <c r="B12067" t="s">
        <v>1525</v>
      </c>
      <c r="C12067" t="s">
        <v>1526</v>
      </c>
      <c r="D12067">
        <v>2</v>
      </c>
      <c r="E12067" t="s">
        <v>1236</v>
      </c>
      <c r="F12067" t="s">
        <v>10</v>
      </c>
      <c r="G12067">
        <v>2</v>
      </c>
      <c r="H12067" s="6" t="str">
        <f t="shared" si="376"/>
        <v>J201.C2</v>
      </c>
      <c r="I12067" s="6" t="str">
        <f t="shared" si="377"/>
        <v>CTO_CAP31</v>
      </c>
    </row>
    <row r="12068" spans="1:9">
      <c r="A12068" t="s">
        <v>302</v>
      </c>
      <c r="B12068" t="s">
        <v>1525</v>
      </c>
      <c r="C12068" t="s">
        <v>1526</v>
      </c>
      <c r="D12068">
        <v>2</v>
      </c>
      <c r="F12068" t="s">
        <v>384</v>
      </c>
      <c r="G12068">
        <v>2</v>
      </c>
      <c r="H12068" s="6" t="str">
        <f t="shared" si="376"/>
        <v>J201.D2</v>
      </c>
      <c r="I12068" s="6">
        <f t="shared" si="377"/>
        <v>0</v>
      </c>
    </row>
    <row r="12069" spans="1:9">
      <c r="A12069" t="s">
        <v>302</v>
      </c>
      <c r="B12069" t="s">
        <v>1525</v>
      </c>
      <c r="C12069" t="s">
        <v>1526</v>
      </c>
      <c r="D12069">
        <v>3</v>
      </c>
      <c r="E12069" t="s">
        <v>174</v>
      </c>
      <c r="F12069" t="s">
        <v>9</v>
      </c>
      <c r="G12069">
        <v>3</v>
      </c>
      <c r="H12069" s="6" t="str">
        <f t="shared" si="376"/>
        <v>J201.C3</v>
      </c>
      <c r="I12069" s="6" t="str">
        <f t="shared" si="377"/>
        <v>DGND</v>
      </c>
    </row>
    <row r="12070" spans="1:9">
      <c r="A12070" t="s">
        <v>302</v>
      </c>
      <c r="B12070" t="s">
        <v>1525</v>
      </c>
      <c r="C12070" t="s">
        <v>1526</v>
      </c>
      <c r="D12070">
        <v>3</v>
      </c>
      <c r="F12070" t="s">
        <v>558</v>
      </c>
      <c r="G12070">
        <v>3</v>
      </c>
      <c r="H12070" s="6" t="str">
        <f t="shared" si="376"/>
        <v>J201.D3</v>
      </c>
      <c r="I12070" s="6">
        <f t="shared" si="377"/>
        <v>0</v>
      </c>
    </row>
    <row r="12071" spans="1:9">
      <c r="A12071" t="s">
        <v>302</v>
      </c>
      <c r="B12071" t="s">
        <v>1525</v>
      </c>
      <c r="C12071" t="s">
        <v>1526</v>
      </c>
      <c r="D12071">
        <v>3</v>
      </c>
      <c r="E12071" t="s">
        <v>1238</v>
      </c>
      <c r="F12071" t="s">
        <v>225</v>
      </c>
      <c r="G12071">
        <v>3</v>
      </c>
      <c r="H12071" s="6" t="str">
        <f t="shared" si="376"/>
        <v>J201.B3</v>
      </c>
      <c r="I12071" s="6" t="str">
        <f t="shared" si="377"/>
        <v>CTO_VREFA31</v>
      </c>
    </row>
    <row r="12072" spans="1:9">
      <c r="A12072" t="s">
        <v>302</v>
      </c>
      <c r="B12072" t="s">
        <v>1525</v>
      </c>
      <c r="C12072" t="s">
        <v>1526</v>
      </c>
      <c r="D12072">
        <v>3</v>
      </c>
      <c r="E12072" t="s">
        <v>1237</v>
      </c>
      <c r="F12072" t="s">
        <v>202</v>
      </c>
      <c r="G12072">
        <v>3</v>
      </c>
      <c r="H12072" s="6" t="str">
        <f t="shared" si="376"/>
        <v>J201.A3</v>
      </c>
      <c r="I12072" s="6" t="str">
        <f t="shared" si="377"/>
        <v>CTO_VREFB31</v>
      </c>
    </row>
    <row r="12073" spans="1:9">
      <c r="A12073" t="s">
        <v>302</v>
      </c>
      <c r="B12073" t="s">
        <v>1525</v>
      </c>
      <c r="C12073" t="s">
        <v>1526</v>
      </c>
      <c r="D12073">
        <v>4</v>
      </c>
      <c r="E12073" t="s">
        <v>1239</v>
      </c>
      <c r="F12073" t="s">
        <v>11</v>
      </c>
      <c r="G12073">
        <v>4</v>
      </c>
      <c r="H12073" s="6" t="str">
        <f t="shared" si="376"/>
        <v>J201.A4</v>
      </c>
      <c r="I12073" s="6" t="str">
        <f t="shared" si="377"/>
        <v>CTO_SENSE30</v>
      </c>
    </row>
    <row r="12074" spans="1:9">
      <c r="A12074" t="s">
        <v>302</v>
      </c>
      <c r="B12074" t="s">
        <v>1525</v>
      </c>
      <c r="C12074" t="s">
        <v>1526</v>
      </c>
      <c r="D12074">
        <v>4</v>
      </c>
      <c r="F12074" t="s">
        <v>386</v>
      </c>
      <c r="G12074">
        <v>4</v>
      </c>
      <c r="H12074" s="6" t="str">
        <f t="shared" si="376"/>
        <v>J201.D4</v>
      </c>
      <c r="I12074" s="6">
        <f t="shared" si="377"/>
        <v>0</v>
      </c>
    </row>
    <row r="12075" spans="1:9">
      <c r="A12075" t="s">
        <v>302</v>
      </c>
      <c r="B12075" t="s">
        <v>1525</v>
      </c>
      <c r="C12075" t="s">
        <v>1526</v>
      </c>
      <c r="D12075">
        <v>4</v>
      </c>
      <c r="E12075" t="s">
        <v>174</v>
      </c>
      <c r="F12075" t="s">
        <v>281</v>
      </c>
      <c r="G12075">
        <v>4</v>
      </c>
      <c r="H12075" s="6" t="str">
        <f t="shared" si="376"/>
        <v>J201.C4</v>
      </c>
      <c r="I12075" s="6" t="str">
        <f t="shared" si="377"/>
        <v>DGND</v>
      </c>
    </row>
    <row r="12076" spans="1:9">
      <c r="A12076" t="s">
        <v>302</v>
      </c>
      <c r="B12076" t="s">
        <v>1525</v>
      </c>
      <c r="C12076" t="s">
        <v>1526</v>
      </c>
      <c r="D12076">
        <v>4</v>
      </c>
      <c r="E12076" t="s">
        <v>1240</v>
      </c>
      <c r="F12076" t="s">
        <v>226</v>
      </c>
      <c r="G12076">
        <v>4</v>
      </c>
      <c r="H12076" s="6" t="str">
        <f t="shared" si="376"/>
        <v>J201.B4</v>
      </c>
      <c r="I12076" s="6" t="str">
        <f t="shared" si="377"/>
        <v>CTO_FORCE30</v>
      </c>
    </row>
    <row r="12077" spans="1:9">
      <c r="A12077" t="s">
        <v>302</v>
      </c>
      <c r="B12077" t="s">
        <v>1525</v>
      </c>
      <c r="C12077" t="s">
        <v>1526</v>
      </c>
      <c r="D12077">
        <v>5</v>
      </c>
      <c r="E12077" t="s">
        <v>174</v>
      </c>
      <c r="F12077" t="s">
        <v>13</v>
      </c>
      <c r="G12077">
        <v>5</v>
      </c>
      <c r="H12077" s="6" t="str">
        <f t="shared" si="376"/>
        <v>J201.B5</v>
      </c>
      <c r="I12077" s="6" t="str">
        <f t="shared" si="377"/>
        <v>DGND</v>
      </c>
    </row>
    <row r="12078" spans="1:9">
      <c r="A12078" t="s">
        <v>302</v>
      </c>
      <c r="B12078" t="s">
        <v>1525</v>
      </c>
      <c r="C12078" t="s">
        <v>1526</v>
      </c>
      <c r="D12078">
        <v>5</v>
      </c>
      <c r="E12078" t="s">
        <v>1232</v>
      </c>
      <c r="F12078" t="s">
        <v>203</v>
      </c>
      <c r="G12078">
        <v>5</v>
      </c>
      <c r="H12078" s="6" t="str">
        <f t="shared" si="376"/>
        <v>J201.A5</v>
      </c>
      <c r="I12078" s="6" t="str">
        <f t="shared" si="377"/>
        <v>CTO_DGS30</v>
      </c>
    </row>
    <row r="12079" spans="1:9">
      <c r="A12079" t="s">
        <v>302</v>
      </c>
      <c r="B12079" t="s">
        <v>1525</v>
      </c>
      <c r="C12079" t="s">
        <v>1526</v>
      </c>
      <c r="D12079">
        <v>5</v>
      </c>
      <c r="F12079" t="s">
        <v>396</v>
      </c>
      <c r="G12079">
        <v>5</v>
      </c>
      <c r="H12079" s="6" t="str">
        <f t="shared" si="376"/>
        <v>J201.D5</v>
      </c>
      <c r="I12079" s="6">
        <f t="shared" si="377"/>
        <v>0</v>
      </c>
    </row>
    <row r="12080" spans="1:9">
      <c r="A12080" t="s">
        <v>302</v>
      </c>
      <c r="B12080" t="s">
        <v>1525</v>
      </c>
      <c r="C12080" t="s">
        <v>1526</v>
      </c>
      <c r="D12080">
        <v>5</v>
      </c>
      <c r="E12080" t="s">
        <v>1241</v>
      </c>
      <c r="F12080" t="s">
        <v>12</v>
      </c>
      <c r="G12080">
        <v>5</v>
      </c>
      <c r="H12080" s="6" t="str">
        <f t="shared" si="376"/>
        <v>J201.C5</v>
      </c>
      <c r="I12080" s="6" t="str">
        <f t="shared" si="377"/>
        <v>CTO_CAP30</v>
      </c>
    </row>
    <row r="12081" spans="1:9">
      <c r="A12081" t="s">
        <v>302</v>
      </c>
      <c r="B12081" t="s">
        <v>1525</v>
      </c>
      <c r="C12081" t="s">
        <v>1526</v>
      </c>
      <c r="D12081">
        <v>6</v>
      </c>
      <c r="F12081" t="s">
        <v>405</v>
      </c>
      <c r="G12081">
        <v>6</v>
      </c>
      <c r="H12081" s="6" t="str">
        <f t="shared" si="376"/>
        <v>J201.D6</v>
      </c>
      <c r="I12081" s="6">
        <f t="shared" si="377"/>
        <v>0</v>
      </c>
    </row>
    <row r="12082" spans="1:9">
      <c r="A12082" t="s">
        <v>302</v>
      </c>
      <c r="B12082" t="s">
        <v>1525</v>
      </c>
      <c r="C12082" t="s">
        <v>1526</v>
      </c>
      <c r="D12082">
        <v>6</v>
      </c>
      <c r="E12082" t="s">
        <v>1243</v>
      </c>
      <c r="F12082" t="s">
        <v>204</v>
      </c>
      <c r="G12082">
        <v>6</v>
      </c>
      <c r="H12082" s="6" t="str">
        <f t="shared" si="376"/>
        <v>J201.A6</v>
      </c>
      <c r="I12082" s="6" t="str">
        <f t="shared" si="377"/>
        <v>CTO_VREFB30</v>
      </c>
    </row>
    <row r="12083" spans="1:9">
      <c r="A12083" t="s">
        <v>302</v>
      </c>
      <c r="B12083" t="s">
        <v>1525</v>
      </c>
      <c r="C12083" t="s">
        <v>1526</v>
      </c>
      <c r="D12083">
        <v>6</v>
      </c>
      <c r="E12083" t="s">
        <v>174</v>
      </c>
      <c r="F12083" t="s">
        <v>282</v>
      </c>
      <c r="G12083">
        <v>6</v>
      </c>
      <c r="H12083" s="6" t="str">
        <f t="shared" si="376"/>
        <v>J201.C6</v>
      </c>
      <c r="I12083" s="6" t="str">
        <f t="shared" si="377"/>
        <v>DGND</v>
      </c>
    </row>
    <row r="12084" spans="1:9">
      <c r="A12084" t="s">
        <v>302</v>
      </c>
      <c r="B12084" t="s">
        <v>1525</v>
      </c>
      <c r="C12084" t="s">
        <v>1526</v>
      </c>
      <c r="D12084">
        <v>6</v>
      </c>
      <c r="E12084" t="s">
        <v>1242</v>
      </c>
      <c r="F12084" t="s">
        <v>227</v>
      </c>
      <c r="G12084">
        <v>6</v>
      </c>
      <c r="H12084" s="6" t="str">
        <f t="shared" si="376"/>
        <v>J201.B6</v>
      </c>
      <c r="I12084" s="6" t="str">
        <f t="shared" si="377"/>
        <v>CTO_VREFA30</v>
      </c>
    </row>
    <row r="12085" spans="1:9">
      <c r="A12085" t="s">
        <v>302</v>
      </c>
      <c r="B12085" t="s">
        <v>1525</v>
      </c>
      <c r="C12085" t="s">
        <v>1526</v>
      </c>
      <c r="D12085">
        <v>7</v>
      </c>
      <c r="E12085" t="s">
        <v>1245</v>
      </c>
      <c r="F12085" t="s">
        <v>205</v>
      </c>
      <c r="G12085">
        <v>7</v>
      </c>
      <c r="H12085" s="6" t="str">
        <f t="shared" si="376"/>
        <v>J201.A7</v>
      </c>
      <c r="I12085" s="6" t="str">
        <f t="shared" si="377"/>
        <v>CTO_SENSE29</v>
      </c>
    </row>
    <row r="12086" spans="1:9">
      <c r="A12086" t="s">
        <v>302</v>
      </c>
      <c r="B12086" t="s">
        <v>1525</v>
      </c>
      <c r="C12086" t="s">
        <v>1526</v>
      </c>
      <c r="D12086">
        <v>7</v>
      </c>
      <c r="E12086" t="s">
        <v>174</v>
      </c>
      <c r="F12086" t="s">
        <v>283</v>
      </c>
      <c r="G12086">
        <v>7</v>
      </c>
      <c r="H12086" s="6" t="str">
        <f t="shared" si="376"/>
        <v>J201.C7</v>
      </c>
      <c r="I12086" s="6" t="str">
        <f t="shared" si="377"/>
        <v>DGND</v>
      </c>
    </row>
    <row r="12087" spans="1:9">
      <c r="A12087" t="s">
        <v>302</v>
      </c>
      <c r="B12087" t="s">
        <v>1525</v>
      </c>
      <c r="C12087" t="s">
        <v>1526</v>
      </c>
      <c r="D12087">
        <v>7</v>
      </c>
      <c r="E12087" t="s">
        <v>1244</v>
      </c>
      <c r="F12087" t="s">
        <v>228</v>
      </c>
      <c r="G12087">
        <v>7</v>
      </c>
      <c r="H12087" s="6" t="str">
        <f t="shared" si="376"/>
        <v>J201.B7</v>
      </c>
      <c r="I12087" s="6" t="str">
        <f t="shared" si="377"/>
        <v>CTO_FORCE29</v>
      </c>
    </row>
    <row r="12088" spans="1:9">
      <c r="A12088" t="s">
        <v>302</v>
      </c>
      <c r="B12088" t="s">
        <v>1525</v>
      </c>
      <c r="C12088" t="s">
        <v>1526</v>
      </c>
      <c r="D12088">
        <v>7</v>
      </c>
      <c r="F12088" t="s">
        <v>406</v>
      </c>
      <c r="G12088">
        <v>7</v>
      </c>
      <c r="H12088" s="6" t="str">
        <f t="shared" si="376"/>
        <v>J201.D7</v>
      </c>
      <c r="I12088" s="6">
        <f t="shared" si="377"/>
        <v>0</v>
      </c>
    </row>
    <row r="12089" spans="1:9">
      <c r="A12089" t="s">
        <v>302</v>
      </c>
      <c r="B12089" t="s">
        <v>1525</v>
      </c>
      <c r="C12089" t="s">
        <v>1526</v>
      </c>
      <c r="D12089">
        <v>8</v>
      </c>
      <c r="E12089" t="s">
        <v>1246</v>
      </c>
      <c r="F12089" t="s">
        <v>284</v>
      </c>
      <c r="G12089">
        <v>8</v>
      </c>
      <c r="H12089" s="6" t="str">
        <f t="shared" si="376"/>
        <v>J201.C8</v>
      </c>
      <c r="I12089" s="6" t="str">
        <f t="shared" si="377"/>
        <v>CTO_CAP29</v>
      </c>
    </row>
    <row r="12090" spans="1:9">
      <c r="A12090" t="s">
        <v>302</v>
      </c>
      <c r="B12090" t="s">
        <v>1525</v>
      </c>
      <c r="C12090" t="s">
        <v>1526</v>
      </c>
      <c r="D12090">
        <v>8</v>
      </c>
      <c r="E12090" t="s">
        <v>174</v>
      </c>
      <c r="F12090" t="s">
        <v>229</v>
      </c>
      <c r="G12090">
        <v>8</v>
      </c>
      <c r="H12090" s="6" t="str">
        <f t="shared" si="376"/>
        <v>J201.B8</v>
      </c>
      <c r="I12090" s="6" t="str">
        <f t="shared" si="377"/>
        <v>DGND</v>
      </c>
    </row>
    <row r="12091" spans="1:9">
      <c r="A12091" t="s">
        <v>302</v>
      </c>
      <c r="B12091" t="s">
        <v>1525</v>
      </c>
      <c r="C12091" t="s">
        <v>1526</v>
      </c>
      <c r="D12091">
        <v>8</v>
      </c>
      <c r="E12091" t="s">
        <v>1231</v>
      </c>
      <c r="F12091" t="s">
        <v>206</v>
      </c>
      <c r="G12091">
        <v>8</v>
      </c>
      <c r="H12091" s="6" t="str">
        <f t="shared" si="376"/>
        <v>J201.A8</v>
      </c>
      <c r="I12091" s="6" t="str">
        <f t="shared" si="377"/>
        <v>CTO_DGS29</v>
      </c>
    </row>
    <row r="12092" spans="1:9">
      <c r="A12092" t="s">
        <v>302</v>
      </c>
      <c r="B12092" t="s">
        <v>1525</v>
      </c>
      <c r="C12092" t="s">
        <v>1526</v>
      </c>
      <c r="D12092">
        <v>8</v>
      </c>
      <c r="F12092" t="s">
        <v>411</v>
      </c>
      <c r="G12092">
        <v>8</v>
      </c>
      <c r="H12092" s="6" t="str">
        <f t="shared" si="376"/>
        <v>J201.D8</v>
      </c>
      <c r="I12092" s="6">
        <f t="shared" si="377"/>
        <v>0</v>
      </c>
    </row>
    <row r="12093" spans="1:9">
      <c r="A12093" t="s">
        <v>302</v>
      </c>
      <c r="B12093" t="s">
        <v>1525</v>
      </c>
      <c r="C12093" t="s">
        <v>1526</v>
      </c>
      <c r="D12093">
        <v>9</v>
      </c>
      <c r="F12093" t="s">
        <v>397</v>
      </c>
      <c r="G12093">
        <v>9</v>
      </c>
      <c r="H12093" s="6" t="str">
        <f t="shared" si="376"/>
        <v>J201.D9</v>
      </c>
      <c r="I12093" s="6">
        <f t="shared" si="377"/>
        <v>0</v>
      </c>
    </row>
    <row r="12094" spans="1:9">
      <c r="A12094" t="s">
        <v>302</v>
      </c>
      <c r="B12094" t="s">
        <v>1525</v>
      </c>
      <c r="C12094" t="s">
        <v>1526</v>
      </c>
      <c r="D12094">
        <v>9</v>
      </c>
      <c r="E12094" t="s">
        <v>1248</v>
      </c>
      <c r="F12094" t="s">
        <v>207</v>
      </c>
      <c r="G12094">
        <v>9</v>
      </c>
      <c r="H12094" s="6" t="str">
        <f t="shared" si="376"/>
        <v>J201.A9</v>
      </c>
      <c r="I12094" s="6" t="str">
        <f t="shared" si="377"/>
        <v>CTO_VREFB29</v>
      </c>
    </row>
    <row r="12095" spans="1:9">
      <c r="A12095" t="s">
        <v>302</v>
      </c>
      <c r="B12095" t="s">
        <v>1525</v>
      </c>
      <c r="C12095" t="s">
        <v>1526</v>
      </c>
      <c r="D12095">
        <v>9</v>
      </c>
      <c r="E12095" t="s">
        <v>1247</v>
      </c>
      <c r="F12095" t="s">
        <v>230</v>
      </c>
      <c r="G12095">
        <v>9</v>
      </c>
      <c r="H12095" s="6" t="str">
        <f t="shared" si="376"/>
        <v>J201.B9</v>
      </c>
      <c r="I12095" s="6" t="str">
        <f t="shared" si="377"/>
        <v>CTO_VREFA29</v>
      </c>
    </row>
    <row r="12096" spans="1:9">
      <c r="A12096" t="s">
        <v>302</v>
      </c>
      <c r="B12096" t="s">
        <v>1525</v>
      </c>
      <c r="C12096" t="s">
        <v>1526</v>
      </c>
      <c r="D12096">
        <v>9</v>
      </c>
      <c r="E12096" t="s">
        <v>174</v>
      </c>
      <c r="F12096" t="s">
        <v>285</v>
      </c>
      <c r="G12096">
        <v>9</v>
      </c>
      <c r="H12096" s="6" t="str">
        <f t="shared" si="376"/>
        <v>J201.C9</v>
      </c>
      <c r="I12096" s="6" t="str">
        <f t="shared" si="377"/>
        <v>DGND</v>
      </c>
    </row>
    <row r="12097" spans="1:9">
      <c r="A12097" t="s">
        <v>302</v>
      </c>
      <c r="B12097" t="s">
        <v>1525</v>
      </c>
      <c r="C12097" t="s">
        <v>1526</v>
      </c>
      <c r="D12097">
        <v>10</v>
      </c>
      <c r="F12097" t="s">
        <v>407</v>
      </c>
      <c r="G12097">
        <v>10</v>
      </c>
      <c r="H12097" s="6" t="str">
        <f t="shared" si="376"/>
        <v>J201.D10</v>
      </c>
      <c r="I12097" s="6">
        <f t="shared" si="377"/>
        <v>0</v>
      </c>
    </row>
    <row r="12098" spans="1:9">
      <c r="A12098" t="s">
        <v>302</v>
      </c>
      <c r="B12098" t="s">
        <v>1525</v>
      </c>
      <c r="C12098" t="s">
        <v>1526</v>
      </c>
      <c r="D12098">
        <v>10</v>
      </c>
      <c r="E12098" t="s">
        <v>1250</v>
      </c>
      <c r="F12098" t="s">
        <v>208</v>
      </c>
      <c r="G12098">
        <v>10</v>
      </c>
      <c r="H12098" s="6" t="str">
        <f t="shared" ref="H12098:H12161" si="378">CONCATENATE(C12098,".",F12098)</f>
        <v>J201.A10</v>
      </c>
      <c r="I12098" s="6" t="str">
        <f t="shared" ref="I12098:I12161" si="379">E12098</f>
        <v>CTO_SENSE28</v>
      </c>
    </row>
    <row r="12099" spans="1:9">
      <c r="A12099" t="s">
        <v>302</v>
      </c>
      <c r="B12099" t="s">
        <v>1525</v>
      </c>
      <c r="C12099" t="s">
        <v>1526</v>
      </c>
      <c r="D12099">
        <v>10</v>
      </c>
      <c r="E12099" t="s">
        <v>1249</v>
      </c>
      <c r="F12099" t="s">
        <v>231</v>
      </c>
      <c r="G12099">
        <v>10</v>
      </c>
      <c r="H12099" s="6" t="str">
        <f t="shared" si="378"/>
        <v>J201.B10</v>
      </c>
      <c r="I12099" s="6" t="str">
        <f t="shared" si="379"/>
        <v>CTO_FORCE28</v>
      </c>
    </row>
    <row r="12100" spans="1:9">
      <c r="A12100" t="s">
        <v>302</v>
      </c>
      <c r="B12100" t="s">
        <v>1525</v>
      </c>
      <c r="C12100" t="s">
        <v>1526</v>
      </c>
      <c r="D12100">
        <v>10</v>
      </c>
      <c r="E12100" t="s">
        <v>174</v>
      </c>
      <c r="F12100" t="s">
        <v>286</v>
      </c>
      <c r="G12100">
        <v>10</v>
      </c>
      <c r="H12100" s="6" t="str">
        <f t="shared" si="378"/>
        <v>J201.C10</v>
      </c>
      <c r="I12100" s="6" t="str">
        <f t="shared" si="379"/>
        <v>DGND</v>
      </c>
    </row>
    <row r="12101" spans="1:9">
      <c r="A12101" t="s">
        <v>302</v>
      </c>
      <c r="B12101" t="s">
        <v>1525</v>
      </c>
      <c r="C12101" t="s">
        <v>1526</v>
      </c>
      <c r="D12101">
        <v>11</v>
      </c>
      <c r="E12101" t="s">
        <v>174</v>
      </c>
      <c r="F12101" t="s">
        <v>232</v>
      </c>
      <c r="G12101">
        <v>11</v>
      </c>
      <c r="H12101" s="6" t="str">
        <f t="shared" si="378"/>
        <v>J201.B11</v>
      </c>
      <c r="I12101" s="6" t="str">
        <f t="shared" si="379"/>
        <v>DGND</v>
      </c>
    </row>
    <row r="12102" spans="1:9">
      <c r="A12102" t="s">
        <v>302</v>
      </c>
      <c r="B12102" t="s">
        <v>1525</v>
      </c>
      <c r="C12102" t="s">
        <v>1526</v>
      </c>
      <c r="D12102">
        <v>11</v>
      </c>
      <c r="E12102" t="s">
        <v>1230</v>
      </c>
      <c r="F12102" t="s">
        <v>209</v>
      </c>
      <c r="G12102">
        <v>11</v>
      </c>
      <c r="H12102" s="6" t="str">
        <f t="shared" si="378"/>
        <v>J201.A11</v>
      </c>
      <c r="I12102" s="6" t="str">
        <f t="shared" si="379"/>
        <v>CTO_DGS28</v>
      </c>
    </row>
    <row r="12103" spans="1:9">
      <c r="A12103" t="s">
        <v>302</v>
      </c>
      <c r="B12103" t="s">
        <v>1525</v>
      </c>
      <c r="C12103" t="s">
        <v>1526</v>
      </c>
      <c r="D12103">
        <v>11</v>
      </c>
      <c r="F12103" t="s">
        <v>379</v>
      </c>
      <c r="G12103">
        <v>11</v>
      </c>
      <c r="H12103" s="6" t="str">
        <f t="shared" si="378"/>
        <v>J201.D11</v>
      </c>
      <c r="I12103" s="6">
        <f t="shared" si="379"/>
        <v>0</v>
      </c>
    </row>
    <row r="12104" spans="1:9">
      <c r="A12104" t="s">
        <v>302</v>
      </c>
      <c r="B12104" t="s">
        <v>1525</v>
      </c>
      <c r="C12104" t="s">
        <v>1526</v>
      </c>
      <c r="D12104">
        <v>11</v>
      </c>
      <c r="E12104" t="s">
        <v>1251</v>
      </c>
      <c r="F12104" t="s">
        <v>287</v>
      </c>
      <c r="G12104">
        <v>11</v>
      </c>
      <c r="H12104" s="6" t="str">
        <f t="shared" si="378"/>
        <v>J201.C11</v>
      </c>
      <c r="I12104" s="6" t="str">
        <f t="shared" si="379"/>
        <v>CTO_CAP28</v>
      </c>
    </row>
    <row r="12105" spans="1:9">
      <c r="A12105" t="s">
        <v>302</v>
      </c>
      <c r="B12105" t="s">
        <v>1525</v>
      </c>
      <c r="C12105" t="s">
        <v>1526</v>
      </c>
      <c r="D12105">
        <v>12</v>
      </c>
      <c r="E12105" t="s">
        <v>174</v>
      </c>
      <c r="F12105" t="s">
        <v>288</v>
      </c>
      <c r="G12105">
        <v>12</v>
      </c>
      <c r="H12105" s="6" t="str">
        <f t="shared" si="378"/>
        <v>J201.C12</v>
      </c>
      <c r="I12105" s="6" t="str">
        <f t="shared" si="379"/>
        <v>DGND</v>
      </c>
    </row>
    <row r="12106" spans="1:9">
      <c r="A12106" t="s">
        <v>302</v>
      </c>
      <c r="B12106" t="s">
        <v>1525</v>
      </c>
      <c r="C12106" t="s">
        <v>1526</v>
      </c>
      <c r="D12106">
        <v>12</v>
      </c>
      <c r="F12106" t="s">
        <v>375</v>
      </c>
      <c r="G12106">
        <v>12</v>
      </c>
      <c r="H12106" s="6" t="str">
        <f t="shared" si="378"/>
        <v>J201.D12</v>
      </c>
      <c r="I12106" s="6">
        <f t="shared" si="379"/>
        <v>0</v>
      </c>
    </row>
    <row r="12107" spans="1:9">
      <c r="A12107" t="s">
        <v>302</v>
      </c>
      <c r="B12107" t="s">
        <v>1525</v>
      </c>
      <c r="C12107" t="s">
        <v>1526</v>
      </c>
      <c r="D12107">
        <v>12</v>
      </c>
      <c r="E12107" t="s">
        <v>1253</v>
      </c>
      <c r="F12107" t="s">
        <v>233</v>
      </c>
      <c r="G12107">
        <v>12</v>
      </c>
      <c r="H12107" s="6" t="str">
        <f t="shared" si="378"/>
        <v>J201.B12</v>
      </c>
      <c r="I12107" s="6" t="str">
        <f t="shared" si="379"/>
        <v>CTO_VREFA28</v>
      </c>
    </row>
    <row r="12108" spans="1:9">
      <c r="A12108" t="s">
        <v>302</v>
      </c>
      <c r="B12108" t="s">
        <v>1525</v>
      </c>
      <c r="C12108" t="s">
        <v>1526</v>
      </c>
      <c r="D12108">
        <v>12</v>
      </c>
      <c r="E12108" t="s">
        <v>1252</v>
      </c>
      <c r="F12108" t="s">
        <v>210</v>
      </c>
      <c r="G12108">
        <v>12</v>
      </c>
      <c r="H12108" s="6" t="str">
        <f t="shared" si="378"/>
        <v>J201.A12</v>
      </c>
      <c r="I12108" s="6" t="str">
        <f t="shared" si="379"/>
        <v>CTO_VREFB28</v>
      </c>
    </row>
    <row r="12109" spans="1:9">
      <c r="A12109" t="s">
        <v>302</v>
      </c>
      <c r="B12109" t="s">
        <v>1525</v>
      </c>
      <c r="C12109" t="s">
        <v>1526</v>
      </c>
      <c r="D12109">
        <v>13</v>
      </c>
      <c r="E12109" t="s">
        <v>174</v>
      </c>
      <c r="F12109" t="s">
        <v>289</v>
      </c>
      <c r="G12109">
        <v>13</v>
      </c>
      <c r="H12109" s="6" t="str">
        <f t="shared" si="378"/>
        <v>J201.C13</v>
      </c>
      <c r="I12109" s="6" t="str">
        <f t="shared" si="379"/>
        <v>DGND</v>
      </c>
    </row>
    <row r="12110" spans="1:9">
      <c r="A12110" t="s">
        <v>302</v>
      </c>
      <c r="B12110" t="s">
        <v>1525</v>
      </c>
      <c r="C12110" t="s">
        <v>1526</v>
      </c>
      <c r="D12110">
        <v>13</v>
      </c>
      <c r="F12110" t="s">
        <v>370</v>
      </c>
      <c r="G12110">
        <v>13</v>
      </c>
      <c r="H12110" s="6" t="str">
        <f t="shared" si="378"/>
        <v>J201.D13</v>
      </c>
      <c r="I12110" s="6">
        <f t="shared" si="379"/>
        <v>0</v>
      </c>
    </row>
    <row r="12111" spans="1:9">
      <c r="A12111" t="s">
        <v>302</v>
      </c>
      <c r="B12111" t="s">
        <v>1525</v>
      </c>
      <c r="C12111" t="s">
        <v>1526</v>
      </c>
      <c r="D12111">
        <v>13</v>
      </c>
      <c r="E12111" t="s">
        <v>1254</v>
      </c>
      <c r="F12111" t="s">
        <v>234</v>
      </c>
      <c r="G12111">
        <v>13</v>
      </c>
      <c r="H12111" s="6" t="str">
        <f t="shared" si="378"/>
        <v>J201.B13</v>
      </c>
      <c r="I12111" s="6" t="str">
        <f t="shared" si="379"/>
        <v>CTO_FORCE27</v>
      </c>
    </row>
    <row r="12112" spans="1:9">
      <c r="A12112" t="s">
        <v>302</v>
      </c>
      <c r="B12112" t="s">
        <v>1525</v>
      </c>
      <c r="C12112" t="s">
        <v>1526</v>
      </c>
      <c r="D12112">
        <v>13</v>
      </c>
      <c r="E12112" t="s">
        <v>1255</v>
      </c>
      <c r="F12112" t="s">
        <v>211</v>
      </c>
      <c r="G12112">
        <v>13</v>
      </c>
      <c r="H12112" s="6" t="str">
        <f t="shared" si="378"/>
        <v>J201.A13</v>
      </c>
      <c r="I12112" s="6" t="str">
        <f t="shared" si="379"/>
        <v>CTO_SENSE27</v>
      </c>
    </row>
    <row r="12113" spans="1:9">
      <c r="A12113" t="s">
        <v>302</v>
      </c>
      <c r="B12113" t="s">
        <v>1525</v>
      </c>
      <c r="C12113" t="s">
        <v>1526</v>
      </c>
      <c r="D12113">
        <v>14</v>
      </c>
      <c r="E12113" t="s">
        <v>1229</v>
      </c>
      <c r="F12113" t="s">
        <v>212</v>
      </c>
      <c r="G12113">
        <v>14</v>
      </c>
      <c r="H12113" s="6" t="str">
        <f t="shared" si="378"/>
        <v>J201.A14</v>
      </c>
      <c r="I12113" s="6" t="str">
        <f t="shared" si="379"/>
        <v>CTO_DGS27</v>
      </c>
    </row>
    <row r="12114" spans="1:9">
      <c r="A12114" t="s">
        <v>302</v>
      </c>
      <c r="B12114" t="s">
        <v>1525</v>
      </c>
      <c r="C12114" t="s">
        <v>1526</v>
      </c>
      <c r="D12114">
        <v>14</v>
      </c>
      <c r="F12114" t="s">
        <v>412</v>
      </c>
      <c r="G12114">
        <v>14</v>
      </c>
      <c r="H12114" s="6" t="str">
        <f t="shared" si="378"/>
        <v>J201.D14</v>
      </c>
      <c r="I12114" s="6">
        <f t="shared" si="379"/>
        <v>0</v>
      </c>
    </row>
    <row r="12115" spans="1:9">
      <c r="A12115" t="s">
        <v>302</v>
      </c>
      <c r="B12115" t="s">
        <v>1525</v>
      </c>
      <c r="C12115" t="s">
        <v>1526</v>
      </c>
      <c r="D12115">
        <v>14</v>
      </c>
      <c r="E12115" t="s">
        <v>174</v>
      </c>
      <c r="F12115" t="s">
        <v>235</v>
      </c>
      <c r="G12115">
        <v>14</v>
      </c>
      <c r="H12115" s="6" t="str">
        <f t="shared" si="378"/>
        <v>J201.B14</v>
      </c>
      <c r="I12115" s="6" t="str">
        <f t="shared" si="379"/>
        <v>DGND</v>
      </c>
    </row>
    <row r="12116" spans="1:9">
      <c r="A12116" t="s">
        <v>302</v>
      </c>
      <c r="B12116" t="s">
        <v>1525</v>
      </c>
      <c r="C12116" t="s">
        <v>1526</v>
      </c>
      <c r="D12116">
        <v>14</v>
      </c>
      <c r="E12116" t="s">
        <v>1256</v>
      </c>
      <c r="F12116" t="s">
        <v>290</v>
      </c>
      <c r="G12116">
        <v>14</v>
      </c>
      <c r="H12116" s="6" t="str">
        <f t="shared" si="378"/>
        <v>J201.C14</v>
      </c>
      <c r="I12116" s="6" t="str">
        <f t="shared" si="379"/>
        <v>CTO_CAP27</v>
      </c>
    </row>
    <row r="12117" spans="1:9">
      <c r="A12117" t="s">
        <v>302</v>
      </c>
      <c r="B12117" t="s">
        <v>1525</v>
      </c>
      <c r="C12117" t="s">
        <v>1526</v>
      </c>
      <c r="D12117">
        <v>15</v>
      </c>
      <c r="E12117" t="s">
        <v>1258</v>
      </c>
      <c r="F12117" t="s">
        <v>213</v>
      </c>
      <c r="G12117">
        <v>15</v>
      </c>
      <c r="H12117" s="6" t="str">
        <f t="shared" si="378"/>
        <v>J201.A15</v>
      </c>
      <c r="I12117" s="6" t="str">
        <f t="shared" si="379"/>
        <v>CTO_VREFB27</v>
      </c>
    </row>
    <row r="12118" spans="1:9">
      <c r="A12118" t="s">
        <v>302</v>
      </c>
      <c r="B12118" t="s">
        <v>1525</v>
      </c>
      <c r="C12118" t="s">
        <v>1526</v>
      </c>
      <c r="D12118">
        <v>15</v>
      </c>
      <c r="E12118" t="s">
        <v>174</v>
      </c>
      <c r="F12118" t="s">
        <v>291</v>
      </c>
      <c r="G12118">
        <v>15</v>
      </c>
      <c r="H12118" s="6" t="str">
        <f t="shared" si="378"/>
        <v>J201.C15</v>
      </c>
      <c r="I12118" s="6" t="str">
        <f t="shared" si="379"/>
        <v>DGND</v>
      </c>
    </row>
    <row r="12119" spans="1:9">
      <c r="A12119" t="s">
        <v>302</v>
      </c>
      <c r="B12119" t="s">
        <v>1525</v>
      </c>
      <c r="C12119" t="s">
        <v>1526</v>
      </c>
      <c r="D12119">
        <v>15</v>
      </c>
      <c r="E12119" t="s">
        <v>1257</v>
      </c>
      <c r="F12119" t="s">
        <v>236</v>
      </c>
      <c r="G12119">
        <v>15</v>
      </c>
      <c r="H12119" s="6" t="str">
        <f t="shared" si="378"/>
        <v>J201.B15</v>
      </c>
      <c r="I12119" s="6" t="str">
        <f t="shared" si="379"/>
        <v>CTO_VREFA27</v>
      </c>
    </row>
    <row r="12120" spans="1:9">
      <c r="A12120" t="s">
        <v>302</v>
      </c>
      <c r="B12120" t="s">
        <v>1525</v>
      </c>
      <c r="C12120" t="s">
        <v>1526</v>
      </c>
      <c r="D12120">
        <v>15</v>
      </c>
      <c r="F12120" t="s">
        <v>610</v>
      </c>
      <c r="G12120">
        <v>15</v>
      </c>
      <c r="H12120" s="6" t="str">
        <f t="shared" si="378"/>
        <v>J201.D15</v>
      </c>
      <c r="I12120" s="6">
        <f t="shared" si="379"/>
        <v>0</v>
      </c>
    </row>
    <row r="12121" spans="1:9">
      <c r="A12121" t="s">
        <v>302</v>
      </c>
      <c r="B12121" t="s">
        <v>1525</v>
      </c>
      <c r="C12121" t="s">
        <v>1526</v>
      </c>
      <c r="D12121">
        <v>16</v>
      </c>
      <c r="E12121" t="s">
        <v>174</v>
      </c>
      <c r="F12121" t="s">
        <v>292</v>
      </c>
      <c r="G12121">
        <v>16</v>
      </c>
      <c r="H12121" s="6" t="str">
        <f t="shared" si="378"/>
        <v>J201.C16</v>
      </c>
      <c r="I12121" s="6" t="str">
        <f t="shared" si="379"/>
        <v>DGND</v>
      </c>
    </row>
    <row r="12122" spans="1:9">
      <c r="A12122" t="s">
        <v>302</v>
      </c>
      <c r="B12122" t="s">
        <v>1525</v>
      </c>
      <c r="C12122" t="s">
        <v>1526</v>
      </c>
      <c r="D12122">
        <v>16</v>
      </c>
      <c r="E12122" t="s">
        <v>1260</v>
      </c>
      <c r="F12122" t="s">
        <v>237</v>
      </c>
      <c r="G12122">
        <v>16</v>
      </c>
      <c r="H12122" s="6" t="str">
        <f t="shared" si="378"/>
        <v>J201.B16</v>
      </c>
      <c r="I12122" s="6" t="str">
        <f t="shared" si="379"/>
        <v>CTO_FORCE26</v>
      </c>
    </row>
    <row r="12123" spans="1:9">
      <c r="A12123" t="s">
        <v>302</v>
      </c>
      <c r="B12123" t="s">
        <v>1525</v>
      </c>
      <c r="C12123" t="s">
        <v>1526</v>
      </c>
      <c r="D12123">
        <v>16</v>
      </c>
      <c r="E12123" t="s">
        <v>1259</v>
      </c>
      <c r="F12123" t="s">
        <v>214</v>
      </c>
      <c r="G12123">
        <v>16</v>
      </c>
      <c r="H12123" s="6" t="str">
        <f t="shared" si="378"/>
        <v>J201.A16</v>
      </c>
      <c r="I12123" s="6" t="str">
        <f t="shared" si="379"/>
        <v>CTO_SENSE26</v>
      </c>
    </row>
    <row r="12124" spans="1:9">
      <c r="A12124" t="s">
        <v>302</v>
      </c>
      <c r="B12124" t="s">
        <v>1525</v>
      </c>
      <c r="C12124" t="s">
        <v>1526</v>
      </c>
      <c r="D12124">
        <v>16</v>
      </c>
      <c r="F12124" t="s">
        <v>410</v>
      </c>
      <c r="G12124">
        <v>16</v>
      </c>
      <c r="H12124" s="6" t="str">
        <f t="shared" si="378"/>
        <v>J201.D16</v>
      </c>
      <c r="I12124" s="6">
        <f t="shared" si="379"/>
        <v>0</v>
      </c>
    </row>
    <row r="12125" spans="1:9">
      <c r="A12125" t="s">
        <v>302</v>
      </c>
      <c r="B12125" t="s">
        <v>1525</v>
      </c>
      <c r="C12125" t="s">
        <v>1526</v>
      </c>
      <c r="D12125">
        <v>17</v>
      </c>
      <c r="E12125" t="s">
        <v>1261</v>
      </c>
      <c r="F12125" t="s">
        <v>293</v>
      </c>
      <c r="G12125">
        <v>17</v>
      </c>
      <c r="H12125" s="6" t="str">
        <f t="shared" si="378"/>
        <v>J201.C17</v>
      </c>
      <c r="I12125" s="6" t="str">
        <f t="shared" si="379"/>
        <v>CTO_CAP26</v>
      </c>
    </row>
    <row r="12126" spans="1:9">
      <c r="A12126" t="s">
        <v>302</v>
      </c>
      <c r="B12126" t="s">
        <v>1525</v>
      </c>
      <c r="C12126" t="s">
        <v>1526</v>
      </c>
      <c r="D12126">
        <v>17</v>
      </c>
      <c r="E12126" t="s">
        <v>1228</v>
      </c>
      <c r="F12126" t="s">
        <v>215</v>
      </c>
      <c r="G12126">
        <v>17</v>
      </c>
      <c r="H12126" s="6" t="str">
        <f t="shared" si="378"/>
        <v>J201.A17</v>
      </c>
      <c r="I12126" s="6" t="str">
        <f t="shared" si="379"/>
        <v>CTO_DGS26</v>
      </c>
    </row>
    <row r="12127" spans="1:9">
      <c r="A12127" t="s">
        <v>302</v>
      </c>
      <c r="B12127" t="s">
        <v>1525</v>
      </c>
      <c r="C12127" t="s">
        <v>1526</v>
      </c>
      <c r="D12127">
        <v>17</v>
      </c>
      <c r="E12127" t="s">
        <v>174</v>
      </c>
      <c r="F12127" t="s">
        <v>238</v>
      </c>
      <c r="G12127">
        <v>17</v>
      </c>
      <c r="H12127" s="6" t="str">
        <f t="shared" si="378"/>
        <v>J201.B17</v>
      </c>
      <c r="I12127" s="6" t="str">
        <f t="shared" si="379"/>
        <v>DGND</v>
      </c>
    </row>
    <row r="12128" spans="1:9">
      <c r="A12128" t="s">
        <v>302</v>
      </c>
      <c r="B12128" t="s">
        <v>1525</v>
      </c>
      <c r="C12128" t="s">
        <v>1526</v>
      </c>
      <c r="D12128">
        <v>17</v>
      </c>
      <c r="F12128" t="s">
        <v>385</v>
      </c>
      <c r="G12128">
        <v>17</v>
      </c>
      <c r="H12128" s="6" t="str">
        <f t="shared" si="378"/>
        <v>J201.D17</v>
      </c>
      <c r="I12128" s="6">
        <f t="shared" si="379"/>
        <v>0</v>
      </c>
    </row>
    <row r="12129" spans="1:9">
      <c r="A12129" t="s">
        <v>302</v>
      </c>
      <c r="B12129" t="s">
        <v>1525</v>
      </c>
      <c r="C12129" t="s">
        <v>1526</v>
      </c>
      <c r="D12129">
        <v>18</v>
      </c>
      <c r="E12129" t="s">
        <v>1262</v>
      </c>
      <c r="F12129" t="s">
        <v>216</v>
      </c>
      <c r="G12129">
        <v>18</v>
      </c>
      <c r="H12129" s="6" t="str">
        <f t="shared" si="378"/>
        <v>J201.A18</v>
      </c>
      <c r="I12129" s="6" t="str">
        <f t="shared" si="379"/>
        <v>CTO_VREFB26</v>
      </c>
    </row>
    <row r="12130" spans="1:9">
      <c r="A12130" t="s">
        <v>302</v>
      </c>
      <c r="B12130" t="s">
        <v>1525</v>
      </c>
      <c r="C12130" t="s">
        <v>1526</v>
      </c>
      <c r="D12130">
        <v>18</v>
      </c>
      <c r="E12130" t="s">
        <v>174</v>
      </c>
      <c r="F12130" t="s">
        <v>294</v>
      </c>
      <c r="G12130">
        <v>18</v>
      </c>
      <c r="H12130" s="6" t="str">
        <f t="shared" si="378"/>
        <v>J201.C18</v>
      </c>
      <c r="I12130" s="6" t="str">
        <f t="shared" si="379"/>
        <v>DGND</v>
      </c>
    </row>
    <row r="12131" spans="1:9">
      <c r="A12131" t="s">
        <v>302</v>
      </c>
      <c r="B12131" t="s">
        <v>1525</v>
      </c>
      <c r="C12131" t="s">
        <v>1526</v>
      </c>
      <c r="D12131">
        <v>18</v>
      </c>
      <c r="E12131" t="s">
        <v>1263</v>
      </c>
      <c r="F12131" t="s">
        <v>239</v>
      </c>
      <c r="G12131">
        <v>18</v>
      </c>
      <c r="H12131" s="6" t="str">
        <f t="shared" si="378"/>
        <v>J201.B18</v>
      </c>
      <c r="I12131" s="6" t="str">
        <f t="shared" si="379"/>
        <v>CTO_VREFA26</v>
      </c>
    </row>
    <row r="12132" spans="1:9">
      <c r="A12132" t="s">
        <v>302</v>
      </c>
      <c r="B12132" t="s">
        <v>1525</v>
      </c>
      <c r="C12132" t="s">
        <v>1526</v>
      </c>
      <c r="D12132">
        <v>18</v>
      </c>
      <c r="F12132" t="s">
        <v>617</v>
      </c>
      <c r="G12132">
        <v>18</v>
      </c>
      <c r="H12132" s="6" t="str">
        <f t="shared" si="378"/>
        <v>J201.D18</v>
      </c>
      <c r="I12132" s="6">
        <f t="shared" si="379"/>
        <v>0</v>
      </c>
    </row>
    <row r="12133" spans="1:9">
      <c r="A12133" t="s">
        <v>302</v>
      </c>
      <c r="B12133" t="s">
        <v>1525</v>
      </c>
      <c r="C12133" t="s">
        <v>1526</v>
      </c>
      <c r="D12133">
        <v>19</v>
      </c>
      <c r="E12133" t="s">
        <v>174</v>
      </c>
      <c r="F12133" t="s">
        <v>295</v>
      </c>
      <c r="G12133">
        <v>19</v>
      </c>
      <c r="H12133" s="6" t="str">
        <f t="shared" si="378"/>
        <v>J201.C19</v>
      </c>
      <c r="I12133" s="6" t="str">
        <f t="shared" si="379"/>
        <v>DGND</v>
      </c>
    </row>
    <row r="12134" spans="1:9">
      <c r="A12134" t="s">
        <v>302</v>
      </c>
      <c r="B12134" t="s">
        <v>1525</v>
      </c>
      <c r="C12134" t="s">
        <v>1526</v>
      </c>
      <c r="D12134">
        <v>19</v>
      </c>
      <c r="E12134" t="s">
        <v>1265</v>
      </c>
      <c r="F12134" t="s">
        <v>240</v>
      </c>
      <c r="G12134">
        <v>19</v>
      </c>
      <c r="H12134" s="6" t="str">
        <f t="shared" si="378"/>
        <v>J201.B19</v>
      </c>
      <c r="I12134" s="6" t="str">
        <f t="shared" si="379"/>
        <v>CTO_FORCE25</v>
      </c>
    </row>
    <row r="12135" spans="1:9">
      <c r="A12135" t="s">
        <v>302</v>
      </c>
      <c r="B12135" t="s">
        <v>1525</v>
      </c>
      <c r="C12135" t="s">
        <v>1526</v>
      </c>
      <c r="D12135">
        <v>19</v>
      </c>
      <c r="F12135" t="s">
        <v>619</v>
      </c>
      <c r="G12135">
        <v>19</v>
      </c>
      <c r="H12135" s="6" t="str">
        <f t="shared" si="378"/>
        <v>J201.D19</v>
      </c>
      <c r="I12135" s="6">
        <f t="shared" si="379"/>
        <v>0</v>
      </c>
    </row>
    <row r="12136" spans="1:9">
      <c r="A12136" t="s">
        <v>302</v>
      </c>
      <c r="B12136" t="s">
        <v>1525</v>
      </c>
      <c r="C12136" t="s">
        <v>1526</v>
      </c>
      <c r="D12136">
        <v>19</v>
      </c>
      <c r="E12136" t="s">
        <v>1264</v>
      </c>
      <c r="F12136" t="s">
        <v>217</v>
      </c>
      <c r="G12136">
        <v>19</v>
      </c>
      <c r="H12136" s="6" t="str">
        <f t="shared" si="378"/>
        <v>J201.A19</v>
      </c>
      <c r="I12136" s="6" t="str">
        <f t="shared" si="379"/>
        <v>CTO_SENSE25</v>
      </c>
    </row>
    <row r="12137" spans="1:9">
      <c r="A12137" t="s">
        <v>302</v>
      </c>
      <c r="B12137" t="s">
        <v>1525</v>
      </c>
      <c r="C12137" t="s">
        <v>1526</v>
      </c>
      <c r="D12137">
        <v>20</v>
      </c>
      <c r="E12137" t="s">
        <v>174</v>
      </c>
      <c r="F12137" t="s">
        <v>241</v>
      </c>
      <c r="G12137">
        <v>20</v>
      </c>
      <c r="H12137" s="6" t="str">
        <f t="shared" si="378"/>
        <v>J201.B20</v>
      </c>
      <c r="I12137" s="6" t="str">
        <f t="shared" si="379"/>
        <v>DGND</v>
      </c>
    </row>
    <row r="12138" spans="1:9">
      <c r="A12138" t="s">
        <v>302</v>
      </c>
      <c r="B12138" t="s">
        <v>1525</v>
      </c>
      <c r="C12138" t="s">
        <v>1526</v>
      </c>
      <c r="D12138">
        <v>20</v>
      </c>
      <c r="E12138" t="s">
        <v>1227</v>
      </c>
      <c r="F12138" t="s">
        <v>218</v>
      </c>
      <c r="G12138">
        <v>20</v>
      </c>
      <c r="H12138" s="6" t="str">
        <f t="shared" si="378"/>
        <v>J201.A20</v>
      </c>
      <c r="I12138" s="6" t="str">
        <f t="shared" si="379"/>
        <v>CTO_DGS25</v>
      </c>
    </row>
    <row r="12139" spans="1:9">
      <c r="A12139" t="s">
        <v>302</v>
      </c>
      <c r="B12139" t="s">
        <v>1525</v>
      </c>
      <c r="C12139" t="s">
        <v>1526</v>
      </c>
      <c r="D12139">
        <v>20</v>
      </c>
      <c r="F12139" t="s">
        <v>621</v>
      </c>
      <c r="G12139">
        <v>20</v>
      </c>
      <c r="H12139" s="6" t="str">
        <f t="shared" si="378"/>
        <v>J201.D20</v>
      </c>
      <c r="I12139" s="6">
        <f t="shared" si="379"/>
        <v>0</v>
      </c>
    </row>
    <row r="12140" spans="1:9">
      <c r="A12140" t="s">
        <v>302</v>
      </c>
      <c r="B12140" t="s">
        <v>1525</v>
      </c>
      <c r="C12140" t="s">
        <v>1526</v>
      </c>
      <c r="D12140">
        <v>20</v>
      </c>
      <c r="E12140" t="s">
        <v>1266</v>
      </c>
      <c r="F12140" t="s">
        <v>296</v>
      </c>
      <c r="G12140">
        <v>20</v>
      </c>
      <c r="H12140" s="6" t="str">
        <f t="shared" si="378"/>
        <v>J201.C20</v>
      </c>
      <c r="I12140" s="6" t="str">
        <f t="shared" si="379"/>
        <v>CTO_CAP25</v>
      </c>
    </row>
    <row r="12141" spans="1:9">
      <c r="A12141" t="s">
        <v>302</v>
      </c>
      <c r="B12141" t="s">
        <v>1525</v>
      </c>
      <c r="C12141" t="s">
        <v>1526</v>
      </c>
      <c r="D12141">
        <v>21</v>
      </c>
      <c r="E12141" t="s">
        <v>1268</v>
      </c>
      <c r="F12141" t="s">
        <v>242</v>
      </c>
      <c r="G12141">
        <v>21</v>
      </c>
      <c r="H12141" s="6" t="str">
        <f t="shared" si="378"/>
        <v>J201.B21</v>
      </c>
      <c r="I12141" s="6" t="str">
        <f t="shared" si="379"/>
        <v>CTO_VREFA25</v>
      </c>
    </row>
    <row r="12142" spans="1:9">
      <c r="A12142" t="s">
        <v>302</v>
      </c>
      <c r="B12142" t="s">
        <v>1525</v>
      </c>
      <c r="C12142" t="s">
        <v>1526</v>
      </c>
      <c r="D12142">
        <v>21</v>
      </c>
      <c r="E12142" t="s">
        <v>174</v>
      </c>
      <c r="F12142" t="s">
        <v>297</v>
      </c>
      <c r="G12142">
        <v>21</v>
      </c>
      <c r="H12142" s="6" t="str">
        <f t="shared" si="378"/>
        <v>J201.C21</v>
      </c>
      <c r="I12142" s="6" t="str">
        <f t="shared" si="379"/>
        <v>DGND</v>
      </c>
    </row>
    <row r="12143" spans="1:9">
      <c r="A12143" t="s">
        <v>302</v>
      </c>
      <c r="B12143" t="s">
        <v>1525</v>
      </c>
      <c r="C12143" t="s">
        <v>1526</v>
      </c>
      <c r="D12143">
        <v>21</v>
      </c>
      <c r="E12143" t="s">
        <v>1267</v>
      </c>
      <c r="F12143" t="s">
        <v>219</v>
      </c>
      <c r="G12143">
        <v>21</v>
      </c>
      <c r="H12143" s="6" t="str">
        <f t="shared" si="378"/>
        <v>J201.A21</v>
      </c>
      <c r="I12143" s="6" t="str">
        <f t="shared" si="379"/>
        <v>CTO_VREFB25</v>
      </c>
    </row>
    <row r="12144" spans="1:9">
      <c r="A12144" t="s">
        <v>302</v>
      </c>
      <c r="B12144" t="s">
        <v>1525</v>
      </c>
      <c r="C12144" t="s">
        <v>1526</v>
      </c>
      <c r="D12144">
        <v>21</v>
      </c>
      <c r="F12144" t="s">
        <v>623</v>
      </c>
      <c r="G12144">
        <v>21</v>
      </c>
      <c r="H12144" s="6" t="str">
        <f t="shared" si="378"/>
        <v>J201.D21</v>
      </c>
      <c r="I12144" s="6">
        <f t="shared" si="379"/>
        <v>0</v>
      </c>
    </row>
    <row r="12145" spans="1:9">
      <c r="A12145" t="s">
        <v>302</v>
      </c>
      <c r="B12145" t="s">
        <v>1525</v>
      </c>
      <c r="C12145" t="s">
        <v>1526</v>
      </c>
      <c r="D12145">
        <v>22</v>
      </c>
      <c r="E12145" t="s">
        <v>1270</v>
      </c>
      <c r="F12145" t="s">
        <v>243</v>
      </c>
      <c r="G12145">
        <v>22</v>
      </c>
      <c r="H12145" s="6" t="str">
        <f t="shared" si="378"/>
        <v>J201.B22</v>
      </c>
      <c r="I12145" s="6" t="str">
        <f t="shared" si="379"/>
        <v>CTO_FORCE24</v>
      </c>
    </row>
    <row r="12146" spans="1:9">
      <c r="A12146" t="s">
        <v>302</v>
      </c>
      <c r="B12146" t="s">
        <v>1525</v>
      </c>
      <c r="C12146" t="s">
        <v>1526</v>
      </c>
      <c r="D12146">
        <v>22</v>
      </c>
      <c r="E12146" t="s">
        <v>174</v>
      </c>
      <c r="F12146" t="s">
        <v>298</v>
      </c>
      <c r="G12146">
        <v>22</v>
      </c>
      <c r="H12146" s="6" t="str">
        <f t="shared" si="378"/>
        <v>J201.C22</v>
      </c>
      <c r="I12146" s="6" t="str">
        <f t="shared" si="379"/>
        <v>DGND</v>
      </c>
    </row>
    <row r="12147" spans="1:9">
      <c r="A12147" t="s">
        <v>302</v>
      </c>
      <c r="B12147" t="s">
        <v>1525</v>
      </c>
      <c r="C12147" t="s">
        <v>1526</v>
      </c>
      <c r="D12147">
        <v>22</v>
      </c>
      <c r="E12147" t="s">
        <v>1269</v>
      </c>
      <c r="F12147" t="s">
        <v>220</v>
      </c>
      <c r="G12147">
        <v>22</v>
      </c>
      <c r="H12147" s="6" t="str">
        <f t="shared" si="378"/>
        <v>J201.A22</v>
      </c>
      <c r="I12147" s="6" t="str">
        <f t="shared" si="379"/>
        <v>CTO_SENSE24</v>
      </c>
    </row>
    <row r="12148" spans="1:9">
      <c r="A12148" t="s">
        <v>302</v>
      </c>
      <c r="B12148" t="s">
        <v>1525</v>
      </c>
      <c r="C12148" t="s">
        <v>1526</v>
      </c>
      <c r="D12148">
        <v>22</v>
      </c>
      <c r="F12148" t="s">
        <v>627</v>
      </c>
      <c r="G12148">
        <v>22</v>
      </c>
      <c r="H12148" s="6" t="str">
        <f t="shared" si="378"/>
        <v>J201.D22</v>
      </c>
      <c r="I12148" s="6">
        <f t="shared" si="379"/>
        <v>0</v>
      </c>
    </row>
    <row r="12149" spans="1:9">
      <c r="A12149" t="s">
        <v>302</v>
      </c>
      <c r="B12149" t="s">
        <v>1525</v>
      </c>
      <c r="C12149" t="s">
        <v>1526</v>
      </c>
      <c r="D12149">
        <v>23</v>
      </c>
      <c r="E12149" t="s">
        <v>1226</v>
      </c>
      <c r="F12149" t="s">
        <v>221</v>
      </c>
      <c r="G12149">
        <v>23</v>
      </c>
      <c r="H12149" s="6" t="str">
        <f t="shared" si="378"/>
        <v>J201.A23</v>
      </c>
      <c r="I12149" s="6" t="str">
        <f t="shared" si="379"/>
        <v>CTO_DGS24</v>
      </c>
    </row>
    <row r="12150" spans="1:9">
      <c r="A12150" t="s">
        <v>302</v>
      </c>
      <c r="B12150" t="s">
        <v>1525</v>
      </c>
      <c r="C12150" t="s">
        <v>1526</v>
      </c>
      <c r="D12150">
        <v>23</v>
      </c>
      <c r="E12150" t="s">
        <v>174</v>
      </c>
      <c r="F12150" t="s">
        <v>244</v>
      </c>
      <c r="G12150">
        <v>23</v>
      </c>
      <c r="H12150" s="6" t="str">
        <f t="shared" si="378"/>
        <v>J201.B23</v>
      </c>
      <c r="I12150" s="6" t="str">
        <f t="shared" si="379"/>
        <v>DGND</v>
      </c>
    </row>
    <row r="12151" spans="1:9">
      <c r="A12151" t="s">
        <v>302</v>
      </c>
      <c r="B12151" t="s">
        <v>1525</v>
      </c>
      <c r="C12151" t="s">
        <v>1526</v>
      </c>
      <c r="D12151">
        <v>23</v>
      </c>
      <c r="E12151" t="s">
        <v>1271</v>
      </c>
      <c r="F12151" t="s">
        <v>299</v>
      </c>
      <c r="G12151">
        <v>23</v>
      </c>
      <c r="H12151" s="6" t="str">
        <f t="shared" si="378"/>
        <v>J201.C23</v>
      </c>
      <c r="I12151" s="6" t="str">
        <f t="shared" si="379"/>
        <v>CTO_CAP24</v>
      </c>
    </row>
    <row r="12152" spans="1:9">
      <c r="A12152" t="s">
        <v>302</v>
      </c>
      <c r="B12152" t="s">
        <v>1525</v>
      </c>
      <c r="C12152" t="s">
        <v>1526</v>
      </c>
      <c r="D12152">
        <v>23</v>
      </c>
      <c r="F12152" t="s">
        <v>628</v>
      </c>
      <c r="G12152">
        <v>23</v>
      </c>
      <c r="H12152" s="6" t="str">
        <f t="shared" si="378"/>
        <v>J201.D23</v>
      </c>
      <c r="I12152" s="6">
        <f t="shared" si="379"/>
        <v>0</v>
      </c>
    </row>
    <row r="12153" spans="1:9">
      <c r="A12153" t="s">
        <v>302</v>
      </c>
      <c r="B12153" t="s">
        <v>1525</v>
      </c>
      <c r="C12153" t="s">
        <v>1526</v>
      </c>
      <c r="D12153">
        <v>24</v>
      </c>
      <c r="E12153" t="s">
        <v>174</v>
      </c>
      <c r="F12153" t="s">
        <v>300</v>
      </c>
      <c r="G12153">
        <v>24</v>
      </c>
      <c r="H12153" s="6" t="str">
        <f t="shared" si="378"/>
        <v>J201.C24</v>
      </c>
      <c r="I12153" s="6" t="str">
        <f t="shared" si="379"/>
        <v>DGND</v>
      </c>
    </row>
    <row r="12154" spans="1:9">
      <c r="A12154" t="s">
        <v>302</v>
      </c>
      <c r="B12154" t="s">
        <v>1525</v>
      </c>
      <c r="C12154" t="s">
        <v>1526</v>
      </c>
      <c r="D12154">
        <v>24</v>
      </c>
      <c r="F12154" t="s">
        <v>631</v>
      </c>
      <c r="G12154">
        <v>24</v>
      </c>
      <c r="H12154" s="6" t="str">
        <f t="shared" si="378"/>
        <v>J201.D24</v>
      </c>
      <c r="I12154" s="6">
        <f t="shared" si="379"/>
        <v>0</v>
      </c>
    </row>
    <row r="12155" spans="1:9">
      <c r="A12155" t="s">
        <v>302</v>
      </c>
      <c r="B12155" t="s">
        <v>1525</v>
      </c>
      <c r="C12155" t="s">
        <v>1526</v>
      </c>
      <c r="D12155">
        <v>24</v>
      </c>
      <c r="E12155" t="s">
        <v>1273</v>
      </c>
      <c r="F12155" t="s">
        <v>245</v>
      </c>
      <c r="G12155">
        <v>24</v>
      </c>
      <c r="H12155" s="6" t="str">
        <f t="shared" si="378"/>
        <v>J201.B24</v>
      </c>
      <c r="I12155" s="6" t="str">
        <f t="shared" si="379"/>
        <v>CTO_VREFA24</v>
      </c>
    </row>
    <row r="12156" spans="1:9">
      <c r="A12156" t="s">
        <v>302</v>
      </c>
      <c r="B12156" t="s">
        <v>1525</v>
      </c>
      <c r="C12156" t="s">
        <v>1526</v>
      </c>
      <c r="D12156">
        <v>24</v>
      </c>
      <c r="E12156" t="s">
        <v>1272</v>
      </c>
      <c r="F12156" t="s">
        <v>222</v>
      </c>
      <c r="G12156">
        <v>24</v>
      </c>
      <c r="H12156" s="6" t="str">
        <f t="shared" si="378"/>
        <v>J201.A24</v>
      </c>
      <c r="I12156" s="6" t="str">
        <f t="shared" si="379"/>
        <v>CTO_VREFB24</v>
      </c>
    </row>
    <row r="12157" spans="1:9">
      <c r="A12157" t="s">
        <v>302</v>
      </c>
      <c r="B12157" t="s">
        <v>1527</v>
      </c>
      <c r="C12157" t="s">
        <v>1528</v>
      </c>
      <c r="D12157">
        <v>1</v>
      </c>
      <c r="E12157" t="s">
        <v>421</v>
      </c>
      <c r="F12157" t="s">
        <v>223</v>
      </c>
      <c r="G12157">
        <v>1</v>
      </c>
      <c r="H12157" s="6" t="str">
        <f t="shared" si="378"/>
        <v>J211.B1</v>
      </c>
      <c r="I12157" s="6" t="str">
        <f t="shared" si="379"/>
        <v>DPS_FORCE23</v>
      </c>
    </row>
    <row r="12158" spans="1:9">
      <c r="A12158" t="s">
        <v>302</v>
      </c>
      <c r="B12158" t="s">
        <v>1527</v>
      </c>
      <c r="C12158" t="s">
        <v>1528</v>
      </c>
      <c r="D12158">
        <v>1</v>
      </c>
      <c r="E12158" t="s">
        <v>421</v>
      </c>
      <c r="F12158" t="s">
        <v>280</v>
      </c>
      <c r="G12158">
        <v>1</v>
      </c>
      <c r="H12158" s="6" t="str">
        <f t="shared" si="378"/>
        <v>J211.C1</v>
      </c>
      <c r="I12158" s="6" t="str">
        <f t="shared" si="379"/>
        <v>DPS_FORCE23</v>
      </c>
    </row>
    <row r="12159" spans="1:9">
      <c r="A12159" t="s">
        <v>302</v>
      </c>
      <c r="B12159" t="s">
        <v>1527</v>
      </c>
      <c r="C12159" t="s">
        <v>1528</v>
      </c>
      <c r="D12159">
        <v>1</v>
      </c>
      <c r="E12159" t="s">
        <v>441</v>
      </c>
      <c r="F12159" t="s">
        <v>200</v>
      </c>
      <c r="G12159">
        <v>1</v>
      </c>
      <c r="H12159" s="6" t="str">
        <f t="shared" si="378"/>
        <v>J211.A1</v>
      </c>
      <c r="I12159" s="6" t="str">
        <f t="shared" si="379"/>
        <v>DPS_SENSE23</v>
      </c>
    </row>
    <row r="12160" spans="1:9">
      <c r="A12160" t="s">
        <v>302</v>
      </c>
      <c r="B12160" t="s">
        <v>1527</v>
      </c>
      <c r="C12160" t="s">
        <v>1528</v>
      </c>
      <c r="D12160">
        <v>1</v>
      </c>
      <c r="F12160" t="s">
        <v>395</v>
      </c>
      <c r="G12160">
        <v>1</v>
      </c>
      <c r="H12160" s="6" t="str">
        <f t="shared" si="378"/>
        <v>J211.D1</v>
      </c>
      <c r="I12160" s="6">
        <f t="shared" si="379"/>
        <v>0</v>
      </c>
    </row>
    <row r="12161" spans="1:9">
      <c r="A12161" t="s">
        <v>302</v>
      </c>
      <c r="B12161" t="s">
        <v>1527</v>
      </c>
      <c r="C12161" t="s">
        <v>1528</v>
      </c>
      <c r="D12161">
        <v>2</v>
      </c>
      <c r="F12161" t="s">
        <v>384</v>
      </c>
      <c r="G12161">
        <v>2</v>
      </c>
      <c r="H12161" s="6" t="str">
        <f t="shared" si="378"/>
        <v>J211.D2</v>
      </c>
      <c r="I12161" s="6">
        <f t="shared" si="379"/>
        <v>0</v>
      </c>
    </row>
    <row r="12162" spans="1:9">
      <c r="A12162" t="s">
        <v>302</v>
      </c>
      <c r="B12162" t="s">
        <v>1527</v>
      </c>
      <c r="C12162" t="s">
        <v>1528</v>
      </c>
      <c r="D12162">
        <v>2</v>
      </c>
      <c r="E12162" t="s">
        <v>174</v>
      </c>
      <c r="F12162" t="s">
        <v>224</v>
      </c>
      <c r="G12162">
        <v>2</v>
      </c>
      <c r="H12162" s="6" t="str">
        <f t="shared" ref="H12162:H12225" si="380">CONCATENATE(C12162,".",F12162)</f>
        <v>J211.B2</v>
      </c>
      <c r="I12162" s="6" t="str">
        <f t="shared" ref="I12162:I12225" si="381">E12162</f>
        <v>DGND</v>
      </c>
    </row>
    <row r="12163" spans="1:9">
      <c r="A12163" t="s">
        <v>302</v>
      </c>
      <c r="B12163" t="s">
        <v>1527</v>
      </c>
      <c r="C12163" t="s">
        <v>1528</v>
      </c>
      <c r="D12163">
        <v>2</v>
      </c>
      <c r="E12163" t="s">
        <v>1274</v>
      </c>
      <c r="F12163" t="s">
        <v>201</v>
      </c>
      <c r="G12163">
        <v>2</v>
      </c>
      <c r="H12163" s="6" t="str">
        <f t="shared" si="380"/>
        <v>J211.A2</v>
      </c>
      <c r="I12163" s="6" t="str">
        <f t="shared" si="381"/>
        <v>DPS_GUARD23</v>
      </c>
    </row>
    <row r="12164" spans="1:9">
      <c r="A12164" t="s">
        <v>302</v>
      </c>
      <c r="B12164" t="s">
        <v>1527</v>
      </c>
      <c r="C12164" t="s">
        <v>1528</v>
      </c>
      <c r="D12164">
        <v>2</v>
      </c>
      <c r="E12164" t="s">
        <v>174</v>
      </c>
      <c r="F12164" t="s">
        <v>10</v>
      </c>
      <c r="G12164">
        <v>2</v>
      </c>
      <c r="H12164" s="6" t="str">
        <f t="shared" si="380"/>
        <v>J211.C2</v>
      </c>
      <c r="I12164" s="6" t="str">
        <f t="shared" si="381"/>
        <v>DGND</v>
      </c>
    </row>
    <row r="12165" spans="1:9">
      <c r="A12165" t="s">
        <v>302</v>
      </c>
      <c r="B12165" t="s">
        <v>1527</v>
      </c>
      <c r="C12165" t="s">
        <v>1528</v>
      </c>
      <c r="D12165">
        <v>3</v>
      </c>
      <c r="F12165" t="s">
        <v>558</v>
      </c>
      <c r="G12165">
        <v>3</v>
      </c>
      <c r="H12165" s="6" t="str">
        <f t="shared" si="380"/>
        <v>J211.D3</v>
      </c>
      <c r="I12165" s="6">
        <f t="shared" si="381"/>
        <v>0</v>
      </c>
    </row>
    <row r="12166" spans="1:9">
      <c r="A12166" t="s">
        <v>302</v>
      </c>
      <c r="B12166" t="s">
        <v>1527</v>
      </c>
      <c r="C12166" t="s">
        <v>1528</v>
      </c>
      <c r="D12166">
        <v>3</v>
      </c>
      <c r="E12166" t="s">
        <v>1275</v>
      </c>
      <c r="F12166" t="s">
        <v>9</v>
      </c>
      <c r="G12166">
        <v>3</v>
      </c>
      <c r="H12166" s="6" t="str">
        <f t="shared" si="380"/>
        <v>J211.C3</v>
      </c>
      <c r="I12166" s="6" t="str">
        <f t="shared" si="381"/>
        <v>DPS_MRTN23</v>
      </c>
    </row>
    <row r="12167" spans="1:9">
      <c r="A12167" t="s">
        <v>302</v>
      </c>
      <c r="B12167" t="s">
        <v>1527</v>
      </c>
      <c r="C12167" t="s">
        <v>1528</v>
      </c>
      <c r="D12167">
        <v>3</v>
      </c>
      <c r="E12167" t="s">
        <v>1276</v>
      </c>
      <c r="F12167" t="s">
        <v>225</v>
      </c>
      <c r="G12167">
        <v>3</v>
      </c>
      <c r="H12167" s="6" t="str">
        <f t="shared" si="380"/>
        <v>J211.B3</v>
      </c>
      <c r="I12167" s="6" t="str">
        <f t="shared" si="381"/>
        <v>DPS_MOUT23</v>
      </c>
    </row>
    <row r="12168" spans="1:9">
      <c r="A12168" t="s">
        <v>302</v>
      </c>
      <c r="B12168" t="s">
        <v>1527</v>
      </c>
      <c r="C12168" t="s">
        <v>1528</v>
      </c>
      <c r="D12168">
        <v>3</v>
      </c>
      <c r="E12168" t="s">
        <v>442</v>
      </c>
      <c r="F12168" t="s">
        <v>202</v>
      </c>
      <c r="G12168">
        <v>3</v>
      </c>
      <c r="H12168" s="6" t="str">
        <f t="shared" si="380"/>
        <v>J211.A3</v>
      </c>
      <c r="I12168" s="6" t="str">
        <f t="shared" si="381"/>
        <v>DPS_DGS23</v>
      </c>
    </row>
    <row r="12169" spans="1:9">
      <c r="A12169" t="s">
        <v>302</v>
      </c>
      <c r="B12169" t="s">
        <v>1527</v>
      </c>
      <c r="C12169" t="s">
        <v>1528</v>
      </c>
      <c r="D12169">
        <v>4</v>
      </c>
      <c r="F12169" t="s">
        <v>386</v>
      </c>
      <c r="G12169">
        <v>4</v>
      </c>
      <c r="H12169" s="6" t="str">
        <f t="shared" si="380"/>
        <v>J211.D4</v>
      </c>
      <c r="I12169" s="6">
        <f t="shared" si="381"/>
        <v>0</v>
      </c>
    </row>
    <row r="12170" spans="1:9">
      <c r="A12170" t="s">
        <v>302</v>
      </c>
      <c r="B12170" t="s">
        <v>1527</v>
      </c>
      <c r="C12170" t="s">
        <v>1528</v>
      </c>
      <c r="D12170">
        <v>4</v>
      </c>
      <c r="E12170" t="s">
        <v>417</v>
      </c>
      <c r="F12170" t="s">
        <v>226</v>
      </c>
      <c r="G12170">
        <v>4</v>
      </c>
      <c r="H12170" s="6" t="str">
        <f t="shared" si="380"/>
        <v>J211.B4</v>
      </c>
      <c r="I12170" s="6" t="str">
        <f t="shared" si="381"/>
        <v>DPS_FORCE22</v>
      </c>
    </row>
    <row r="12171" spans="1:9">
      <c r="A12171" t="s">
        <v>302</v>
      </c>
      <c r="B12171" t="s">
        <v>1527</v>
      </c>
      <c r="C12171" t="s">
        <v>1528</v>
      </c>
      <c r="D12171">
        <v>4</v>
      </c>
      <c r="E12171" t="s">
        <v>417</v>
      </c>
      <c r="F12171" t="s">
        <v>281</v>
      </c>
      <c r="G12171">
        <v>4</v>
      </c>
      <c r="H12171" s="6" t="str">
        <f t="shared" si="380"/>
        <v>J211.C4</v>
      </c>
      <c r="I12171" s="6" t="str">
        <f t="shared" si="381"/>
        <v>DPS_FORCE22</v>
      </c>
    </row>
    <row r="12172" spans="1:9">
      <c r="A12172" t="s">
        <v>302</v>
      </c>
      <c r="B12172" t="s">
        <v>1527</v>
      </c>
      <c r="C12172" t="s">
        <v>1528</v>
      </c>
      <c r="D12172">
        <v>4</v>
      </c>
      <c r="E12172" t="s">
        <v>433</v>
      </c>
      <c r="F12172" t="s">
        <v>11</v>
      </c>
      <c r="G12172">
        <v>4</v>
      </c>
      <c r="H12172" s="6" t="str">
        <f t="shared" si="380"/>
        <v>J211.A4</v>
      </c>
      <c r="I12172" s="6" t="str">
        <f t="shared" si="381"/>
        <v>DPS_SENSE22</v>
      </c>
    </row>
    <row r="12173" spans="1:9">
      <c r="A12173" t="s">
        <v>302</v>
      </c>
      <c r="B12173" t="s">
        <v>1527</v>
      </c>
      <c r="C12173" t="s">
        <v>1528</v>
      </c>
      <c r="D12173">
        <v>5</v>
      </c>
      <c r="F12173" t="s">
        <v>396</v>
      </c>
      <c r="G12173">
        <v>5</v>
      </c>
      <c r="H12173" s="6" t="str">
        <f t="shared" si="380"/>
        <v>J211.D5</v>
      </c>
      <c r="I12173" s="6">
        <f t="shared" si="381"/>
        <v>0</v>
      </c>
    </row>
    <row r="12174" spans="1:9">
      <c r="A12174" t="s">
        <v>302</v>
      </c>
      <c r="B12174" t="s">
        <v>1527</v>
      </c>
      <c r="C12174" t="s">
        <v>1528</v>
      </c>
      <c r="D12174">
        <v>5</v>
      </c>
      <c r="E12174" t="s">
        <v>174</v>
      </c>
      <c r="F12174" t="s">
        <v>12</v>
      </c>
      <c r="G12174">
        <v>5</v>
      </c>
      <c r="H12174" s="6" t="str">
        <f t="shared" si="380"/>
        <v>J211.C5</v>
      </c>
      <c r="I12174" s="6" t="str">
        <f t="shared" si="381"/>
        <v>DGND</v>
      </c>
    </row>
    <row r="12175" spans="1:9">
      <c r="A12175" t="s">
        <v>302</v>
      </c>
      <c r="B12175" t="s">
        <v>1527</v>
      </c>
      <c r="C12175" t="s">
        <v>1528</v>
      </c>
      <c r="D12175">
        <v>5</v>
      </c>
      <c r="E12175" t="s">
        <v>1277</v>
      </c>
      <c r="F12175" t="s">
        <v>203</v>
      </c>
      <c r="G12175">
        <v>5</v>
      </c>
      <c r="H12175" s="6" t="str">
        <f t="shared" si="380"/>
        <v>J211.A5</v>
      </c>
      <c r="I12175" s="6" t="str">
        <f t="shared" si="381"/>
        <v>DPS_GUARD22</v>
      </c>
    </row>
    <row r="12176" spans="1:9">
      <c r="A12176" t="s">
        <v>302</v>
      </c>
      <c r="B12176" t="s">
        <v>1527</v>
      </c>
      <c r="C12176" t="s">
        <v>1528</v>
      </c>
      <c r="D12176">
        <v>5</v>
      </c>
      <c r="E12176" t="s">
        <v>174</v>
      </c>
      <c r="F12176" t="s">
        <v>13</v>
      </c>
      <c r="G12176">
        <v>5</v>
      </c>
      <c r="H12176" s="6" t="str">
        <f t="shared" si="380"/>
        <v>J211.B5</v>
      </c>
      <c r="I12176" s="6" t="str">
        <f t="shared" si="381"/>
        <v>DGND</v>
      </c>
    </row>
    <row r="12177" spans="1:9">
      <c r="A12177" t="s">
        <v>302</v>
      </c>
      <c r="B12177" t="s">
        <v>1527</v>
      </c>
      <c r="C12177" t="s">
        <v>1528</v>
      </c>
      <c r="D12177">
        <v>6</v>
      </c>
      <c r="E12177" t="s">
        <v>1279</v>
      </c>
      <c r="F12177" t="s">
        <v>282</v>
      </c>
      <c r="G12177">
        <v>6</v>
      </c>
      <c r="H12177" s="6" t="str">
        <f t="shared" si="380"/>
        <v>J211.C6</v>
      </c>
      <c r="I12177" s="6" t="str">
        <f t="shared" si="381"/>
        <v>DPS_MRTN22</v>
      </c>
    </row>
    <row r="12178" spans="1:9">
      <c r="A12178" t="s">
        <v>302</v>
      </c>
      <c r="B12178" t="s">
        <v>1527</v>
      </c>
      <c r="C12178" t="s">
        <v>1528</v>
      </c>
      <c r="D12178">
        <v>6</v>
      </c>
      <c r="E12178" t="s">
        <v>434</v>
      </c>
      <c r="F12178" t="s">
        <v>204</v>
      </c>
      <c r="G12178">
        <v>6</v>
      </c>
      <c r="H12178" s="6" t="str">
        <f t="shared" si="380"/>
        <v>J211.A6</v>
      </c>
      <c r="I12178" s="6" t="str">
        <f t="shared" si="381"/>
        <v>DPS_DGS22</v>
      </c>
    </row>
    <row r="12179" spans="1:9">
      <c r="A12179" t="s">
        <v>302</v>
      </c>
      <c r="B12179" t="s">
        <v>1527</v>
      </c>
      <c r="C12179" t="s">
        <v>1528</v>
      </c>
      <c r="D12179">
        <v>6</v>
      </c>
      <c r="E12179" t="s">
        <v>1278</v>
      </c>
      <c r="F12179" t="s">
        <v>227</v>
      </c>
      <c r="G12179">
        <v>6</v>
      </c>
      <c r="H12179" s="6" t="str">
        <f t="shared" si="380"/>
        <v>J211.B6</v>
      </c>
      <c r="I12179" s="6" t="str">
        <f t="shared" si="381"/>
        <v>DPS_MOUT22</v>
      </c>
    </row>
    <row r="12180" spans="1:9">
      <c r="A12180" t="s">
        <v>302</v>
      </c>
      <c r="B12180" t="s">
        <v>1527</v>
      </c>
      <c r="C12180" t="s">
        <v>1528</v>
      </c>
      <c r="D12180">
        <v>6</v>
      </c>
      <c r="F12180" t="s">
        <v>405</v>
      </c>
      <c r="G12180">
        <v>6</v>
      </c>
      <c r="H12180" s="6" t="str">
        <f t="shared" si="380"/>
        <v>J211.D6</v>
      </c>
      <c r="I12180" s="6">
        <f t="shared" si="381"/>
        <v>0</v>
      </c>
    </row>
    <row r="12181" spans="1:9">
      <c r="A12181" t="s">
        <v>302</v>
      </c>
      <c r="B12181" t="s">
        <v>1527</v>
      </c>
      <c r="C12181" t="s">
        <v>1528</v>
      </c>
      <c r="D12181">
        <v>7</v>
      </c>
      <c r="E12181" t="s">
        <v>418</v>
      </c>
      <c r="F12181" t="s">
        <v>228</v>
      </c>
      <c r="G12181">
        <v>7</v>
      </c>
      <c r="H12181" s="6" t="str">
        <f t="shared" si="380"/>
        <v>J211.B7</v>
      </c>
      <c r="I12181" s="6" t="str">
        <f t="shared" si="381"/>
        <v>DPS_FORCE21</v>
      </c>
    </row>
    <row r="12182" spans="1:9">
      <c r="A12182" t="s">
        <v>302</v>
      </c>
      <c r="B12182" t="s">
        <v>1527</v>
      </c>
      <c r="C12182" t="s">
        <v>1528</v>
      </c>
      <c r="D12182">
        <v>7</v>
      </c>
      <c r="E12182" t="s">
        <v>418</v>
      </c>
      <c r="F12182" t="s">
        <v>283</v>
      </c>
      <c r="G12182">
        <v>7</v>
      </c>
      <c r="H12182" s="6" t="str">
        <f t="shared" si="380"/>
        <v>J211.C7</v>
      </c>
      <c r="I12182" s="6" t="str">
        <f t="shared" si="381"/>
        <v>DPS_FORCE21</v>
      </c>
    </row>
    <row r="12183" spans="1:9">
      <c r="A12183" t="s">
        <v>302</v>
      </c>
      <c r="B12183" t="s">
        <v>1527</v>
      </c>
      <c r="C12183" t="s">
        <v>1528</v>
      </c>
      <c r="D12183">
        <v>7</v>
      </c>
      <c r="F12183" t="s">
        <v>406</v>
      </c>
      <c r="G12183">
        <v>7</v>
      </c>
      <c r="H12183" s="6" t="str">
        <f t="shared" si="380"/>
        <v>J211.D7</v>
      </c>
      <c r="I12183" s="6">
        <f t="shared" si="381"/>
        <v>0</v>
      </c>
    </row>
    <row r="12184" spans="1:9">
      <c r="A12184" t="s">
        <v>302</v>
      </c>
      <c r="B12184" t="s">
        <v>1527</v>
      </c>
      <c r="C12184" t="s">
        <v>1528</v>
      </c>
      <c r="D12184">
        <v>7</v>
      </c>
      <c r="E12184" t="s">
        <v>435</v>
      </c>
      <c r="F12184" t="s">
        <v>205</v>
      </c>
      <c r="G12184">
        <v>7</v>
      </c>
      <c r="H12184" s="6" t="str">
        <f t="shared" si="380"/>
        <v>J211.A7</v>
      </c>
      <c r="I12184" s="6" t="str">
        <f t="shared" si="381"/>
        <v>DPS_SENSE21</v>
      </c>
    </row>
    <row r="12185" spans="1:9">
      <c r="A12185" t="s">
        <v>302</v>
      </c>
      <c r="B12185" t="s">
        <v>1527</v>
      </c>
      <c r="C12185" t="s">
        <v>1528</v>
      </c>
      <c r="D12185">
        <v>8</v>
      </c>
      <c r="F12185" t="s">
        <v>411</v>
      </c>
      <c r="G12185">
        <v>8</v>
      </c>
      <c r="H12185" s="6" t="str">
        <f t="shared" si="380"/>
        <v>J211.D8</v>
      </c>
      <c r="I12185" s="6">
        <f t="shared" si="381"/>
        <v>0</v>
      </c>
    </row>
    <row r="12186" spans="1:9">
      <c r="A12186" t="s">
        <v>302</v>
      </c>
      <c r="B12186" t="s">
        <v>1527</v>
      </c>
      <c r="C12186" t="s">
        <v>1528</v>
      </c>
      <c r="D12186">
        <v>8</v>
      </c>
      <c r="E12186" t="s">
        <v>174</v>
      </c>
      <c r="F12186" t="s">
        <v>229</v>
      </c>
      <c r="G12186">
        <v>8</v>
      </c>
      <c r="H12186" s="6" t="str">
        <f t="shared" si="380"/>
        <v>J211.B8</v>
      </c>
      <c r="I12186" s="6" t="str">
        <f t="shared" si="381"/>
        <v>DGND</v>
      </c>
    </row>
    <row r="12187" spans="1:9">
      <c r="A12187" t="s">
        <v>302</v>
      </c>
      <c r="B12187" t="s">
        <v>1527</v>
      </c>
      <c r="C12187" t="s">
        <v>1528</v>
      </c>
      <c r="D12187">
        <v>8</v>
      </c>
      <c r="E12187" t="s">
        <v>1280</v>
      </c>
      <c r="F12187" t="s">
        <v>206</v>
      </c>
      <c r="G12187">
        <v>8</v>
      </c>
      <c r="H12187" s="6" t="str">
        <f t="shared" si="380"/>
        <v>J211.A8</v>
      </c>
      <c r="I12187" s="6" t="str">
        <f t="shared" si="381"/>
        <v>DPS_GUARD21</v>
      </c>
    </row>
    <row r="12188" spans="1:9">
      <c r="A12188" t="s">
        <v>302</v>
      </c>
      <c r="B12188" t="s">
        <v>1527</v>
      </c>
      <c r="C12188" t="s">
        <v>1528</v>
      </c>
      <c r="D12188">
        <v>8</v>
      </c>
      <c r="E12188" t="s">
        <v>174</v>
      </c>
      <c r="F12188" t="s">
        <v>284</v>
      </c>
      <c r="G12188">
        <v>8</v>
      </c>
      <c r="H12188" s="6" t="str">
        <f t="shared" si="380"/>
        <v>J211.C8</v>
      </c>
      <c r="I12188" s="6" t="str">
        <f t="shared" si="381"/>
        <v>DGND</v>
      </c>
    </row>
    <row r="12189" spans="1:9">
      <c r="A12189" t="s">
        <v>302</v>
      </c>
      <c r="B12189" t="s">
        <v>1527</v>
      </c>
      <c r="C12189" t="s">
        <v>1528</v>
      </c>
      <c r="D12189">
        <v>9</v>
      </c>
      <c r="E12189" t="s">
        <v>1282</v>
      </c>
      <c r="F12189" t="s">
        <v>230</v>
      </c>
      <c r="G12189">
        <v>9</v>
      </c>
      <c r="H12189" s="6" t="str">
        <f t="shared" si="380"/>
        <v>J211.B9</v>
      </c>
      <c r="I12189" s="6" t="str">
        <f t="shared" si="381"/>
        <v>DPS_MOUT21</v>
      </c>
    </row>
    <row r="12190" spans="1:9">
      <c r="A12190" t="s">
        <v>302</v>
      </c>
      <c r="B12190" t="s">
        <v>1527</v>
      </c>
      <c r="C12190" t="s">
        <v>1528</v>
      </c>
      <c r="D12190">
        <v>9</v>
      </c>
      <c r="E12190" t="s">
        <v>1281</v>
      </c>
      <c r="F12190" t="s">
        <v>285</v>
      </c>
      <c r="G12190">
        <v>9</v>
      </c>
      <c r="H12190" s="6" t="str">
        <f t="shared" si="380"/>
        <v>J211.C9</v>
      </c>
      <c r="I12190" s="6" t="str">
        <f t="shared" si="381"/>
        <v>DPS_MRTN21</v>
      </c>
    </row>
    <row r="12191" spans="1:9">
      <c r="A12191" t="s">
        <v>302</v>
      </c>
      <c r="B12191" t="s">
        <v>1527</v>
      </c>
      <c r="C12191" t="s">
        <v>1528</v>
      </c>
      <c r="D12191">
        <v>9</v>
      </c>
      <c r="F12191" t="s">
        <v>397</v>
      </c>
      <c r="G12191">
        <v>9</v>
      </c>
      <c r="H12191" s="6" t="str">
        <f t="shared" si="380"/>
        <v>J211.D9</v>
      </c>
      <c r="I12191" s="6">
        <f t="shared" si="381"/>
        <v>0</v>
      </c>
    </row>
    <row r="12192" spans="1:9">
      <c r="A12192" t="s">
        <v>302</v>
      </c>
      <c r="B12192" t="s">
        <v>1527</v>
      </c>
      <c r="C12192" t="s">
        <v>1528</v>
      </c>
      <c r="D12192">
        <v>9</v>
      </c>
      <c r="E12192" t="s">
        <v>436</v>
      </c>
      <c r="F12192" t="s">
        <v>207</v>
      </c>
      <c r="G12192">
        <v>9</v>
      </c>
      <c r="H12192" s="6" t="str">
        <f t="shared" si="380"/>
        <v>J211.A9</v>
      </c>
      <c r="I12192" s="6" t="str">
        <f t="shared" si="381"/>
        <v>DPS_DGS21</v>
      </c>
    </row>
    <row r="12193" spans="1:9">
      <c r="A12193" t="s">
        <v>302</v>
      </c>
      <c r="B12193" t="s">
        <v>1527</v>
      </c>
      <c r="C12193" t="s">
        <v>1528</v>
      </c>
      <c r="D12193">
        <v>10</v>
      </c>
      <c r="F12193" t="s">
        <v>407</v>
      </c>
      <c r="G12193">
        <v>10</v>
      </c>
      <c r="H12193" s="6" t="str">
        <f t="shared" si="380"/>
        <v>J211.D10</v>
      </c>
      <c r="I12193" s="6">
        <f t="shared" si="381"/>
        <v>0</v>
      </c>
    </row>
    <row r="12194" spans="1:9">
      <c r="A12194" t="s">
        <v>302</v>
      </c>
      <c r="B12194" t="s">
        <v>1527</v>
      </c>
      <c r="C12194" t="s">
        <v>1528</v>
      </c>
      <c r="D12194">
        <v>10</v>
      </c>
      <c r="E12194" t="s">
        <v>439</v>
      </c>
      <c r="F12194" t="s">
        <v>208</v>
      </c>
      <c r="G12194">
        <v>10</v>
      </c>
      <c r="H12194" s="6" t="str">
        <f t="shared" si="380"/>
        <v>J211.A10</v>
      </c>
      <c r="I12194" s="6" t="str">
        <f t="shared" si="381"/>
        <v>DPS_SENSE20</v>
      </c>
    </row>
    <row r="12195" spans="1:9">
      <c r="A12195" t="s">
        <v>302</v>
      </c>
      <c r="B12195" t="s">
        <v>1527</v>
      </c>
      <c r="C12195" t="s">
        <v>1528</v>
      </c>
      <c r="D12195">
        <v>10</v>
      </c>
      <c r="E12195" t="s">
        <v>420</v>
      </c>
      <c r="F12195" t="s">
        <v>286</v>
      </c>
      <c r="G12195">
        <v>10</v>
      </c>
      <c r="H12195" s="6" t="str">
        <f t="shared" si="380"/>
        <v>J211.C10</v>
      </c>
      <c r="I12195" s="6" t="str">
        <f t="shared" si="381"/>
        <v>DPS_FORCE20</v>
      </c>
    </row>
    <row r="12196" spans="1:9">
      <c r="A12196" t="s">
        <v>302</v>
      </c>
      <c r="B12196" t="s">
        <v>1527</v>
      </c>
      <c r="C12196" t="s">
        <v>1528</v>
      </c>
      <c r="D12196">
        <v>10</v>
      </c>
      <c r="E12196" t="s">
        <v>420</v>
      </c>
      <c r="F12196" t="s">
        <v>231</v>
      </c>
      <c r="G12196">
        <v>10</v>
      </c>
      <c r="H12196" s="6" t="str">
        <f t="shared" si="380"/>
        <v>J211.B10</v>
      </c>
      <c r="I12196" s="6" t="str">
        <f t="shared" si="381"/>
        <v>DPS_FORCE20</v>
      </c>
    </row>
    <row r="12197" spans="1:9">
      <c r="A12197" t="s">
        <v>302</v>
      </c>
      <c r="B12197" t="s">
        <v>1527</v>
      </c>
      <c r="C12197" t="s">
        <v>1528</v>
      </c>
      <c r="D12197">
        <v>11</v>
      </c>
      <c r="E12197" t="s">
        <v>1283</v>
      </c>
      <c r="F12197" t="s">
        <v>209</v>
      </c>
      <c r="G12197">
        <v>11</v>
      </c>
      <c r="H12197" s="6" t="str">
        <f t="shared" si="380"/>
        <v>J211.A11</v>
      </c>
      <c r="I12197" s="6" t="str">
        <f t="shared" si="381"/>
        <v>DPS_GUARD20</v>
      </c>
    </row>
    <row r="12198" spans="1:9">
      <c r="A12198" t="s">
        <v>302</v>
      </c>
      <c r="B12198" t="s">
        <v>1527</v>
      </c>
      <c r="C12198" t="s">
        <v>1528</v>
      </c>
      <c r="D12198">
        <v>11</v>
      </c>
      <c r="E12198" t="s">
        <v>174</v>
      </c>
      <c r="F12198" t="s">
        <v>232</v>
      </c>
      <c r="G12198">
        <v>11</v>
      </c>
      <c r="H12198" s="6" t="str">
        <f t="shared" si="380"/>
        <v>J211.B11</v>
      </c>
      <c r="I12198" s="6" t="str">
        <f t="shared" si="381"/>
        <v>DGND</v>
      </c>
    </row>
    <row r="12199" spans="1:9">
      <c r="A12199" t="s">
        <v>302</v>
      </c>
      <c r="B12199" t="s">
        <v>1527</v>
      </c>
      <c r="C12199" t="s">
        <v>1528</v>
      </c>
      <c r="D12199">
        <v>11</v>
      </c>
      <c r="F12199" t="s">
        <v>379</v>
      </c>
      <c r="G12199">
        <v>11</v>
      </c>
      <c r="H12199" s="6" t="str">
        <f t="shared" si="380"/>
        <v>J211.D11</v>
      </c>
      <c r="I12199" s="6">
        <f t="shared" si="381"/>
        <v>0</v>
      </c>
    </row>
    <row r="12200" spans="1:9">
      <c r="A12200" t="s">
        <v>302</v>
      </c>
      <c r="B12200" t="s">
        <v>1527</v>
      </c>
      <c r="C12200" t="s">
        <v>1528</v>
      </c>
      <c r="D12200">
        <v>11</v>
      </c>
      <c r="E12200" t="s">
        <v>174</v>
      </c>
      <c r="F12200" t="s">
        <v>287</v>
      </c>
      <c r="G12200">
        <v>11</v>
      </c>
      <c r="H12200" s="6" t="str">
        <f t="shared" si="380"/>
        <v>J211.C11</v>
      </c>
      <c r="I12200" s="6" t="str">
        <f t="shared" si="381"/>
        <v>DGND</v>
      </c>
    </row>
    <row r="12201" spans="1:9">
      <c r="A12201" t="s">
        <v>302</v>
      </c>
      <c r="B12201" t="s">
        <v>1527</v>
      </c>
      <c r="C12201" t="s">
        <v>1528</v>
      </c>
      <c r="D12201">
        <v>12</v>
      </c>
      <c r="E12201" t="s">
        <v>440</v>
      </c>
      <c r="F12201" t="s">
        <v>210</v>
      </c>
      <c r="G12201">
        <v>12</v>
      </c>
      <c r="H12201" s="6" t="str">
        <f t="shared" si="380"/>
        <v>J211.A12</v>
      </c>
      <c r="I12201" s="6" t="str">
        <f t="shared" si="381"/>
        <v>DPS_DGS20</v>
      </c>
    </row>
    <row r="12202" spans="1:9">
      <c r="A12202" t="s">
        <v>302</v>
      </c>
      <c r="B12202" t="s">
        <v>1527</v>
      </c>
      <c r="C12202" t="s">
        <v>1528</v>
      </c>
      <c r="D12202">
        <v>12</v>
      </c>
      <c r="E12202" t="s">
        <v>1284</v>
      </c>
      <c r="F12202" t="s">
        <v>288</v>
      </c>
      <c r="G12202">
        <v>12</v>
      </c>
      <c r="H12202" s="6" t="str">
        <f t="shared" si="380"/>
        <v>J211.C12</v>
      </c>
      <c r="I12202" s="6" t="str">
        <f t="shared" si="381"/>
        <v>DPS_MRTN20</v>
      </c>
    </row>
    <row r="12203" spans="1:9">
      <c r="A12203" t="s">
        <v>302</v>
      </c>
      <c r="B12203" t="s">
        <v>1527</v>
      </c>
      <c r="C12203" t="s">
        <v>1528</v>
      </c>
      <c r="D12203">
        <v>12</v>
      </c>
      <c r="F12203" t="s">
        <v>375</v>
      </c>
      <c r="G12203">
        <v>12</v>
      </c>
      <c r="H12203" s="6" t="str">
        <f t="shared" si="380"/>
        <v>J211.D12</v>
      </c>
      <c r="I12203" s="6">
        <f t="shared" si="381"/>
        <v>0</v>
      </c>
    </row>
    <row r="12204" spans="1:9">
      <c r="A12204" t="s">
        <v>302</v>
      </c>
      <c r="B12204" t="s">
        <v>1527</v>
      </c>
      <c r="C12204" t="s">
        <v>1528</v>
      </c>
      <c r="D12204">
        <v>12</v>
      </c>
      <c r="E12204" t="s">
        <v>1285</v>
      </c>
      <c r="F12204" t="s">
        <v>233</v>
      </c>
      <c r="G12204">
        <v>12</v>
      </c>
      <c r="H12204" s="6" t="str">
        <f t="shared" si="380"/>
        <v>J211.B12</v>
      </c>
      <c r="I12204" s="6" t="str">
        <f t="shared" si="381"/>
        <v>DPS_MOUT20</v>
      </c>
    </row>
    <row r="12205" spans="1:9">
      <c r="A12205" t="s">
        <v>302</v>
      </c>
      <c r="B12205" t="s">
        <v>1527</v>
      </c>
      <c r="C12205" t="s">
        <v>1528</v>
      </c>
      <c r="D12205">
        <v>13</v>
      </c>
      <c r="E12205" t="s">
        <v>419</v>
      </c>
      <c r="F12205" t="s">
        <v>289</v>
      </c>
      <c r="G12205">
        <v>13</v>
      </c>
      <c r="H12205" s="6" t="str">
        <f t="shared" si="380"/>
        <v>J211.C13</v>
      </c>
      <c r="I12205" s="6" t="str">
        <f t="shared" si="381"/>
        <v>DPS_FORCE19</v>
      </c>
    </row>
    <row r="12206" spans="1:9">
      <c r="A12206" t="s">
        <v>302</v>
      </c>
      <c r="B12206" t="s">
        <v>1527</v>
      </c>
      <c r="C12206" t="s">
        <v>1528</v>
      </c>
      <c r="D12206">
        <v>13</v>
      </c>
      <c r="E12206" t="s">
        <v>437</v>
      </c>
      <c r="F12206" t="s">
        <v>211</v>
      </c>
      <c r="G12206">
        <v>13</v>
      </c>
      <c r="H12206" s="6" t="str">
        <f t="shared" si="380"/>
        <v>J211.A13</v>
      </c>
      <c r="I12206" s="6" t="str">
        <f t="shared" si="381"/>
        <v>DPS_SENSE19</v>
      </c>
    </row>
    <row r="12207" spans="1:9">
      <c r="A12207" t="s">
        <v>302</v>
      </c>
      <c r="B12207" t="s">
        <v>1527</v>
      </c>
      <c r="C12207" t="s">
        <v>1528</v>
      </c>
      <c r="D12207">
        <v>13</v>
      </c>
      <c r="E12207" t="s">
        <v>419</v>
      </c>
      <c r="F12207" t="s">
        <v>234</v>
      </c>
      <c r="G12207">
        <v>13</v>
      </c>
      <c r="H12207" s="6" t="str">
        <f t="shared" si="380"/>
        <v>J211.B13</v>
      </c>
      <c r="I12207" s="6" t="str">
        <f t="shared" si="381"/>
        <v>DPS_FORCE19</v>
      </c>
    </row>
    <row r="12208" spans="1:9">
      <c r="A12208" t="s">
        <v>302</v>
      </c>
      <c r="B12208" t="s">
        <v>1527</v>
      </c>
      <c r="C12208" t="s">
        <v>1528</v>
      </c>
      <c r="D12208">
        <v>13</v>
      </c>
      <c r="F12208" t="s">
        <v>370</v>
      </c>
      <c r="G12208">
        <v>13</v>
      </c>
      <c r="H12208" s="6" t="str">
        <f t="shared" si="380"/>
        <v>J211.D13</v>
      </c>
      <c r="I12208" s="6">
        <f t="shared" si="381"/>
        <v>0</v>
      </c>
    </row>
    <row r="12209" spans="1:9">
      <c r="A12209" t="s">
        <v>302</v>
      </c>
      <c r="B12209" t="s">
        <v>1527</v>
      </c>
      <c r="C12209" t="s">
        <v>1528</v>
      </c>
      <c r="D12209">
        <v>14</v>
      </c>
      <c r="E12209" t="s">
        <v>174</v>
      </c>
      <c r="F12209" t="s">
        <v>290</v>
      </c>
      <c r="G12209">
        <v>14</v>
      </c>
      <c r="H12209" s="6" t="str">
        <f t="shared" si="380"/>
        <v>J211.C14</v>
      </c>
      <c r="I12209" s="6" t="str">
        <f t="shared" si="381"/>
        <v>DGND</v>
      </c>
    </row>
    <row r="12210" spans="1:9">
      <c r="A12210" t="s">
        <v>302</v>
      </c>
      <c r="B12210" t="s">
        <v>1527</v>
      </c>
      <c r="C12210" t="s">
        <v>1528</v>
      </c>
      <c r="D12210">
        <v>14</v>
      </c>
      <c r="E12210" t="s">
        <v>1286</v>
      </c>
      <c r="F12210" t="s">
        <v>212</v>
      </c>
      <c r="G12210">
        <v>14</v>
      </c>
      <c r="H12210" s="6" t="str">
        <f t="shared" si="380"/>
        <v>J211.A14</v>
      </c>
      <c r="I12210" s="6" t="str">
        <f t="shared" si="381"/>
        <v>DPS_GUARD19</v>
      </c>
    </row>
    <row r="12211" spans="1:9">
      <c r="A12211" t="s">
        <v>302</v>
      </c>
      <c r="B12211" t="s">
        <v>1527</v>
      </c>
      <c r="C12211" t="s">
        <v>1528</v>
      </c>
      <c r="D12211">
        <v>14</v>
      </c>
      <c r="E12211" t="s">
        <v>174</v>
      </c>
      <c r="F12211" t="s">
        <v>235</v>
      </c>
      <c r="G12211">
        <v>14</v>
      </c>
      <c r="H12211" s="6" t="str">
        <f t="shared" si="380"/>
        <v>J211.B14</v>
      </c>
      <c r="I12211" s="6" t="str">
        <f t="shared" si="381"/>
        <v>DGND</v>
      </c>
    </row>
    <row r="12212" spans="1:9">
      <c r="A12212" t="s">
        <v>302</v>
      </c>
      <c r="B12212" t="s">
        <v>1527</v>
      </c>
      <c r="C12212" t="s">
        <v>1528</v>
      </c>
      <c r="D12212">
        <v>14</v>
      </c>
      <c r="F12212" t="s">
        <v>412</v>
      </c>
      <c r="G12212">
        <v>14</v>
      </c>
      <c r="H12212" s="6" t="str">
        <f t="shared" si="380"/>
        <v>J211.D14</v>
      </c>
      <c r="I12212" s="6">
        <f t="shared" si="381"/>
        <v>0</v>
      </c>
    </row>
    <row r="12213" spans="1:9">
      <c r="A12213" t="s">
        <v>302</v>
      </c>
      <c r="B12213" t="s">
        <v>1527</v>
      </c>
      <c r="C12213" t="s">
        <v>1528</v>
      </c>
      <c r="D12213">
        <v>15</v>
      </c>
      <c r="F12213" t="s">
        <v>610</v>
      </c>
      <c r="G12213">
        <v>15</v>
      </c>
      <c r="H12213" s="6" t="str">
        <f t="shared" si="380"/>
        <v>J211.D15</v>
      </c>
      <c r="I12213" s="6">
        <f t="shared" si="381"/>
        <v>0</v>
      </c>
    </row>
    <row r="12214" spans="1:9">
      <c r="A12214" t="s">
        <v>302</v>
      </c>
      <c r="B12214" t="s">
        <v>1527</v>
      </c>
      <c r="C12214" t="s">
        <v>1528</v>
      </c>
      <c r="D12214">
        <v>15</v>
      </c>
      <c r="E12214" t="s">
        <v>1287</v>
      </c>
      <c r="F12214" t="s">
        <v>236</v>
      </c>
      <c r="G12214">
        <v>15</v>
      </c>
      <c r="H12214" s="6" t="str">
        <f t="shared" si="380"/>
        <v>J211.B15</v>
      </c>
      <c r="I12214" s="6" t="str">
        <f t="shared" si="381"/>
        <v>DPS_MOUT19</v>
      </c>
    </row>
    <row r="12215" spans="1:9">
      <c r="A12215" t="s">
        <v>302</v>
      </c>
      <c r="B12215" t="s">
        <v>1527</v>
      </c>
      <c r="C12215" t="s">
        <v>1528</v>
      </c>
      <c r="D12215">
        <v>15</v>
      </c>
      <c r="E12215" t="s">
        <v>1288</v>
      </c>
      <c r="F12215" t="s">
        <v>291</v>
      </c>
      <c r="G12215">
        <v>15</v>
      </c>
      <c r="H12215" s="6" t="str">
        <f t="shared" si="380"/>
        <v>J211.C15</v>
      </c>
      <c r="I12215" s="6" t="str">
        <f t="shared" si="381"/>
        <v>DPS_MRTN19</v>
      </c>
    </row>
    <row r="12216" spans="1:9">
      <c r="A12216" t="s">
        <v>302</v>
      </c>
      <c r="B12216" t="s">
        <v>1527</v>
      </c>
      <c r="C12216" t="s">
        <v>1528</v>
      </c>
      <c r="D12216">
        <v>15</v>
      </c>
      <c r="E12216" t="s">
        <v>438</v>
      </c>
      <c r="F12216" t="s">
        <v>213</v>
      </c>
      <c r="G12216">
        <v>15</v>
      </c>
      <c r="H12216" s="6" t="str">
        <f t="shared" si="380"/>
        <v>J211.A15</v>
      </c>
      <c r="I12216" s="6" t="str">
        <f t="shared" si="381"/>
        <v>DPS_DGS19</v>
      </c>
    </row>
    <row r="12217" spans="1:9">
      <c r="A12217" t="s">
        <v>302</v>
      </c>
      <c r="B12217" t="s">
        <v>1527</v>
      </c>
      <c r="C12217" t="s">
        <v>1528</v>
      </c>
      <c r="D12217">
        <v>16</v>
      </c>
      <c r="E12217" t="s">
        <v>422</v>
      </c>
      <c r="F12217" t="s">
        <v>292</v>
      </c>
      <c r="G12217">
        <v>16</v>
      </c>
      <c r="H12217" s="6" t="str">
        <f t="shared" si="380"/>
        <v>J211.C16</v>
      </c>
      <c r="I12217" s="6" t="str">
        <f t="shared" si="381"/>
        <v>DPS_FORCE18</v>
      </c>
    </row>
    <row r="12218" spans="1:9">
      <c r="A12218" t="s">
        <v>302</v>
      </c>
      <c r="B12218" t="s">
        <v>1527</v>
      </c>
      <c r="C12218" t="s">
        <v>1528</v>
      </c>
      <c r="D12218">
        <v>16</v>
      </c>
      <c r="E12218" t="s">
        <v>443</v>
      </c>
      <c r="F12218" t="s">
        <v>214</v>
      </c>
      <c r="G12218">
        <v>16</v>
      </c>
      <c r="H12218" s="6" t="str">
        <f t="shared" si="380"/>
        <v>J211.A16</v>
      </c>
      <c r="I12218" s="6" t="str">
        <f t="shared" si="381"/>
        <v>DPS_SENSE18</v>
      </c>
    </row>
    <row r="12219" spans="1:9">
      <c r="A12219" t="s">
        <v>302</v>
      </c>
      <c r="B12219" t="s">
        <v>1527</v>
      </c>
      <c r="C12219" t="s">
        <v>1528</v>
      </c>
      <c r="D12219">
        <v>16</v>
      </c>
      <c r="E12219" t="s">
        <v>422</v>
      </c>
      <c r="F12219" t="s">
        <v>237</v>
      </c>
      <c r="G12219">
        <v>16</v>
      </c>
      <c r="H12219" s="6" t="str">
        <f t="shared" si="380"/>
        <v>J211.B16</v>
      </c>
      <c r="I12219" s="6" t="str">
        <f t="shared" si="381"/>
        <v>DPS_FORCE18</v>
      </c>
    </row>
    <row r="12220" spans="1:9">
      <c r="A12220" t="s">
        <v>302</v>
      </c>
      <c r="B12220" t="s">
        <v>1527</v>
      </c>
      <c r="C12220" t="s">
        <v>1528</v>
      </c>
      <c r="D12220">
        <v>16</v>
      </c>
      <c r="F12220" t="s">
        <v>410</v>
      </c>
      <c r="G12220">
        <v>16</v>
      </c>
      <c r="H12220" s="6" t="str">
        <f t="shared" si="380"/>
        <v>J211.D16</v>
      </c>
      <c r="I12220" s="6">
        <f t="shared" si="381"/>
        <v>0</v>
      </c>
    </row>
    <row r="12221" spans="1:9">
      <c r="A12221" t="s">
        <v>302</v>
      </c>
      <c r="B12221" t="s">
        <v>1527</v>
      </c>
      <c r="C12221" t="s">
        <v>1528</v>
      </c>
      <c r="D12221">
        <v>17</v>
      </c>
      <c r="E12221" t="s">
        <v>174</v>
      </c>
      <c r="F12221" t="s">
        <v>238</v>
      </c>
      <c r="G12221">
        <v>17</v>
      </c>
      <c r="H12221" s="6" t="str">
        <f t="shared" si="380"/>
        <v>J211.B17</v>
      </c>
      <c r="I12221" s="6" t="str">
        <f t="shared" si="381"/>
        <v>DGND</v>
      </c>
    </row>
    <row r="12222" spans="1:9">
      <c r="A12222" t="s">
        <v>302</v>
      </c>
      <c r="B12222" t="s">
        <v>1527</v>
      </c>
      <c r="C12222" t="s">
        <v>1528</v>
      </c>
      <c r="D12222">
        <v>17</v>
      </c>
      <c r="E12222" t="s">
        <v>174</v>
      </c>
      <c r="F12222" t="s">
        <v>293</v>
      </c>
      <c r="G12222">
        <v>17</v>
      </c>
      <c r="H12222" s="6" t="str">
        <f t="shared" si="380"/>
        <v>J211.C17</v>
      </c>
      <c r="I12222" s="6" t="str">
        <f t="shared" si="381"/>
        <v>DGND</v>
      </c>
    </row>
    <row r="12223" spans="1:9">
      <c r="A12223" t="s">
        <v>302</v>
      </c>
      <c r="B12223" t="s">
        <v>1527</v>
      </c>
      <c r="C12223" t="s">
        <v>1528</v>
      </c>
      <c r="D12223">
        <v>17</v>
      </c>
      <c r="E12223" t="s">
        <v>1289</v>
      </c>
      <c r="F12223" t="s">
        <v>215</v>
      </c>
      <c r="G12223">
        <v>17</v>
      </c>
      <c r="H12223" s="6" t="str">
        <f t="shared" si="380"/>
        <v>J211.A17</v>
      </c>
      <c r="I12223" s="6" t="str">
        <f t="shared" si="381"/>
        <v>DPS_GUARD18</v>
      </c>
    </row>
    <row r="12224" spans="1:9">
      <c r="A12224" t="s">
        <v>302</v>
      </c>
      <c r="B12224" t="s">
        <v>1527</v>
      </c>
      <c r="C12224" t="s">
        <v>1528</v>
      </c>
      <c r="D12224">
        <v>17</v>
      </c>
      <c r="F12224" t="s">
        <v>385</v>
      </c>
      <c r="G12224">
        <v>17</v>
      </c>
      <c r="H12224" s="6" t="str">
        <f t="shared" si="380"/>
        <v>J211.D17</v>
      </c>
      <c r="I12224" s="6">
        <f t="shared" si="381"/>
        <v>0</v>
      </c>
    </row>
    <row r="12225" spans="1:9">
      <c r="A12225" t="s">
        <v>302</v>
      </c>
      <c r="B12225" t="s">
        <v>1527</v>
      </c>
      <c r="C12225" t="s">
        <v>1528</v>
      </c>
      <c r="D12225">
        <v>18</v>
      </c>
      <c r="E12225" t="s">
        <v>1291</v>
      </c>
      <c r="F12225" t="s">
        <v>239</v>
      </c>
      <c r="G12225">
        <v>18</v>
      </c>
      <c r="H12225" s="6" t="str">
        <f t="shared" si="380"/>
        <v>J211.B18</v>
      </c>
      <c r="I12225" s="6" t="str">
        <f t="shared" si="381"/>
        <v>DPS_MOUT18</v>
      </c>
    </row>
    <row r="12226" spans="1:9">
      <c r="A12226" t="s">
        <v>302</v>
      </c>
      <c r="B12226" t="s">
        <v>1527</v>
      </c>
      <c r="C12226" t="s">
        <v>1528</v>
      </c>
      <c r="D12226">
        <v>18</v>
      </c>
      <c r="E12226" t="s">
        <v>1290</v>
      </c>
      <c r="F12226" t="s">
        <v>294</v>
      </c>
      <c r="G12226">
        <v>18</v>
      </c>
      <c r="H12226" s="6" t="str">
        <f t="shared" ref="H12226:H12289" si="382">CONCATENATE(C12226,".",F12226)</f>
        <v>J211.C18</v>
      </c>
      <c r="I12226" s="6" t="str">
        <f t="shared" ref="I12226:I12289" si="383">E12226</f>
        <v>DPS_MRTN18</v>
      </c>
    </row>
    <row r="12227" spans="1:9">
      <c r="A12227" t="s">
        <v>302</v>
      </c>
      <c r="B12227" t="s">
        <v>1527</v>
      </c>
      <c r="C12227" t="s">
        <v>1528</v>
      </c>
      <c r="D12227">
        <v>18</v>
      </c>
      <c r="F12227" t="s">
        <v>617</v>
      </c>
      <c r="G12227">
        <v>18</v>
      </c>
      <c r="H12227" s="6" t="str">
        <f t="shared" si="382"/>
        <v>J211.D18</v>
      </c>
      <c r="I12227" s="6">
        <f t="shared" si="383"/>
        <v>0</v>
      </c>
    </row>
    <row r="12228" spans="1:9">
      <c r="A12228" t="s">
        <v>302</v>
      </c>
      <c r="B12228" t="s">
        <v>1527</v>
      </c>
      <c r="C12228" t="s">
        <v>1528</v>
      </c>
      <c r="D12228">
        <v>18</v>
      </c>
      <c r="E12228" t="s">
        <v>444</v>
      </c>
      <c r="F12228" t="s">
        <v>216</v>
      </c>
      <c r="G12228">
        <v>18</v>
      </c>
      <c r="H12228" s="6" t="str">
        <f t="shared" si="382"/>
        <v>J211.A18</v>
      </c>
      <c r="I12228" s="6" t="str">
        <f t="shared" si="383"/>
        <v>DPS_DGS18</v>
      </c>
    </row>
    <row r="12229" spans="1:9">
      <c r="A12229" t="s">
        <v>302</v>
      </c>
      <c r="B12229" t="s">
        <v>1527</v>
      </c>
      <c r="C12229" t="s">
        <v>1528</v>
      </c>
      <c r="D12229">
        <v>19</v>
      </c>
      <c r="E12229" t="s">
        <v>431</v>
      </c>
      <c r="F12229" t="s">
        <v>217</v>
      </c>
      <c r="G12229">
        <v>19</v>
      </c>
      <c r="H12229" s="6" t="str">
        <f t="shared" si="382"/>
        <v>J211.A19</v>
      </c>
      <c r="I12229" s="6" t="str">
        <f t="shared" si="383"/>
        <v>DPS_SENSE17</v>
      </c>
    </row>
    <row r="12230" spans="1:9">
      <c r="A12230" t="s">
        <v>302</v>
      </c>
      <c r="B12230" t="s">
        <v>1527</v>
      </c>
      <c r="C12230" t="s">
        <v>1528</v>
      </c>
      <c r="D12230">
        <v>19</v>
      </c>
      <c r="F12230" t="s">
        <v>619</v>
      </c>
      <c r="G12230">
        <v>19</v>
      </c>
      <c r="H12230" s="6" t="str">
        <f t="shared" si="382"/>
        <v>J211.D19</v>
      </c>
      <c r="I12230" s="6">
        <f t="shared" si="383"/>
        <v>0</v>
      </c>
    </row>
    <row r="12231" spans="1:9">
      <c r="A12231" t="s">
        <v>302</v>
      </c>
      <c r="B12231" t="s">
        <v>1527</v>
      </c>
      <c r="C12231" t="s">
        <v>1528</v>
      </c>
      <c r="D12231">
        <v>19</v>
      </c>
      <c r="E12231" t="s">
        <v>416</v>
      </c>
      <c r="F12231" t="s">
        <v>295</v>
      </c>
      <c r="G12231">
        <v>19</v>
      </c>
      <c r="H12231" s="6" t="str">
        <f t="shared" si="382"/>
        <v>J211.C19</v>
      </c>
      <c r="I12231" s="6" t="str">
        <f t="shared" si="383"/>
        <v>DPS_FORCE17</v>
      </c>
    </row>
    <row r="12232" spans="1:9">
      <c r="A12232" t="s">
        <v>302</v>
      </c>
      <c r="B12232" t="s">
        <v>1527</v>
      </c>
      <c r="C12232" t="s">
        <v>1528</v>
      </c>
      <c r="D12232">
        <v>19</v>
      </c>
      <c r="E12232" t="s">
        <v>416</v>
      </c>
      <c r="F12232" t="s">
        <v>240</v>
      </c>
      <c r="G12232">
        <v>19</v>
      </c>
      <c r="H12232" s="6" t="str">
        <f t="shared" si="382"/>
        <v>J211.B19</v>
      </c>
      <c r="I12232" s="6" t="str">
        <f t="shared" si="383"/>
        <v>DPS_FORCE17</v>
      </c>
    </row>
    <row r="12233" spans="1:9">
      <c r="A12233" t="s">
        <v>302</v>
      </c>
      <c r="B12233" t="s">
        <v>1527</v>
      </c>
      <c r="C12233" t="s">
        <v>1528</v>
      </c>
      <c r="D12233">
        <v>20</v>
      </c>
      <c r="E12233" t="s">
        <v>174</v>
      </c>
      <c r="F12233" t="s">
        <v>241</v>
      </c>
      <c r="G12233">
        <v>20</v>
      </c>
      <c r="H12233" s="6" t="str">
        <f t="shared" si="382"/>
        <v>J211.B20</v>
      </c>
      <c r="I12233" s="6" t="str">
        <f t="shared" si="383"/>
        <v>DGND</v>
      </c>
    </row>
    <row r="12234" spans="1:9">
      <c r="A12234" t="s">
        <v>302</v>
      </c>
      <c r="B12234" t="s">
        <v>1527</v>
      </c>
      <c r="C12234" t="s">
        <v>1528</v>
      </c>
      <c r="D12234">
        <v>20</v>
      </c>
      <c r="E12234" t="s">
        <v>1292</v>
      </c>
      <c r="F12234" t="s">
        <v>218</v>
      </c>
      <c r="G12234">
        <v>20</v>
      </c>
      <c r="H12234" s="6" t="str">
        <f t="shared" si="382"/>
        <v>J211.A20</v>
      </c>
      <c r="I12234" s="6" t="str">
        <f t="shared" si="383"/>
        <v>DPS_GUARD17</v>
      </c>
    </row>
    <row r="12235" spans="1:9">
      <c r="A12235" t="s">
        <v>302</v>
      </c>
      <c r="B12235" t="s">
        <v>1527</v>
      </c>
      <c r="C12235" t="s">
        <v>1528</v>
      </c>
      <c r="D12235">
        <v>20</v>
      </c>
      <c r="E12235" t="s">
        <v>174</v>
      </c>
      <c r="F12235" t="s">
        <v>296</v>
      </c>
      <c r="G12235">
        <v>20</v>
      </c>
      <c r="H12235" s="6" t="str">
        <f t="shared" si="382"/>
        <v>J211.C20</v>
      </c>
      <c r="I12235" s="6" t="str">
        <f t="shared" si="383"/>
        <v>DGND</v>
      </c>
    </row>
    <row r="12236" spans="1:9">
      <c r="A12236" t="s">
        <v>302</v>
      </c>
      <c r="B12236" t="s">
        <v>1527</v>
      </c>
      <c r="C12236" t="s">
        <v>1528</v>
      </c>
      <c r="D12236">
        <v>20</v>
      </c>
      <c r="F12236" t="s">
        <v>621</v>
      </c>
      <c r="G12236">
        <v>20</v>
      </c>
      <c r="H12236" s="6" t="str">
        <f t="shared" si="382"/>
        <v>J211.D20</v>
      </c>
      <c r="I12236" s="6">
        <f t="shared" si="383"/>
        <v>0</v>
      </c>
    </row>
    <row r="12237" spans="1:9">
      <c r="A12237" t="s">
        <v>302</v>
      </c>
      <c r="B12237" t="s">
        <v>1527</v>
      </c>
      <c r="C12237" t="s">
        <v>1528</v>
      </c>
      <c r="D12237">
        <v>21</v>
      </c>
      <c r="E12237" t="s">
        <v>1293</v>
      </c>
      <c r="F12237" t="s">
        <v>242</v>
      </c>
      <c r="G12237">
        <v>21</v>
      </c>
      <c r="H12237" s="6" t="str">
        <f t="shared" si="382"/>
        <v>J211.B21</v>
      </c>
      <c r="I12237" s="6" t="str">
        <f t="shared" si="383"/>
        <v>DPS_MOUT17</v>
      </c>
    </row>
    <row r="12238" spans="1:9">
      <c r="A12238" t="s">
        <v>302</v>
      </c>
      <c r="B12238" t="s">
        <v>1527</v>
      </c>
      <c r="C12238" t="s">
        <v>1528</v>
      </c>
      <c r="D12238">
        <v>21</v>
      </c>
      <c r="F12238" t="s">
        <v>623</v>
      </c>
      <c r="G12238">
        <v>21</v>
      </c>
      <c r="H12238" s="6" t="str">
        <f t="shared" si="382"/>
        <v>J211.D21</v>
      </c>
      <c r="I12238" s="6">
        <f t="shared" si="383"/>
        <v>0</v>
      </c>
    </row>
    <row r="12239" spans="1:9">
      <c r="A12239" t="s">
        <v>302</v>
      </c>
      <c r="B12239" t="s">
        <v>1527</v>
      </c>
      <c r="C12239" t="s">
        <v>1528</v>
      </c>
      <c r="D12239">
        <v>21</v>
      </c>
      <c r="E12239" t="s">
        <v>432</v>
      </c>
      <c r="F12239" t="s">
        <v>219</v>
      </c>
      <c r="G12239">
        <v>21</v>
      </c>
      <c r="H12239" s="6" t="str">
        <f t="shared" si="382"/>
        <v>J211.A21</v>
      </c>
      <c r="I12239" s="6" t="str">
        <f t="shared" si="383"/>
        <v>DPS_DGS17</v>
      </c>
    </row>
    <row r="12240" spans="1:9">
      <c r="A12240" t="s">
        <v>302</v>
      </c>
      <c r="B12240" t="s">
        <v>1527</v>
      </c>
      <c r="C12240" t="s">
        <v>1528</v>
      </c>
      <c r="D12240">
        <v>21</v>
      </c>
      <c r="E12240" t="s">
        <v>1294</v>
      </c>
      <c r="F12240" t="s">
        <v>297</v>
      </c>
      <c r="G12240">
        <v>21</v>
      </c>
      <c r="H12240" s="6" t="str">
        <f t="shared" si="382"/>
        <v>J211.C21</v>
      </c>
      <c r="I12240" s="6" t="str">
        <f t="shared" si="383"/>
        <v>DPS_MRTN17</v>
      </c>
    </row>
    <row r="12241" spans="1:9">
      <c r="A12241" t="s">
        <v>302</v>
      </c>
      <c r="B12241" t="s">
        <v>1527</v>
      </c>
      <c r="C12241" t="s">
        <v>1528</v>
      </c>
      <c r="D12241">
        <v>22</v>
      </c>
      <c r="F12241" t="s">
        <v>627</v>
      </c>
      <c r="G12241">
        <v>22</v>
      </c>
      <c r="H12241" s="6" t="str">
        <f t="shared" si="382"/>
        <v>J211.D22</v>
      </c>
      <c r="I12241" s="6">
        <f t="shared" si="383"/>
        <v>0</v>
      </c>
    </row>
    <row r="12242" spans="1:9">
      <c r="A12242" t="s">
        <v>302</v>
      </c>
      <c r="B12242" t="s">
        <v>1527</v>
      </c>
      <c r="C12242" t="s">
        <v>1528</v>
      </c>
      <c r="D12242">
        <v>22</v>
      </c>
      <c r="E12242" t="s">
        <v>445</v>
      </c>
      <c r="F12242" t="s">
        <v>220</v>
      </c>
      <c r="G12242">
        <v>22</v>
      </c>
      <c r="H12242" s="6" t="str">
        <f t="shared" si="382"/>
        <v>J211.A22</v>
      </c>
      <c r="I12242" s="6" t="str">
        <f t="shared" si="383"/>
        <v>DPS_SENSE16</v>
      </c>
    </row>
    <row r="12243" spans="1:9">
      <c r="A12243" t="s">
        <v>302</v>
      </c>
      <c r="B12243" t="s">
        <v>1527</v>
      </c>
      <c r="C12243" t="s">
        <v>1528</v>
      </c>
      <c r="D12243">
        <v>22</v>
      </c>
      <c r="E12243" t="s">
        <v>423</v>
      </c>
      <c r="F12243" t="s">
        <v>243</v>
      </c>
      <c r="G12243">
        <v>22</v>
      </c>
      <c r="H12243" s="6" t="str">
        <f t="shared" si="382"/>
        <v>J211.B22</v>
      </c>
      <c r="I12243" s="6" t="str">
        <f t="shared" si="383"/>
        <v>DPS_FORCE16</v>
      </c>
    </row>
    <row r="12244" spans="1:9">
      <c r="A12244" t="s">
        <v>302</v>
      </c>
      <c r="B12244" t="s">
        <v>1527</v>
      </c>
      <c r="C12244" t="s">
        <v>1528</v>
      </c>
      <c r="D12244">
        <v>22</v>
      </c>
      <c r="E12244" t="s">
        <v>423</v>
      </c>
      <c r="F12244" t="s">
        <v>298</v>
      </c>
      <c r="G12244">
        <v>22</v>
      </c>
      <c r="H12244" s="6" t="str">
        <f t="shared" si="382"/>
        <v>J211.C22</v>
      </c>
      <c r="I12244" s="6" t="str">
        <f t="shared" si="383"/>
        <v>DPS_FORCE16</v>
      </c>
    </row>
    <row r="12245" spans="1:9">
      <c r="A12245" t="s">
        <v>302</v>
      </c>
      <c r="B12245" t="s">
        <v>1527</v>
      </c>
      <c r="C12245" t="s">
        <v>1528</v>
      </c>
      <c r="D12245">
        <v>23</v>
      </c>
      <c r="E12245" t="s">
        <v>174</v>
      </c>
      <c r="F12245" t="s">
        <v>299</v>
      </c>
      <c r="G12245">
        <v>23</v>
      </c>
      <c r="H12245" s="6" t="str">
        <f t="shared" si="382"/>
        <v>J211.C23</v>
      </c>
      <c r="I12245" s="6" t="str">
        <f t="shared" si="383"/>
        <v>DGND</v>
      </c>
    </row>
    <row r="12246" spans="1:9">
      <c r="A12246" t="s">
        <v>302</v>
      </c>
      <c r="B12246" t="s">
        <v>1527</v>
      </c>
      <c r="C12246" t="s">
        <v>1528</v>
      </c>
      <c r="D12246">
        <v>23</v>
      </c>
      <c r="E12246" t="s">
        <v>174</v>
      </c>
      <c r="F12246" t="s">
        <v>244</v>
      </c>
      <c r="G12246">
        <v>23</v>
      </c>
      <c r="H12246" s="6" t="str">
        <f t="shared" si="382"/>
        <v>J211.B23</v>
      </c>
      <c r="I12246" s="6" t="str">
        <f t="shared" si="383"/>
        <v>DGND</v>
      </c>
    </row>
    <row r="12247" spans="1:9">
      <c r="A12247" t="s">
        <v>302</v>
      </c>
      <c r="B12247" t="s">
        <v>1527</v>
      </c>
      <c r="C12247" t="s">
        <v>1528</v>
      </c>
      <c r="D12247">
        <v>23</v>
      </c>
      <c r="F12247" t="s">
        <v>628</v>
      </c>
      <c r="G12247">
        <v>23</v>
      </c>
      <c r="H12247" s="6" t="str">
        <f t="shared" si="382"/>
        <v>J211.D23</v>
      </c>
      <c r="I12247" s="6">
        <f t="shared" si="383"/>
        <v>0</v>
      </c>
    </row>
    <row r="12248" spans="1:9">
      <c r="A12248" t="s">
        <v>302</v>
      </c>
      <c r="B12248" t="s">
        <v>1527</v>
      </c>
      <c r="C12248" t="s">
        <v>1528</v>
      </c>
      <c r="D12248">
        <v>23</v>
      </c>
      <c r="E12248" t="s">
        <v>1295</v>
      </c>
      <c r="F12248" t="s">
        <v>221</v>
      </c>
      <c r="G12248">
        <v>23</v>
      </c>
      <c r="H12248" s="6" t="str">
        <f t="shared" si="382"/>
        <v>J211.A23</v>
      </c>
      <c r="I12248" s="6" t="str">
        <f t="shared" si="383"/>
        <v>DPS_GUARD16</v>
      </c>
    </row>
    <row r="12249" spans="1:9">
      <c r="A12249" t="s">
        <v>302</v>
      </c>
      <c r="B12249" t="s">
        <v>1527</v>
      </c>
      <c r="C12249" t="s">
        <v>1528</v>
      </c>
      <c r="D12249">
        <v>24</v>
      </c>
      <c r="F12249" t="s">
        <v>631</v>
      </c>
      <c r="G12249">
        <v>24</v>
      </c>
      <c r="H12249" s="6" t="str">
        <f t="shared" si="382"/>
        <v>J211.D24</v>
      </c>
      <c r="I12249" s="6">
        <f t="shared" si="383"/>
        <v>0</v>
      </c>
    </row>
    <row r="12250" spans="1:9">
      <c r="A12250" t="s">
        <v>302</v>
      </c>
      <c r="B12250" t="s">
        <v>1527</v>
      </c>
      <c r="C12250" t="s">
        <v>1528</v>
      </c>
      <c r="D12250">
        <v>24</v>
      </c>
      <c r="E12250" t="s">
        <v>1296</v>
      </c>
      <c r="F12250" t="s">
        <v>300</v>
      </c>
      <c r="G12250">
        <v>24</v>
      </c>
      <c r="H12250" s="6" t="str">
        <f t="shared" si="382"/>
        <v>J211.C24</v>
      </c>
      <c r="I12250" s="6" t="str">
        <f t="shared" si="383"/>
        <v>DPS_MRTN16</v>
      </c>
    </row>
    <row r="12251" spans="1:9">
      <c r="A12251" t="s">
        <v>302</v>
      </c>
      <c r="B12251" t="s">
        <v>1527</v>
      </c>
      <c r="C12251" t="s">
        <v>1528</v>
      </c>
      <c r="D12251">
        <v>24</v>
      </c>
      <c r="E12251" t="s">
        <v>1297</v>
      </c>
      <c r="F12251" t="s">
        <v>245</v>
      </c>
      <c r="G12251">
        <v>24</v>
      </c>
      <c r="H12251" s="6" t="str">
        <f t="shared" si="382"/>
        <v>J211.B24</v>
      </c>
      <c r="I12251" s="6" t="str">
        <f t="shared" si="383"/>
        <v>DPS_MOUT16</v>
      </c>
    </row>
    <row r="12252" spans="1:9">
      <c r="A12252" t="s">
        <v>302</v>
      </c>
      <c r="B12252" t="s">
        <v>1527</v>
      </c>
      <c r="C12252" t="s">
        <v>1528</v>
      </c>
      <c r="D12252">
        <v>24</v>
      </c>
      <c r="E12252" t="s">
        <v>446</v>
      </c>
      <c r="F12252" t="s">
        <v>222</v>
      </c>
      <c r="G12252">
        <v>24</v>
      </c>
      <c r="H12252" s="6" t="str">
        <f t="shared" si="382"/>
        <v>J211.A24</v>
      </c>
      <c r="I12252" s="6" t="str">
        <f t="shared" si="383"/>
        <v>DPS_DGS16</v>
      </c>
    </row>
    <row r="12253" spans="1:9">
      <c r="A12253" t="s">
        <v>302</v>
      </c>
      <c r="B12253" t="s">
        <v>1529</v>
      </c>
      <c r="C12253" t="s">
        <v>353</v>
      </c>
      <c r="D12253">
        <v>1</v>
      </c>
      <c r="E12253" t="s">
        <v>491</v>
      </c>
      <c r="F12253" t="s">
        <v>280</v>
      </c>
      <c r="G12253">
        <v>1</v>
      </c>
      <c r="H12253" s="6" t="str">
        <f t="shared" si="382"/>
        <v>J221.C1</v>
      </c>
      <c r="I12253" s="6" t="str">
        <f t="shared" si="383"/>
        <v>DPS_FORCE7</v>
      </c>
    </row>
    <row r="12254" spans="1:9">
      <c r="A12254" t="s">
        <v>302</v>
      </c>
      <c r="B12254" t="s">
        <v>1529</v>
      </c>
      <c r="C12254" t="s">
        <v>353</v>
      </c>
      <c r="D12254">
        <v>1</v>
      </c>
      <c r="E12254" t="s">
        <v>508</v>
      </c>
      <c r="F12254" t="s">
        <v>200</v>
      </c>
      <c r="G12254">
        <v>1</v>
      </c>
      <c r="H12254" s="6" t="str">
        <f t="shared" si="382"/>
        <v>J221.A1</v>
      </c>
      <c r="I12254" s="6" t="str">
        <f t="shared" si="383"/>
        <v>DPS_SENSE7</v>
      </c>
    </row>
    <row r="12255" spans="1:9">
      <c r="A12255" t="s">
        <v>302</v>
      </c>
      <c r="B12255" t="s">
        <v>1529</v>
      </c>
      <c r="C12255" t="s">
        <v>353</v>
      </c>
      <c r="D12255">
        <v>1</v>
      </c>
      <c r="F12255" t="s">
        <v>395</v>
      </c>
      <c r="G12255">
        <v>1</v>
      </c>
      <c r="H12255" s="6" t="str">
        <f t="shared" si="382"/>
        <v>J221.D1</v>
      </c>
      <c r="I12255" s="6">
        <f t="shared" si="383"/>
        <v>0</v>
      </c>
    </row>
    <row r="12256" spans="1:9">
      <c r="A12256" t="s">
        <v>302</v>
      </c>
      <c r="B12256" t="s">
        <v>1529</v>
      </c>
      <c r="C12256" t="s">
        <v>353</v>
      </c>
      <c r="D12256">
        <v>1</v>
      </c>
      <c r="E12256" t="s">
        <v>491</v>
      </c>
      <c r="F12256" t="s">
        <v>223</v>
      </c>
      <c r="G12256">
        <v>1</v>
      </c>
      <c r="H12256" s="6" t="str">
        <f t="shared" si="382"/>
        <v>J221.B1</v>
      </c>
      <c r="I12256" s="6" t="str">
        <f t="shared" si="383"/>
        <v>DPS_FORCE7</v>
      </c>
    </row>
    <row r="12257" spans="1:9">
      <c r="A12257" t="s">
        <v>302</v>
      </c>
      <c r="B12257" t="s">
        <v>1529</v>
      </c>
      <c r="C12257" t="s">
        <v>353</v>
      </c>
      <c r="D12257">
        <v>2</v>
      </c>
      <c r="E12257" t="s">
        <v>174</v>
      </c>
      <c r="F12257" t="s">
        <v>224</v>
      </c>
      <c r="G12257">
        <v>2</v>
      </c>
      <c r="H12257" s="6" t="str">
        <f t="shared" si="382"/>
        <v>J221.B2</v>
      </c>
      <c r="I12257" s="6" t="str">
        <f t="shared" si="383"/>
        <v>DGND</v>
      </c>
    </row>
    <row r="12258" spans="1:9">
      <c r="A12258" t="s">
        <v>302</v>
      </c>
      <c r="B12258" t="s">
        <v>1529</v>
      </c>
      <c r="C12258" t="s">
        <v>353</v>
      </c>
      <c r="D12258">
        <v>2</v>
      </c>
      <c r="E12258" t="s">
        <v>1298</v>
      </c>
      <c r="F12258" t="s">
        <v>201</v>
      </c>
      <c r="G12258">
        <v>2</v>
      </c>
      <c r="H12258" s="6" t="str">
        <f t="shared" si="382"/>
        <v>J221.A2</v>
      </c>
      <c r="I12258" s="6" t="str">
        <f t="shared" si="383"/>
        <v>DPS_GUARD7</v>
      </c>
    </row>
    <row r="12259" spans="1:9">
      <c r="A12259" t="s">
        <v>302</v>
      </c>
      <c r="B12259" t="s">
        <v>1529</v>
      </c>
      <c r="C12259" t="s">
        <v>353</v>
      </c>
      <c r="D12259">
        <v>2</v>
      </c>
      <c r="F12259" t="s">
        <v>384</v>
      </c>
      <c r="G12259">
        <v>2</v>
      </c>
      <c r="H12259" s="6" t="str">
        <f t="shared" si="382"/>
        <v>J221.D2</v>
      </c>
      <c r="I12259" s="6">
        <f t="shared" si="383"/>
        <v>0</v>
      </c>
    </row>
    <row r="12260" spans="1:9">
      <c r="A12260" t="s">
        <v>302</v>
      </c>
      <c r="B12260" t="s">
        <v>1529</v>
      </c>
      <c r="C12260" t="s">
        <v>353</v>
      </c>
      <c r="D12260">
        <v>2</v>
      </c>
      <c r="E12260" t="s">
        <v>174</v>
      </c>
      <c r="F12260" t="s">
        <v>10</v>
      </c>
      <c r="G12260">
        <v>2</v>
      </c>
      <c r="H12260" s="6" t="str">
        <f t="shared" si="382"/>
        <v>J221.C2</v>
      </c>
      <c r="I12260" s="6" t="str">
        <f t="shared" si="383"/>
        <v>DGND</v>
      </c>
    </row>
    <row r="12261" spans="1:9">
      <c r="A12261" t="s">
        <v>302</v>
      </c>
      <c r="B12261" t="s">
        <v>1529</v>
      </c>
      <c r="C12261" t="s">
        <v>353</v>
      </c>
      <c r="D12261">
        <v>3</v>
      </c>
      <c r="F12261" t="s">
        <v>558</v>
      </c>
      <c r="G12261">
        <v>3</v>
      </c>
      <c r="H12261" s="6" t="str">
        <f t="shared" si="382"/>
        <v>J221.D3</v>
      </c>
      <c r="I12261" s="6">
        <f t="shared" si="383"/>
        <v>0</v>
      </c>
    </row>
    <row r="12262" spans="1:9">
      <c r="A12262" t="s">
        <v>302</v>
      </c>
      <c r="B12262" t="s">
        <v>1529</v>
      </c>
      <c r="C12262" t="s">
        <v>353</v>
      </c>
      <c r="D12262">
        <v>3</v>
      </c>
      <c r="E12262" t="s">
        <v>1300</v>
      </c>
      <c r="F12262" t="s">
        <v>9</v>
      </c>
      <c r="G12262">
        <v>3</v>
      </c>
      <c r="H12262" s="6" t="str">
        <f t="shared" si="382"/>
        <v>J221.C3</v>
      </c>
      <c r="I12262" s="6" t="str">
        <f t="shared" si="383"/>
        <v>DPS_MRTN7</v>
      </c>
    </row>
    <row r="12263" spans="1:9">
      <c r="A12263" t="s">
        <v>302</v>
      </c>
      <c r="B12263" t="s">
        <v>1529</v>
      </c>
      <c r="C12263" t="s">
        <v>353</v>
      </c>
      <c r="D12263">
        <v>3</v>
      </c>
      <c r="E12263" t="s">
        <v>1299</v>
      </c>
      <c r="F12263" t="s">
        <v>225</v>
      </c>
      <c r="G12263">
        <v>3</v>
      </c>
      <c r="H12263" s="6" t="str">
        <f t="shared" si="382"/>
        <v>J221.B3</v>
      </c>
      <c r="I12263" s="6" t="str">
        <f t="shared" si="383"/>
        <v>DPS_MOUT7</v>
      </c>
    </row>
    <row r="12264" spans="1:9">
      <c r="A12264" t="s">
        <v>302</v>
      </c>
      <c r="B12264" t="s">
        <v>1529</v>
      </c>
      <c r="C12264" t="s">
        <v>353</v>
      </c>
      <c r="D12264">
        <v>3</v>
      </c>
      <c r="E12264" t="s">
        <v>509</v>
      </c>
      <c r="F12264" t="s">
        <v>202</v>
      </c>
      <c r="G12264">
        <v>3</v>
      </c>
      <c r="H12264" s="6" t="str">
        <f t="shared" si="382"/>
        <v>J221.A3</v>
      </c>
      <c r="I12264" s="6" t="str">
        <f t="shared" si="383"/>
        <v>DPS_DGS7</v>
      </c>
    </row>
    <row r="12265" spans="1:9">
      <c r="A12265" t="s">
        <v>302</v>
      </c>
      <c r="B12265" t="s">
        <v>1529</v>
      </c>
      <c r="C12265" t="s">
        <v>353</v>
      </c>
      <c r="D12265">
        <v>4</v>
      </c>
      <c r="E12265" t="s">
        <v>453</v>
      </c>
      <c r="F12265" t="s">
        <v>226</v>
      </c>
      <c r="G12265">
        <v>4</v>
      </c>
      <c r="H12265" s="6" t="str">
        <f t="shared" si="382"/>
        <v>J221.B4</v>
      </c>
      <c r="I12265" s="6" t="str">
        <f t="shared" si="383"/>
        <v>DPS_FORCE6</v>
      </c>
    </row>
    <row r="12266" spans="1:9">
      <c r="A12266" t="s">
        <v>302</v>
      </c>
      <c r="B12266" t="s">
        <v>1529</v>
      </c>
      <c r="C12266" t="s">
        <v>353</v>
      </c>
      <c r="D12266">
        <v>4</v>
      </c>
      <c r="E12266" t="s">
        <v>498</v>
      </c>
      <c r="F12266" t="s">
        <v>11</v>
      </c>
      <c r="G12266">
        <v>4</v>
      </c>
      <c r="H12266" s="6" t="str">
        <f t="shared" si="382"/>
        <v>J221.A4</v>
      </c>
      <c r="I12266" s="6" t="str">
        <f t="shared" si="383"/>
        <v>DPS_SENSE6</v>
      </c>
    </row>
    <row r="12267" spans="1:9">
      <c r="A12267" t="s">
        <v>302</v>
      </c>
      <c r="B12267" t="s">
        <v>1529</v>
      </c>
      <c r="C12267" t="s">
        <v>353</v>
      </c>
      <c r="D12267">
        <v>4</v>
      </c>
      <c r="F12267" t="s">
        <v>386</v>
      </c>
      <c r="G12267">
        <v>4</v>
      </c>
      <c r="H12267" s="6" t="str">
        <f t="shared" si="382"/>
        <v>J221.D4</v>
      </c>
      <c r="I12267" s="6">
        <f t="shared" si="383"/>
        <v>0</v>
      </c>
    </row>
    <row r="12268" spans="1:9">
      <c r="A12268" t="s">
        <v>302</v>
      </c>
      <c r="B12268" t="s">
        <v>1529</v>
      </c>
      <c r="C12268" t="s">
        <v>353</v>
      </c>
      <c r="D12268">
        <v>4</v>
      </c>
      <c r="E12268" t="s">
        <v>453</v>
      </c>
      <c r="F12268" t="s">
        <v>281</v>
      </c>
      <c r="G12268">
        <v>4</v>
      </c>
      <c r="H12268" s="6" t="str">
        <f t="shared" si="382"/>
        <v>J221.C4</v>
      </c>
      <c r="I12268" s="6" t="str">
        <f t="shared" si="383"/>
        <v>DPS_FORCE6</v>
      </c>
    </row>
    <row r="12269" spans="1:9">
      <c r="A12269" t="s">
        <v>302</v>
      </c>
      <c r="B12269" t="s">
        <v>1529</v>
      </c>
      <c r="C12269" t="s">
        <v>353</v>
      </c>
      <c r="D12269">
        <v>5</v>
      </c>
      <c r="E12269" t="s">
        <v>1301</v>
      </c>
      <c r="F12269" t="s">
        <v>203</v>
      </c>
      <c r="G12269">
        <v>5</v>
      </c>
      <c r="H12269" s="6" t="str">
        <f t="shared" si="382"/>
        <v>J221.A5</v>
      </c>
      <c r="I12269" s="6" t="str">
        <f t="shared" si="383"/>
        <v>DPS_GUARD6</v>
      </c>
    </row>
    <row r="12270" spans="1:9">
      <c r="A12270" t="s">
        <v>302</v>
      </c>
      <c r="B12270" t="s">
        <v>1529</v>
      </c>
      <c r="C12270" t="s">
        <v>353</v>
      </c>
      <c r="D12270">
        <v>5</v>
      </c>
      <c r="E12270" t="s">
        <v>174</v>
      </c>
      <c r="F12270" t="s">
        <v>12</v>
      </c>
      <c r="G12270">
        <v>5</v>
      </c>
      <c r="H12270" s="6" t="str">
        <f t="shared" si="382"/>
        <v>J221.C5</v>
      </c>
      <c r="I12270" s="6" t="str">
        <f t="shared" si="383"/>
        <v>DGND</v>
      </c>
    </row>
    <row r="12271" spans="1:9">
      <c r="A12271" t="s">
        <v>302</v>
      </c>
      <c r="B12271" t="s">
        <v>1529</v>
      </c>
      <c r="C12271" t="s">
        <v>353</v>
      </c>
      <c r="D12271">
        <v>5</v>
      </c>
      <c r="F12271" t="s">
        <v>396</v>
      </c>
      <c r="G12271">
        <v>5</v>
      </c>
      <c r="H12271" s="6" t="str">
        <f t="shared" si="382"/>
        <v>J221.D5</v>
      </c>
      <c r="I12271" s="6">
        <f t="shared" si="383"/>
        <v>0</v>
      </c>
    </row>
    <row r="12272" spans="1:9">
      <c r="A12272" t="s">
        <v>302</v>
      </c>
      <c r="B12272" t="s">
        <v>1529</v>
      </c>
      <c r="C12272" t="s">
        <v>353</v>
      </c>
      <c r="D12272">
        <v>5</v>
      </c>
      <c r="E12272" t="s">
        <v>174</v>
      </c>
      <c r="F12272" t="s">
        <v>13</v>
      </c>
      <c r="G12272">
        <v>5</v>
      </c>
      <c r="H12272" s="6" t="str">
        <f t="shared" si="382"/>
        <v>J221.B5</v>
      </c>
      <c r="I12272" s="6" t="str">
        <f t="shared" si="383"/>
        <v>DGND</v>
      </c>
    </row>
    <row r="12273" spans="1:9">
      <c r="A12273" t="s">
        <v>302</v>
      </c>
      <c r="B12273" t="s">
        <v>1529</v>
      </c>
      <c r="C12273" t="s">
        <v>353</v>
      </c>
      <c r="D12273">
        <v>6</v>
      </c>
      <c r="E12273" t="s">
        <v>1302</v>
      </c>
      <c r="F12273" t="s">
        <v>227</v>
      </c>
      <c r="G12273">
        <v>6</v>
      </c>
      <c r="H12273" s="6" t="str">
        <f t="shared" si="382"/>
        <v>J221.B6</v>
      </c>
      <c r="I12273" s="6" t="str">
        <f t="shared" si="383"/>
        <v>DPS_MOUT6</v>
      </c>
    </row>
    <row r="12274" spans="1:9">
      <c r="A12274" t="s">
        <v>302</v>
      </c>
      <c r="B12274" t="s">
        <v>1529</v>
      </c>
      <c r="C12274" t="s">
        <v>353</v>
      </c>
      <c r="D12274">
        <v>6</v>
      </c>
      <c r="F12274" t="s">
        <v>405</v>
      </c>
      <c r="G12274">
        <v>6</v>
      </c>
      <c r="H12274" s="6" t="str">
        <f t="shared" si="382"/>
        <v>J221.D6</v>
      </c>
      <c r="I12274" s="6">
        <f t="shared" si="383"/>
        <v>0</v>
      </c>
    </row>
    <row r="12275" spans="1:9">
      <c r="A12275" t="s">
        <v>302</v>
      </c>
      <c r="B12275" t="s">
        <v>1529</v>
      </c>
      <c r="C12275" t="s">
        <v>353</v>
      </c>
      <c r="D12275">
        <v>6</v>
      </c>
      <c r="E12275" t="s">
        <v>499</v>
      </c>
      <c r="F12275" t="s">
        <v>204</v>
      </c>
      <c r="G12275">
        <v>6</v>
      </c>
      <c r="H12275" s="6" t="str">
        <f t="shared" si="382"/>
        <v>J221.A6</v>
      </c>
      <c r="I12275" s="6" t="str">
        <f t="shared" si="383"/>
        <v>DPS_DGS6</v>
      </c>
    </row>
    <row r="12276" spans="1:9">
      <c r="A12276" t="s">
        <v>302</v>
      </c>
      <c r="B12276" t="s">
        <v>1529</v>
      </c>
      <c r="C12276" t="s">
        <v>353</v>
      </c>
      <c r="D12276">
        <v>6</v>
      </c>
      <c r="E12276" t="s">
        <v>1303</v>
      </c>
      <c r="F12276" t="s">
        <v>282</v>
      </c>
      <c r="G12276">
        <v>6</v>
      </c>
      <c r="H12276" s="6" t="str">
        <f t="shared" si="382"/>
        <v>J221.C6</v>
      </c>
      <c r="I12276" s="6" t="str">
        <f t="shared" si="383"/>
        <v>DPS_MRTN6</v>
      </c>
    </row>
    <row r="12277" spans="1:9">
      <c r="A12277" t="s">
        <v>302</v>
      </c>
      <c r="B12277" t="s">
        <v>1529</v>
      </c>
      <c r="C12277" t="s">
        <v>353</v>
      </c>
      <c r="D12277">
        <v>7</v>
      </c>
      <c r="E12277" t="s">
        <v>496</v>
      </c>
      <c r="F12277" t="s">
        <v>205</v>
      </c>
      <c r="G12277">
        <v>7</v>
      </c>
      <c r="H12277" s="6" t="str">
        <f t="shared" si="382"/>
        <v>J221.A7</v>
      </c>
      <c r="I12277" s="6" t="str">
        <f t="shared" si="383"/>
        <v>DPS_SENSE5</v>
      </c>
    </row>
    <row r="12278" spans="1:9">
      <c r="A12278" t="s">
        <v>302</v>
      </c>
      <c r="B12278" t="s">
        <v>1529</v>
      </c>
      <c r="C12278" t="s">
        <v>353</v>
      </c>
      <c r="D12278">
        <v>7</v>
      </c>
      <c r="E12278" t="s">
        <v>486</v>
      </c>
      <c r="F12278" t="s">
        <v>228</v>
      </c>
      <c r="G12278">
        <v>7</v>
      </c>
      <c r="H12278" s="6" t="str">
        <f t="shared" si="382"/>
        <v>J221.B7</v>
      </c>
      <c r="I12278" s="6" t="str">
        <f t="shared" si="383"/>
        <v>DPS_FORCE5</v>
      </c>
    </row>
    <row r="12279" spans="1:9">
      <c r="A12279" t="s">
        <v>302</v>
      </c>
      <c r="B12279" t="s">
        <v>1529</v>
      </c>
      <c r="C12279" t="s">
        <v>353</v>
      </c>
      <c r="D12279">
        <v>7</v>
      </c>
      <c r="F12279" t="s">
        <v>406</v>
      </c>
      <c r="G12279">
        <v>7</v>
      </c>
      <c r="H12279" s="6" t="str">
        <f t="shared" si="382"/>
        <v>J221.D7</v>
      </c>
      <c r="I12279" s="6">
        <f t="shared" si="383"/>
        <v>0</v>
      </c>
    </row>
    <row r="12280" spans="1:9">
      <c r="A12280" t="s">
        <v>302</v>
      </c>
      <c r="B12280" t="s">
        <v>1529</v>
      </c>
      <c r="C12280" t="s">
        <v>353</v>
      </c>
      <c r="D12280">
        <v>7</v>
      </c>
      <c r="E12280" t="s">
        <v>486</v>
      </c>
      <c r="F12280" t="s">
        <v>283</v>
      </c>
      <c r="G12280">
        <v>7</v>
      </c>
      <c r="H12280" s="6" t="str">
        <f t="shared" si="382"/>
        <v>J221.C7</v>
      </c>
      <c r="I12280" s="6" t="str">
        <f t="shared" si="383"/>
        <v>DPS_FORCE5</v>
      </c>
    </row>
    <row r="12281" spans="1:9">
      <c r="A12281" t="s">
        <v>302</v>
      </c>
      <c r="B12281" t="s">
        <v>1529</v>
      </c>
      <c r="C12281" t="s">
        <v>353</v>
      </c>
      <c r="D12281">
        <v>8</v>
      </c>
      <c r="F12281" t="s">
        <v>411</v>
      </c>
      <c r="G12281">
        <v>8</v>
      </c>
      <c r="H12281" s="6" t="str">
        <f t="shared" si="382"/>
        <v>J221.D8</v>
      </c>
      <c r="I12281" s="6">
        <f t="shared" si="383"/>
        <v>0</v>
      </c>
    </row>
    <row r="12282" spans="1:9">
      <c r="A12282" t="s">
        <v>302</v>
      </c>
      <c r="B12282" t="s">
        <v>1529</v>
      </c>
      <c r="C12282" t="s">
        <v>353</v>
      </c>
      <c r="D12282">
        <v>8</v>
      </c>
      <c r="E12282" t="s">
        <v>174</v>
      </c>
      <c r="F12282" t="s">
        <v>284</v>
      </c>
      <c r="G12282">
        <v>8</v>
      </c>
      <c r="H12282" s="6" t="str">
        <f t="shared" si="382"/>
        <v>J221.C8</v>
      </c>
      <c r="I12282" s="6" t="str">
        <f t="shared" si="383"/>
        <v>DGND</v>
      </c>
    </row>
    <row r="12283" spans="1:9">
      <c r="A12283" t="s">
        <v>302</v>
      </c>
      <c r="B12283" t="s">
        <v>1529</v>
      </c>
      <c r="C12283" t="s">
        <v>353</v>
      </c>
      <c r="D12283">
        <v>8</v>
      </c>
      <c r="E12283" t="s">
        <v>174</v>
      </c>
      <c r="F12283" t="s">
        <v>229</v>
      </c>
      <c r="G12283">
        <v>8</v>
      </c>
      <c r="H12283" s="6" t="str">
        <f t="shared" si="382"/>
        <v>J221.B8</v>
      </c>
      <c r="I12283" s="6" t="str">
        <f t="shared" si="383"/>
        <v>DGND</v>
      </c>
    </row>
    <row r="12284" spans="1:9">
      <c r="A12284" t="s">
        <v>302</v>
      </c>
      <c r="B12284" t="s">
        <v>1529</v>
      </c>
      <c r="C12284" t="s">
        <v>353</v>
      </c>
      <c r="D12284">
        <v>8</v>
      </c>
      <c r="E12284" t="s">
        <v>1304</v>
      </c>
      <c r="F12284" t="s">
        <v>206</v>
      </c>
      <c r="G12284">
        <v>8</v>
      </c>
      <c r="H12284" s="6" t="str">
        <f t="shared" si="382"/>
        <v>J221.A8</v>
      </c>
      <c r="I12284" s="6" t="str">
        <f t="shared" si="383"/>
        <v>DPS_GUARD5</v>
      </c>
    </row>
    <row r="12285" spans="1:9">
      <c r="A12285" t="s">
        <v>302</v>
      </c>
      <c r="B12285" t="s">
        <v>1529</v>
      </c>
      <c r="C12285" t="s">
        <v>353</v>
      </c>
      <c r="D12285">
        <v>9</v>
      </c>
      <c r="E12285" t="s">
        <v>1305</v>
      </c>
      <c r="F12285" t="s">
        <v>230</v>
      </c>
      <c r="G12285">
        <v>9</v>
      </c>
      <c r="H12285" s="6" t="str">
        <f t="shared" si="382"/>
        <v>J221.B9</v>
      </c>
      <c r="I12285" s="6" t="str">
        <f t="shared" si="383"/>
        <v>DPS_MOUT5</v>
      </c>
    </row>
    <row r="12286" spans="1:9">
      <c r="A12286" t="s">
        <v>302</v>
      </c>
      <c r="B12286" t="s">
        <v>1529</v>
      </c>
      <c r="C12286" t="s">
        <v>353</v>
      </c>
      <c r="D12286">
        <v>9</v>
      </c>
      <c r="F12286" t="s">
        <v>397</v>
      </c>
      <c r="G12286">
        <v>9</v>
      </c>
      <c r="H12286" s="6" t="str">
        <f t="shared" si="382"/>
        <v>J221.D9</v>
      </c>
      <c r="I12286" s="6">
        <f t="shared" si="383"/>
        <v>0</v>
      </c>
    </row>
    <row r="12287" spans="1:9">
      <c r="A12287" t="s">
        <v>302</v>
      </c>
      <c r="B12287" t="s">
        <v>1529</v>
      </c>
      <c r="C12287" t="s">
        <v>353</v>
      </c>
      <c r="D12287">
        <v>9</v>
      </c>
      <c r="E12287" t="s">
        <v>497</v>
      </c>
      <c r="F12287" t="s">
        <v>207</v>
      </c>
      <c r="G12287">
        <v>9</v>
      </c>
      <c r="H12287" s="6" t="str">
        <f t="shared" si="382"/>
        <v>J221.A9</v>
      </c>
      <c r="I12287" s="6" t="str">
        <f t="shared" si="383"/>
        <v>DPS_DGS5</v>
      </c>
    </row>
    <row r="12288" spans="1:9">
      <c r="A12288" t="s">
        <v>302</v>
      </c>
      <c r="B12288" t="s">
        <v>1529</v>
      </c>
      <c r="C12288" t="s">
        <v>353</v>
      </c>
      <c r="D12288">
        <v>9</v>
      </c>
      <c r="E12288" t="s">
        <v>1306</v>
      </c>
      <c r="F12288" t="s">
        <v>285</v>
      </c>
      <c r="G12288">
        <v>9</v>
      </c>
      <c r="H12288" s="6" t="str">
        <f t="shared" si="382"/>
        <v>J221.C9</v>
      </c>
      <c r="I12288" s="6" t="str">
        <f t="shared" si="383"/>
        <v>DPS_MRTN5</v>
      </c>
    </row>
    <row r="12289" spans="1:9">
      <c r="A12289" t="s">
        <v>302</v>
      </c>
      <c r="B12289" t="s">
        <v>1529</v>
      </c>
      <c r="C12289" t="s">
        <v>353</v>
      </c>
      <c r="D12289">
        <v>10</v>
      </c>
      <c r="E12289" t="s">
        <v>500</v>
      </c>
      <c r="F12289" t="s">
        <v>208</v>
      </c>
      <c r="G12289">
        <v>10</v>
      </c>
      <c r="H12289" s="6" t="str">
        <f t="shared" si="382"/>
        <v>J221.A10</v>
      </c>
      <c r="I12289" s="6" t="str">
        <f t="shared" si="383"/>
        <v>DPS_SENSE4</v>
      </c>
    </row>
    <row r="12290" spans="1:9">
      <c r="A12290" t="s">
        <v>302</v>
      </c>
      <c r="B12290" t="s">
        <v>1529</v>
      </c>
      <c r="C12290" t="s">
        <v>353</v>
      </c>
      <c r="D12290">
        <v>10</v>
      </c>
      <c r="E12290" t="s">
        <v>487</v>
      </c>
      <c r="F12290" t="s">
        <v>286</v>
      </c>
      <c r="G12290">
        <v>10</v>
      </c>
      <c r="H12290" s="6" t="str">
        <f t="shared" ref="H12290:H12353" si="384">CONCATENATE(C12290,".",F12290)</f>
        <v>J221.C10</v>
      </c>
      <c r="I12290" s="6" t="str">
        <f t="shared" ref="I12290:I12353" si="385">E12290</f>
        <v>DPS_FORCE4</v>
      </c>
    </row>
    <row r="12291" spans="1:9">
      <c r="A12291" t="s">
        <v>302</v>
      </c>
      <c r="B12291" t="s">
        <v>1529</v>
      </c>
      <c r="C12291" t="s">
        <v>353</v>
      </c>
      <c r="D12291">
        <v>10</v>
      </c>
      <c r="E12291" t="s">
        <v>487</v>
      </c>
      <c r="F12291" t="s">
        <v>231</v>
      </c>
      <c r="G12291">
        <v>10</v>
      </c>
      <c r="H12291" s="6" t="str">
        <f t="shared" si="384"/>
        <v>J221.B10</v>
      </c>
      <c r="I12291" s="6" t="str">
        <f t="shared" si="385"/>
        <v>DPS_FORCE4</v>
      </c>
    </row>
    <row r="12292" spans="1:9">
      <c r="A12292" t="s">
        <v>302</v>
      </c>
      <c r="B12292" t="s">
        <v>1529</v>
      </c>
      <c r="C12292" t="s">
        <v>353</v>
      </c>
      <c r="D12292">
        <v>10</v>
      </c>
      <c r="F12292" t="s">
        <v>407</v>
      </c>
      <c r="G12292">
        <v>10</v>
      </c>
      <c r="H12292" s="6" t="str">
        <f t="shared" si="384"/>
        <v>J221.D10</v>
      </c>
      <c r="I12292" s="6">
        <f t="shared" si="385"/>
        <v>0</v>
      </c>
    </row>
    <row r="12293" spans="1:9">
      <c r="A12293" t="s">
        <v>302</v>
      </c>
      <c r="B12293" t="s">
        <v>1529</v>
      </c>
      <c r="C12293" t="s">
        <v>353</v>
      </c>
      <c r="D12293">
        <v>11</v>
      </c>
      <c r="F12293" t="s">
        <v>379</v>
      </c>
      <c r="G12293">
        <v>11</v>
      </c>
      <c r="H12293" s="6" t="str">
        <f t="shared" si="384"/>
        <v>J221.D11</v>
      </c>
      <c r="I12293" s="6">
        <f t="shared" si="385"/>
        <v>0</v>
      </c>
    </row>
    <row r="12294" spans="1:9">
      <c r="A12294" t="s">
        <v>302</v>
      </c>
      <c r="B12294" t="s">
        <v>1529</v>
      </c>
      <c r="C12294" t="s">
        <v>353</v>
      </c>
      <c r="D12294">
        <v>11</v>
      </c>
      <c r="E12294" t="s">
        <v>1307</v>
      </c>
      <c r="F12294" t="s">
        <v>209</v>
      </c>
      <c r="G12294">
        <v>11</v>
      </c>
      <c r="H12294" s="6" t="str">
        <f t="shared" si="384"/>
        <v>J221.A11</v>
      </c>
      <c r="I12294" s="6" t="str">
        <f t="shared" si="385"/>
        <v>DPS_GUARD4</v>
      </c>
    </row>
    <row r="12295" spans="1:9">
      <c r="A12295" t="s">
        <v>302</v>
      </c>
      <c r="B12295" t="s">
        <v>1529</v>
      </c>
      <c r="C12295" t="s">
        <v>353</v>
      </c>
      <c r="D12295">
        <v>11</v>
      </c>
      <c r="E12295" t="s">
        <v>174</v>
      </c>
      <c r="F12295" t="s">
        <v>287</v>
      </c>
      <c r="G12295">
        <v>11</v>
      </c>
      <c r="H12295" s="6" t="str">
        <f t="shared" si="384"/>
        <v>J221.C11</v>
      </c>
      <c r="I12295" s="6" t="str">
        <f t="shared" si="385"/>
        <v>DGND</v>
      </c>
    </row>
    <row r="12296" spans="1:9">
      <c r="A12296" t="s">
        <v>302</v>
      </c>
      <c r="B12296" t="s">
        <v>1529</v>
      </c>
      <c r="C12296" t="s">
        <v>353</v>
      </c>
      <c r="D12296">
        <v>11</v>
      </c>
      <c r="E12296" t="s">
        <v>174</v>
      </c>
      <c r="F12296" t="s">
        <v>232</v>
      </c>
      <c r="G12296">
        <v>11</v>
      </c>
      <c r="H12296" s="6" t="str">
        <f t="shared" si="384"/>
        <v>J221.B11</v>
      </c>
      <c r="I12296" s="6" t="str">
        <f t="shared" si="385"/>
        <v>DGND</v>
      </c>
    </row>
    <row r="12297" spans="1:9">
      <c r="A12297" t="s">
        <v>302</v>
      </c>
      <c r="B12297" t="s">
        <v>1529</v>
      </c>
      <c r="C12297" t="s">
        <v>353</v>
      </c>
      <c r="D12297">
        <v>12</v>
      </c>
      <c r="E12297" t="s">
        <v>1308</v>
      </c>
      <c r="F12297" t="s">
        <v>288</v>
      </c>
      <c r="G12297">
        <v>12</v>
      </c>
      <c r="H12297" s="6" t="str">
        <f t="shared" si="384"/>
        <v>J221.C12</v>
      </c>
      <c r="I12297" s="6" t="str">
        <f t="shared" si="385"/>
        <v>DPS_MRTN4</v>
      </c>
    </row>
    <row r="12298" spans="1:9">
      <c r="A12298" t="s">
        <v>302</v>
      </c>
      <c r="B12298" t="s">
        <v>1529</v>
      </c>
      <c r="C12298" t="s">
        <v>353</v>
      </c>
      <c r="D12298">
        <v>12</v>
      </c>
      <c r="E12298" t="s">
        <v>501</v>
      </c>
      <c r="F12298" t="s">
        <v>210</v>
      </c>
      <c r="G12298">
        <v>12</v>
      </c>
      <c r="H12298" s="6" t="str">
        <f t="shared" si="384"/>
        <v>J221.A12</v>
      </c>
      <c r="I12298" s="6" t="str">
        <f t="shared" si="385"/>
        <v>DPS_DGS4</v>
      </c>
    </row>
    <row r="12299" spans="1:9">
      <c r="A12299" t="s">
        <v>302</v>
      </c>
      <c r="B12299" t="s">
        <v>1529</v>
      </c>
      <c r="C12299" t="s">
        <v>353</v>
      </c>
      <c r="D12299">
        <v>12</v>
      </c>
      <c r="F12299" t="s">
        <v>375</v>
      </c>
      <c r="G12299">
        <v>12</v>
      </c>
      <c r="H12299" s="6" t="str">
        <f t="shared" si="384"/>
        <v>J221.D12</v>
      </c>
      <c r="I12299" s="6">
        <f t="shared" si="385"/>
        <v>0</v>
      </c>
    </row>
    <row r="12300" spans="1:9">
      <c r="A12300" t="s">
        <v>302</v>
      </c>
      <c r="B12300" t="s">
        <v>1529</v>
      </c>
      <c r="C12300" t="s">
        <v>353</v>
      </c>
      <c r="D12300">
        <v>12</v>
      </c>
      <c r="E12300" t="s">
        <v>1309</v>
      </c>
      <c r="F12300" t="s">
        <v>233</v>
      </c>
      <c r="G12300">
        <v>12</v>
      </c>
      <c r="H12300" s="6" t="str">
        <f t="shared" si="384"/>
        <v>J221.B12</v>
      </c>
      <c r="I12300" s="6" t="str">
        <f t="shared" si="385"/>
        <v>DPS_MOUT4</v>
      </c>
    </row>
    <row r="12301" spans="1:9">
      <c r="A12301" t="s">
        <v>302</v>
      </c>
      <c r="B12301" t="s">
        <v>1529</v>
      </c>
      <c r="C12301" t="s">
        <v>353</v>
      </c>
      <c r="D12301">
        <v>13</v>
      </c>
      <c r="F12301" t="s">
        <v>370</v>
      </c>
      <c r="G12301">
        <v>13</v>
      </c>
      <c r="H12301" s="6" t="str">
        <f t="shared" si="384"/>
        <v>J221.D13</v>
      </c>
      <c r="I12301" s="6">
        <f t="shared" si="385"/>
        <v>0</v>
      </c>
    </row>
    <row r="12302" spans="1:9">
      <c r="A12302" t="s">
        <v>302</v>
      </c>
      <c r="B12302" t="s">
        <v>1529</v>
      </c>
      <c r="C12302" t="s">
        <v>353</v>
      </c>
      <c r="D12302">
        <v>13</v>
      </c>
      <c r="E12302" t="s">
        <v>506</v>
      </c>
      <c r="F12302" t="s">
        <v>211</v>
      </c>
      <c r="G12302">
        <v>13</v>
      </c>
      <c r="H12302" s="6" t="str">
        <f t="shared" si="384"/>
        <v>J221.A13</v>
      </c>
      <c r="I12302" s="6" t="str">
        <f t="shared" si="385"/>
        <v>DPS_SENSE3</v>
      </c>
    </row>
    <row r="12303" spans="1:9">
      <c r="A12303" t="s">
        <v>302</v>
      </c>
      <c r="B12303" t="s">
        <v>1529</v>
      </c>
      <c r="C12303" t="s">
        <v>353</v>
      </c>
      <c r="D12303">
        <v>13</v>
      </c>
      <c r="E12303" t="s">
        <v>490</v>
      </c>
      <c r="F12303" t="s">
        <v>234</v>
      </c>
      <c r="G12303">
        <v>13</v>
      </c>
      <c r="H12303" s="6" t="str">
        <f t="shared" si="384"/>
        <v>J221.B13</v>
      </c>
      <c r="I12303" s="6" t="str">
        <f t="shared" si="385"/>
        <v>DPS_FORCE3</v>
      </c>
    </row>
    <row r="12304" spans="1:9">
      <c r="A12304" t="s">
        <v>302</v>
      </c>
      <c r="B12304" t="s">
        <v>1529</v>
      </c>
      <c r="C12304" t="s">
        <v>353</v>
      </c>
      <c r="D12304">
        <v>13</v>
      </c>
      <c r="E12304" t="s">
        <v>490</v>
      </c>
      <c r="F12304" t="s">
        <v>289</v>
      </c>
      <c r="G12304">
        <v>13</v>
      </c>
      <c r="H12304" s="6" t="str">
        <f t="shared" si="384"/>
        <v>J221.C13</v>
      </c>
      <c r="I12304" s="6" t="str">
        <f t="shared" si="385"/>
        <v>DPS_FORCE3</v>
      </c>
    </row>
    <row r="12305" spans="1:9">
      <c r="A12305" t="s">
        <v>302</v>
      </c>
      <c r="B12305" t="s">
        <v>1529</v>
      </c>
      <c r="C12305" t="s">
        <v>353</v>
      </c>
      <c r="D12305">
        <v>14</v>
      </c>
      <c r="E12305" t="s">
        <v>1310</v>
      </c>
      <c r="F12305" t="s">
        <v>212</v>
      </c>
      <c r="G12305">
        <v>14</v>
      </c>
      <c r="H12305" s="6" t="str">
        <f t="shared" si="384"/>
        <v>J221.A14</v>
      </c>
      <c r="I12305" s="6" t="str">
        <f t="shared" si="385"/>
        <v>DPS_GUARD3</v>
      </c>
    </row>
    <row r="12306" spans="1:9">
      <c r="A12306" t="s">
        <v>302</v>
      </c>
      <c r="B12306" t="s">
        <v>1529</v>
      </c>
      <c r="C12306" t="s">
        <v>353</v>
      </c>
      <c r="D12306">
        <v>14</v>
      </c>
      <c r="E12306" t="s">
        <v>174</v>
      </c>
      <c r="F12306" t="s">
        <v>235</v>
      </c>
      <c r="G12306">
        <v>14</v>
      </c>
      <c r="H12306" s="6" t="str">
        <f t="shared" si="384"/>
        <v>J221.B14</v>
      </c>
      <c r="I12306" s="6" t="str">
        <f t="shared" si="385"/>
        <v>DGND</v>
      </c>
    </row>
    <row r="12307" spans="1:9">
      <c r="A12307" t="s">
        <v>302</v>
      </c>
      <c r="B12307" t="s">
        <v>1529</v>
      </c>
      <c r="C12307" t="s">
        <v>353</v>
      </c>
      <c r="D12307">
        <v>14</v>
      </c>
      <c r="E12307" t="s">
        <v>174</v>
      </c>
      <c r="F12307" t="s">
        <v>290</v>
      </c>
      <c r="G12307">
        <v>14</v>
      </c>
      <c r="H12307" s="6" t="str">
        <f t="shared" si="384"/>
        <v>J221.C14</v>
      </c>
      <c r="I12307" s="6" t="str">
        <f t="shared" si="385"/>
        <v>DGND</v>
      </c>
    </row>
    <row r="12308" spans="1:9">
      <c r="A12308" t="s">
        <v>302</v>
      </c>
      <c r="B12308" t="s">
        <v>1529</v>
      </c>
      <c r="C12308" t="s">
        <v>353</v>
      </c>
      <c r="D12308">
        <v>14</v>
      </c>
      <c r="F12308" t="s">
        <v>412</v>
      </c>
      <c r="G12308">
        <v>14</v>
      </c>
      <c r="H12308" s="6" t="str">
        <f t="shared" si="384"/>
        <v>J221.D14</v>
      </c>
      <c r="I12308" s="6">
        <f t="shared" si="385"/>
        <v>0</v>
      </c>
    </row>
    <row r="12309" spans="1:9">
      <c r="A12309" t="s">
        <v>302</v>
      </c>
      <c r="B12309" t="s">
        <v>1529</v>
      </c>
      <c r="C12309" t="s">
        <v>353</v>
      </c>
      <c r="D12309">
        <v>15</v>
      </c>
      <c r="E12309" t="s">
        <v>507</v>
      </c>
      <c r="F12309" t="s">
        <v>213</v>
      </c>
      <c r="G12309">
        <v>15</v>
      </c>
      <c r="H12309" s="6" t="str">
        <f t="shared" si="384"/>
        <v>J221.A15</v>
      </c>
      <c r="I12309" s="6" t="str">
        <f t="shared" si="385"/>
        <v>DPS_DGS3</v>
      </c>
    </row>
    <row r="12310" spans="1:9">
      <c r="A12310" t="s">
        <v>302</v>
      </c>
      <c r="B12310" t="s">
        <v>1529</v>
      </c>
      <c r="C12310" t="s">
        <v>353</v>
      </c>
      <c r="D12310">
        <v>15</v>
      </c>
      <c r="F12310" t="s">
        <v>610</v>
      </c>
      <c r="G12310">
        <v>15</v>
      </c>
      <c r="H12310" s="6" t="str">
        <f t="shared" si="384"/>
        <v>J221.D15</v>
      </c>
      <c r="I12310" s="6">
        <f t="shared" si="385"/>
        <v>0</v>
      </c>
    </row>
    <row r="12311" spans="1:9">
      <c r="A12311" t="s">
        <v>302</v>
      </c>
      <c r="B12311" t="s">
        <v>1529</v>
      </c>
      <c r="C12311" t="s">
        <v>353</v>
      </c>
      <c r="D12311">
        <v>15</v>
      </c>
      <c r="E12311" t="s">
        <v>1312</v>
      </c>
      <c r="F12311" t="s">
        <v>291</v>
      </c>
      <c r="G12311">
        <v>15</v>
      </c>
      <c r="H12311" s="6" t="str">
        <f t="shared" si="384"/>
        <v>J221.C15</v>
      </c>
      <c r="I12311" s="6" t="str">
        <f t="shared" si="385"/>
        <v>DPS_MRTN3</v>
      </c>
    </row>
    <row r="12312" spans="1:9">
      <c r="A12312" t="s">
        <v>302</v>
      </c>
      <c r="B12312" t="s">
        <v>1529</v>
      </c>
      <c r="C12312" t="s">
        <v>353</v>
      </c>
      <c r="D12312">
        <v>15</v>
      </c>
      <c r="E12312" t="s">
        <v>1311</v>
      </c>
      <c r="F12312" t="s">
        <v>236</v>
      </c>
      <c r="G12312">
        <v>15</v>
      </c>
      <c r="H12312" s="6" t="str">
        <f t="shared" si="384"/>
        <v>J221.B15</v>
      </c>
      <c r="I12312" s="6" t="str">
        <f t="shared" si="385"/>
        <v>DPS_MOUT3</v>
      </c>
    </row>
    <row r="12313" spans="1:9">
      <c r="A12313" t="s">
        <v>302</v>
      </c>
      <c r="B12313" t="s">
        <v>1529</v>
      </c>
      <c r="C12313" t="s">
        <v>353</v>
      </c>
      <c r="D12313">
        <v>16</v>
      </c>
      <c r="E12313" t="s">
        <v>502</v>
      </c>
      <c r="F12313" t="s">
        <v>214</v>
      </c>
      <c r="G12313">
        <v>16</v>
      </c>
      <c r="H12313" s="6" t="str">
        <f t="shared" si="384"/>
        <v>J221.A16</v>
      </c>
      <c r="I12313" s="6" t="str">
        <f t="shared" si="385"/>
        <v>DPS_SENSE2</v>
      </c>
    </row>
    <row r="12314" spans="1:9">
      <c r="A12314" t="s">
        <v>302</v>
      </c>
      <c r="B12314" t="s">
        <v>1529</v>
      </c>
      <c r="C12314" t="s">
        <v>353</v>
      </c>
      <c r="D12314">
        <v>16</v>
      </c>
      <c r="E12314" t="s">
        <v>488</v>
      </c>
      <c r="F12314" t="s">
        <v>237</v>
      </c>
      <c r="G12314">
        <v>16</v>
      </c>
      <c r="H12314" s="6" t="str">
        <f t="shared" si="384"/>
        <v>J221.B16</v>
      </c>
      <c r="I12314" s="6" t="str">
        <f t="shared" si="385"/>
        <v>DPS_FORCE2</v>
      </c>
    </row>
    <row r="12315" spans="1:9">
      <c r="A12315" t="s">
        <v>302</v>
      </c>
      <c r="B12315" t="s">
        <v>1529</v>
      </c>
      <c r="C12315" t="s">
        <v>353</v>
      </c>
      <c r="D12315">
        <v>16</v>
      </c>
      <c r="E12315" t="s">
        <v>488</v>
      </c>
      <c r="F12315" t="s">
        <v>292</v>
      </c>
      <c r="G12315">
        <v>16</v>
      </c>
      <c r="H12315" s="6" t="str">
        <f t="shared" si="384"/>
        <v>J221.C16</v>
      </c>
      <c r="I12315" s="6" t="str">
        <f t="shared" si="385"/>
        <v>DPS_FORCE2</v>
      </c>
    </row>
    <row r="12316" spans="1:9">
      <c r="A12316" t="s">
        <v>302</v>
      </c>
      <c r="B12316" t="s">
        <v>1529</v>
      </c>
      <c r="C12316" t="s">
        <v>353</v>
      </c>
      <c r="D12316">
        <v>16</v>
      </c>
      <c r="F12316" t="s">
        <v>410</v>
      </c>
      <c r="G12316">
        <v>16</v>
      </c>
      <c r="H12316" s="6" t="str">
        <f t="shared" si="384"/>
        <v>J221.D16</v>
      </c>
      <c r="I12316" s="6">
        <f t="shared" si="385"/>
        <v>0</v>
      </c>
    </row>
    <row r="12317" spans="1:9">
      <c r="A12317" t="s">
        <v>302</v>
      </c>
      <c r="B12317" t="s">
        <v>1529</v>
      </c>
      <c r="C12317" t="s">
        <v>353</v>
      </c>
      <c r="D12317">
        <v>17</v>
      </c>
      <c r="E12317" t="s">
        <v>174</v>
      </c>
      <c r="F12317" t="s">
        <v>293</v>
      </c>
      <c r="G12317">
        <v>17</v>
      </c>
      <c r="H12317" s="6" t="str">
        <f t="shared" si="384"/>
        <v>J221.C17</v>
      </c>
      <c r="I12317" s="6" t="str">
        <f t="shared" si="385"/>
        <v>DGND</v>
      </c>
    </row>
    <row r="12318" spans="1:9">
      <c r="A12318" t="s">
        <v>302</v>
      </c>
      <c r="B12318" t="s">
        <v>1529</v>
      </c>
      <c r="C12318" t="s">
        <v>353</v>
      </c>
      <c r="D12318">
        <v>17</v>
      </c>
      <c r="F12318" t="s">
        <v>385</v>
      </c>
      <c r="G12318">
        <v>17</v>
      </c>
      <c r="H12318" s="6" t="str">
        <f t="shared" si="384"/>
        <v>J221.D17</v>
      </c>
      <c r="I12318" s="6">
        <f t="shared" si="385"/>
        <v>0</v>
      </c>
    </row>
    <row r="12319" spans="1:9">
      <c r="A12319" t="s">
        <v>302</v>
      </c>
      <c r="B12319" t="s">
        <v>1529</v>
      </c>
      <c r="C12319" t="s">
        <v>353</v>
      </c>
      <c r="D12319">
        <v>17</v>
      </c>
      <c r="E12319" t="s">
        <v>174</v>
      </c>
      <c r="F12319" t="s">
        <v>238</v>
      </c>
      <c r="G12319">
        <v>17</v>
      </c>
      <c r="H12319" s="6" t="str">
        <f t="shared" si="384"/>
        <v>J221.B17</v>
      </c>
      <c r="I12319" s="6" t="str">
        <f t="shared" si="385"/>
        <v>DGND</v>
      </c>
    </row>
    <row r="12320" spans="1:9">
      <c r="A12320" t="s">
        <v>302</v>
      </c>
      <c r="B12320" t="s">
        <v>1529</v>
      </c>
      <c r="C12320" t="s">
        <v>353</v>
      </c>
      <c r="D12320">
        <v>17</v>
      </c>
      <c r="E12320" t="s">
        <v>1313</v>
      </c>
      <c r="F12320" t="s">
        <v>215</v>
      </c>
      <c r="G12320">
        <v>17</v>
      </c>
      <c r="H12320" s="6" t="str">
        <f t="shared" si="384"/>
        <v>J221.A17</v>
      </c>
      <c r="I12320" s="6" t="str">
        <f t="shared" si="385"/>
        <v>DPS_GUARD2</v>
      </c>
    </row>
    <row r="12321" spans="1:9">
      <c r="A12321" t="s">
        <v>302</v>
      </c>
      <c r="B12321" t="s">
        <v>1529</v>
      </c>
      <c r="C12321" t="s">
        <v>353</v>
      </c>
      <c r="D12321">
        <v>18</v>
      </c>
      <c r="E12321" t="s">
        <v>1314</v>
      </c>
      <c r="F12321" t="s">
        <v>294</v>
      </c>
      <c r="G12321">
        <v>18</v>
      </c>
      <c r="H12321" s="6" t="str">
        <f t="shared" si="384"/>
        <v>J221.C18</v>
      </c>
      <c r="I12321" s="6" t="str">
        <f t="shared" si="385"/>
        <v>DPS_MRTN2</v>
      </c>
    </row>
    <row r="12322" spans="1:9">
      <c r="A12322" t="s">
        <v>302</v>
      </c>
      <c r="B12322" t="s">
        <v>1529</v>
      </c>
      <c r="C12322" t="s">
        <v>353</v>
      </c>
      <c r="D12322">
        <v>18</v>
      </c>
      <c r="E12322" t="s">
        <v>1315</v>
      </c>
      <c r="F12322" t="s">
        <v>239</v>
      </c>
      <c r="G12322">
        <v>18</v>
      </c>
      <c r="H12322" s="6" t="str">
        <f t="shared" si="384"/>
        <v>J221.B18</v>
      </c>
      <c r="I12322" s="6" t="str">
        <f t="shared" si="385"/>
        <v>DPS_MOUT2</v>
      </c>
    </row>
    <row r="12323" spans="1:9">
      <c r="A12323" t="s">
        <v>302</v>
      </c>
      <c r="B12323" t="s">
        <v>1529</v>
      </c>
      <c r="C12323" t="s">
        <v>353</v>
      </c>
      <c r="D12323">
        <v>18</v>
      </c>
      <c r="F12323" t="s">
        <v>617</v>
      </c>
      <c r="G12323">
        <v>18</v>
      </c>
      <c r="H12323" s="6" t="str">
        <f t="shared" si="384"/>
        <v>J221.D18</v>
      </c>
      <c r="I12323" s="6">
        <f t="shared" si="385"/>
        <v>0</v>
      </c>
    </row>
    <row r="12324" spans="1:9">
      <c r="A12324" t="s">
        <v>302</v>
      </c>
      <c r="B12324" t="s">
        <v>1529</v>
      </c>
      <c r="C12324" t="s">
        <v>353</v>
      </c>
      <c r="D12324">
        <v>18</v>
      </c>
      <c r="E12324" t="s">
        <v>503</v>
      </c>
      <c r="F12324" t="s">
        <v>216</v>
      </c>
      <c r="G12324">
        <v>18</v>
      </c>
      <c r="H12324" s="6" t="str">
        <f t="shared" si="384"/>
        <v>J221.A18</v>
      </c>
      <c r="I12324" s="6" t="str">
        <f t="shared" si="385"/>
        <v>DPS_DGS2</v>
      </c>
    </row>
    <row r="12325" spans="1:9">
      <c r="A12325" t="s">
        <v>302</v>
      </c>
      <c r="B12325" t="s">
        <v>1529</v>
      </c>
      <c r="C12325" t="s">
        <v>353</v>
      </c>
      <c r="D12325">
        <v>19</v>
      </c>
      <c r="E12325" t="s">
        <v>489</v>
      </c>
      <c r="F12325" t="s">
        <v>240</v>
      </c>
      <c r="G12325">
        <v>19</v>
      </c>
      <c r="H12325" s="6" t="str">
        <f t="shared" si="384"/>
        <v>J221.B19</v>
      </c>
      <c r="I12325" s="6" t="str">
        <f t="shared" si="385"/>
        <v>DPS_FORCE1</v>
      </c>
    </row>
    <row r="12326" spans="1:9">
      <c r="A12326" t="s">
        <v>302</v>
      </c>
      <c r="B12326" t="s">
        <v>1529</v>
      </c>
      <c r="C12326" t="s">
        <v>353</v>
      </c>
      <c r="D12326">
        <v>19</v>
      </c>
      <c r="E12326" t="s">
        <v>489</v>
      </c>
      <c r="F12326" t="s">
        <v>295</v>
      </c>
      <c r="G12326">
        <v>19</v>
      </c>
      <c r="H12326" s="6" t="str">
        <f t="shared" si="384"/>
        <v>J221.C19</v>
      </c>
      <c r="I12326" s="6" t="str">
        <f t="shared" si="385"/>
        <v>DPS_FORCE1</v>
      </c>
    </row>
    <row r="12327" spans="1:9">
      <c r="A12327" t="s">
        <v>302</v>
      </c>
      <c r="B12327" t="s">
        <v>1529</v>
      </c>
      <c r="C12327" t="s">
        <v>353</v>
      </c>
      <c r="D12327">
        <v>19</v>
      </c>
      <c r="E12327" t="s">
        <v>504</v>
      </c>
      <c r="F12327" t="s">
        <v>217</v>
      </c>
      <c r="G12327">
        <v>19</v>
      </c>
      <c r="H12327" s="6" t="str">
        <f t="shared" si="384"/>
        <v>J221.A19</v>
      </c>
      <c r="I12327" s="6" t="str">
        <f t="shared" si="385"/>
        <v>DPS_SENSE1</v>
      </c>
    </row>
    <row r="12328" spans="1:9">
      <c r="A12328" t="s">
        <v>302</v>
      </c>
      <c r="B12328" t="s">
        <v>1529</v>
      </c>
      <c r="C12328" t="s">
        <v>353</v>
      </c>
      <c r="D12328">
        <v>19</v>
      </c>
      <c r="F12328" t="s">
        <v>619</v>
      </c>
      <c r="G12328">
        <v>19</v>
      </c>
      <c r="H12328" s="6" t="str">
        <f t="shared" si="384"/>
        <v>J221.D19</v>
      </c>
      <c r="I12328" s="6">
        <f t="shared" si="385"/>
        <v>0</v>
      </c>
    </row>
    <row r="12329" spans="1:9">
      <c r="A12329" t="s">
        <v>302</v>
      </c>
      <c r="B12329" t="s">
        <v>1529</v>
      </c>
      <c r="C12329" t="s">
        <v>353</v>
      </c>
      <c r="D12329">
        <v>20</v>
      </c>
      <c r="E12329" t="s">
        <v>174</v>
      </c>
      <c r="F12329" t="s">
        <v>296</v>
      </c>
      <c r="G12329">
        <v>20</v>
      </c>
      <c r="H12329" s="6" t="str">
        <f t="shared" si="384"/>
        <v>J221.C20</v>
      </c>
      <c r="I12329" s="6" t="str">
        <f t="shared" si="385"/>
        <v>DGND</v>
      </c>
    </row>
    <row r="12330" spans="1:9">
      <c r="A12330" t="s">
        <v>302</v>
      </c>
      <c r="B12330" t="s">
        <v>1529</v>
      </c>
      <c r="C12330" t="s">
        <v>353</v>
      </c>
      <c r="D12330">
        <v>20</v>
      </c>
      <c r="E12330" t="s">
        <v>1316</v>
      </c>
      <c r="F12330" t="s">
        <v>218</v>
      </c>
      <c r="G12330">
        <v>20</v>
      </c>
      <c r="H12330" s="6" t="str">
        <f t="shared" si="384"/>
        <v>J221.A20</v>
      </c>
      <c r="I12330" s="6" t="str">
        <f t="shared" si="385"/>
        <v>DPS_GUARD1</v>
      </c>
    </row>
    <row r="12331" spans="1:9">
      <c r="A12331" t="s">
        <v>302</v>
      </c>
      <c r="B12331" t="s">
        <v>1529</v>
      </c>
      <c r="C12331" t="s">
        <v>353</v>
      </c>
      <c r="D12331">
        <v>20</v>
      </c>
      <c r="E12331" t="s">
        <v>174</v>
      </c>
      <c r="F12331" t="s">
        <v>241</v>
      </c>
      <c r="G12331">
        <v>20</v>
      </c>
      <c r="H12331" s="6" t="str">
        <f t="shared" si="384"/>
        <v>J221.B20</v>
      </c>
      <c r="I12331" s="6" t="str">
        <f t="shared" si="385"/>
        <v>DGND</v>
      </c>
    </row>
    <row r="12332" spans="1:9">
      <c r="A12332" t="s">
        <v>302</v>
      </c>
      <c r="B12332" t="s">
        <v>1529</v>
      </c>
      <c r="C12332" t="s">
        <v>353</v>
      </c>
      <c r="D12332">
        <v>20</v>
      </c>
      <c r="F12332" t="s">
        <v>621</v>
      </c>
      <c r="G12332">
        <v>20</v>
      </c>
      <c r="H12332" s="6" t="str">
        <f t="shared" si="384"/>
        <v>J221.D20</v>
      </c>
      <c r="I12332" s="6">
        <f t="shared" si="385"/>
        <v>0</v>
      </c>
    </row>
    <row r="12333" spans="1:9">
      <c r="A12333" t="s">
        <v>302</v>
      </c>
      <c r="B12333" t="s">
        <v>1529</v>
      </c>
      <c r="C12333" t="s">
        <v>353</v>
      </c>
      <c r="D12333">
        <v>21</v>
      </c>
      <c r="E12333" t="s">
        <v>505</v>
      </c>
      <c r="F12333" t="s">
        <v>219</v>
      </c>
      <c r="G12333">
        <v>21</v>
      </c>
      <c r="H12333" s="6" t="str">
        <f t="shared" si="384"/>
        <v>J221.A21</v>
      </c>
      <c r="I12333" s="6" t="str">
        <f t="shared" si="385"/>
        <v>DPS_DGS1</v>
      </c>
    </row>
    <row r="12334" spans="1:9">
      <c r="A12334" t="s">
        <v>302</v>
      </c>
      <c r="B12334" t="s">
        <v>1529</v>
      </c>
      <c r="C12334" t="s">
        <v>353</v>
      </c>
      <c r="D12334">
        <v>21</v>
      </c>
      <c r="E12334" t="s">
        <v>1317</v>
      </c>
      <c r="F12334" t="s">
        <v>297</v>
      </c>
      <c r="G12334">
        <v>21</v>
      </c>
      <c r="H12334" s="6" t="str">
        <f t="shared" si="384"/>
        <v>J221.C21</v>
      </c>
      <c r="I12334" s="6" t="str">
        <f t="shared" si="385"/>
        <v>DPS_MRTN1</v>
      </c>
    </row>
    <row r="12335" spans="1:9">
      <c r="A12335" t="s">
        <v>302</v>
      </c>
      <c r="B12335" t="s">
        <v>1529</v>
      </c>
      <c r="C12335" t="s">
        <v>353</v>
      </c>
      <c r="D12335">
        <v>21</v>
      </c>
      <c r="E12335" t="s">
        <v>1318</v>
      </c>
      <c r="F12335" t="s">
        <v>242</v>
      </c>
      <c r="G12335">
        <v>21</v>
      </c>
      <c r="H12335" s="6" t="str">
        <f t="shared" si="384"/>
        <v>J221.B21</v>
      </c>
      <c r="I12335" s="6" t="str">
        <f t="shared" si="385"/>
        <v>DPS_MOUT1</v>
      </c>
    </row>
    <row r="12336" spans="1:9">
      <c r="A12336" t="s">
        <v>302</v>
      </c>
      <c r="B12336" t="s">
        <v>1529</v>
      </c>
      <c r="C12336" t="s">
        <v>353</v>
      </c>
      <c r="D12336">
        <v>21</v>
      </c>
      <c r="F12336" t="s">
        <v>623</v>
      </c>
      <c r="G12336">
        <v>21</v>
      </c>
      <c r="H12336" s="6" t="str">
        <f t="shared" si="384"/>
        <v>J221.D21</v>
      </c>
      <c r="I12336" s="6">
        <f t="shared" si="385"/>
        <v>0</v>
      </c>
    </row>
    <row r="12337" spans="1:9">
      <c r="A12337" t="s">
        <v>302</v>
      </c>
      <c r="B12337" t="s">
        <v>1529</v>
      </c>
      <c r="C12337" t="s">
        <v>353</v>
      </c>
      <c r="D12337">
        <v>22</v>
      </c>
      <c r="E12337" t="s">
        <v>492</v>
      </c>
      <c r="F12337" t="s">
        <v>298</v>
      </c>
      <c r="G12337">
        <v>22</v>
      </c>
      <c r="H12337" s="6" t="str">
        <f t="shared" si="384"/>
        <v>J221.C22</v>
      </c>
      <c r="I12337" s="6" t="str">
        <f t="shared" si="385"/>
        <v>DPS_FORCE0</v>
      </c>
    </row>
    <row r="12338" spans="1:9">
      <c r="A12338" t="s">
        <v>302</v>
      </c>
      <c r="B12338" t="s">
        <v>1529</v>
      </c>
      <c r="C12338" t="s">
        <v>353</v>
      </c>
      <c r="D12338">
        <v>22</v>
      </c>
      <c r="E12338" t="s">
        <v>510</v>
      </c>
      <c r="F12338" t="s">
        <v>220</v>
      </c>
      <c r="G12338">
        <v>22</v>
      </c>
      <c r="H12338" s="6" t="str">
        <f t="shared" si="384"/>
        <v>J221.A22</v>
      </c>
      <c r="I12338" s="6" t="str">
        <f t="shared" si="385"/>
        <v>DPS_SENSE0</v>
      </c>
    </row>
    <row r="12339" spans="1:9">
      <c r="A12339" t="s">
        <v>302</v>
      </c>
      <c r="B12339" t="s">
        <v>1529</v>
      </c>
      <c r="C12339" t="s">
        <v>353</v>
      </c>
      <c r="D12339">
        <v>22</v>
      </c>
      <c r="F12339" t="s">
        <v>627</v>
      </c>
      <c r="G12339">
        <v>22</v>
      </c>
      <c r="H12339" s="6" t="str">
        <f t="shared" si="384"/>
        <v>J221.D22</v>
      </c>
      <c r="I12339" s="6">
        <f t="shared" si="385"/>
        <v>0</v>
      </c>
    </row>
    <row r="12340" spans="1:9">
      <c r="A12340" t="s">
        <v>302</v>
      </c>
      <c r="B12340" t="s">
        <v>1529</v>
      </c>
      <c r="C12340" t="s">
        <v>353</v>
      </c>
      <c r="D12340">
        <v>22</v>
      </c>
      <c r="E12340" t="s">
        <v>492</v>
      </c>
      <c r="F12340" t="s">
        <v>243</v>
      </c>
      <c r="G12340">
        <v>22</v>
      </c>
      <c r="H12340" s="6" t="str">
        <f t="shared" si="384"/>
        <v>J221.B22</v>
      </c>
      <c r="I12340" s="6" t="str">
        <f t="shared" si="385"/>
        <v>DPS_FORCE0</v>
      </c>
    </row>
    <row r="12341" spans="1:9">
      <c r="A12341" t="s">
        <v>302</v>
      </c>
      <c r="B12341" t="s">
        <v>1529</v>
      </c>
      <c r="C12341" t="s">
        <v>353</v>
      </c>
      <c r="D12341">
        <v>23</v>
      </c>
      <c r="E12341" t="s">
        <v>174</v>
      </c>
      <c r="F12341" t="s">
        <v>244</v>
      </c>
      <c r="G12341">
        <v>23</v>
      </c>
      <c r="H12341" s="6" t="str">
        <f t="shared" si="384"/>
        <v>J221.B23</v>
      </c>
      <c r="I12341" s="6" t="str">
        <f t="shared" si="385"/>
        <v>DGND</v>
      </c>
    </row>
    <row r="12342" spans="1:9">
      <c r="A12342" t="s">
        <v>302</v>
      </c>
      <c r="B12342" t="s">
        <v>1529</v>
      </c>
      <c r="C12342" t="s">
        <v>353</v>
      </c>
      <c r="D12342">
        <v>23</v>
      </c>
      <c r="E12342" t="s">
        <v>174</v>
      </c>
      <c r="F12342" t="s">
        <v>299</v>
      </c>
      <c r="G12342">
        <v>23</v>
      </c>
      <c r="H12342" s="6" t="str">
        <f t="shared" si="384"/>
        <v>J221.C23</v>
      </c>
      <c r="I12342" s="6" t="str">
        <f t="shared" si="385"/>
        <v>DGND</v>
      </c>
    </row>
    <row r="12343" spans="1:9">
      <c r="A12343" t="s">
        <v>302</v>
      </c>
      <c r="B12343" t="s">
        <v>1529</v>
      </c>
      <c r="C12343" t="s">
        <v>353</v>
      </c>
      <c r="D12343">
        <v>23</v>
      </c>
      <c r="F12343" t="s">
        <v>628</v>
      </c>
      <c r="G12343">
        <v>23</v>
      </c>
      <c r="H12343" s="6" t="str">
        <f t="shared" si="384"/>
        <v>J221.D23</v>
      </c>
      <c r="I12343" s="6">
        <f t="shared" si="385"/>
        <v>0</v>
      </c>
    </row>
    <row r="12344" spans="1:9">
      <c r="A12344" t="s">
        <v>302</v>
      </c>
      <c r="B12344" t="s">
        <v>1529</v>
      </c>
      <c r="C12344" t="s">
        <v>353</v>
      </c>
      <c r="D12344">
        <v>23</v>
      </c>
      <c r="E12344" t="s">
        <v>1319</v>
      </c>
      <c r="F12344" t="s">
        <v>221</v>
      </c>
      <c r="G12344">
        <v>23</v>
      </c>
      <c r="H12344" s="6" t="str">
        <f t="shared" si="384"/>
        <v>J221.A23</v>
      </c>
      <c r="I12344" s="6" t="str">
        <f t="shared" si="385"/>
        <v>DPS_GUARD0</v>
      </c>
    </row>
    <row r="12345" spans="1:9">
      <c r="A12345" t="s">
        <v>302</v>
      </c>
      <c r="B12345" t="s">
        <v>1529</v>
      </c>
      <c r="C12345" t="s">
        <v>353</v>
      </c>
      <c r="D12345">
        <v>24</v>
      </c>
      <c r="E12345" t="s">
        <v>1321</v>
      </c>
      <c r="F12345" t="s">
        <v>300</v>
      </c>
      <c r="G12345">
        <v>24</v>
      </c>
      <c r="H12345" s="6" t="str">
        <f t="shared" si="384"/>
        <v>J221.C24</v>
      </c>
      <c r="I12345" s="6" t="str">
        <f t="shared" si="385"/>
        <v>DPS_MRTN0</v>
      </c>
    </row>
    <row r="12346" spans="1:9">
      <c r="A12346" t="s">
        <v>302</v>
      </c>
      <c r="B12346" t="s">
        <v>1529</v>
      </c>
      <c r="C12346" t="s">
        <v>353</v>
      </c>
      <c r="D12346">
        <v>24</v>
      </c>
      <c r="F12346" t="s">
        <v>631</v>
      </c>
      <c r="G12346">
        <v>24</v>
      </c>
      <c r="H12346" s="6" t="str">
        <f t="shared" si="384"/>
        <v>J221.D24</v>
      </c>
      <c r="I12346" s="6">
        <f t="shared" si="385"/>
        <v>0</v>
      </c>
    </row>
    <row r="12347" spans="1:9">
      <c r="A12347" t="s">
        <v>302</v>
      </c>
      <c r="B12347" t="s">
        <v>1529</v>
      </c>
      <c r="C12347" t="s">
        <v>353</v>
      </c>
      <c r="D12347">
        <v>24</v>
      </c>
      <c r="E12347" t="s">
        <v>511</v>
      </c>
      <c r="F12347" t="s">
        <v>222</v>
      </c>
      <c r="G12347">
        <v>24</v>
      </c>
      <c r="H12347" s="6" t="str">
        <f t="shared" si="384"/>
        <v>J221.A24</v>
      </c>
      <c r="I12347" s="6" t="str">
        <f t="shared" si="385"/>
        <v>DPS_DGS0</v>
      </c>
    </row>
    <row r="12348" spans="1:9">
      <c r="A12348" t="s">
        <v>302</v>
      </c>
      <c r="B12348" t="s">
        <v>1529</v>
      </c>
      <c r="C12348" t="s">
        <v>353</v>
      </c>
      <c r="D12348">
        <v>24</v>
      </c>
      <c r="E12348" t="s">
        <v>1320</v>
      </c>
      <c r="F12348" t="s">
        <v>245</v>
      </c>
      <c r="G12348">
        <v>24</v>
      </c>
      <c r="H12348" s="6" t="str">
        <f t="shared" si="384"/>
        <v>J221.B24</v>
      </c>
      <c r="I12348" s="6" t="str">
        <f t="shared" si="385"/>
        <v>DPS_MOUT0</v>
      </c>
    </row>
    <row r="12349" spans="1:9">
      <c r="A12349" t="s">
        <v>302</v>
      </c>
      <c r="B12349" t="s">
        <v>1530</v>
      </c>
      <c r="C12349" t="s">
        <v>1531</v>
      </c>
      <c r="D12349">
        <v>1</v>
      </c>
      <c r="E12349" t="s">
        <v>519</v>
      </c>
      <c r="F12349" t="s">
        <v>280</v>
      </c>
      <c r="G12349">
        <v>1</v>
      </c>
      <c r="H12349" s="6" t="str">
        <f t="shared" si="384"/>
        <v>J231.C1</v>
      </c>
      <c r="I12349" s="6" t="str">
        <f t="shared" si="385"/>
        <v>DPS_FORCE15</v>
      </c>
    </row>
    <row r="12350" spans="1:9">
      <c r="A12350" t="s">
        <v>302</v>
      </c>
      <c r="B12350" t="s">
        <v>1530</v>
      </c>
      <c r="C12350" t="s">
        <v>1531</v>
      </c>
      <c r="D12350">
        <v>1</v>
      </c>
      <c r="F12350" t="s">
        <v>395</v>
      </c>
      <c r="G12350">
        <v>1</v>
      </c>
      <c r="H12350" s="6" t="str">
        <f t="shared" si="384"/>
        <v>J231.D1</v>
      </c>
      <c r="I12350" s="6">
        <f t="shared" si="385"/>
        <v>0</v>
      </c>
    </row>
    <row r="12351" spans="1:9">
      <c r="A12351" t="s">
        <v>302</v>
      </c>
      <c r="B12351" t="s">
        <v>1530</v>
      </c>
      <c r="C12351" t="s">
        <v>1531</v>
      </c>
      <c r="D12351">
        <v>1</v>
      </c>
      <c r="E12351" t="s">
        <v>519</v>
      </c>
      <c r="F12351" t="s">
        <v>223</v>
      </c>
      <c r="G12351">
        <v>1</v>
      </c>
      <c r="H12351" s="6" t="str">
        <f t="shared" si="384"/>
        <v>J231.B1</v>
      </c>
      <c r="I12351" s="6" t="str">
        <f t="shared" si="385"/>
        <v>DPS_FORCE15</v>
      </c>
    </row>
    <row r="12352" spans="1:9">
      <c r="A12352" t="s">
        <v>302</v>
      </c>
      <c r="B12352" t="s">
        <v>1530</v>
      </c>
      <c r="C12352" t="s">
        <v>1531</v>
      </c>
      <c r="D12352">
        <v>1</v>
      </c>
      <c r="E12352" t="s">
        <v>536</v>
      </c>
      <c r="F12352" t="s">
        <v>200</v>
      </c>
      <c r="G12352">
        <v>1</v>
      </c>
      <c r="H12352" s="6" t="str">
        <f t="shared" si="384"/>
        <v>J231.A1</v>
      </c>
      <c r="I12352" s="6" t="str">
        <f t="shared" si="385"/>
        <v>DPS_SENSE15</v>
      </c>
    </row>
    <row r="12353" spans="1:9">
      <c r="A12353" t="s">
        <v>302</v>
      </c>
      <c r="B12353" t="s">
        <v>1530</v>
      </c>
      <c r="C12353" t="s">
        <v>1531</v>
      </c>
      <c r="D12353">
        <v>2</v>
      </c>
      <c r="E12353" t="s">
        <v>174</v>
      </c>
      <c r="F12353" t="s">
        <v>224</v>
      </c>
      <c r="G12353">
        <v>2</v>
      </c>
      <c r="H12353" s="6" t="str">
        <f t="shared" si="384"/>
        <v>J231.B2</v>
      </c>
      <c r="I12353" s="6" t="str">
        <f t="shared" si="385"/>
        <v>DGND</v>
      </c>
    </row>
    <row r="12354" spans="1:9">
      <c r="A12354" t="s">
        <v>302</v>
      </c>
      <c r="B12354" t="s">
        <v>1530</v>
      </c>
      <c r="C12354" t="s">
        <v>1531</v>
      </c>
      <c r="D12354">
        <v>2</v>
      </c>
      <c r="F12354" t="s">
        <v>384</v>
      </c>
      <c r="G12354">
        <v>2</v>
      </c>
      <c r="H12354" s="6" t="str">
        <f t="shared" ref="H12354:H12417" si="386">CONCATENATE(C12354,".",F12354)</f>
        <v>J231.D2</v>
      </c>
      <c r="I12354" s="6">
        <f t="shared" ref="I12354:I12417" si="387">E12354</f>
        <v>0</v>
      </c>
    </row>
    <row r="12355" spans="1:9">
      <c r="A12355" t="s">
        <v>302</v>
      </c>
      <c r="B12355" t="s">
        <v>1530</v>
      </c>
      <c r="C12355" t="s">
        <v>1531</v>
      </c>
      <c r="D12355">
        <v>2</v>
      </c>
      <c r="E12355" t="s">
        <v>1322</v>
      </c>
      <c r="F12355" t="s">
        <v>201</v>
      </c>
      <c r="G12355">
        <v>2</v>
      </c>
      <c r="H12355" s="6" t="str">
        <f t="shared" si="386"/>
        <v>J231.A2</v>
      </c>
      <c r="I12355" s="6" t="str">
        <f t="shared" si="387"/>
        <v>DPS_GUARD15</v>
      </c>
    </row>
    <row r="12356" spans="1:9">
      <c r="A12356" t="s">
        <v>302</v>
      </c>
      <c r="B12356" t="s">
        <v>1530</v>
      </c>
      <c r="C12356" t="s">
        <v>1531</v>
      </c>
      <c r="D12356">
        <v>2</v>
      </c>
      <c r="E12356" t="s">
        <v>174</v>
      </c>
      <c r="F12356" t="s">
        <v>10</v>
      </c>
      <c r="G12356">
        <v>2</v>
      </c>
      <c r="H12356" s="6" t="str">
        <f t="shared" si="386"/>
        <v>J231.C2</v>
      </c>
      <c r="I12356" s="6" t="str">
        <f t="shared" si="387"/>
        <v>DGND</v>
      </c>
    </row>
    <row r="12357" spans="1:9">
      <c r="A12357" t="s">
        <v>302</v>
      </c>
      <c r="B12357" t="s">
        <v>1530</v>
      </c>
      <c r="C12357" t="s">
        <v>1531</v>
      </c>
      <c r="D12357">
        <v>3</v>
      </c>
      <c r="E12357" t="s">
        <v>1323</v>
      </c>
      <c r="F12357" t="s">
        <v>9</v>
      </c>
      <c r="G12357">
        <v>3</v>
      </c>
      <c r="H12357" s="6" t="str">
        <f t="shared" si="386"/>
        <v>J231.C3</v>
      </c>
      <c r="I12357" s="6" t="str">
        <f t="shared" si="387"/>
        <v>DPS_MRTN15</v>
      </c>
    </row>
    <row r="12358" spans="1:9">
      <c r="A12358" t="s">
        <v>302</v>
      </c>
      <c r="B12358" t="s">
        <v>1530</v>
      </c>
      <c r="C12358" t="s">
        <v>1531</v>
      </c>
      <c r="D12358">
        <v>3</v>
      </c>
      <c r="F12358" t="s">
        <v>558</v>
      </c>
      <c r="G12358">
        <v>3</v>
      </c>
      <c r="H12358" s="6" t="str">
        <f t="shared" si="386"/>
        <v>J231.D3</v>
      </c>
      <c r="I12358" s="6">
        <f t="shared" si="387"/>
        <v>0</v>
      </c>
    </row>
    <row r="12359" spans="1:9">
      <c r="A12359" t="s">
        <v>302</v>
      </c>
      <c r="B12359" t="s">
        <v>1530</v>
      </c>
      <c r="C12359" t="s">
        <v>1531</v>
      </c>
      <c r="D12359">
        <v>3</v>
      </c>
      <c r="E12359" t="s">
        <v>1324</v>
      </c>
      <c r="F12359" t="s">
        <v>225</v>
      </c>
      <c r="G12359">
        <v>3</v>
      </c>
      <c r="H12359" s="6" t="str">
        <f t="shared" si="386"/>
        <v>J231.B3</v>
      </c>
      <c r="I12359" s="6" t="str">
        <f t="shared" si="387"/>
        <v>DPS_MOUT15</v>
      </c>
    </row>
    <row r="12360" spans="1:9">
      <c r="A12360" t="s">
        <v>302</v>
      </c>
      <c r="B12360" t="s">
        <v>1530</v>
      </c>
      <c r="C12360" t="s">
        <v>1531</v>
      </c>
      <c r="D12360">
        <v>3</v>
      </c>
      <c r="E12360" t="s">
        <v>537</v>
      </c>
      <c r="F12360" t="s">
        <v>202</v>
      </c>
      <c r="G12360">
        <v>3</v>
      </c>
      <c r="H12360" s="6" t="str">
        <f t="shared" si="386"/>
        <v>J231.A3</v>
      </c>
      <c r="I12360" s="6" t="str">
        <f t="shared" si="387"/>
        <v>DPS_DGS15</v>
      </c>
    </row>
    <row r="12361" spans="1:9">
      <c r="A12361" t="s">
        <v>302</v>
      </c>
      <c r="B12361" t="s">
        <v>1530</v>
      </c>
      <c r="C12361" t="s">
        <v>1531</v>
      </c>
      <c r="D12361">
        <v>4</v>
      </c>
      <c r="E12361" t="s">
        <v>516</v>
      </c>
      <c r="F12361" t="s">
        <v>281</v>
      </c>
      <c r="G12361">
        <v>4</v>
      </c>
      <c r="H12361" s="6" t="str">
        <f t="shared" si="386"/>
        <v>J231.C4</v>
      </c>
      <c r="I12361" s="6" t="str">
        <f t="shared" si="387"/>
        <v>DPS_FORCE14</v>
      </c>
    </row>
    <row r="12362" spans="1:9">
      <c r="A12362" t="s">
        <v>302</v>
      </c>
      <c r="B12362" t="s">
        <v>1530</v>
      </c>
      <c r="C12362" t="s">
        <v>1531</v>
      </c>
      <c r="D12362">
        <v>4</v>
      </c>
      <c r="F12362" t="s">
        <v>386</v>
      </c>
      <c r="G12362">
        <v>4</v>
      </c>
      <c r="H12362" s="6" t="str">
        <f t="shared" si="386"/>
        <v>J231.D4</v>
      </c>
      <c r="I12362" s="6">
        <f t="shared" si="387"/>
        <v>0</v>
      </c>
    </row>
    <row r="12363" spans="1:9">
      <c r="A12363" t="s">
        <v>302</v>
      </c>
      <c r="B12363" t="s">
        <v>1530</v>
      </c>
      <c r="C12363" t="s">
        <v>1531</v>
      </c>
      <c r="D12363">
        <v>4</v>
      </c>
      <c r="E12363" t="s">
        <v>530</v>
      </c>
      <c r="F12363" t="s">
        <v>11</v>
      </c>
      <c r="G12363">
        <v>4</v>
      </c>
      <c r="H12363" s="6" t="str">
        <f t="shared" si="386"/>
        <v>J231.A4</v>
      </c>
      <c r="I12363" s="6" t="str">
        <f t="shared" si="387"/>
        <v>DPS_SENSE14</v>
      </c>
    </row>
    <row r="12364" spans="1:9">
      <c r="A12364" t="s">
        <v>302</v>
      </c>
      <c r="B12364" t="s">
        <v>1530</v>
      </c>
      <c r="C12364" t="s">
        <v>1531</v>
      </c>
      <c r="D12364">
        <v>4</v>
      </c>
      <c r="E12364" t="s">
        <v>516</v>
      </c>
      <c r="F12364" t="s">
        <v>226</v>
      </c>
      <c r="G12364">
        <v>4</v>
      </c>
      <c r="H12364" s="6" t="str">
        <f t="shared" si="386"/>
        <v>J231.B4</v>
      </c>
      <c r="I12364" s="6" t="str">
        <f t="shared" si="387"/>
        <v>DPS_FORCE14</v>
      </c>
    </row>
    <row r="12365" spans="1:9">
      <c r="A12365" t="s">
        <v>302</v>
      </c>
      <c r="B12365" t="s">
        <v>1530</v>
      </c>
      <c r="C12365" t="s">
        <v>1531</v>
      </c>
      <c r="D12365">
        <v>5</v>
      </c>
      <c r="E12365" t="s">
        <v>174</v>
      </c>
      <c r="F12365" t="s">
        <v>13</v>
      </c>
      <c r="G12365">
        <v>5</v>
      </c>
      <c r="H12365" s="6" t="str">
        <f t="shared" si="386"/>
        <v>J231.B5</v>
      </c>
      <c r="I12365" s="6" t="str">
        <f t="shared" si="387"/>
        <v>DGND</v>
      </c>
    </row>
    <row r="12366" spans="1:9">
      <c r="A12366" t="s">
        <v>302</v>
      </c>
      <c r="B12366" t="s">
        <v>1530</v>
      </c>
      <c r="C12366" t="s">
        <v>1531</v>
      </c>
      <c r="D12366">
        <v>5</v>
      </c>
      <c r="F12366" t="s">
        <v>396</v>
      </c>
      <c r="G12366">
        <v>5</v>
      </c>
      <c r="H12366" s="6" t="str">
        <f t="shared" si="386"/>
        <v>J231.D5</v>
      </c>
      <c r="I12366" s="6">
        <f t="shared" si="387"/>
        <v>0</v>
      </c>
    </row>
    <row r="12367" spans="1:9">
      <c r="A12367" t="s">
        <v>302</v>
      </c>
      <c r="B12367" t="s">
        <v>1530</v>
      </c>
      <c r="C12367" t="s">
        <v>1531</v>
      </c>
      <c r="D12367">
        <v>5</v>
      </c>
      <c r="E12367" t="s">
        <v>1325</v>
      </c>
      <c r="F12367" t="s">
        <v>203</v>
      </c>
      <c r="G12367">
        <v>5</v>
      </c>
      <c r="H12367" s="6" t="str">
        <f t="shared" si="386"/>
        <v>J231.A5</v>
      </c>
      <c r="I12367" s="6" t="str">
        <f t="shared" si="387"/>
        <v>DPS_GUARD14</v>
      </c>
    </row>
    <row r="12368" spans="1:9">
      <c r="A12368" t="s">
        <v>302</v>
      </c>
      <c r="B12368" t="s">
        <v>1530</v>
      </c>
      <c r="C12368" t="s">
        <v>1531</v>
      </c>
      <c r="D12368">
        <v>5</v>
      </c>
      <c r="E12368" t="s">
        <v>174</v>
      </c>
      <c r="F12368" t="s">
        <v>12</v>
      </c>
      <c r="G12368">
        <v>5</v>
      </c>
      <c r="H12368" s="6" t="str">
        <f t="shared" si="386"/>
        <v>J231.C5</v>
      </c>
      <c r="I12368" s="6" t="str">
        <f t="shared" si="387"/>
        <v>DGND</v>
      </c>
    </row>
    <row r="12369" spans="1:9">
      <c r="A12369" t="s">
        <v>302</v>
      </c>
      <c r="B12369" t="s">
        <v>1530</v>
      </c>
      <c r="C12369" t="s">
        <v>1531</v>
      </c>
      <c r="D12369">
        <v>6</v>
      </c>
      <c r="E12369" t="s">
        <v>1326</v>
      </c>
      <c r="F12369" t="s">
        <v>282</v>
      </c>
      <c r="G12369">
        <v>6</v>
      </c>
      <c r="H12369" s="6" t="str">
        <f t="shared" si="386"/>
        <v>J231.C6</v>
      </c>
      <c r="I12369" s="6" t="str">
        <f t="shared" si="387"/>
        <v>DPS_MRTN14</v>
      </c>
    </row>
    <row r="12370" spans="1:9">
      <c r="A12370" t="s">
        <v>302</v>
      </c>
      <c r="B12370" t="s">
        <v>1530</v>
      </c>
      <c r="C12370" t="s">
        <v>1531</v>
      </c>
      <c r="D12370">
        <v>6</v>
      </c>
      <c r="E12370" t="s">
        <v>1327</v>
      </c>
      <c r="F12370" t="s">
        <v>227</v>
      </c>
      <c r="G12370">
        <v>6</v>
      </c>
      <c r="H12370" s="6" t="str">
        <f t="shared" si="386"/>
        <v>J231.B6</v>
      </c>
      <c r="I12370" s="6" t="str">
        <f t="shared" si="387"/>
        <v>DPS_MOUT14</v>
      </c>
    </row>
    <row r="12371" spans="1:9">
      <c r="A12371" t="s">
        <v>302</v>
      </c>
      <c r="B12371" t="s">
        <v>1530</v>
      </c>
      <c r="C12371" t="s">
        <v>1531</v>
      </c>
      <c r="D12371">
        <v>6</v>
      </c>
      <c r="F12371" t="s">
        <v>405</v>
      </c>
      <c r="G12371">
        <v>6</v>
      </c>
      <c r="H12371" s="6" t="str">
        <f t="shared" si="386"/>
        <v>J231.D6</v>
      </c>
      <c r="I12371" s="6">
        <f t="shared" si="387"/>
        <v>0</v>
      </c>
    </row>
    <row r="12372" spans="1:9">
      <c r="A12372" t="s">
        <v>302</v>
      </c>
      <c r="B12372" t="s">
        <v>1530</v>
      </c>
      <c r="C12372" t="s">
        <v>1531</v>
      </c>
      <c r="D12372">
        <v>6</v>
      </c>
      <c r="E12372" t="s">
        <v>531</v>
      </c>
      <c r="F12372" t="s">
        <v>204</v>
      </c>
      <c r="G12372">
        <v>6</v>
      </c>
      <c r="H12372" s="6" t="str">
        <f t="shared" si="386"/>
        <v>J231.A6</v>
      </c>
      <c r="I12372" s="6" t="str">
        <f t="shared" si="387"/>
        <v>DPS_DGS14</v>
      </c>
    </row>
    <row r="12373" spans="1:9">
      <c r="A12373" t="s">
        <v>302</v>
      </c>
      <c r="B12373" t="s">
        <v>1530</v>
      </c>
      <c r="C12373" t="s">
        <v>1531</v>
      </c>
      <c r="D12373">
        <v>7</v>
      </c>
      <c r="F12373" t="s">
        <v>406</v>
      </c>
      <c r="G12373">
        <v>7</v>
      </c>
      <c r="H12373" s="6" t="str">
        <f t="shared" si="386"/>
        <v>J231.D7</v>
      </c>
      <c r="I12373" s="6">
        <f t="shared" si="387"/>
        <v>0</v>
      </c>
    </row>
    <row r="12374" spans="1:9">
      <c r="A12374" t="s">
        <v>302</v>
      </c>
      <c r="B12374" t="s">
        <v>1530</v>
      </c>
      <c r="C12374" t="s">
        <v>1531</v>
      </c>
      <c r="D12374">
        <v>7</v>
      </c>
      <c r="E12374" t="s">
        <v>524</v>
      </c>
      <c r="F12374" t="s">
        <v>205</v>
      </c>
      <c r="G12374">
        <v>7</v>
      </c>
      <c r="H12374" s="6" t="str">
        <f t="shared" si="386"/>
        <v>J231.A7</v>
      </c>
      <c r="I12374" s="6" t="str">
        <f t="shared" si="387"/>
        <v>DPS_SENSE13</v>
      </c>
    </row>
    <row r="12375" spans="1:9">
      <c r="A12375" t="s">
        <v>302</v>
      </c>
      <c r="B12375" t="s">
        <v>1530</v>
      </c>
      <c r="C12375" t="s">
        <v>1531</v>
      </c>
      <c r="D12375">
        <v>7</v>
      </c>
      <c r="E12375" t="s">
        <v>514</v>
      </c>
      <c r="F12375" t="s">
        <v>228</v>
      </c>
      <c r="G12375">
        <v>7</v>
      </c>
      <c r="H12375" s="6" t="str">
        <f t="shared" si="386"/>
        <v>J231.B7</v>
      </c>
      <c r="I12375" s="6" t="str">
        <f t="shared" si="387"/>
        <v>DPS_FORCE13</v>
      </c>
    </row>
    <row r="12376" spans="1:9">
      <c r="A12376" t="s">
        <v>302</v>
      </c>
      <c r="B12376" t="s">
        <v>1530</v>
      </c>
      <c r="C12376" t="s">
        <v>1531</v>
      </c>
      <c r="D12376">
        <v>7</v>
      </c>
      <c r="E12376" t="s">
        <v>514</v>
      </c>
      <c r="F12376" t="s">
        <v>283</v>
      </c>
      <c r="G12376">
        <v>7</v>
      </c>
      <c r="H12376" s="6" t="str">
        <f t="shared" si="386"/>
        <v>J231.C7</v>
      </c>
      <c r="I12376" s="6" t="str">
        <f t="shared" si="387"/>
        <v>DPS_FORCE13</v>
      </c>
    </row>
    <row r="12377" spans="1:9">
      <c r="A12377" t="s">
        <v>302</v>
      </c>
      <c r="B12377" t="s">
        <v>1530</v>
      </c>
      <c r="C12377" t="s">
        <v>1531</v>
      </c>
      <c r="D12377">
        <v>8</v>
      </c>
      <c r="E12377" t="s">
        <v>174</v>
      </c>
      <c r="F12377" t="s">
        <v>284</v>
      </c>
      <c r="G12377">
        <v>8</v>
      </c>
      <c r="H12377" s="6" t="str">
        <f t="shared" si="386"/>
        <v>J231.C8</v>
      </c>
      <c r="I12377" s="6" t="str">
        <f t="shared" si="387"/>
        <v>DGND</v>
      </c>
    </row>
    <row r="12378" spans="1:9">
      <c r="A12378" t="s">
        <v>302</v>
      </c>
      <c r="B12378" t="s">
        <v>1530</v>
      </c>
      <c r="C12378" t="s">
        <v>1531</v>
      </c>
      <c r="D12378">
        <v>8</v>
      </c>
      <c r="E12378" t="s">
        <v>174</v>
      </c>
      <c r="F12378" t="s">
        <v>229</v>
      </c>
      <c r="G12378">
        <v>8</v>
      </c>
      <c r="H12378" s="6" t="str">
        <f t="shared" si="386"/>
        <v>J231.B8</v>
      </c>
      <c r="I12378" s="6" t="str">
        <f t="shared" si="387"/>
        <v>DGND</v>
      </c>
    </row>
    <row r="12379" spans="1:9">
      <c r="A12379" t="s">
        <v>302</v>
      </c>
      <c r="B12379" t="s">
        <v>1530</v>
      </c>
      <c r="C12379" t="s">
        <v>1531</v>
      </c>
      <c r="D12379">
        <v>8</v>
      </c>
      <c r="F12379" t="s">
        <v>411</v>
      </c>
      <c r="G12379">
        <v>8</v>
      </c>
      <c r="H12379" s="6" t="str">
        <f t="shared" si="386"/>
        <v>J231.D8</v>
      </c>
      <c r="I12379" s="6">
        <f t="shared" si="387"/>
        <v>0</v>
      </c>
    </row>
    <row r="12380" spans="1:9">
      <c r="A12380" t="s">
        <v>302</v>
      </c>
      <c r="B12380" t="s">
        <v>1530</v>
      </c>
      <c r="C12380" t="s">
        <v>1531</v>
      </c>
      <c r="D12380">
        <v>8</v>
      </c>
      <c r="E12380" t="s">
        <v>1328</v>
      </c>
      <c r="F12380" t="s">
        <v>206</v>
      </c>
      <c r="G12380">
        <v>8</v>
      </c>
      <c r="H12380" s="6" t="str">
        <f t="shared" si="386"/>
        <v>J231.A8</v>
      </c>
      <c r="I12380" s="6" t="str">
        <f t="shared" si="387"/>
        <v>DPS_GUARD13</v>
      </c>
    </row>
    <row r="12381" spans="1:9">
      <c r="A12381" t="s">
        <v>302</v>
      </c>
      <c r="B12381" t="s">
        <v>1530</v>
      </c>
      <c r="C12381" t="s">
        <v>1531</v>
      </c>
      <c r="D12381">
        <v>9</v>
      </c>
      <c r="E12381" t="s">
        <v>1330</v>
      </c>
      <c r="F12381" t="s">
        <v>285</v>
      </c>
      <c r="G12381">
        <v>9</v>
      </c>
      <c r="H12381" s="6" t="str">
        <f t="shared" si="386"/>
        <v>J231.C9</v>
      </c>
      <c r="I12381" s="6" t="str">
        <f t="shared" si="387"/>
        <v>DPS_MRTN13</v>
      </c>
    </row>
    <row r="12382" spans="1:9">
      <c r="A12382" t="s">
        <v>302</v>
      </c>
      <c r="B12382" t="s">
        <v>1530</v>
      </c>
      <c r="C12382" t="s">
        <v>1531</v>
      </c>
      <c r="D12382">
        <v>9</v>
      </c>
      <c r="E12382" t="s">
        <v>525</v>
      </c>
      <c r="F12382" t="s">
        <v>207</v>
      </c>
      <c r="G12382">
        <v>9</v>
      </c>
      <c r="H12382" s="6" t="str">
        <f t="shared" si="386"/>
        <v>J231.A9</v>
      </c>
      <c r="I12382" s="6" t="str">
        <f t="shared" si="387"/>
        <v>DPS_DGS13</v>
      </c>
    </row>
    <row r="12383" spans="1:9">
      <c r="A12383" t="s">
        <v>302</v>
      </c>
      <c r="B12383" t="s">
        <v>1530</v>
      </c>
      <c r="C12383" t="s">
        <v>1531</v>
      </c>
      <c r="D12383">
        <v>9</v>
      </c>
      <c r="F12383" t="s">
        <v>397</v>
      </c>
      <c r="G12383">
        <v>9</v>
      </c>
      <c r="H12383" s="6" t="str">
        <f t="shared" si="386"/>
        <v>J231.D9</v>
      </c>
      <c r="I12383" s="6">
        <f t="shared" si="387"/>
        <v>0</v>
      </c>
    </row>
    <row r="12384" spans="1:9">
      <c r="A12384" t="s">
        <v>302</v>
      </c>
      <c r="B12384" t="s">
        <v>1530</v>
      </c>
      <c r="C12384" t="s">
        <v>1531</v>
      </c>
      <c r="D12384">
        <v>9</v>
      </c>
      <c r="E12384" t="s">
        <v>1329</v>
      </c>
      <c r="F12384" t="s">
        <v>230</v>
      </c>
      <c r="G12384">
        <v>9</v>
      </c>
      <c r="H12384" s="6" t="str">
        <f t="shared" si="386"/>
        <v>J231.B9</v>
      </c>
      <c r="I12384" s="6" t="str">
        <f t="shared" si="387"/>
        <v>DPS_MOUT13</v>
      </c>
    </row>
    <row r="12385" spans="1:9">
      <c r="A12385" t="s">
        <v>302</v>
      </c>
      <c r="B12385" t="s">
        <v>1530</v>
      </c>
      <c r="C12385" t="s">
        <v>1531</v>
      </c>
      <c r="D12385">
        <v>10</v>
      </c>
      <c r="E12385" t="s">
        <v>515</v>
      </c>
      <c r="F12385" t="s">
        <v>286</v>
      </c>
      <c r="G12385">
        <v>10</v>
      </c>
      <c r="H12385" s="6" t="str">
        <f t="shared" si="386"/>
        <v>J231.C10</v>
      </c>
      <c r="I12385" s="6" t="str">
        <f t="shared" si="387"/>
        <v>DPS_FORCE12</v>
      </c>
    </row>
    <row r="12386" spans="1:9">
      <c r="A12386" t="s">
        <v>302</v>
      </c>
      <c r="B12386" t="s">
        <v>1530</v>
      </c>
      <c r="C12386" t="s">
        <v>1531</v>
      </c>
      <c r="D12386">
        <v>10</v>
      </c>
      <c r="E12386" t="s">
        <v>515</v>
      </c>
      <c r="F12386" t="s">
        <v>231</v>
      </c>
      <c r="G12386">
        <v>10</v>
      </c>
      <c r="H12386" s="6" t="str">
        <f t="shared" si="386"/>
        <v>J231.B10</v>
      </c>
      <c r="I12386" s="6" t="str">
        <f t="shared" si="387"/>
        <v>DPS_FORCE12</v>
      </c>
    </row>
    <row r="12387" spans="1:9">
      <c r="A12387" t="s">
        <v>302</v>
      </c>
      <c r="B12387" t="s">
        <v>1530</v>
      </c>
      <c r="C12387" t="s">
        <v>1531</v>
      </c>
      <c r="D12387">
        <v>10</v>
      </c>
      <c r="F12387" t="s">
        <v>407</v>
      </c>
      <c r="G12387">
        <v>10</v>
      </c>
      <c r="H12387" s="6" t="str">
        <f t="shared" si="386"/>
        <v>J231.D10</v>
      </c>
      <c r="I12387" s="6">
        <f t="shared" si="387"/>
        <v>0</v>
      </c>
    </row>
    <row r="12388" spans="1:9">
      <c r="A12388" t="s">
        <v>302</v>
      </c>
      <c r="B12388" t="s">
        <v>1530</v>
      </c>
      <c r="C12388" t="s">
        <v>1531</v>
      </c>
      <c r="D12388">
        <v>10</v>
      </c>
      <c r="E12388" t="s">
        <v>528</v>
      </c>
      <c r="F12388" t="s">
        <v>208</v>
      </c>
      <c r="G12388">
        <v>10</v>
      </c>
      <c r="H12388" s="6" t="str">
        <f t="shared" si="386"/>
        <v>J231.A10</v>
      </c>
      <c r="I12388" s="6" t="str">
        <f t="shared" si="387"/>
        <v>DPS_SENSE12</v>
      </c>
    </row>
    <row r="12389" spans="1:9">
      <c r="A12389" t="s">
        <v>302</v>
      </c>
      <c r="B12389" t="s">
        <v>1530</v>
      </c>
      <c r="C12389" t="s">
        <v>1531</v>
      </c>
      <c r="D12389">
        <v>11</v>
      </c>
      <c r="E12389" t="s">
        <v>1331</v>
      </c>
      <c r="F12389" t="s">
        <v>209</v>
      </c>
      <c r="G12389">
        <v>11</v>
      </c>
      <c r="H12389" s="6" t="str">
        <f t="shared" si="386"/>
        <v>J231.A11</v>
      </c>
      <c r="I12389" s="6" t="str">
        <f t="shared" si="387"/>
        <v>DPS_GUARD12</v>
      </c>
    </row>
    <row r="12390" spans="1:9">
      <c r="A12390" t="s">
        <v>302</v>
      </c>
      <c r="B12390" t="s">
        <v>1530</v>
      </c>
      <c r="C12390" t="s">
        <v>1531</v>
      </c>
      <c r="D12390">
        <v>11</v>
      </c>
      <c r="E12390" t="s">
        <v>174</v>
      </c>
      <c r="F12390" t="s">
        <v>287</v>
      </c>
      <c r="G12390">
        <v>11</v>
      </c>
      <c r="H12390" s="6" t="str">
        <f t="shared" si="386"/>
        <v>J231.C11</v>
      </c>
      <c r="I12390" s="6" t="str">
        <f t="shared" si="387"/>
        <v>DGND</v>
      </c>
    </row>
    <row r="12391" spans="1:9">
      <c r="A12391" t="s">
        <v>302</v>
      </c>
      <c r="B12391" t="s">
        <v>1530</v>
      </c>
      <c r="C12391" t="s">
        <v>1531</v>
      </c>
      <c r="D12391">
        <v>11</v>
      </c>
      <c r="F12391" t="s">
        <v>379</v>
      </c>
      <c r="G12391">
        <v>11</v>
      </c>
      <c r="H12391" s="6" t="str">
        <f t="shared" si="386"/>
        <v>J231.D11</v>
      </c>
      <c r="I12391" s="6">
        <f t="shared" si="387"/>
        <v>0</v>
      </c>
    </row>
    <row r="12392" spans="1:9">
      <c r="A12392" t="s">
        <v>302</v>
      </c>
      <c r="B12392" t="s">
        <v>1530</v>
      </c>
      <c r="C12392" t="s">
        <v>1531</v>
      </c>
      <c r="D12392">
        <v>11</v>
      </c>
      <c r="E12392" t="s">
        <v>174</v>
      </c>
      <c r="F12392" t="s">
        <v>232</v>
      </c>
      <c r="G12392">
        <v>11</v>
      </c>
      <c r="H12392" s="6" t="str">
        <f t="shared" si="386"/>
        <v>J231.B11</v>
      </c>
      <c r="I12392" s="6" t="str">
        <f t="shared" si="387"/>
        <v>DGND</v>
      </c>
    </row>
    <row r="12393" spans="1:9">
      <c r="A12393" t="s">
        <v>302</v>
      </c>
      <c r="B12393" t="s">
        <v>1530</v>
      </c>
      <c r="C12393" t="s">
        <v>1531</v>
      </c>
      <c r="D12393">
        <v>12</v>
      </c>
      <c r="E12393" t="s">
        <v>1332</v>
      </c>
      <c r="F12393" t="s">
        <v>288</v>
      </c>
      <c r="G12393">
        <v>12</v>
      </c>
      <c r="H12393" s="6" t="str">
        <f t="shared" si="386"/>
        <v>J231.C12</v>
      </c>
      <c r="I12393" s="6" t="str">
        <f t="shared" si="387"/>
        <v>DPS_MRTN12</v>
      </c>
    </row>
    <row r="12394" spans="1:9">
      <c r="A12394" t="s">
        <v>302</v>
      </c>
      <c r="B12394" t="s">
        <v>1530</v>
      </c>
      <c r="C12394" t="s">
        <v>1531</v>
      </c>
      <c r="D12394">
        <v>12</v>
      </c>
      <c r="E12394" t="s">
        <v>529</v>
      </c>
      <c r="F12394" t="s">
        <v>210</v>
      </c>
      <c r="G12394">
        <v>12</v>
      </c>
      <c r="H12394" s="6" t="str">
        <f t="shared" si="386"/>
        <v>J231.A12</v>
      </c>
      <c r="I12394" s="6" t="str">
        <f t="shared" si="387"/>
        <v>DPS_DGS12</v>
      </c>
    </row>
    <row r="12395" spans="1:9">
      <c r="A12395" t="s">
        <v>302</v>
      </c>
      <c r="B12395" t="s">
        <v>1530</v>
      </c>
      <c r="C12395" t="s">
        <v>1531</v>
      </c>
      <c r="D12395">
        <v>12</v>
      </c>
      <c r="F12395" t="s">
        <v>375</v>
      </c>
      <c r="G12395">
        <v>12</v>
      </c>
      <c r="H12395" s="6" t="str">
        <f t="shared" si="386"/>
        <v>J231.D12</v>
      </c>
      <c r="I12395" s="6">
        <f t="shared" si="387"/>
        <v>0</v>
      </c>
    </row>
    <row r="12396" spans="1:9">
      <c r="A12396" t="s">
        <v>302</v>
      </c>
      <c r="B12396" t="s">
        <v>1530</v>
      </c>
      <c r="C12396" t="s">
        <v>1531</v>
      </c>
      <c r="D12396">
        <v>12</v>
      </c>
      <c r="E12396" t="s">
        <v>1333</v>
      </c>
      <c r="F12396" t="s">
        <v>233</v>
      </c>
      <c r="G12396">
        <v>12</v>
      </c>
      <c r="H12396" s="6" t="str">
        <f t="shared" si="386"/>
        <v>J231.B12</v>
      </c>
      <c r="I12396" s="6" t="str">
        <f t="shared" si="387"/>
        <v>DPS_MOUT12</v>
      </c>
    </row>
    <row r="12397" spans="1:9">
      <c r="A12397" t="s">
        <v>302</v>
      </c>
      <c r="B12397" t="s">
        <v>1530</v>
      </c>
      <c r="C12397" t="s">
        <v>1531</v>
      </c>
      <c r="D12397">
        <v>13</v>
      </c>
      <c r="E12397" t="s">
        <v>534</v>
      </c>
      <c r="F12397" t="s">
        <v>211</v>
      </c>
      <c r="G12397">
        <v>13</v>
      </c>
      <c r="H12397" s="6" t="str">
        <f t="shared" si="386"/>
        <v>J231.A13</v>
      </c>
      <c r="I12397" s="6" t="str">
        <f t="shared" si="387"/>
        <v>DPS_SENSE11</v>
      </c>
    </row>
    <row r="12398" spans="1:9">
      <c r="A12398" t="s">
        <v>302</v>
      </c>
      <c r="B12398" t="s">
        <v>1530</v>
      </c>
      <c r="C12398" t="s">
        <v>1531</v>
      </c>
      <c r="D12398">
        <v>13</v>
      </c>
      <c r="E12398" t="s">
        <v>518</v>
      </c>
      <c r="F12398" t="s">
        <v>289</v>
      </c>
      <c r="G12398">
        <v>13</v>
      </c>
      <c r="H12398" s="6" t="str">
        <f t="shared" si="386"/>
        <v>J231.C13</v>
      </c>
      <c r="I12398" s="6" t="str">
        <f t="shared" si="387"/>
        <v>DPS_FORCE11</v>
      </c>
    </row>
    <row r="12399" spans="1:9">
      <c r="A12399" t="s">
        <v>302</v>
      </c>
      <c r="B12399" t="s">
        <v>1530</v>
      </c>
      <c r="C12399" t="s">
        <v>1531</v>
      </c>
      <c r="D12399">
        <v>13</v>
      </c>
      <c r="E12399" t="s">
        <v>518</v>
      </c>
      <c r="F12399" t="s">
        <v>234</v>
      </c>
      <c r="G12399">
        <v>13</v>
      </c>
      <c r="H12399" s="6" t="str">
        <f t="shared" si="386"/>
        <v>J231.B13</v>
      </c>
      <c r="I12399" s="6" t="str">
        <f t="shared" si="387"/>
        <v>DPS_FORCE11</v>
      </c>
    </row>
    <row r="12400" spans="1:9">
      <c r="A12400" t="s">
        <v>302</v>
      </c>
      <c r="B12400" t="s">
        <v>1530</v>
      </c>
      <c r="C12400" t="s">
        <v>1531</v>
      </c>
      <c r="D12400">
        <v>13</v>
      </c>
      <c r="F12400" t="s">
        <v>370</v>
      </c>
      <c r="G12400">
        <v>13</v>
      </c>
      <c r="H12400" s="6" t="str">
        <f t="shared" si="386"/>
        <v>J231.D13</v>
      </c>
      <c r="I12400" s="6">
        <f t="shared" si="387"/>
        <v>0</v>
      </c>
    </row>
    <row r="12401" spans="1:9">
      <c r="A12401" t="s">
        <v>302</v>
      </c>
      <c r="B12401" t="s">
        <v>1530</v>
      </c>
      <c r="C12401" t="s">
        <v>1531</v>
      </c>
      <c r="D12401">
        <v>14</v>
      </c>
      <c r="E12401" t="s">
        <v>1334</v>
      </c>
      <c r="F12401" t="s">
        <v>212</v>
      </c>
      <c r="G12401">
        <v>14</v>
      </c>
      <c r="H12401" s="6" t="str">
        <f t="shared" si="386"/>
        <v>J231.A14</v>
      </c>
      <c r="I12401" s="6" t="str">
        <f t="shared" si="387"/>
        <v>DPS_GUARD11</v>
      </c>
    </row>
    <row r="12402" spans="1:9">
      <c r="A12402" t="s">
        <v>302</v>
      </c>
      <c r="B12402" t="s">
        <v>1530</v>
      </c>
      <c r="C12402" t="s">
        <v>1531</v>
      </c>
      <c r="D12402">
        <v>14</v>
      </c>
      <c r="E12402" t="s">
        <v>174</v>
      </c>
      <c r="F12402" t="s">
        <v>290</v>
      </c>
      <c r="G12402">
        <v>14</v>
      </c>
      <c r="H12402" s="6" t="str">
        <f t="shared" si="386"/>
        <v>J231.C14</v>
      </c>
      <c r="I12402" s="6" t="str">
        <f t="shared" si="387"/>
        <v>DGND</v>
      </c>
    </row>
    <row r="12403" spans="1:9">
      <c r="A12403" t="s">
        <v>302</v>
      </c>
      <c r="B12403" t="s">
        <v>1530</v>
      </c>
      <c r="C12403" t="s">
        <v>1531</v>
      </c>
      <c r="D12403">
        <v>14</v>
      </c>
      <c r="E12403" t="s">
        <v>174</v>
      </c>
      <c r="F12403" t="s">
        <v>235</v>
      </c>
      <c r="G12403">
        <v>14</v>
      </c>
      <c r="H12403" s="6" t="str">
        <f t="shared" si="386"/>
        <v>J231.B14</v>
      </c>
      <c r="I12403" s="6" t="str">
        <f t="shared" si="387"/>
        <v>DGND</v>
      </c>
    </row>
    <row r="12404" spans="1:9">
      <c r="A12404" t="s">
        <v>302</v>
      </c>
      <c r="B12404" t="s">
        <v>1530</v>
      </c>
      <c r="C12404" t="s">
        <v>1531</v>
      </c>
      <c r="D12404">
        <v>14</v>
      </c>
      <c r="F12404" t="s">
        <v>412</v>
      </c>
      <c r="G12404">
        <v>14</v>
      </c>
      <c r="H12404" s="6" t="str">
        <f t="shared" si="386"/>
        <v>J231.D14</v>
      </c>
      <c r="I12404" s="6">
        <f t="shared" si="387"/>
        <v>0</v>
      </c>
    </row>
    <row r="12405" spans="1:9">
      <c r="A12405" t="s">
        <v>302</v>
      </c>
      <c r="B12405" t="s">
        <v>1530</v>
      </c>
      <c r="C12405" t="s">
        <v>1531</v>
      </c>
      <c r="D12405">
        <v>15</v>
      </c>
      <c r="F12405" t="s">
        <v>610</v>
      </c>
      <c r="G12405">
        <v>15</v>
      </c>
      <c r="H12405" s="6" t="str">
        <f t="shared" si="386"/>
        <v>J231.D15</v>
      </c>
      <c r="I12405" s="6">
        <f t="shared" si="387"/>
        <v>0</v>
      </c>
    </row>
    <row r="12406" spans="1:9">
      <c r="A12406" t="s">
        <v>302</v>
      </c>
      <c r="B12406" t="s">
        <v>1530</v>
      </c>
      <c r="C12406" t="s">
        <v>1531</v>
      </c>
      <c r="D12406">
        <v>15</v>
      </c>
      <c r="E12406" t="s">
        <v>1335</v>
      </c>
      <c r="F12406" t="s">
        <v>291</v>
      </c>
      <c r="G12406">
        <v>15</v>
      </c>
      <c r="H12406" s="6" t="str">
        <f t="shared" si="386"/>
        <v>J231.C15</v>
      </c>
      <c r="I12406" s="6" t="str">
        <f t="shared" si="387"/>
        <v>DPS_MRTN11</v>
      </c>
    </row>
    <row r="12407" spans="1:9">
      <c r="A12407" t="s">
        <v>302</v>
      </c>
      <c r="B12407" t="s">
        <v>1530</v>
      </c>
      <c r="C12407" t="s">
        <v>1531</v>
      </c>
      <c r="D12407">
        <v>15</v>
      </c>
      <c r="E12407" t="s">
        <v>1336</v>
      </c>
      <c r="F12407" t="s">
        <v>236</v>
      </c>
      <c r="G12407">
        <v>15</v>
      </c>
      <c r="H12407" s="6" t="str">
        <f t="shared" si="386"/>
        <v>J231.B15</v>
      </c>
      <c r="I12407" s="6" t="str">
        <f t="shared" si="387"/>
        <v>DPS_MOUT11</v>
      </c>
    </row>
    <row r="12408" spans="1:9">
      <c r="A12408" t="s">
        <v>302</v>
      </c>
      <c r="B12408" t="s">
        <v>1530</v>
      </c>
      <c r="C12408" t="s">
        <v>1531</v>
      </c>
      <c r="D12408">
        <v>15</v>
      </c>
      <c r="E12408" t="s">
        <v>535</v>
      </c>
      <c r="F12408" t="s">
        <v>213</v>
      </c>
      <c r="G12408">
        <v>15</v>
      </c>
      <c r="H12408" s="6" t="str">
        <f t="shared" si="386"/>
        <v>J231.A15</v>
      </c>
      <c r="I12408" s="6" t="str">
        <f t="shared" si="387"/>
        <v>DPS_DGS11</v>
      </c>
    </row>
    <row r="12409" spans="1:9">
      <c r="A12409" t="s">
        <v>302</v>
      </c>
      <c r="B12409" t="s">
        <v>1530</v>
      </c>
      <c r="C12409" t="s">
        <v>1531</v>
      </c>
      <c r="D12409">
        <v>16</v>
      </c>
      <c r="E12409" t="s">
        <v>520</v>
      </c>
      <c r="F12409" t="s">
        <v>237</v>
      </c>
      <c r="G12409">
        <v>16</v>
      </c>
      <c r="H12409" s="6" t="str">
        <f t="shared" si="386"/>
        <v>J231.B16</v>
      </c>
      <c r="I12409" s="6" t="str">
        <f t="shared" si="387"/>
        <v>DPS_FORCE10</v>
      </c>
    </row>
    <row r="12410" spans="1:9">
      <c r="A12410" t="s">
        <v>302</v>
      </c>
      <c r="B12410" t="s">
        <v>1530</v>
      </c>
      <c r="C12410" t="s">
        <v>1531</v>
      </c>
      <c r="D12410">
        <v>16</v>
      </c>
      <c r="E12410" t="s">
        <v>538</v>
      </c>
      <c r="F12410" t="s">
        <v>214</v>
      </c>
      <c r="G12410">
        <v>16</v>
      </c>
      <c r="H12410" s="6" t="str">
        <f t="shared" si="386"/>
        <v>J231.A16</v>
      </c>
      <c r="I12410" s="6" t="str">
        <f t="shared" si="387"/>
        <v>DPS_SENSE10</v>
      </c>
    </row>
    <row r="12411" spans="1:9">
      <c r="A12411" t="s">
        <v>302</v>
      </c>
      <c r="B12411" t="s">
        <v>1530</v>
      </c>
      <c r="C12411" t="s">
        <v>1531</v>
      </c>
      <c r="D12411">
        <v>16</v>
      </c>
      <c r="F12411" t="s">
        <v>410</v>
      </c>
      <c r="G12411">
        <v>16</v>
      </c>
      <c r="H12411" s="6" t="str">
        <f t="shared" si="386"/>
        <v>J231.D16</v>
      </c>
      <c r="I12411" s="6">
        <f t="shared" si="387"/>
        <v>0</v>
      </c>
    </row>
    <row r="12412" spans="1:9">
      <c r="A12412" t="s">
        <v>302</v>
      </c>
      <c r="B12412" t="s">
        <v>1530</v>
      </c>
      <c r="C12412" t="s">
        <v>1531</v>
      </c>
      <c r="D12412">
        <v>16</v>
      </c>
      <c r="E12412" t="s">
        <v>520</v>
      </c>
      <c r="F12412" t="s">
        <v>292</v>
      </c>
      <c r="G12412">
        <v>16</v>
      </c>
      <c r="H12412" s="6" t="str">
        <f t="shared" si="386"/>
        <v>J231.C16</v>
      </c>
      <c r="I12412" s="6" t="str">
        <f t="shared" si="387"/>
        <v>DPS_FORCE10</v>
      </c>
    </row>
    <row r="12413" spans="1:9">
      <c r="A12413" t="s">
        <v>302</v>
      </c>
      <c r="B12413" t="s">
        <v>1530</v>
      </c>
      <c r="C12413" t="s">
        <v>1531</v>
      </c>
      <c r="D12413">
        <v>17</v>
      </c>
      <c r="E12413" t="s">
        <v>1337</v>
      </c>
      <c r="F12413" t="s">
        <v>215</v>
      </c>
      <c r="G12413">
        <v>17</v>
      </c>
      <c r="H12413" s="6" t="str">
        <f t="shared" si="386"/>
        <v>J231.A17</v>
      </c>
      <c r="I12413" s="6" t="str">
        <f t="shared" si="387"/>
        <v>DPS_GUARD10</v>
      </c>
    </row>
    <row r="12414" spans="1:9">
      <c r="A12414" t="s">
        <v>302</v>
      </c>
      <c r="B12414" t="s">
        <v>1530</v>
      </c>
      <c r="C12414" t="s">
        <v>1531</v>
      </c>
      <c r="D12414">
        <v>17</v>
      </c>
      <c r="E12414" t="s">
        <v>174</v>
      </c>
      <c r="F12414" t="s">
        <v>238</v>
      </c>
      <c r="G12414">
        <v>17</v>
      </c>
      <c r="H12414" s="6" t="str">
        <f t="shared" si="386"/>
        <v>J231.B17</v>
      </c>
      <c r="I12414" s="6" t="str">
        <f t="shared" si="387"/>
        <v>DGND</v>
      </c>
    </row>
    <row r="12415" spans="1:9">
      <c r="A12415" t="s">
        <v>302</v>
      </c>
      <c r="B12415" t="s">
        <v>1530</v>
      </c>
      <c r="C12415" t="s">
        <v>1531</v>
      </c>
      <c r="D12415">
        <v>17</v>
      </c>
      <c r="E12415" t="s">
        <v>174</v>
      </c>
      <c r="F12415" t="s">
        <v>293</v>
      </c>
      <c r="G12415">
        <v>17</v>
      </c>
      <c r="H12415" s="6" t="str">
        <f t="shared" si="386"/>
        <v>J231.C17</v>
      </c>
      <c r="I12415" s="6" t="str">
        <f t="shared" si="387"/>
        <v>DGND</v>
      </c>
    </row>
    <row r="12416" spans="1:9">
      <c r="A12416" t="s">
        <v>302</v>
      </c>
      <c r="B12416" t="s">
        <v>1530</v>
      </c>
      <c r="C12416" t="s">
        <v>1531</v>
      </c>
      <c r="D12416">
        <v>17</v>
      </c>
      <c r="F12416" t="s">
        <v>385</v>
      </c>
      <c r="G12416">
        <v>17</v>
      </c>
      <c r="H12416" s="6" t="str">
        <f t="shared" si="386"/>
        <v>J231.D17</v>
      </c>
      <c r="I12416" s="6">
        <f t="shared" si="387"/>
        <v>0</v>
      </c>
    </row>
    <row r="12417" spans="1:9">
      <c r="A12417" t="s">
        <v>302</v>
      </c>
      <c r="B12417" t="s">
        <v>1530</v>
      </c>
      <c r="C12417" t="s">
        <v>1531</v>
      </c>
      <c r="D12417">
        <v>18</v>
      </c>
      <c r="E12417" t="s">
        <v>1338</v>
      </c>
      <c r="F12417" t="s">
        <v>294</v>
      </c>
      <c r="G12417">
        <v>18</v>
      </c>
      <c r="H12417" s="6" t="str">
        <f t="shared" si="386"/>
        <v>J231.C18</v>
      </c>
      <c r="I12417" s="6" t="str">
        <f t="shared" si="387"/>
        <v>DPS_MRTN10</v>
      </c>
    </row>
    <row r="12418" spans="1:9">
      <c r="A12418" t="s">
        <v>302</v>
      </c>
      <c r="B12418" t="s">
        <v>1530</v>
      </c>
      <c r="C12418" t="s">
        <v>1531</v>
      </c>
      <c r="D12418">
        <v>18</v>
      </c>
      <c r="E12418" t="s">
        <v>539</v>
      </c>
      <c r="F12418" t="s">
        <v>216</v>
      </c>
      <c r="G12418">
        <v>18</v>
      </c>
      <c r="H12418" s="6" t="str">
        <f t="shared" ref="H12418:H12481" si="388">CONCATENATE(C12418,".",F12418)</f>
        <v>J231.A18</v>
      </c>
      <c r="I12418" s="6" t="str">
        <f t="shared" ref="I12418:I12481" si="389">E12418</f>
        <v>DPS_DGS10</v>
      </c>
    </row>
    <row r="12419" spans="1:9">
      <c r="A12419" t="s">
        <v>302</v>
      </c>
      <c r="B12419" t="s">
        <v>1530</v>
      </c>
      <c r="C12419" t="s">
        <v>1531</v>
      </c>
      <c r="D12419">
        <v>18</v>
      </c>
      <c r="E12419" t="s">
        <v>1339</v>
      </c>
      <c r="F12419" t="s">
        <v>239</v>
      </c>
      <c r="G12419">
        <v>18</v>
      </c>
      <c r="H12419" s="6" t="str">
        <f t="shared" si="388"/>
        <v>J231.B18</v>
      </c>
      <c r="I12419" s="6" t="str">
        <f t="shared" si="389"/>
        <v>DPS_MOUT10</v>
      </c>
    </row>
    <row r="12420" spans="1:9">
      <c r="A12420" t="s">
        <v>302</v>
      </c>
      <c r="B12420" t="s">
        <v>1530</v>
      </c>
      <c r="C12420" t="s">
        <v>1531</v>
      </c>
      <c r="D12420">
        <v>18</v>
      </c>
      <c r="F12420" t="s">
        <v>617</v>
      </c>
      <c r="G12420">
        <v>18</v>
      </c>
      <c r="H12420" s="6" t="str">
        <f t="shared" si="388"/>
        <v>J231.D18</v>
      </c>
      <c r="I12420" s="6">
        <f t="shared" si="389"/>
        <v>0</v>
      </c>
    </row>
    <row r="12421" spans="1:9">
      <c r="A12421" t="s">
        <v>302</v>
      </c>
      <c r="B12421" t="s">
        <v>1530</v>
      </c>
      <c r="C12421" t="s">
        <v>1531</v>
      </c>
      <c r="D12421">
        <v>19</v>
      </c>
      <c r="E12421" t="s">
        <v>485</v>
      </c>
      <c r="F12421" t="s">
        <v>240</v>
      </c>
      <c r="G12421">
        <v>19</v>
      </c>
      <c r="H12421" s="6" t="str">
        <f t="shared" si="388"/>
        <v>J231.B19</v>
      </c>
      <c r="I12421" s="6" t="str">
        <f t="shared" si="389"/>
        <v>DPS_FORCE9</v>
      </c>
    </row>
    <row r="12422" spans="1:9">
      <c r="A12422" t="s">
        <v>302</v>
      </c>
      <c r="B12422" t="s">
        <v>1530</v>
      </c>
      <c r="C12422" t="s">
        <v>1531</v>
      </c>
      <c r="D12422">
        <v>19</v>
      </c>
      <c r="F12422" t="s">
        <v>619</v>
      </c>
      <c r="G12422">
        <v>19</v>
      </c>
      <c r="H12422" s="6" t="str">
        <f t="shared" si="388"/>
        <v>J231.D19</v>
      </c>
      <c r="I12422" s="6">
        <f t="shared" si="389"/>
        <v>0</v>
      </c>
    </row>
    <row r="12423" spans="1:9">
      <c r="A12423" t="s">
        <v>302</v>
      </c>
      <c r="B12423" t="s">
        <v>1530</v>
      </c>
      <c r="C12423" t="s">
        <v>1531</v>
      </c>
      <c r="D12423">
        <v>19</v>
      </c>
      <c r="E12423" t="s">
        <v>485</v>
      </c>
      <c r="F12423" t="s">
        <v>295</v>
      </c>
      <c r="G12423">
        <v>19</v>
      </c>
      <c r="H12423" s="6" t="str">
        <f t="shared" si="388"/>
        <v>J231.C19</v>
      </c>
      <c r="I12423" s="6" t="str">
        <f t="shared" si="389"/>
        <v>DPS_FORCE9</v>
      </c>
    </row>
    <row r="12424" spans="1:9">
      <c r="A12424" t="s">
        <v>302</v>
      </c>
      <c r="B12424" t="s">
        <v>1530</v>
      </c>
      <c r="C12424" t="s">
        <v>1531</v>
      </c>
      <c r="D12424">
        <v>19</v>
      </c>
      <c r="E12424" t="s">
        <v>526</v>
      </c>
      <c r="F12424" t="s">
        <v>217</v>
      </c>
      <c r="G12424">
        <v>19</v>
      </c>
      <c r="H12424" s="6" t="str">
        <f t="shared" si="388"/>
        <v>J231.A19</v>
      </c>
      <c r="I12424" s="6" t="str">
        <f t="shared" si="389"/>
        <v>DPS_SENSE9</v>
      </c>
    </row>
    <row r="12425" spans="1:9">
      <c r="A12425" t="s">
        <v>302</v>
      </c>
      <c r="B12425" t="s">
        <v>1530</v>
      </c>
      <c r="C12425" t="s">
        <v>1531</v>
      </c>
      <c r="D12425">
        <v>20</v>
      </c>
      <c r="E12425" t="s">
        <v>174</v>
      </c>
      <c r="F12425" t="s">
        <v>296</v>
      </c>
      <c r="G12425">
        <v>20</v>
      </c>
      <c r="H12425" s="6" t="str">
        <f t="shared" si="388"/>
        <v>J231.C20</v>
      </c>
      <c r="I12425" s="6" t="str">
        <f t="shared" si="389"/>
        <v>DGND</v>
      </c>
    </row>
    <row r="12426" spans="1:9">
      <c r="A12426" t="s">
        <v>302</v>
      </c>
      <c r="B12426" t="s">
        <v>1530</v>
      </c>
      <c r="C12426" t="s">
        <v>1531</v>
      </c>
      <c r="D12426">
        <v>20</v>
      </c>
      <c r="F12426" t="s">
        <v>621</v>
      </c>
      <c r="G12426">
        <v>20</v>
      </c>
      <c r="H12426" s="6" t="str">
        <f t="shared" si="388"/>
        <v>J231.D20</v>
      </c>
      <c r="I12426" s="6">
        <f t="shared" si="389"/>
        <v>0</v>
      </c>
    </row>
    <row r="12427" spans="1:9">
      <c r="A12427" t="s">
        <v>302</v>
      </c>
      <c r="B12427" t="s">
        <v>1530</v>
      </c>
      <c r="C12427" t="s">
        <v>1531</v>
      </c>
      <c r="D12427">
        <v>20</v>
      </c>
      <c r="E12427" t="s">
        <v>174</v>
      </c>
      <c r="F12427" t="s">
        <v>241</v>
      </c>
      <c r="G12427">
        <v>20</v>
      </c>
      <c r="H12427" s="6" t="str">
        <f t="shared" si="388"/>
        <v>J231.B20</v>
      </c>
      <c r="I12427" s="6" t="str">
        <f t="shared" si="389"/>
        <v>DGND</v>
      </c>
    </row>
    <row r="12428" spans="1:9">
      <c r="A12428" t="s">
        <v>302</v>
      </c>
      <c r="B12428" t="s">
        <v>1530</v>
      </c>
      <c r="C12428" t="s">
        <v>1531</v>
      </c>
      <c r="D12428">
        <v>20</v>
      </c>
      <c r="E12428" t="s">
        <v>1340</v>
      </c>
      <c r="F12428" t="s">
        <v>218</v>
      </c>
      <c r="G12428">
        <v>20</v>
      </c>
      <c r="H12428" s="6" t="str">
        <f t="shared" si="388"/>
        <v>J231.A20</v>
      </c>
      <c r="I12428" s="6" t="str">
        <f t="shared" si="389"/>
        <v>DPS_GUARD9</v>
      </c>
    </row>
    <row r="12429" spans="1:9">
      <c r="A12429" t="s">
        <v>302</v>
      </c>
      <c r="B12429" t="s">
        <v>1530</v>
      </c>
      <c r="C12429" t="s">
        <v>1531</v>
      </c>
      <c r="D12429">
        <v>21</v>
      </c>
      <c r="E12429" t="s">
        <v>527</v>
      </c>
      <c r="F12429" t="s">
        <v>219</v>
      </c>
      <c r="G12429">
        <v>21</v>
      </c>
      <c r="H12429" s="6" t="str">
        <f t="shared" si="388"/>
        <v>J231.A21</v>
      </c>
      <c r="I12429" s="6" t="str">
        <f t="shared" si="389"/>
        <v>DPS_DGS9</v>
      </c>
    </row>
    <row r="12430" spans="1:9">
      <c r="A12430" t="s">
        <v>302</v>
      </c>
      <c r="B12430" t="s">
        <v>1530</v>
      </c>
      <c r="C12430" t="s">
        <v>1531</v>
      </c>
      <c r="D12430">
        <v>21</v>
      </c>
      <c r="E12430" t="s">
        <v>1341</v>
      </c>
      <c r="F12430" t="s">
        <v>297</v>
      </c>
      <c r="G12430">
        <v>21</v>
      </c>
      <c r="H12430" s="6" t="str">
        <f t="shared" si="388"/>
        <v>J231.C21</v>
      </c>
      <c r="I12430" s="6" t="str">
        <f t="shared" si="389"/>
        <v>DPS_MRTN9</v>
      </c>
    </row>
    <row r="12431" spans="1:9">
      <c r="A12431" t="s">
        <v>302</v>
      </c>
      <c r="B12431" t="s">
        <v>1530</v>
      </c>
      <c r="C12431" t="s">
        <v>1531</v>
      </c>
      <c r="D12431">
        <v>21</v>
      </c>
      <c r="E12431" t="s">
        <v>1342</v>
      </c>
      <c r="F12431" t="s">
        <v>242</v>
      </c>
      <c r="G12431">
        <v>21</v>
      </c>
      <c r="H12431" s="6" t="str">
        <f t="shared" si="388"/>
        <v>J231.B21</v>
      </c>
      <c r="I12431" s="6" t="str">
        <f t="shared" si="389"/>
        <v>DPS_MOUT9</v>
      </c>
    </row>
    <row r="12432" spans="1:9">
      <c r="A12432" t="s">
        <v>302</v>
      </c>
      <c r="B12432" t="s">
        <v>1530</v>
      </c>
      <c r="C12432" t="s">
        <v>1531</v>
      </c>
      <c r="D12432">
        <v>21</v>
      </c>
      <c r="F12432" t="s">
        <v>623</v>
      </c>
      <c r="G12432">
        <v>21</v>
      </c>
      <c r="H12432" s="6" t="str">
        <f t="shared" si="388"/>
        <v>J231.D21</v>
      </c>
      <c r="I12432" s="6">
        <f t="shared" si="389"/>
        <v>0</v>
      </c>
    </row>
    <row r="12433" spans="1:9">
      <c r="A12433" t="s">
        <v>302</v>
      </c>
      <c r="B12433" t="s">
        <v>1530</v>
      </c>
      <c r="C12433" t="s">
        <v>1531</v>
      </c>
      <c r="D12433">
        <v>22</v>
      </c>
      <c r="F12433" t="s">
        <v>627</v>
      </c>
      <c r="G12433">
        <v>22</v>
      </c>
      <c r="H12433" s="6" t="str">
        <f t="shared" si="388"/>
        <v>J231.D22</v>
      </c>
      <c r="I12433" s="6">
        <f t="shared" si="389"/>
        <v>0</v>
      </c>
    </row>
    <row r="12434" spans="1:9">
      <c r="A12434" t="s">
        <v>302</v>
      </c>
      <c r="B12434" t="s">
        <v>1530</v>
      </c>
      <c r="C12434" t="s">
        <v>1531</v>
      </c>
      <c r="D12434">
        <v>22</v>
      </c>
      <c r="E12434" t="s">
        <v>532</v>
      </c>
      <c r="F12434" t="s">
        <v>220</v>
      </c>
      <c r="G12434">
        <v>22</v>
      </c>
      <c r="H12434" s="6" t="str">
        <f t="shared" si="388"/>
        <v>J231.A22</v>
      </c>
      <c r="I12434" s="6" t="str">
        <f t="shared" si="389"/>
        <v>DPS_SENSE8</v>
      </c>
    </row>
    <row r="12435" spans="1:9">
      <c r="A12435" t="s">
        <v>302</v>
      </c>
      <c r="B12435" t="s">
        <v>1530</v>
      </c>
      <c r="C12435" t="s">
        <v>1531</v>
      </c>
      <c r="D12435">
        <v>22</v>
      </c>
      <c r="E12435" t="s">
        <v>517</v>
      </c>
      <c r="F12435" t="s">
        <v>298</v>
      </c>
      <c r="G12435">
        <v>22</v>
      </c>
      <c r="H12435" s="6" t="str">
        <f t="shared" si="388"/>
        <v>J231.C22</v>
      </c>
      <c r="I12435" s="6" t="str">
        <f t="shared" si="389"/>
        <v>DPS_FORCE8</v>
      </c>
    </row>
    <row r="12436" spans="1:9">
      <c r="A12436" t="s">
        <v>302</v>
      </c>
      <c r="B12436" t="s">
        <v>1530</v>
      </c>
      <c r="C12436" t="s">
        <v>1531</v>
      </c>
      <c r="D12436">
        <v>22</v>
      </c>
      <c r="E12436" t="s">
        <v>517</v>
      </c>
      <c r="F12436" t="s">
        <v>243</v>
      </c>
      <c r="G12436">
        <v>22</v>
      </c>
      <c r="H12436" s="6" t="str">
        <f t="shared" si="388"/>
        <v>J231.B22</v>
      </c>
      <c r="I12436" s="6" t="str">
        <f t="shared" si="389"/>
        <v>DPS_FORCE8</v>
      </c>
    </row>
    <row r="12437" spans="1:9">
      <c r="A12437" t="s">
        <v>302</v>
      </c>
      <c r="B12437" t="s">
        <v>1530</v>
      </c>
      <c r="C12437" t="s">
        <v>1531</v>
      </c>
      <c r="D12437">
        <v>23</v>
      </c>
      <c r="E12437" t="s">
        <v>174</v>
      </c>
      <c r="F12437" t="s">
        <v>244</v>
      </c>
      <c r="G12437">
        <v>23</v>
      </c>
      <c r="H12437" s="6" t="str">
        <f t="shared" si="388"/>
        <v>J231.B23</v>
      </c>
      <c r="I12437" s="6" t="str">
        <f t="shared" si="389"/>
        <v>DGND</v>
      </c>
    </row>
    <row r="12438" spans="1:9">
      <c r="A12438" t="s">
        <v>302</v>
      </c>
      <c r="B12438" t="s">
        <v>1530</v>
      </c>
      <c r="C12438" t="s">
        <v>1531</v>
      </c>
      <c r="D12438">
        <v>23</v>
      </c>
      <c r="E12438" t="s">
        <v>1343</v>
      </c>
      <c r="F12438" t="s">
        <v>221</v>
      </c>
      <c r="G12438">
        <v>23</v>
      </c>
      <c r="H12438" s="6" t="str">
        <f t="shared" si="388"/>
        <v>J231.A23</v>
      </c>
      <c r="I12438" s="6" t="str">
        <f t="shared" si="389"/>
        <v>DPS_GUARD8</v>
      </c>
    </row>
    <row r="12439" spans="1:9">
      <c r="A12439" t="s">
        <v>302</v>
      </c>
      <c r="B12439" t="s">
        <v>1530</v>
      </c>
      <c r="C12439" t="s">
        <v>1531</v>
      </c>
      <c r="D12439">
        <v>23</v>
      </c>
      <c r="F12439" t="s">
        <v>628</v>
      </c>
      <c r="G12439">
        <v>23</v>
      </c>
      <c r="H12439" s="6" t="str">
        <f t="shared" si="388"/>
        <v>J231.D23</v>
      </c>
      <c r="I12439" s="6">
        <f t="shared" si="389"/>
        <v>0</v>
      </c>
    </row>
    <row r="12440" spans="1:9">
      <c r="A12440" t="s">
        <v>302</v>
      </c>
      <c r="B12440" t="s">
        <v>1530</v>
      </c>
      <c r="C12440" t="s">
        <v>1531</v>
      </c>
      <c r="D12440">
        <v>23</v>
      </c>
      <c r="E12440" t="s">
        <v>174</v>
      </c>
      <c r="F12440" t="s">
        <v>299</v>
      </c>
      <c r="G12440">
        <v>23</v>
      </c>
      <c r="H12440" s="6" t="str">
        <f t="shared" si="388"/>
        <v>J231.C23</v>
      </c>
      <c r="I12440" s="6" t="str">
        <f t="shared" si="389"/>
        <v>DGND</v>
      </c>
    </row>
    <row r="12441" spans="1:9">
      <c r="A12441" t="s">
        <v>302</v>
      </c>
      <c r="B12441" t="s">
        <v>1530</v>
      </c>
      <c r="C12441" t="s">
        <v>1531</v>
      </c>
      <c r="D12441">
        <v>24</v>
      </c>
      <c r="F12441" t="s">
        <v>631</v>
      </c>
      <c r="G12441">
        <v>24</v>
      </c>
      <c r="H12441" s="6" t="str">
        <f t="shared" si="388"/>
        <v>J231.D24</v>
      </c>
      <c r="I12441" s="6">
        <f t="shared" si="389"/>
        <v>0</v>
      </c>
    </row>
    <row r="12442" spans="1:9">
      <c r="A12442" t="s">
        <v>302</v>
      </c>
      <c r="B12442" t="s">
        <v>1530</v>
      </c>
      <c r="C12442" t="s">
        <v>1531</v>
      </c>
      <c r="D12442">
        <v>24</v>
      </c>
      <c r="E12442" t="s">
        <v>533</v>
      </c>
      <c r="F12442" t="s">
        <v>222</v>
      </c>
      <c r="G12442">
        <v>24</v>
      </c>
      <c r="H12442" s="6" t="str">
        <f t="shared" si="388"/>
        <v>J231.A24</v>
      </c>
      <c r="I12442" s="6" t="str">
        <f t="shared" si="389"/>
        <v>DPS_DGS8</v>
      </c>
    </row>
    <row r="12443" spans="1:9">
      <c r="A12443" t="s">
        <v>302</v>
      </c>
      <c r="B12443" t="s">
        <v>1530</v>
      </c>
      <c r="C12443" t="s">
        <v>1531</v>
      </c>
      <c r="D12443">
        <v>24</v>
      </c>
      <c r="E12443" t="s">
        <v>1345</v>
      </c>
      <c r="F12443" t="s">
        <v>245</v>
      </c>
      <c r="G12443">
        <v>24</v>
      </c>
      <c r="H12443" s="6" t="str">
        <f t="shared" si="388"/>
        <v>J231.B24</v>
      </c>
      <c r="I12443" s="6" t="str">
        <f t="shared" si="389"/>
        <v>DPS_MOUT8</v>
      </c>
    </row>
    <row r="12444" spans="1:9">
      <c r="A12444" t="s">
        <v>302</v>
      </c>
      <c r="B12444" t="s">
        <v>1530</v>
      </c>
      <c r="C12444" t="s">
        <v>1531</v>
      </c>
      <c r="D12444">
        <v>24</v>
      </c>
      <c r="E12444" t="s">
        <v>1344</v>
      </c>
      <c r="F12444" t="s">
        <v>300</v>
      </c>
      <c r="G12444">
        <v>24</v>
      </c>
      <c r="H12444" s="6" t="str">
        <f t="shared" si="388"/>
        <v>J231.C24</v>
      </c>
      <c r="I12444" s="6" t="str">
        <f t="shared" si="389"/>
        <v>DPS_MRTN8</v>
      </c>
    </row>
    <row r="12445" spans="1:9">
      <c r="A12445" t="s">
        <v>302</v>
      </c>
      <c r="B12445" t="s">
        <v>1532</v>
      </c>
      <c r="C12445" t="s">
        <v>1533</v>
      </c>
      <c r="D12445">
        <v>1</v>
      </c>
      <c r="E12445" t="s">
        <v>455</v>
      </c>
      <c r="F12445" t="s">
        <v>223</v>
      </c>
      <c r="G12445">
        <v>1</v>
      </c>
      <c r="H12445" s="6" t="str">
        <f t="shared" si="388"/>
        <v>J241.B1</v>
      </c>
      <c r="I12445" s="6" t="str">
        <f t="shared" si="389"/>
        <v>DPS_FORCE31</v>
      </c>
    </row>
    <row r="12446" spans="1:9">
      <c r="A12446" t="s">
        <v>302</v>
      </c>
      <c r="B12446" t="s">
        <v>1532</v>
      </c>
      <c r="C12446" t="s">
        <v>1533</v>
      </c>
      <c r="D12446">
        <v>1</v>
      </c>
      <c r="F12446" t="s">
        <v>395</v>
      </c>
      <c r="G12446">
        <v>1</v>
      </c>
      <c r="H12446" s="6" t="str">
        <f t="shared" si="388"/>
        <v>J241.D1</v>
      </c>
      <c r="I12446" s="6">
        <f t="shared" si="389"/>
        <v>0</v>
      </c>
    </row>
    <row r="12447" spans="1:9">
      <c r="A12447" t="s">
        <v>302</v>
      </c>
      <c r="B12447" t="s">
        <v>1532</v>
      </c>
      <c r="C12447" t="s">
        <v>1533</v>
      </c>
      <c r="D12447">
        <v>1</v>
      </c>
      <c r="E12447" t="s">
        <v>455</v>
      </c>
      <c r="F12447" t="s">
        <v>280</v>
      </c>
      <c r="G12447">
        <v>1</v>
      </c>
      <c r="H12447" s="6" t="str">
        <f t="shared" si="388"/>
        <v>J241.C1</v>
      </c>
      <c r="I12447" s="6" t="str">
        <f t="shared" si="389"/>
        <v>DPS_FORCE31</v>
      </c>
    </row>
    <row r="12448" spans="1:9">
      <c r="A12448" t="s">
        <v>302</v>
      </c>
      <c r="B12448" t="s">
        <v>1532</v>
      </c>
      <c r="C12448" t="s">
        <v>1533</v>
      </c>
      <c r="D12448">
        <v>1</v>
      </c>
      <c r="E12448" t="s">
        <v>467</v>
      </c>
      <c r="F12448" t="s">
        <v>200</v>
      </c>
      <c r="G12448">
        <v>1</v>
      </c>
      <c r="H12448" s="6" t="str">
        <f t="shared" si="388"/>
        <v>J241.A1</v>
      </c>
      <c r="I12448" s="6" t="str">
        <f t="shared" si="389"/>
        <v>DPS_SENSE31</v>
      </c>
    </row>
    <row r="12449" spans="1:9">
      <c r="A12449" t="s">
        <v>302</v>
      </c>
      <c r="B12449" t="s">
        <v>1532</v>
      </c>
      <c r="C12449" t="s">
        <v>1533</v>
      </c>
      <c r="D12449">
        <v>2</v>
      </c>
      <c r="F12449" t="s">
        <v>384</v>
      </c>
      <c r="G12449">
        <v>2</v>
      </c>
      <c r="H12449" s="6" t="str">
        <f t="shared" si="388"/>
        <v>J241.D2</v>
      </c>
      <c r="I12449" s="6">
        <f t="shared" si="389"/>
        <v>0</v>
      </c>
    </row>
    <row r="12450" spans="1:9">
      <c r="A12450" t="s">
        <v>302</v>
      </c>
      <c r="B12450" t="s">
        <v>1532</v>
      </c>
      <c r="C12450" t="s">
        <v>1533</v>
      </c>
      <c r="D12450">
        <v>2</v>
      </c>
      <c r="E12450" t="s">
        <v>174</v>
      </c>
      <c r="F12450" t="s">
        <v>10</v>
      </c>
      <c r="G12450">
        <v>2</v>
      </c>
      <c r="H12450" s="6" t="str">
        <f t="shared" si="388"/>
        <v>J241.C2</v>
      </c>
      <c r="I12450" s="6" t="str">
        <f t="shared" si="389"/>
        <v>DGND</v>
      </c>
    </row>
    <row r="12451" spans="1:9">
      <c r="A12451" t="s">
        <v>302</v>
      </c>
      <c r="B12451" t="s">
        <v>1532</v>
      </c>
      <c r="C12451" t="s">
        <v>1533</v>
      </c>
      <c r="D12451">
        <v>2</v>
      </c>
      <c r="E12451" t="s">
        <v>174</v>
      </c>
      <c r="F12451" t="s">
        <v>224</v>
      </c>
      <c r="G12451">
        <v>2</v>
      </c>
      <c r="H12451" s="6" t="str">
        <f t="shared" si="388"/>
        <v>J241.B2</v>
      </c>
      <c r="I12451" s="6" t="str">
        <f t="shared" si="389"/>
        <v>DGND</v>
      </c>
    </row>
    <row r="12452" spans="1:9">
      <c r="A12452" t="s">
        <v>302</v>
      </c>
      <c r="B12452" t="s">
        <v>1532</v>
      </c>
      <c r="C12452" t="s">
        <v>1533</v>
      </c>
      <c r="D12452">
        <v>2</v>
      </c>
      <c r="E12452" t="s">
        <v>1346</v>
      </c>
      <c r="F12452" t="s">
        <v>201</v>
      </c>
      <c r="G12452">
        <v>2</v>
      </c>
      <c r="H12452" s="6" t="str">
        <f t="shared" si="388"/>
        <v>J241.A2</v>
      </c>
      <c r="I12452" s="6" t="str">
        <f t="shared" si="389"/>
        <v>DPS_GUARD31</v>
      </c>
    </row>
    <row r="12453" spans="1:9">
      <c r="A12453" t="s">
        <v>302</v>
      </c>
      <c r="B12453" t="s">
        <v>1532</v>
      </c>
      <c r="C12453" t="s">
        <v>1533</v>
      </c>
      <c r="D12453">
        <v>3</v>
      </c>
      <c r="E12453" t="s">
        <v>1347</v>
      </c>
      <c r="F12453" t="s">
        <v>225</v>
      </c>
      <c r="G12453">
        <v>3</v>
      </c>
      <c r="H12453" s="6" t="str">
        <f t="shared" si="388"/>
        <v>J241.B3</v>
      </c>
      <c r="I12453" s="6" t="str">
        <f t="shared" si="389"/>
        <v>DPS_MOUT31</v>
      </c>
    </row>
    <row r="12454" spans="1:9">
      <c r="A12454" t="s">
        <v>302</v>
      </c>
      <c r="B12454" t="s">
        <v>1532</v>
      </c>
      <c r="C12454" t="s">
        <v>1533</v>
      </c>
      <c r="D12454">
        <v>3</v>
      </c>
      <c r="E12454" t="s">
        <v>1348</v>
      </c>
      <c r="F12454" t="s">
        <v>9</v>
      </c>
      <c r="G12454">
        <v>3</v>
      </c>
      <c r="H12454" s="6" t="str">
        <f t="shared" si="388"/>
        <v>J241.C3</v>
      </c>
      <c r="I12454" s="6" t="str">
        <f t="shared" si="389"/>
        <v>DPS_MRTN31</v>
      </c>
    </row>
    <row r="12455" spans="1:9">
      <c r="A12455" t="s">
        <v>302</v>
      </c>
      <c r="B12455" t="s">
        <v>1532</v>
      </c>
      <c r="C12455" t="s">
        <v>1533</v>
      </c>
      <c r="D12455">
        <v>3</v>
      </c>
      <c r="E12455" t="s">
        <v>468</v>
      </c>
      <c r="F12455" t="s">
        <v>202</v>
      </c>
      <c r="G12455">
        <v>3</v>
      </c>
      <c r="H12455" s="6" t="str">
        <f t="shared" si="388"/>
        <v>J241.A3</v>
      </c>
      <c r="I12455" s="6" t="str">
        <f t="shared" si="389"/>
        <v>DPS_DGS31</v>
      </c>
    </row>
    <row r="12456" spans="1:9">
      <c r="A12456" t="s">
        <v>302</v>
      </c>
      <c r="B12456" t="s">
        <v>1532</v>
      </c>
      <c r="C12456" t="s">
        <v>1533</v>
      </c>
      <c r="D12456">
        <v>3</v>
      </c>
      <c r="F12456" t="s">
        <v>558</v>
      </c>
      <c r="G12456">
        <v>3</v>
      </c>
      <c r="H12456" s="6" t="str">
        <f t="shared" si="388"/>
        <v>J241.D3</v>
      </c>
      <c r="I12456" s="6">
        <f t="shared" si="389"/>
        <v>0</v>
      </c>
    </row>
    <row r="12457" spans="1:9">
      <c r="A12457" t="s">
        <v>302</v>
      </c>
      <c r="B12457" t="s">
        <v>1532</v>
      </c>
      <c r="C12457" t="s">
        <v>1533</v>
      </c>
      <c r="D12457">
        <v>4</v>
      </c>
      <c r="E12457" t="s">
        <v>479</v>
      </c>
      <c r="F12457" t="s">
        <v>11</v>
      </c>
      <c r="G12457">
        <v>4</v>
      </c>
      <c r="H12457" s="6" t="str">
        <f t="shared" si="388"/>
        <v>J241.A4</v>
      </c>
      <c r="I12457" s="6" t="str">
        <f t="shared" si="389"/>
        <v>DPS_SENSE30</v>
      </c>
    </row>
    <row r="12458" spans="1:9">
      <c r="A12458" t="s">
        <v>302</v>
      </c>
      <c r="B12458" t="s">
        <v>1532</v>
      </c>
      <c r="C12458" t="s">
        <v>1533</v>
      </c>
      <c r="D12458">
        <v>4</v>
      </c>
      <c r="E12458" t="s">
        <v>461</v>
      </c>
      <c r="F12458" t="s">
        <v>281</v>
      </c>
      <c r="G12458">
        <v>4</v>
      </c>
      <c r="H12458" s="6" t="str">
        <f t="shared" si="388"/>
        <v>J241.C4</v>
      </c>
      <c r="I12458" s="6" t="str">
        <f t="shared" si="389"/>
        <v>DPS_FORCE30</v>
      </c>
    </row>
    <row r="12459" spans="1:9">
      <c r="A12459" t="s">
        <v>302</v>
      </c>
      <c r="B12459" t="s">
        <v>1532</v>
      </c>
      <c r="C12459" t="s">
        <v>1533</v>
      </c>
      <c r="D12459">
        <v>4</v>
      </c>
      <c r="E12459" t="s">
        <v>461</v>
      </c>
      <c r="F12459" t="s">
        <v>226</v>
      </c>
      <c r="G12459">
        <v>4</v>
      </c>
      <c r="H12459" s="6" t="str">
        <f t="shared" si="388"/>
        <v>J241.B4</v>
      </c>
      <c r="I12459" s="6" t="str">
        <f t="shared" si="389"/>
        <v>DPS_FORCE30</v>
      </c>
    </row>
    <row r="12460" spans="1:9">
      <c r="A12460" t="s">
        <v>302</v>
      </c>
      <c r="B12460" t="s">
        <v>1532</v>
      </c>
      <c r="C12460" t="s">
        <v>1533</v>
      </c>
      <c r="D12460">
        <v>4</v>
      </c>
      <c r="F12460" t="s">
        <v>386</v>
      </c>
      <c r="G12460">
        <v>4</v>
      </c>
      <c r="H12460" s="6" t="str">
        <f t="shared" si="388"/>
        <v>J241.D4</v>
      </c>
      <c r="I12460" s="6">
        <f t="shared" si="389"/>
        <v>0</v>
      </c>
    </row>
    <row r="12461" spans="1:9">
      <c r="A12461" t="s">
        <v>302</v>
      </c>
      <c r="B12461" t="s">
        <v>1532</v>
      </c>
      <c r="C12461" t="s">
        <v>1533</v>
      </c>
      <c r="D12461">
        <v>5</v>
      </c>
      <c r="F12461" t="s">
        <v>396</v>
      </c>
      <c r="G12461">
        <v>5</v>
      </c>
      <c r="H12461" s="6" t="str">
        <f t="shared" si="388"/>
        <v>J241.D5</v>
      </c>
      <c r="I12461" s="6">
        <f t="shared" si="389"/>
        <v>0</v>
      </c>
    </row>
    <row r="12462" spans="1:9">
      <c r="A12462" t="s">
        <v>302</v>
      </c>
      <c r="B12462" t="s">
        <v>1532</v>
      </c>
      <c r="C12462" t="s">
        <v>1533</v>
      </c>
      <c r="D12462">
        <v>5</v>
      </c>
      <c r="E12462" t="s">
        <v>174</v>
      </c>
      <c r="F12462" t="s">
        <v>13</v>
      </c>
      <c r="G12462">
        <v>5</v>
      </c>
      <c r="H12462" s="6" t="str">
        <f t="shared" si="388"/>
        <v>J241.B5</v>
      </c>
      <c r="I12462" s="6" t="str">
        <f t="shared" si="389"/>
        <v>DGND</v>
      </c>
    </row>
    <row r="12463" spans="1:9">
      <c r="A12463" t="s">
        <v>302</v>
      </c>
      <c r="B12463" t="s">
        <v>1532</v>
      </c>
      <c r="C12463" t="s">
        <v>1533</v>
      </c>
      <c r="D12463">
        <v>5</v>
      </c>
      <c r="E12463" t="s">
        <v>174</v>
      </c>
      <c r="F12463" t="s">
        <v>12</v>
      </c>
      <c r="G12463">
        <v>5</v>
      </c>
      <c r="H12463" s="6" t="str">
        <f t="shared" si="388"/>
        <v>J241.C5</v>
      </c>
      <c r="I12463" s="6" t="str">
        <f t="shared" si="389"/>
        <v>DGND</v>
      </c>
    </row>
    <row r="12464" spans="1:9">
      <c r="A12464" t="s">
        <v>302</v>
      </c>
      <c r="B12464" t="s">
        <v>1532</v>
      </c>
      <c r="C12464" t="s">
        <v>1533</v>
      </c>
      <c r="D12464">
        <v>5</v>
      </c>
      <c r="E12464" t="s">
        <v>1349</v>
      </c>
      <c r="F12464" t="s">
        <v>203</v>
      </c>
      <c r="G12464">
        <v>5</v>
      </c>
      <c r="H12464" s="6" t="str">
        <f t="shared" si="388"/>
        <v>J241.A5</v>
      </c>
      <c r="I12464" s="6" t="str">
        <f t="shared" si="389"/>
        <v>DPS_GUARD30</v>
      </c>
    </row>
    <row r="12465" spans="1:9">
      <c r="A12465" t="s">
        <v>302</v>
      </c>
      <c r="B12465" t="s">
        <v>1532</v>
      </c>
      <c r="C12465" t="s">
        <v>1533</v>
      </c>
      <c r="D12465">
        <v>6</v>
      </c>
      <c r="E12465" t="s">
        <v>480</v>
      </c>
      <c r="F12465" t="s">
        <v>204</v>
      </c>
      <c r="G12465">
        <v>6</v>
      </c>
      <c r="H12465" s="6" t="str">
        <f t="shared" si="388"/>
        <v>J241.A6</v>
      </c>
      <c r="I12465" s="6" t="str">
        <f t="shared" si="389"/>
        <v>DPS_DGS30</v>
      </c>
    </row>
    <row r="12466" spans="1:9">
      <c r="A12466" t="s">
        <v>302</v>
      </c>
      <c r="B12466" t="s">
        <v>1532</v>
      </c>
      <c r="C12466" t="s">
        <v>1533</v>
      </c>
      <c r="D12466">
        <v>6</v>
      </c>
      <c r="E12466" t="s">
        <v>1351</v>
      </c>
      <c r="F12466" t="s">
        <v>282</v>
      </c>
      <c r="G12466">
        <v>6</v>
      </c>
      <c r="H12466" s="6" t="str">
        <f t="shared" si="388"/>
        <v>J241.C6</v>
      </c>
      <c r="I12466" s="6" t="str">
        <f t="shared" si="389"/>
        <v>DPS_MRTN30</v>
      </c>
    </row>
    <row r="12467" spans="1:9">
      <c r="A12467" t="s">
        <v>302</v>
      </c>
      <c r="B12467" t="s">
        <v>1532</v>
      </c>
      <c r="C12467" t="s">
        <v>1533</v>
      </c>
      <c r="D12467">
        <v>6</v>
      </c>
      <c r="F12467" t="s">
        <v>405</v>
      </c>
      <c r="G12467">
        <v>6</v>
      </c>
      <c r="H12467" s="6" t="str">
        <f t="shared" si="388"/>
        <v>J241.D6</v>
      </c>
      <c r="I12467" s="6">
        <f t="shared" si="389"/>
        <v>0</v>
      </c>
    </row>
    <row r="12468" spans="1:9">
      <c r="A12468" t="s">
        <v>302</v>
      </c>
      <c r="B12468" t="s">
        <v>1532</v>
      </c>
      <c r="C12468" t="s">
        <v>1533</v>
      </c>
      <c r="D12468">
        <v>6</v>
      </c>
      <c r="E12468" t="s">
        <v>1350</v>
      </c>
      <c r="F12468" t="s">
        <v>227</v>
      </c>
      <c r="G12468">
        <v>6</v>
      </c>
      <c r="H12468" s="6" t="str">
        <f t="shared" si="388"/>
        <v>J241.B6</v>
      </c>
      <c r="I12468" s="6" t="str">
        <f t="shared" si="389"/>
        <v>DPS_MOUT30</v>
      </c>
    </row>
    <row r="12469" spans="1:9">
      <c r="A12469" t="s">
        <v>302</v>
      </c>
      <c r="B12469" t="s">
        <v>1532</v>
      </c>
      <c r="C12469" t="s">
        <v>1533</v>
      </c>
      <c r="D12469">
        <v>7</v>
      </c>
      <c r="F12469" t="s">
        <v>406</v>
      </c>
      <c r="G12469">
        <v>7</v>
      </c>
      <c r="H12469" s="6" t="str">
        <f t="shared" si="388"/>
        <v>J241.D7</v>
      </c>
      <c r="I12469" s="6">
        <f t="shared" si="389"/>
        <v>0</v>
      </c>
    </row>
    <row r="12470" spans="1:9">
      <c r="A12470" t="s">
        <v>302</v>
      </c>
      <c r="B12470" t="s">
        <v>1532</v>
      </c>
      <c r="C12470" t="s">
        <v>1533</v>
      </c>
      <c r="D12470">
        <v>7</v>
      </c>
      <c r="E12470" t="s">
        <v>475</v>
      </c>
      <c r="F12470" t="s">
        <v>205</v>
      </c>
      <c r="G12470">
        <v>7</v>
      </c>
      <c r="H12470" s="6" t="str">
        <f t="shared" si="388"/>
        <v>J241.A7</v>
      </c>
      <c r="I12470" s="6" t="str">
        <f t="shared" si="389"/>
        <v>DPS_SENSE29</v>
      </c>
    </row>
    <row r="12471" spans="1:9">
      <c r="A12471" t="s">
        <v>302</v>
      </c>
      <c r="B12471" t="s">
        <v>1532</v>
      </c>
      <c r="C12471" t="s">
        <v>1533</v>
      </c>
      <c r="D12471">
        <v>7</v>
      </c>
      <c r="E12471" t="s">
        <v>459</v>
      </c>
      <c r="F12471" t="s">
        <v>283</v>
      </c>
      <c r="G12471">
        <v>7</v>
      </c>
      <c r="H12471" s="6" t="str">
        <f t="shared" si="388"/>
        <v>J241.C7</v>
      </c>
      <c r="I12471" s="6" t="str">
        <f t="shared" si="389"/>
        <v>DPS_FORCE29</v>
      </c>
    </row>
    <row r="12472" spans="1:9">
      <c r="A12472" t="s">
        <v>302</v>
      </c>
      <c r="B12472" t="s">
        <v>1532</v>
      </c>
      <c r="C12472" t="s">
        <v>1533</v>
      </c>
      <c r="D12472">
        <v>7</v>
      </c>
      <c r="E12472" t="s">
        <v>459</v>
      </c>
      <c r="F12472" t="s">
        <v>228</v>
      </c>
      <c r="G12472">
        <v>7</v>
      </c>
      <c r="H12472" s="6" t="str">
        <f t="shared" si="388"/>
        <v>J241.B7</v>
      </c>
      <c r="I12472" s="6" t="str">
        <f t="shared" si="389"/>
        <v>DPS_FORCE29</v>
      </c>
    </row>
    <row r="12473" spans="1:9">
      <c r="A12473" t="s">
        <v>302</v>
      </c>
      <c r="B12473" t="s">
        <v>1532</v>
      </c>
      <c r="C12473" t="s">
        <v>1533</v>
      </c>
      <c r="D12473">
        <v>8</v>
      </c>
      <c r="E12473" t="s">
        <v>174</v>
      </c>
      <c r="F12473" t="s">
        <v>229</v>
      </c>
      <c r="G12473">
        <v>8</v>
      </c>
      <c r="H12473" s="6" t="str">
        <f t="shared" si="388"/>
        <v>J241.B8</v>
      </c>
      <c r="I12473" s="6" t="str">
        <f t="shared" si="389"/>
        <v>DGND</v>
      </c>
    </row>
    <row r="12474" spans="1:9">
      <c r="A12474" t="s">
        <v>302</v>
      </c>
      <c r="B12474" t="s">
        <v>1532</v>
      </c>
      <c r="C12474" t="s">
        <v>1533</v>
      </c>
      <c r="D12474">
        <v>8</v>
      </c>
      <c r="E12474" t="s">
        <v>1352</v>
      </c>
      <c r="F12474" t="s">
        <v>206</v>
      </c>
      <c r="G12474">
        <v>8</v>
      </c>
      <c r="H12474" s="6" t="str">
        <f t="shared" si="388"/>
        <v>J241.A8</v>
      </c>
      <c r="I12474" s="6" t="str">
        <f t="shared" si="389"/>
        <v>DPS_GUARD29</v>
      </c>
    </row>
    <row r="12475" spans="1:9">
      <c r="A12475" t="s">
        <v>302</v>
      </c>
      <c r="B12475" t="s">
        <v>1532</v>
      </c>
      <c r="C12475" t="s">
        <v>1533</v>
      </c>
      <c r="D12475">
        <v>8</v>
      </c>
      <c r="E12475" t="s">
        <v>174</v>
      </c>
      <c r="F12475" t="s">
        <v>284</v>
      </c>
      <c r="G12475">
        <v>8</v>
      </c>
      <c r="H12475" s="6" t="str">
        <f t="shared" si="388"/>
        <v>J241.C8</v>
      </c>
      <c r="I12475" s="6" t="str">
        <f t="shared" si="389"/>
        <v>DGND</v>
      </c>
    </row>
    <row r="12476" spans="1:9">
      <c r="A12476" t="s">
        <v>302</v>
      </c>
      <c r="B12476" t="s">
        <v>1532</v>
      </c>
      <c r="C12476" t="s">
        <v>1533</v>
      </c>
      <c r="D12476">
        <v>8</v>
      </c>
      <c r="F12476" t="s">
        <v>411</v>
      </c>
      <c r="G12476">
        <v>8</v>
      </c>
      <c r="H12476" s="6" t="str">
        <f t="shared" si="388"/>
        <v>J241.D8</v>
      </c>
      <c r="I12476" s="6">
        <f t="shared" si="389"/>
        <v>0</v>
      </c>
    </row>
    <row r="12477" spans="1:9">
      <c r="A12477" t="s">
        <v>302</v>
      </c>
      <c r="B12477" t="s">
        <v>1532</v>
      </c>
      <c r="C12477" t="s">
        <v>1533</v>
      </c>
      <c r="D12477">
        <v>9</v>
      </c>
      <c r="E12477" t="s">
        <v>1354</v>
      </c>
      <c r="F12477" t="s">
        <v>230</v>
      </c>
      <c r="G12477">
        <v>9</v>
      </c>
      <c r="H12477" s="6" t="str">
        <f t="shared" si="388"/>
        <v>J241.B9</v>
      </c>
      <c r="I12477" s="6" t="str">
        <f t="shared" si="389"/>
        <v>DPS_MOUT29</v>
      </c>
    </row>
    <row r="12478" spans="1:9">
      <c r="A12478" t="s">
        <v>302</v>
      </c>
      <c r="B12478" t="s">
        <v>1532</v>
      </c>
      <c r="C12478" t="s">
        <v>1533</v>
      </c>
      <c r="D12478">
        <v>9</v>
      </c>
      <c r="E12478" t="s">
        <v>476</v>
      </c>
      <c r="F12478" t="s">
        <v>207</v>
      </c>
      <c r="G12478">
        <v>9</v>
      </c>
      <c r="H12478" s="6" t="str">
        <f t="shared" si="388"/>
        <v>J241.A9</v>
      </c>
      <c r="I12478" s="6" t="str">
        <f t="shared" si="389"/>
        <v>DPS_DGS29</v>
      </c>
    </row>
    <row r="12479" spans="1:9">
      <c r="A12479" t="s">
        <v>302</v>
      </c>
      <c r="B12479" t="s">
        <v>1532</v>
      </c>
      <c r="C12479" t="s">
        <v>1533</v>
      </c>
      <c r="D12479">
        <v>9</v>
      </c>
      <c r="E12479" t="s">
        <v>1353</v>
      </c>
      <c r="F12479" t="s">
        <v>285</v>
      </c>
      <c r="G12479">
        <v>9</v>
      </c>
      <c r="H12479" s="6" t="str">
        <f t="shared" si="388"/>
        <v>J241.C9</v>
      </c>
      <c r="I12479" s="6" t="str">
        <f t="shared" si="389"/>
        <v>DPS_MRTN29</v>
      </c>
    </row>
    <row r="12480" spans="1:9">
      <c r="A12480" t="s">
        <v>302</v>
      </c>
      <c r="B12480" t="s">
        <v>1532</v>
      </c>
      <c r="C12480" t="s">
        <v>1533</v>
      </c>
      <c r="D12480">
        <v>9</v>
      </c>
      <c r="F12480" t="s">
        <v>397</v>
      </c>
      <c r="G12480">
        <v>9</v>
      </c>
      <c r="H12480" s="6" t="str">
        <f t="shared" si="388"/>
        <v>J241.D9</v>
      </c>
      <c r="I12480" s="6">
        <f t="shared" si="389"/>
        <v>0</v>
      </c>
    </row>
    <row r="12481" spans="1:9">
      <c r="A12481" t="s">
        <v>302</v>
      </c>
      <c r="B12481" t="s">
        <v>1532</v>
      </c>
      <c r="C12481" t="s">
        <v>1533</v>
      </c>
      <c r="D12481">
        <v>10</v>
      </c>
      <c r="E12481" t="s">
        <v>456</v>
      </c>
      <c r="F12481" t="s">
        <v>231</v>
      </c>
      <c r="G12481">
        <v>10</v>
      </c>
      <c r="H12481" s="6" t="str">
        <f t="shared" si="388"/>
        <v>J241.B10</v>
      </c>
      <c r="I12481" s="6" t="str">
        <f t="shared" si="389"/>
        <v>DPS_FORCE28</v>
      </c>
    </row>
    <row r="12482" spans="1:9">
      <c r="A12482" t="s">
        <v>302</v>
      </c>
      <c r="B12482" t="s">
        <v>1532</v>
      </c>
      <c r="C12482" t="s">
        <v>1533</v>
      </c>
      <c r="D12482">
        <v>10</v>
      </c>
      <c r="F12482" t="s">
        <v>407</v>
      </c>
      <c r="G12482">
        <v>10</v>
      </c>
      <c r="H12482" s="6" t="str">
        <f t="shared" ref="H12482:H12545" si="390">CONCATENATE(C12482,".",F12482)</f>
        <v>J241.D10</v>
      </c>
      <c r="I12482" s="6">
        <f t="shared" ref="I12482:I12545" si="391">E12482</f>
        <v>0</v>
      </c>
    </row>
    <row r="12483" spans="1:9">
      <c r="A12483" t="s">
        <v>302</v>
      </c>
      <c r="B12483" t="s">
        <v>1532</v>
      </c>
      <c r="C12483" t="s">
        <v>1533</v>
      </c>
      <c r="D12483">
        <v>10</v>
      </c>
      <c r="E12483" t="s">
        <v>469</v>
      </c>
      <c r="F12483" t="s">
        <v>208</v>
      </c>
      <c r="G12483">
        <v>10</v>
      </c>
      <c r="H12483" s="6" t="str">
        <f t="shared" si="390"/>
        <v>J241.A10</v>
      </c>
      <c r="I12483" s="6" t="str">
        <f t="shared" si="391"/>
        <v>DPS_SENSE28</v>
      </c>
    </row>
    <row r="12484" spans="1:9">
      <c r="A12484" t="s">
        <v>302</v>
      </c>
      <c r="B12484" t="s">
        <v>1532</v>
      </c>
      <c r="C12484" t="s">
        <v>1533</v>
      </c>
      <c r="D12484">
        <v>10</v>
      </c>
      <c r="E12484" t="s">
        <v>456</v>
      </c>
      <c r="F12484" t="s">
        <v>286</v>
      </c>
      <c r="G12484">
        <v>10</v>
      </c>
      <c r="H12484" s="6" t="str">
        <f t="shared" si="390"/>
        <v>J241.C10</v>
      </c>
      <c r="I12484" s="6" t="str">
        <f t="shared" si="391"/>
        <v>DPS_FORCE28</v>
      </c>
    </row>
    <row r="12485" spans="1:9">
      <c r="A12485" t="s">
        <v>302</v>
      </c>
      <c r="B12485" t="s">
        <v>1532</v>
      </c>
      <c r="C12485" t="s">
        <v>1533</v>
      </c>
      <c r="D12485">
        <v>11</v>
      </c>
      <c r="F12485" t="s">
        <v>379</v>
      </c>
      <c r="G12485">
        <v>11</v>
      </c>
      <c r="H12485" s="6" t="str">
        <f t="shared" si="390"/>
        <v>J241.D11</v>
      </c>
      <c r="I12485" s="6">
        <f t="shared" si="391"/>
        <v>0</v>
      </c>
    </row>
    <row r="12486" spans="1:9">
      <c r="A12486" t="s">
        <v>302</v>
      </c>
      <c r="B12486" t="s">
        <v>1532</v>
      </c>
      <c r="C12486" t="s">
        <v>1533</v>
      </c>
      <c r="D12486">
        <v>11</v>
      </c>
      <c r="E12486" t="s">
        <v>1355</v>
      </c>
      <c r="F12486" t="s">
        <v>209</v>
      </c>
      <c r="G12486">
        <v>11</v>
      </c>
      <c r="H12486" s="6" t="str">
        <f t="shared" si="390"/>
        <v>J241.A11</v>
      </c>
      <c r="I12486" s="6" t="str">
        <f t="shared" si="391"/>
        <v>DPS_GUARD28</v>
      </c>
    </row>
    <row r="12487" spans="1:9">
      <c r="A12487" t="s">
        <v>302</v>
      </c>
      <c r="B12487" t="s">
        <v>1532</v>
      </c>
      <c r="C12487" t="s">
        <v>1533</v>
      </c>
      <c r="D12487">
        <v>11</v>
      </c>
      <c r="E12487" t="s">
        <v>174</v>
      </c>
      <c r="F12487" t="s">
        <v>287</v>
      </c>
      <c r="G12487">
        <v>11</v>
      </c>
      <c r="H12487" s="6" t="str">
        <f t="shared" si="390"/>
        <v>J241.C11</v>
      </c>
      <c r="I12487" s="6" t="str">
        <f t="shared" si="391"/>
        <v>DGND</v>
      </c>
    </row>
    <row r="12488" spans="1:9">
      <c r="A12488" t="s">
        <v>302</v>
      </c>
      <c r="B12488" t="s">
        <v>1532</v>
      </c>
      <c r="C12488" t="s">
        <v>1533</v>
      </c>
      <c r="D12488">
        <v>11</v>
      </c>
      <c r="E12488" t="s">
        <v>174</v>
      </c>
      <c r="F12488" t="s">
        <v>232</v>
      </c>
      <c r="G12488">
        <v>11</v>
      </c>
      <c r="H12488" s="6" t="str">
        <f t="shared" si="390"/>
        <v>J241.B11</v>
      </c>
      <c r="I12488" s="6" t="str">
        <f t="shared" si="391"/>
        <v>DGND</v>
      </c>
    </row>
    <row r="12489" spans="1:9">
      <c r="A12489" t="s">
        <v>302</v>
      </c>
      <c r="B12489" t="s">
        <v>1532</v>
      </c>
      <c r="C12489" t="s">
        <v>1533</v>
      </c>
      <c r="D12489">
        <v>12</v>
      </c>
      <c r="E12489" t="s">
        <v>1357</v>
      </c>
      <c r="F12489" t="s">
        <v>288</v>
      </c>
      <c r="G12489">
        <v>12</v>
      </c>
      <c r="H12489" s="6" t="str">
        <f t="shared" si="390"/>
        <v>J241.C12</v>
      </c>
      <c r="I12489" s="6" t="str">
        <f t="shared" si="391"/>
        <v>DPS_MRTN28</v>
      </c>
    </row>
    <row r="12490" spans="1:9">
      <c r="A12490" t="s">
        <v>302</v>
      </c>
      <c r="B12490" t="s">
        <v>1532</v>
      </c>
      <c r="C12490" t="s">
        <v>1533</v>
      </c>
      <c r="D12490">
        <v>12</v>
      </c>
      <c r="E12490" t="s">
        <v>470</v>
      </c>
      <c r="F12490" t="s">
        <v>210</v>
      </c>
      <c r="G12490">
        <v>12</v>
      </c>
      <c r="H12490" s="6" t="str">
        <f t="shared" si="390"/>
        <v>J241.A12</v>
      </c>
      <c r="I12490" s="6" t="str">
        <f t="shared" si="391"/>
        <v>DPS_DGS28</v>
      </c>
    </row>
    <row r="12491" spans="1:9">
      <c r="A12491" t="s">
        <v>302</v>
      </c>
      <c r="B12491" t="s">
        <v>1532</v>
      </c>
      <c r="C12491" t="s">
        <v>1533</v>
      </c>
      <c r="D12491">
        <v>12</v>
      </c>
      <c r="E12491" t="s">
        <v>1356</v>
      </c>
      <c r="F12491" t="s">
        <v>233</v>
      </c>
      <c r="G12491">
        <v>12</v>
      </c>
      <c r="H12491" s="6" t="str">
        <f t="shared" si="390"/>
        <v>J241.B12</v>
      </c>
      <c r="I12491" s="6" t="str">
        <f t="shared" si="391"/>
        <v>DPS_MOUT28</v>
      </c>
    </row>
    <row r="12492" spans="1:9">
      <c r="A12492" t="s">
        <v>302</v>
      </c>
      <c r="B12492" t="s">
        <v>1532</v>
      </c>
      <c r="C12492" t="s">
        <v>1533</v>
      </c>
      <c r="D12492">
        <v>12</v>
      </c>
      <c r="F12492" t="s">
        <v>375</v>
      </c>
      <c r="G12492">
        <v>12</v>
      </c>
      <c r="H12492" s="6" t="str">
        <f t="shared" si="390"/>
        <v>J241.D12</v>
      </c>
      <c r="I12492" s="6">
        <f t="shared" si="391"/>
        <v>0</v>
      </c>
    </row>
    <row r="12493" spans="1:9">
      <c r="A12493" t="s">
        <v>302</v>
      </c>
      <c r="B12493" t="s">
        <v>1532</v>
      </c>
      <c r="C12493" t="s">
        <v>1533</v>
      </c>
      <c r="D12493">
        <v>13</v>
      </c>
      <c r="E12493" t="s">
        <v>458</v>
      </c>
      <c r="F12493" t="s">
        <v>234</v>
      </c>
      <c r="G12493">
        <v>13</v>
      </c>
      <c r="H12493" s="6" t="str">
        <f t="shared" si="390"/>
        <v>J241.B13</v>
      </c>
      <c r="I12493" s="6" t="str">
        <f t="shared" si="391"/>
        <v>DPS_FORCE27</v>
      </c>
    </row>
    <row r="12494" spans="1:9">
      <c r="A12494" t="s">
        <v>302</v>
      </c>
      <c r="B12494" t="s">
        <v>1532</v>
      </c>
      <c r="C12494" t="s">
        <v>1533</v>
      </c>
      <c r="D12494">
        <v>13</v>
      </c>
      <c r="E12494" t="s">
        <v>458</v>
      </c>
      <c r="F12494" t="s">
        <v>289</v>
      </c>
      <c r="G12494">
        <v>13</v>
      </c>
      <c r="H12494" s="6" t="str">
        <f t="shared" si="390"/>
        <v>J241.C13</v>
      </c>
      <c r="I12494" s="6" t="str">
        <f t="shared" si="391"/>
        <v>DPS_FORCE27</v>
      </c>
    </row>
    <row r="12495" spans="1:9">
      <c r="A12495" t="s">
        <v>302</v>
      </c>
      <c r="B12495" t="s">
        <v>1532</v>
      </c>
      <c r="C12495" t="s">
        <v>1533</v>
      </c>
      <c r="D12495">
        <v>13</v>
      </c>
      <c r="E12495" t="s">
        <v>473</v>
      </c>
      <c r="F12495" t="s">
        <v>211</v>
      </c>
      <c r="G12495">
        <v>13</v>
      </c>
      <c r="H12495" s="6" t="str">
        <f t="shared" si="390"/>
        <v>J241.A13</v>
      </c>
      <c r="I12495" s="6" t="str">
        <f t="shared" si="391"/>
        <v>DPS_SENSE27</v>
      </c>
    </row>
    <row r="12496" spans="1:9">
      <c r="A12496" t="s">
        <v>302</v>
      </c>
      <c r="B12496" t="s">
        <v>1532</v>
      </c>
      <c r="C12496" t="s">
        <v>1533</v>
      </c>
      <c r="D12496">
        <v>13</v>
      </c>
      <c r="F12496" t="s">
        <v>370</v>
      </c>
      <c r="G12496">
        <v>13</v>
      </c>
      <c r="H12496" s="6" t="str">
        <f t="shared" si="390"/>
        <v>J241.D13</v>
      </c>
      <c r="I12496" s="6">
        <f t="shared" si="391"/>
        <v>0</v>
      </c>
    </row>
    <row r="12497" spans="1:9">
      <c r="A12497" t="s">
        <v>302</v>
      </c>
      <c r="B12497" t="s">
        <v>1532</v>
      </c>
      <c r="C12497" t="s">
        <v>1533</v>
      </c>
      <c r="D12497">
        <v>14</v>
      </c>
      <c r="E12497" t="s">
        <v>174</v>
      </c>
      <c r="F12497" t="s">
        <v>235</v>
      </c>
      <c r="G12497">
        <v>14</v>
      </c>
      <c r="H12497" s="6" t="str">
        <f t="shared" si="390"/>
        <v>J241.B14</v>
      </c>
      <c r="I12497" s="6" t="str">
        <f t="shared" si="391"/>
        <v>DGND</v>
      </c>
    </row>
    <row r="12498" spans="1:9">
      <c r="A12498" t="s">
        <v>302</v>
      </c>
      <c r="B12498" t="s">
        <v>1532</v>
      </c>
      <c r="C12498" t="s">
        <v>1533</v>
      </c>
      <c r="D12498">
        <v>14</v>
      </c>
      <c r="E12498" t="s">
        <v>1358</v>
      </c>
      <c r="F12498" t="s">
        <v>212</v>
      </c>
      <c r="G12498">
        <v>14</v>
      </c>
      <c r="H12498" s="6" t="str">
        <f t="shared" si="390"/>
        <v>J241.A14</v>
      </c>
      <c r="I12498" s="6" t="str">
        <f t="shared" si="391"/>
        <v>DPS_GUARD27</v>
      </c>
    </row>
    <row r="12499" spans="1:9">
      <c r="A12499" t="s">
        <v>302</v>
      </c>
      <c r="B12499" t="s">
        <v>1532</v>
      </c>
      <c r="C12499" t="s">
        <v>1533</v>
      </c>
      <c r="D12499">
        <v>14</v>
      </c>
      <c r="F12499" t="s">
        <v>412</v>
      </c>
      <c r="G12499">
        <v>14</v>
      </c>
      <c r="H12499" s="6" t="str">
        <f t="shared" si="390"/>
        <v>J241.D14</v>
      </c>
      <c r="I12499" s="6">
        <f t="shared" si="391"/>
        <v>0</v>
      </c>
    </row>
    <row r="12500" spans="1:9">
      <c r="A12500" t="s">
        <v>302</v>
      </c>
      <c r="B12500" t="s">
        <v>1532</v>
      </c>
      <c r="C12500" t="s">
        <v>1533</v>
      </c>
      <c r="D12500">
        <v>14</v>
      </c>
      <c r="E12500" t="s">
        <v>174</v>
      </c>
      <c r="F12500" t="s">
        <v>290</v>
      </c>
      <c r="G12500">
        <v>14</v>
      </c>
      <c r="H12500" s="6" t="str">
        <f t="shared" si="390"/>
        <v>J241.C14</v>
      </c>
      <c r="I12500" s="6" t="str">
        <f t="shared" si="391"/>
        <v>DGND</v>
      </c>
    </row>
    <row r="12501" spans="1:9">
      <c r="A12501" t="s">
        <v>302</v>
      </c>
      <c r="B12501" t="s">
        <v>1532</v>
      </c>
      <c r="C12501" t="s">
        <v>1533</v>
      </c>
      <c r="D12501">
        <v>15</v>
      </c>
      <c r="E12501" t="s">
        <v>1360</v>
      </c>
      <c r="F12501" t="s">
        <v>291</v>
      </c>
      <c r="G12501">
        <v>15</v>
      </c>
      <c r="H12501" s="6" t="str">
        <f t="shared" si="390"/>
        <v>J241.C15</v>
      </c>
      <c r="I12501" s="6" t="str">
        <f t="shared" si="391"/>
        <v>DPS_MRTN27</v>
      </c>
    </row>
    <row r="12502" spans="1:9">
      <c r="A12502" t="s">
        <v>302</v>
      </c>
      <c r="B12502" t="s">
        <v>1532</v>
      </c>
      <c r="C12502" t="s">
        <v>1533</v>
      </c>
      <c r="D12502">
        <v>15</v>
      </c>
      <c r="F12502" t="s">
        <v>610</v>
      </c>
      <c r="G12502">
        <v>15</v>
      </c>
      <c r="H12502" s="6" t="str">
        <f t="shared" si="390"/>
        <v>J241.D15</v>
      </c>
      <c r="I12502" s="6">
        <f t="shared" si="391"/>
        <v>0</v>
      </c>
    </row>
    <row r="12503" spans="1:9">
      <c r="A12503" t="s">
        <v>302</v>
      </c>
      <c r="B12503" t="s">
        <v>1532</v>
      </c>
      <c r="C12503" t="s">
        <v>1533</v>
      </c>
      <c r="D12503">
        <v>15</v>
      </c>
      <c r="E12503" t="s">
        <v>474</v>
      </c>
      <c r="F12503" t="s">
        <v>213</v>
      </c>
      <c r="G12503">
        <v>15</v>
      </c>
      <c r="H12503" s="6" t="str">
        <f t="shared" si="390"/>
        <v>J241.A15</v>
      </c>
      <c r="I12503" s="6" t="str">
        <f t="shared" si="391"/>
        <v>DPS_DGS27</v>
      </c>
    </row>
    <row r="12504" spans="1:9">
      <c r="A12504" t="s">
        <v>302</v>
      </c>
      <c r="B12504" t="s">
        <v>1532</v>
      </c>
      <c r="C12504" t="s">
        <v>1533</v>
      </c>
      <c r="D12504">
        <v>15</v>
      </c>
      <c r="E12504" t="s">
        <v>1359</v>
      </c>
      <c r="F12504" t="s">
        <v>236</v>
      </c>
      <c r="G12504">
        <v>15</v>
      </c>
      <c r="H12504" s="6" t="str">
        <f t="shared" si="390"/>
        <v>J241.B15</v>
      </c>
      <c r="I12504" s="6" t="str">
        <f t="shared" si="391"/>
        <v>DPS_MOUT27</v>
      </c>
    </row>
    <row r="12505" spans="1:9">
      <c r="A12505" t="s">
        <v>302</v>
      </c>
      <c r="B12505" t="s">
        <v>1532</v>
      </c>
      <c r="C12505" t="s">
        <v>1533</v>
      </c>
      <c r="D12505">
        <v>16</v>
      </c>
      <c r="F12505" t="s">
        <v>410</v>
      </c>
      <c r="G12505">
        <v>16</v>
      </c>
      <c r="H12505" s="6" t="str">
        <f t="shared" si="390"/>
        <v>J241.D16</v>
      </c>
      <c r="I12505" s="6">
        <f t="shared" si="391"/>
        <v>0</v>
      </c>
    </row>
    <row r="12506" spans="1:9">
      <c r="A12506" t="s">
        <v>302</v>
      </c>
      <c r="B12506" t="s">
        <v>1532</v>
      </c>
      <c r="C12506" t="s">
        <v>1533</v>
      </c>
      <c r="D12506">
        <v>16</v>
      </c>
      <c r="E12506" t="s">
        <v>465</v>
      </c>
      <c r="F12506" t="s">
        <v>214</v>
      </c>
      <c r="G12506">
        <v>16</v>
      </c>
      <c r="H12506" s="6" t="str">
        <f t="shared" si="390"/>
        <v>J241.A16</v>
      </c>
      <c r="I12506" s="6" t="str">
        <f t="shared" si="391"/>
        <v>DPS_SENSE26</v>
      </c>
    </row>
    <row r="12507" spans="1:9">
      <c r="A12507" t="s">
        <v>302</v>
      </c>
      <c r="B12507" t="s">
        <v>1532</v>
      </c>
      <c r="C12507" t="s">
        <v>1533</v>
      </c>
      <c r="D12507">
        <v>16</v>
      </c>
      <c r="E12507" t="s">
        <v>454</v>
      </c>
      <c r="F12507" t="s">
        <v>237</v>
      </c>
      <c r="G12507">
        <v>16</v>
      </c>
      <c r="H12507" s="6" t="str">
        <f t="shared" si="390"/>
        <v>J241.B16</v>
      </c>
      <c r="I12507" s="6" t="str">
        <f t="shared" si="391"/>
        <v>DPS_FORCE26</v>
      </c>
    </row>
    <row r="12508" spans="1:9">
      <c r="A12508" t="s">
        <v>302</v>
      </c>
      <c r="B12508" t="s">
        <v>1532</v>
      </c>
      <c r="C12508" t="s">
        <v>1533</v>
      </c>
      <c r="D12508">
        <v>16</v>
      </c>
      <c r="E12508" t="s">
        <v>454</v>
      </c>
      <c r="F12508" t="s">
        <v>292</v>
      </c>
      <c r="G12508">
        <v>16</v>
      </c>
      <c r="H12508" s="6" t="str">
        <f t="shared" si="390"/>
        <v>J241.C16</v>
      </c>
      <c r="I12508" s="6" t="str">
        <f t="shared" si="391"/>
        <v>DPS_FORCE26</v>
      </c>
    </row>
    <row r="12509" spans="1:9">
      <c r="A12509" t="s">
        <v>302</v>
      </c>
      <c r="B12509" t="s">
        <v>1532</v>
      </c>
      <c r="C12509" t="s">
        <v>1533</v>
      </c>
      <c r="D12509">
        <v>17</v>
      </c>
      <c r="E12509" t="s">
        <v>174</v>
      </c>
      <c r="F12509" t="s">
        <v>238</v>
      </c>
      <c r="G12509">
        <v>17</v>
      </c>
      <c r="H12509" s="6" t="str">
        <f t="shared" si="390"/>
        <v>J241.B17</v>
      </c>
      <c r="I12509" s="6" t="str">
        <f t="shared" si="391"/>
        <v>DGND</v>
      </c>
    </row>
    <row r="12510" spans="1:9">
      <c r="A12510" t="s">
        <v>302</v>
      </c>
      <c r="B12510" t="s">
        <v>1532</v>
      </c>
      <c r="C12510" t="s">
        <v>1533</v>
      </c>
      <c r="D12510">
        <v>17</v>
      </c>
      <c r="E12510" t="s">
        <v>1361</v>
      </c>
      <c r="F12510" t="s">
        <v>215</v>
      </c>
      <c r="G12510">
        <v>17</v>
      </c>
      <c r="H12510" s="6" t="str">
        <f t="shared" si="390"/>
        <v>J241.A17</v>
      </c>
      <c r="I12510" s="6" t="str">
        <f t="shared" si="391"/>
        <v>DPS_GUARD26</v>
      </c>
    </row>
    <row r="12511" spans="1:9">
      <c r="A12511" t="s">
        <v>302</v>
      </c>
      <c r="B12511" t="s">
        <v>1532</v>
      </c>
      <c r="C12511" t="s">
        <v>1533</v>
      </c>
      <c r="D12511">
        <v>17</v>
      </c>
      <c r="F12511" t="s">
        <v>385</v>
      </c>
      <c r="G12511">
        <v>17</v>
      </c>
      <c r="H12511" s="6" t="str">
        <f t="shared" si="390"/>
        <v>J241.D17</v>
      </c>
      <c r="I12511" s="6">
        <f t="shared" si="391"/>
        <v>0</v>
      </c>
    </row>
    <row r="12512" spans="1:9">
      <c r="A12512" t="s">
        <v>302</v>
      </c>
      <c r="B12512" t="s">
        <v>1532</v>
      </c>
      <c r="C12512" t="s">
        <v>1533</v>
      </c>
      <c r="D12512">
        <v>17</v>
      </c>
      <c r="E12512" t="s">
        <v>174</v>
      </c>
      <c r="F12512" t="s">
        <v>293</v>
      </c>
      <c r="G12512">
        <v>17</v>
      </c>
      <c r="H12512" s="6" t="str">
        <f t="shared" si="390"/>
        <v>J241.C17</v>
      </c>
      <c r="I12512" s="6" t="str">
        <f t="shared" si="391"/>
        <v>DGND</v>
      </c>
    </row>
    <row r="12513" spans="1:9">
      <c r="A12513" t="s">
        <v>302</v>
      </c>
      <c r="B12513" t="s">
        <v>1532</v>
      </c>
      <c r="C12513" t="s">
        <v>1533</v>
      </c>
      <c r="D12513">
        <v>18</v>
      </c>
      <c r="E12513" t="s">
        <v>1363</v>
      </c>
      <c r="F12513" t="s">
        <v>294</v>
      </c>
      <c r="G12513">
        <v>18</v>
      </c>
      <c r="H12513" s="6" t="str">
        <f t="shared" si="390"/>
        <v>J241.C18</v>
      </c>
      <c r="I12513" s="6" t="str">
        <f t="shared" si="391"/>
        <v>DPS_MRTN26</v>
      </c>
    </row>
    <row r="12514" spans="1:9">
      <c r="A12514" t="s">
        <v>302</v>
      </c>
      <c r="B12514" t="s">
        <v>1532</v>
      </c>
      <c r="C12514" t="s">
        <v>1533</v>
      </c>
      <c r="D12514">
        <v>18</v>
      </c>
      <c r="E12514" t="s">
        <v>466</v>
      </c>
      <c r="F12514" t="s">
        <v>216</v>
      </c>
      <c r="G12514">
        <v>18</v>
      </c>
      <c r="H12514" s="6" t="str">
        <f t="shared" si="390"/>
        <v>J241.A18</v>
      </c>
      <c r="I12514" s="6" t="str">
        <f t="shared" si="391"/>
        <v>DPS_DGS26</v>
      </c>
    </row>
    <row r="12515" spans="1:9">
      <c r="A12515" t="s">
        <v>302</v>
      </c>
      <c r="B12515" t="s">
        <v>1532</v>
      </c>
      <c r="C12515" t="s">
        <v>1533</v>
      </c>
      <c r="D12515">
        <v>18</v>
      </c>
      <c r="E12515" t="s">
        <v>1362</v>
      </c>
      <c r="F12515" t="s">
        <v>239</v>
      </c>
      <c r="G12515">
        <v>18</v>
      </c>
      <c r="H12515" s="6" t="str">
        <f t="shared" si="390"/>
        <v>J241.B18</v>
      </c>
      <c r="I12515" s="6" t="str">
        <f t="shared" si="391"/>
        <v>DPS_MOUT26</v>
      </c>
    </row>
    <row r="12516" spans="1:9">
      <c r="A12516" t="s">
        <v>302</v>
      </c>
      <c r="B12516" t="s">
        <v>1532</v>
      </c>
      <c r="C12516" t="s">
        <v>1533</v>
      </c>
      <c r="D12516">
        <v>18</v>
      </c>
      <c r="F12516" t="s">
        <v>617</v>
      </c>
      <c r="G12516">
        <v>18</v>
      </c>
      <c r="H12516" s="6" t="str">
        <f t="shared" si="390"/>
        <v>J241.D18</v>
      </c>
      <c r="I12516" s="6">
        <f t="shared" si="391"/>
        <v>0</v>
      </c>
    </row>
    <row r="12517" spans="1:9">
      <c r="A12517" t="s">
        <v>302</v>
      </c>
      <c r="B12517" t="s">
        <v>1532</v>
      </c>
      <c r="C12517" t="s">
        <v>1533</v>
      </c>
      <c r="D12517">
        <v>19</v>
      </c>
      <c r="E12517" t="s">
        <v>477</v>
      </c>
      <c r="F12517" t="s">
        <v>217</v>
      </c>
      <c r="G12517">
        <v>19</v>
      </c>
      <c r="H12517" s="6" t="str">
        <f t="shared" si="390"/>
        <v>J241.A19</v>
      </c>
      <c r="I12517" s="6" t="str">
        <f t="shared" si="391"/>
        <v>DPS_SENSE25</v>
      </c>
    </row>
    <row r="12518" spans="1:9">
      <c r="A12518" t="s">
        <v>302</v>
      </c>
      <c r="B12518" t="s">
        <v>1532</v>
      </c>
      <c r="C12518" t="s">
        <v>1533</v>
      </c>
      <c r="D12518">
        <v>19</v>
      </c>
      <c r="E12518" t="s">
        <v>460</v>
      </c>
      <c r="F12518" t="s">
        <v>240</v>
      </c>
      <c r="G12518">
        <v>19</v>
      </c>
      <c r="H12518" s="6" t="str">
        <f t="shared" si="390"/>
        <v>J241.B19</v>
      </c>
      <c r="I12518" s="6" t="str">
        <f t="shared" si="391"/>
        <v>DPS_FORCE25</v>
      </c>
    </row>
    <row r="12519" spans="1:9">
      <c r="A12519" t="s">
        <v>302</v>
      </c>
      <c r="B12519" t="s">
        <v>1532</v>
      </c>
      <c r="C12519" t="s">
        <v>1533</v>
      </c>
      <c r="D12519">
        <v>19</v>
      </c>
      <c r="F12519" t="s">
        <v>619</v>
      </c>
      <c r="G12519">
        <v>19</v>
      </c>
      <c r="H12519" s="6" t="str">
        <f t="shared" si="390"/>
        <v>J241.D19</v>
      </c>
      <c r="I12519" s="6">
        <f t="shared" si="391"/>
        <v>0</v>
      </c>
    </row>
    <row r="12520" spans="1:9">
      <c r="A12520" t="s">
        <v>302</v>
      </c>
      <c r="B12520" t="s">
        <v>1532</v>
      </c>
      <c r="C12520" t="s">
        <v>1533</v>
      </c>
      <c r="D12520">
        <v>19</v>
      </c>
      <c r="E12520" t="s">
        <v>460</v>
      </c>
      <c r="F12520" t="s">
        <v>295</v>
      </c>
      <c r="G12520">
        <v>19</v>
      </c>
      <c r="H12520" s="6" t="str">
        <f t="shared" si="390"/>
        <v>J241.C19</v>
      </c>
      <c r="I12520" s="6" t="str">
        <f t="shared" si="391"/>
        <v>DPS_FORCE25</v>
      </c>
    </row>
    <row r="12521" spans="1:9">
      <c r="A12521" t="s">
        <v>302</v>
      </c>
      <c r="B12521" t="s">
        <v>1532</v>
      </c>
      <c r="C12521" t="s">
        <v>1533</v>
      </c>
      <c r="D12521">
        <v>20</v>
      </c>
      <c r="E12521" t="s">
        <v>174</v>
      </c>
      <c r="F12521" t="s">
        <v>241</v>
      </c>
      <c r="G12521">
        <v>20</v>
      </c>
      <c r="H12521" s="6" t="str">
        <f t="shared" si="390"/>
        <v>J241.B20</v>
      </c>
      <c r="I12521" s="6" t="str">
        <f t="shared" si="391"/>
        <v>DGND</v>
      </c>
    </row>
    <row r="12522" spans="1:9">
      <c r="A12522" t="s">
        <v>302</v>
      </c>
      <c r="B12522" t="s">
        <v>1532</v>
      </c>
      <c r="C12522" t="s">
        <v>1533</v>
      </c>
      <c r="D12522">
        <v>20</v>
      </c>
      <c r="F12522" t="s">
        <v>621</v>
      </c>
      <c r="G12522">
        <v>20</v>
      </c>
      <c r="H12522" s="6" t="str">
        <f t="shared" si="390"/>
        <v>J241.D20</v>
      </c>
      <c r="I12522" s="6">
        <f t="shared" si="391"/>
        <v>0</v>
      </c>
    </row>
    <row r="12523" spans="1:9">
      <c r="A12523" t="s">
        <v>302</v>
      </c>
      <c r="B12523" t="s">
        <v>1532</v>
      </c>
      <c r="C12523" t="s">
        <v>1533</v>
      </c>
      <c r="D12523">
        <v>20</v>
      </c>
      <c r="E12523" t="s">
        <v>1364</v>
      </c>
      <c r="F12523" t="s">
        <v>218</v>
      </c>
      <c r="G12523">
        <v>20</v>
      </c>
      <c r="H12523" s="6" t="str">
        <f t="shared" si="390"/>
        <v>J241.A20</v>
      </c>
      <c r="I12523" s="6" t="str">
        <f t="shared" si="391"/>
        <v>DPS_GUARD25</v>
      </c>
    </row>
    <row r="12524" spans="1:9">
      <c r="A12524" t="s">
        <v>302</v>
      </c>
      <c r="B12524" t="s">
        <v>1532</v>
      </c>
      <c r="C12524" t="s">
        <v>1533</v>
      </c>
      <c r="D12524">
        <v>20</v>
      </c>
      <c r="E12524" t="s">
        <v>174</v>
      </c>
      <c r="F12524" t="s">
        <v>296</v>
      </c>
      <c r="G12524">
        <v>20</v>
      </c>
      <c r="H12524" s="6" t="str">
        <f t="shared" si="390"/>
        <v>J241.C20</v>
      </c>
      <c r="I12524" s="6" t="str">
        <f t="shared" si="391"/>
        <v>DGND</v>
      </c>
    </row>
    <row r="12525" spans="1:9">
      <c r="A12525" t="s">
        <v>302</v>
      </c>
      <c r="B12525" t="s">
        <v>1532</v>
      </c>
      <c r="C12525" t="s">
        <v>1533</v>
      </c>
      <c r="D12525">
        <v>21</v>
      </c>
      <c r="F12525" t="s">
        <v>623</v>
      </c>
      <c r="G12525">
        <v>21</v>
      </c>
      <c r="H12525" s="6" t="str">
        <f t="shared" si="390"/>
        <v>J241.D21</v>
      </c>
      <c r="I12525" s="6">
        <f t="shared" si="391"/>
        <v>0</v>
      </c>
    </row>
    <row r="12526" spans="1:9">
      <c r="A12526" t="s">
        <v>302</v>
      </c>
      <c r="B12526" t="s">
        <v>1532</v>
      </c>
      <c r="C12526" t="s">
        <v>1533</v>
      </c>
      <c r="D12526">
        <v>21</v>
      </c>
      <c r="E12526" t="s">
        <v>1366</v>
      </c>
      <c r="F12526" t="s">
        <v>242</v>
      </c>
      <c r="G12526">
        <v>21</v>
      </c>
      <c r="H12526" s="6" t="str">
        <f t="shared" si="390"/>
        <v>J241.B21</v>
      </c>
      <c r="I12526" s="6" t="str">
        <f t="shared" si="391"/>
        <v>DPS_MOUT25</v>
      </c>
    </row>
    <row r="12527" spans="1:9">
      <c r="A12527" t="s">
        <v>302</v>
      </c>
      <c r="B12527" t="s">
        <v>1532</v>
      </c>
      <c r="C12527" t="s">
        <v>1533</v>
      </c>
      <c r="D12527">
        <v>21</v>
      </c>
      <c r="E12527" t="s">
        <v>478</v>
      </c>
      <c r="F12527" t="s">
        <v>219</v>
      </c>
      <c r="G12527">
        <v>21</v>
      </c>
      <c r="H12527" s="6" t="str">
        <f t="shared" si="390"/>
        <v>J241.A21</v>
      </c>
      <c r="I12527" s="6" t="str">
        <f t="shared" si="391"/>
        <v>DPS_DGS25</v>
      </c>
    </row>
    <row r="12528" spans="1:9">
      <c r="A12528" t="s">
        <v>302</v>
      </c>
      <c r="B12528" t="s">
        <v>1532</v>
      </c>
      <c r="C12528" t="s">
        <v>1533</v>
      </c>
      <c r="D12528">
        <v>21</v>
      </c>
      <c r="E12528" t="s">
        <v>1365</v>
      </c>
      <c r="F12528" t="s">
        <v>297</v>
      </c>
      <c r="G12528">
        <v>21</v>
      </c>
      <c r="H12528" s="6" t="str">
        <f t="shared" si="390"/>
        <v>J241.C21</v>
      </c>
      <c r="I12528" s="6" t="str">
        <f t="shared" si="391"/>
        <v>DPS_MRTN25</v>
      </c>
    </row>
    <row r="12529" spans="1:9">
      <c r="A12529" t="s">
        <v>302</v>
      </c>
      <c r="B12529" t="s">
        <v>1532</v>
      </c>
      <c r="C12529" t="s">
        <v>1533</v>
      </c>
      <c r="D12529">
        <v>22</v>
      </c>
      <c r="E12529" t="s">
        <v>457</v>
      </c>
      <c r="F12529" t="s">
        <v>243</v>
      </c>
      <c r="G12529">
        <v>22</v>
      </c>
      <c r="H12529" s="6" t="str">
        <f t="shared" si="390"/>
        <v>J241.B22</v>
      </c>
      <c r="I12529" s="6" t="str">
        <f t="shared" si="391"/>
        <v>DPS_FORCE24</v>
      </c>
    </row>
    <row r="12530" spans="1:9">
      <c r="A12530" t="s">
        <v>302</v>
      </c>
      <c r="B12530" t="s">
        <v>1532</v>
      </c>
      <c r="C12530" t="s">
        <v>1533</v>
      </c>
      <c r="D12530">
        <v>22</v>
      </c>
      <c r="E12530" t="s">
        <v>471</v>
      </c>
      <c r="F12530" t="s">
        <v>220</v>
      </c>
      <c r="G12530">
        <v>22</v>
      </c>
      <c r="H12530" s="6" t="str">
        <f t="shared" si="390"/>
        <v>J241.A22</v>
      </c>
      <c r="I12530" s="6" t="str">
        <f t="shared" si="391"/>
        <v>DPS_SENSE24</v>
      </c>
    </row>
    <row r="12531" spans="1:9">
      <c r="A12531" t="s">
        <v>302</v>
      </c>
      <c r="B12531" t="s">
        <v>1532</v>
      </c>
      <c r="C12531" t="s">
        <v>1533</v>
      </c>
      <c r="D12531">
        <v>22</v>
      </c>
      <c r="E12531" t="s">
        <v>457</v>
      </c>
      <c r="F12531" t="s">
        <v>298</v>
      </c>
      <c r="G12531">
        <v>22</v>
      </c>
      <c r="H12531" s="6" t="str">
        <f t="shared" si="390"/>
        <v>J241.C22</v>
      </c>
      <c r="I12531" s="6" t="str">
        <f t="shared" si="391"/>
        <v>DPS_FORCE24</v>
      </c>
    </row>
    <row r="12532" spans="1:9">
      <c r="A12532" t="s">
        <v>302</v>
      </c>
      <c r="B12532" t="s">
        <v>1532</v>
      </c>
      <c r="C12532" t="s">
        <v>1533</v>
      </c>
      <c r="D12532">
        <v>22</v>
      </c>
      <c r="F12532" t="s">
        <v>627</v>
      </c>
      <c r="G12532">
        <v>22</v>
      </c>
      <c r="H12532" s="6" t="str">
        <f t="shared" si="390"/>
        <v>J241.D22</v>
      </c>
      <c r="I12532" s="6">
        <f t="shared" si="391"/>
        <v>0</v>
      </c>
    </row>
    <row r="12533" spans="1:9">
      <c r="A12533" t="s">
        <v>302</v>
      </c>
      <c r="B12533" t="s">
        <v>1532</v>
      </c>
      <c r="C12533" t="s">
        <v>1533</v>
      </c>
      <c r="D12533">
        <v>23</v>
      </c>
      <c r="E12533" t="s">
        <v>1367</v>
      </c>
      <c r="F12533" t="s">
        <v>221</v>
      </c>
      <c r="G12533">
        <v>23</v>
      </c>
      <c r="H12533" s="6" t="str">
        <f t="shared" si="390"/>
        <v>J241.A23</v>
      </c>
      <c r="I12533" s="6" t="str">
        <f t="shared" si="391"/>
        <v>DPS_GUARD24</v>
      </c>
    </row>
    <row r="12534" spans="1:9">
      <c r="A12534" t="s">
        <v>302</v>
      </c>
      <c r="B12534" t="s">
        <v>1532</v>
      </c>
      <c r="C12534" t="s">
        <v>1533</v>
      </c>
      <c r="D12534">
        <v>23</v>
      </c>
      <c r="E12534" t="s">
        <v>174</v>
      </c>
      <c r="F12534" t="s">
        <v>244</v>
      </c>
      <c r="G12534">
        <v>23</v>
      </c>
      <c r="H12534" s="6" t="str">
        <f t="shared" si="390"/>
        <v>J241.B23</v>
      </c>
      <c r="I12534" s="6" t="str">
        <f t="shared" si="391"/>
        <v>DGND</v>
      </c>
    </row>
    <row r="12535" spans="1:9">
      <c r="A12535" t="s">
        <v>302</v>
      </c>
      <c r="B12535" t="s">
        <v>1532</v>
      </c>
      <c r="C12535" t="s">
        <v>1533</v>
      </c>
      <c r="D12535">
        <v>23</v>
      </c>
      <c r="E12535" t="s">
        <v>174</v>
      </c>
      <c r="F12535" t="s">
        <v>299</v>
      </c>
      <c r="G12535">
        <v>23</v>
      </c>
      <c r="H12535" s="6" t="str">
        <f t="shared" si="390"/>
        <v>J241.C23</v>
      </c>
      <c r="I12535" s="6" t="str">
        <f t="shared" si="391"/>
        <v>DGND</v>
      </c>
    </row>
    <row r="12536" spans="1:9">
      <c r="A12536" t="s">
        <v>302</v>
      </c>
      <c r="B12536" t="s">
        <v>1532</v>
      </c>
      <c r="C12536" t="s">
        <v>1533</v>
      </c>
      <c r="D12536">
        <v>23</v>
      </c>
      <c r="F12536" t="s">
        <v>628</v>
      </c>
      <c r="G12536">
        <v>23</v>
      </c>
      <c r="H12536" s="6" t="str">
        <f t="shared" si="390"/>
        <v>J241.D23</v>
      </c>
      <c r="I12536" s="6">
        <f t="shared" si="391"/>
        <v>0</v>
      </c>
    </row>
    <row r="12537" spans="1:9">
      <c r="A12537" t="s">
        <v>302</v>
      </c>
      <c r="B12537" t="s">
        <v>1532</v>
      </c>
      <c r="C12537" t="s">
        <v>1533</v>
      </c>
      <c r="D12537">
        <v>24</v>
      </c>
      <c r="E12537" t="s">
        <v>1368</v>
      </c>
      <c r="F12537" t="s">
        <v>245</v>
      </c>
      <c r="G12537">
        <v>24</v>
      </c>
      <c r="H12537" s="6" t="str">
        <f t="shared" si="390"/>
        <v>J241.B24</v>
      </c>
      <c r="I12537" s="6" t="str">
        <f t="shared" si="391"/>
        <v>DPS_MOUT24</v>
      </c>
    </row>
    <row r="12538" spans="1:9">
      <c r="A12538" t="s">
        <v>302</v>
      </c>
      <c r="B12538" t="s">
        <v>1532</v>
      </c>
      <c r="C12538" t="s">
        <v>1533</v>
      </c>
      <c r="D12538">
        <v>24</v>
      </c>
      <c r="E12538" t="s">
        <v>1369</v>
      </c>
      <c r="F12538" t="s">
        <v>300</v>
      </c>
      <c r="G12538">
        <v>24</v>
      </c>
      <c r="H12538" s="6" t="str">
        <f t="shared" si="390"/>
        <v>J241.C24</v>
      </c>
      <c r="I12538" s="6" t="str">
        <f t="shared" si="391"/>
        <v>DPS_MRTN24</v>
      </c>
    </row>
    <row r="12539" spans="1:9">
      <c r="A12539" t="s">
        <v>302</v>
      </c>
      <c r="B12539" t="s">
        <v>1532</v>
      </c>
      <c r="C12539" t="s">
        <v>1533</v>
      </c>
      <c r="D12539">
        <v>24</v>
      </c>
      <c r="F12539" t="s">
        <v>631</v>
      </c>
      <c r="G12539">
        <v>24</v>
      </c>
      <c r="H12539" s="6" t="str">
        <f t="shared" si="390"/>
        <v>J241.D24</v>
      </c>
      <c r="I12539" s="6">
        <f t="shared" si="391"/>
        <v>0</v>
      </c>
    </row>
    <row r="12540" spans="1:9">
      <c r="A12540" t="s">
        <v>302</v>
      </c>
      <c r="B12540" t="s">
        <v>1532</v>
      </c>
      <c r="C12540" t="s">
        <v>1533</v>
      </c>
      <c r="D12540">
        <v>24</v>
      </c>
      <c r="E12540" t="s">
        <v>472</v>
      </c>
      <c r="F12540" t="s">
        <v>222</v>
      </c>
      <c r="G12540">
        <v>24</v>
      </c>
      <c r="H12540" s="6" t="str">
        <f t="shared" si="390"/>
        <v>J241.A24</v>
      </c>
      <c r="I12540" s="6" t="str">
        <f t="shared" si="391"/>
        <v>DPS_DGS24</v>
      </c>
    </row>
    <row r="12541" spans="1:9">
      <c r="A12541" t="s">
        <v>302</v>
      </c>
      <c r="B12541" t="s">
        <v>358</v>
      </c>
      <c r="C12541" t="s">
        <v>6920</v>
      </c>
      <c r="D12541">
        <v>1</v>
      </c>
      <c r="F12541">
        <v>1</v>
      </c>
      <c r="G12541">
        <v>1</v>
      </c>
      <c r="H12541" s="6" t="str">
        <f t="shared" si="390"/>
        <v>038RT-90108D18Q-A100.1</v>
      </c>
      <c r="I12541" s="6">
        <f t="shared" si="391"/>
        <v>0</v>
      </c>
    </row>
    <row r="12542" spans="1:9">
      <c r="A12542" t="s">
        <v>302</v>
      </c>
      <c r="B12542" t="s">
        <v>358</v>
      </c>
      <c r="C12542" t="s">
        <v>3043</v>
      </c>
      <c r="D12542">
        <v>1</v>
      </c>
      <c r="F12542">
        <v>1</v>
      </c>
      <c r="G12542">
        <v>1</v>
      </c>
      <c r="H12542" s="6" t="str">
        <f t="shared" si="390"/>
        <v>080-0048F0500000-99-0-R1.1</v>
      </c>
      <c r="I12542" s="6">
        <f t="shared" si="391"/>
        <v>0</v>
      </c>
    </row>
    <row r="12543" spans="1:9">
      <c r="A12543" t="s">
        <v>302</v>
      </c>
      <c r="B12543" t="s">
        <v>358</v>
      </c>
      <c r="C12543" t="s">
        <v>3044</v>
      </c>
      <c r="D12543">
        <v>1</v>
      </c>
      <c r="F12543">
        <v>1</v>
      </c>
      <c r="G12543">
        <v>1</v>
      </c>
      <c r="H12543" s="6" t="str">
        <f t="shared" si="390"/>
        <v>087-0048F0500004-99.1</v>
      </c>
      <c r="I12543" s="6">
        <f t="shared" si="391"/>
        <v>0</v>
      </c>
    </row>
    <row r="12544" spans="1:9">
      <c r="A12544" t="s">
        <v>302</v>
      </c>
      <c r="B12544" t="s">
        <v>358</v>
      </c>
      <c r="C12544" t="s">
        <v>3045</v>
      </c>
      <c r="D12544">
        <v>1</v>
      </c>
      <c r="F12544">
        <v>1</v>
      </c>
      <c r="G12544">
        <v>1</v>
      </c>
      <c r="H12544" s="6" t="str">
        <f t="shared" si="390"/>
        <v>980RT-90108D-1CD-.1</v>
      </c>
      <c r="I12544" s="6">
        <f t="shared" si="391"/>
        <v>0</v>
      </c>
    </row>
    <row r="12545" spans="1:9">
      <c r="A12545" t="s">
        <v>302</v>
      </c>
      <c r="B12545" t="s">
        <v>358</v>
      </c>
      <c r="C12545" t="s">
        <v>2491</v>
      </c>
      <c r="D12545" t="s">
        <v>194</v>
      </c>
      <c r="F12545" t="s">
        <v>194</v>
      </c>
      <c r="G12545" t="s">
        <v>194</v>
      </c>
      <c r="H12545" s="6" t="str">
        <f t="shared" si="390"/>
        <v>ALWP1.NUT1</v>
      </c>
      <c r="I12545" s="6">
        <f t="shared" si="391"/>
        <v>0</v>
      </c>
    </row>
    <row r="12546" spans="1:9">
      <c r="A12546" t="s">
        <v>302</v>
      </c>
      <c r="B12546" t="s">
        <v>358</v>
      </c>
      <c r="C12546" t="s">
        <v>2491</v>
      </c>
      <c r="D12546" t="s">
        <v>195</v>
      </c>
      <c r="F12546" t="s">
        <v>195</v>
      </c>
      <c r="G12546" t="s">
        <v>195</v>
      </c>
      <c r="H12546" s="6" t="str">
        <f t="shared" ref="H12546:H12609" si="392">CONCATENATE(C12546,".",F12546)</f>
        <v>ALWP1.NUT2</v>
      </c>
      <c r="I12546" s="6">
        <f t="shared" ref="I12546:I12609" si="393">E12546</f>
        <v>0</v>
      </c>
    </row>
    <row r="12547" spans="1:9">
      <c r="A12547" t="s">
        <v>302</v>
      </c>
      <c r="B12547" t="s">
        <v>358</v>
      </c>
      <c r="C12547" t="s">
        <v>2491</v>
      </c>
      <c r="D12547" t="s">
        <v>196</v>
      </c>
      <c r="F12547" t="s">
        <v>196</v>
      </c>
      <c r="G12547" t="s">
        <v>196</v>
      </c>
      <c r="H12547" s="6" t="str">
        <f t="shared" si="392"/>
        <v>ALWP1.NUT3</v>
      </c>
      <c r="I12547" s="6">
        <f t="shared" si="393"/>
        <v>0</v>
      </c>
    </row>
    <row r="12548" spans="1:9">
      <c r="A12548" t="s">
        <v>302</v>
      </c>
      <c r="B12548" t="s">
        <v>358</v>
      </c>
      <c r="C12548" t="s">
        <v>2491</v>
      </c>
      <c r="D12548" t="s">
        <v>197</v>
      </c>
      <c r="F12548" t="s">
        <v>197</v>
      </c>
      <c r="G12548" t="s">
        <v>197</v>
      </c>
      <c r="H12548" s="6" t="str">
        <f t="shared" si="392"/>
        <v>ALWP1.NUT4</v>
      </c>
      <c r="I12548" s="6">
        <f t="shared" si="393"/>
        <v>0</v>
      </c>
    </row>
    <row r="12549" spans="1:9">
      <c r="A12549" t="s">
        <v>302</v>
      </c>
      <c r="B12549" t="s">
        <v>358</v>
      </c>
      <c r="C12549" t="s">
        <v>2491</v>
      </c>
      <c r="D12549" t="s">
        <v>278</v>
      </c>
      <c r="F12549" t="s">
        <v>278</v>
      </c>
      <c r="G12549" t="s">
        <v>278</v>
      </c>
      <c r="H12549" s="6" t="str">
        <f t="shared" si="392"/>
        <v>ALWP1.NUT5</v>
      </c>
      <c r="I12549" s="6">
        <f t="shared" si="393"/>
        <v>0</v>
      </c>
    </row>
    <row r="12550" spans="1:9">
      <c r="A12550" t="s">
        <v>302</v>
      </c>
      <c r="B12550" t="s">
        <v>358</v>
      </c>
      <c r="C12550" t="s">
        <v>2491</v>
      </c>
      <c r="D12550" t="s">
        <v>279</v>
      </c>
      <c r="F12550" t="s">
        <v>279</v>
      </c>
      <c r="G12550" t="s">
        <v>279</v>
      </c>
      <c r="H12550" s="6" t="str">
        <f t="shared" si="392"/>
        <v>ALWP1.NUT6</v>
      </c>
      <c r="I12550" s="6">
        <f t="shared" si="393"/>
        <v>0</v>
      </c>
    </row>
    <row r="12551" spans="1:9">
      <c r="A12551" t="s">
        <v>302</v>
      </c>
      <c r="B12551" t="s">
        <v>358</v>
      </c>
      <c r="C12551" t="s">
        <v>2491</v>
      </c>
      <c r="D12551" t="s">
        <v>2441</v>
      </c>
      <c r="F12551" t="s">
        <v>2441</v>
      </c>
      <c r="G12551" t="s">
        <v>2441</v>
      </c>
      <c r="H12551" s="6" t="str">
        <f t="shared" si="392"/>
        <v>ALWP1.NUT7</v>
      </c>
      <c r="I12551" s="6">
        <f t="shared" si="393"/>
        <v>0</v>
      </c>
    </row>
    <row r="12552" spans="1:9">
      <c r="A12552" t="s">
        <v>302</v>
      </c>
      <c r="B12552" t="s">
        <v>358</v>
      </c>
      <c r="C12552" t="s">
        <v>2491</v>
      </c>
      <c r="D12552" t="s">
        <v>2442</v>
      </c>
      <c r="F12552" t="s">
        <v>2442</v>
      </c>
      <c r="G12552" t="s">
        <v>2442</v>
      </c>
      <c r="H12552" s="6" t="str">
        <f t="shared" si="392"/>
        <v>ALWP1.NUT8</v>
      </c>
      <c r="I12552" s="6">
        <f t="shared" si="393"/>
        <v>0</v>
      </c>
    </row>
    <row r="12553" spans="1:9">
      <c r="A12553" t="s">
        <v>302</v>
      </c>
      <c r="B12553" t="s">
        <v>358</v>
      </c>
      <c r="C12553" t="s">
        <v>2491</v>
      </c>
      <c r="D12553" t="s">
        <v>2443</v>
      </c>
      <c r="F12553" t="s">
        <v>2443</v>
      </c>
      <c r="G12553" t="s">
        <v>2443</v>
      </c>
      <c r="H12553" s="6" t="str">
        <f t="shared" si="392"/>
        <v>ALWP1.NUT9</v>
      </c>
      <c r="I12553" s="6">
        <f t="shared" si="393"/>
        <v>0</v>
      </c>
    </row>
    <row r="12554" spans="1:9">
      <c r="A12554" t="s">
        <v>302</v>
      </c>
      <c r="B12554" t="s">
        <v>358</v>
      </c>
      <c r="C12554" t="s">
        <v>2491</v>
      </c>
      <c r="D12554" t="s">
        <v>2444</v>
      </c>
      <c r="F12554" t="s">
        <v>2444</v>
      </c>
      <c r="G12554" t="s">
        <v>2444</v>
      </c>
      <c r="H12554" s="6" t="str">
        <f t="shared" si="392"/>
        <v>ALWP1.NUT10</v>
      </c>
      <c r="I12554" s="6">
        <f t="shared" si="393"/>
        <v>0</v>
      </c>
    </row>
    <row r="12555" spans="1:9">
      <c r="A12555" t="s">
        <v>302</v>
      </c>
      <c r="B12555" t="s">
        <v>358</v>
      </c>
      <c r="C12555" t="s">
        <v>2491</v>
      </c>
      <c r="D12555" t="s">
        <v>2445</v>
      </c>
      <c r="F12555" t="s">
        <v>2445</v>
      </c>
      <c r="G12555" t="s">
        <v>2445</v>
      </c>
      <c r="H12555" s="6" t="str">
        <f t="shared" si="392"/>
        <v>ALWP1.NUT11</v>
      </c>
      <c r="I12555" s="6">
        <f t="shared" si="393"/>
        <v>0</v>
      </c>
    </row>
    <row r="12556" spans="1:9">
      <c r="A12556" t="s">
        <v>302</v>
      </c>
      <c r="B12556" t="s">
        <v>358</v>
      </c>
      <c r="C12556" t="s">
        <v>2491</v>
      </c>
      <c r="D12556" t="s">
        <v>2446</v>
      </c>
      <c r="F12556" t="s">
        <v>2446</v>
      </c>
      <c r="G12556" t="s">
        <v>2446</v>
      </c>
      <c r="H12556" s="6" t="str">
        <f t="shared" si="392"/>
        <v>ALWP1.NUT12</v>
      </c>
      <c r="I12556" s="6">
        <f t="shared" si="393"/>
        <v>0</v>
      </c>
    </row>
    <row r="12557" spans="1:9">
      <c r="A12557" t="s">
        <v>302</v>
      </c>
      <c r="B12557" t="s">
        <v>358</v>
      </c>
      <c r="C12557" t="s">
        <v>2491</v>
      </c>
      <c r="D12557" t="s">
        <v>2447</v>
      </c>
      <c r="F12557" t="s">
        <v>2447</v>
      </c>
      <c r="G12557" t="s">
        <v>2447</v>
      </c>
      <c r="H12557" s="6" t="str">
        <f t="shared" si="392"/>
        <v>ALWP1.NUT13</v>
      </c>
      <c r="I12557" s="6">
        <f t="shared" si="393"/>
        <v>0</v>
      </c>
    </row>
    <row r="12558" spans="1:9">
      <c r="A12558" t="s">
        <v>302</v>
      </c>
      <c r="B12558" t="s">
        <v>358</v>
      </c>
      <c r="C12558" t="s">
        <v>2491</v>
      </c>
      <c r="D12558" t="s">
        <v>2448</v>
      </c>
      <c r="F12558" t="s">
        <v>2448</v>
      </c>
      <c r="G12558" t="s">
        <v>2448</v>
      </c>
      <c r="H12558" s="6" t="str">
        <f t="shared" si="392"/>
        <v>ALWP1.NUT14</v>
      </c>
      <c r="I12558" s="6">
        <f t="shared" si="393"/>
        <v>0</v>
      </c>
    </row>
    <row r="12559" spans="1:9">
      <c r="A12559" t="s">
        <v>302</v>
      </c>
      <c r="B12559" t="s">
        <v>358</v>
      </c>
      <c r="C12559" t="s">
        <v>2491</v>
      </c>
      <c r="D12559" t="s">
        <v>2449</v>
      </c>
      <c r="F12559" t="s">
        <v>2449</v>
      </c>
      <c r="G12559" t="s">
        <v>2449</v>
      </c>
      <c r="H12559" s="6" t="str">
        <f t="shared" si="392"/>
        <v>ALWP1.NUT15</v>
      </c>
      <c r="I12559" s="6">
        <f t="shared" si="393"/>
        <v>0</v>
      </c>
    </row>
    <row r="12560" spans="1:9">
      <c r="A12560" t="s">
        <v>302</v>
      </c>
      <c r="B12560" t="s">
        <v>358</v>
      </c>
      <c r="C12560" t="s">
        <v>2491</v>
      </c>
      <c r="D12560" t="s">
        <v>2450</v>
      </c>
      <c r="F12560" t="s">
        <v>2450</v>
      </c>
      <c r="G12560" t="s">
        <v>2450</v>
      </c>
      <c r="H12560" s="6" t="str">
        <f t="shared" si="392"/>
        <v>ALWP1.NUT16</v>
      </c>
      <c r="I12560" s="6">
        <f t="shared" si="393"/>
        <v>0</v>
      </c>
    </row>
    <row r="12561" spans="1:9">
      <c r="A12561" t="s">
        <v>302</v>
      </c>
      <c r="B12561" t="s">
        <v>358</v>
      </c>
      <c r="C12561" t="s">
        <v>2491</v>
      </c>
      <c r="D12561" t="s">
        <v>2451</v>
      </c>
      <c r="F12561" t="s">
        <v>2451</v>
      </c>
      <c r="G12561" t="s">
        <v>2451</v>
      </c>
      <c r="H12561" s="6" t="str">
        <f t="shared" si="392"/>
        <v>ALWP1.NUT17</v>
      </c>
      <c r="I12561" s="6">
        <f t="shared" si="393"/>
        <v>0</v>
      </c>
    </row>
    <row r="12562" spans="1:9">
      <c r="A12562" t="s">
        <v>302</v>
      </c>
      <c r="B12562" t="s">
        <v>358</v>
      </c>
      <c r="C12562" t="s">
        <v>2491</v>
      </c>
      <c r="D12562" t="s">
        <v>2452</v>
      </c>
      <c r="F12562" t="s">
        <v>2452</v>
      </c>
      <c r="G12562" t="s">
        <v>2452</v>
      </c>
      <c r="H12562" s="6" t="str">
        <f t="shared" si="392"/>
        <v>ALWP1.NUT18</v>
      </c>
      <c r="I12562" s="6">
        <f t="shared" si="393"/>
        <v>0</v>
      </c>
    </row>
    <row r="12563" spans="1:9">
      <c r="A12563" t="s">
        <v>302</v>
      </c>
      <c r="B12563" t="s">
        <v>358</v>
      </c>
      <c r="C12563" t="s">
        <v>2491</v>
      </c>
      <c r="D12563" t="s">
        <v>2453</v>
      </c>
      <c r="F12563" t="s">
        <v>2453</v>
      </c>
      <c r="G12563" t="s">
        <v>2453</v>
      </c>
      <c r="H12563" s="6" t="str">
        <f t="shared" si="392"/>
        <v>ALWP1.NUT19</v>
      </c>
      <c r="I12563" s="6">
        <f t="shared" si="393"/>
        <v>0</v>
      </c>
    </row>
    <row r="12564" spans="1:9">
      <c r="A12564" t="s">
        <v>302</v>
      </c>
      <c r="B12564" t="s">
        <v>358</v>
      </c>
      <c r="C12564" t="s">
        <v>2491</v>
      </c>
      <c r="D12564" t="s">
        <v>2454</v>
      </c>
      <c r="F12564" t="s">
        <v>2454</v>
      </c>
      <c r="G12564" t="s">
        <v>2454</v>
      </c>
      <c r="H12564" s="6" t="str">
        <f t="shared" si="392"/>
        <v>ALWP1.NUT20</v>
      </c>
      <c r="I12564" s="6">
        <f t="shared" si="393"/>
        <v>0</v>
      </c>
    </row>
    <row r="12565" spans="1:9">
      <c r="A12565" t="s">
        <v>302</v>
      </c>
      <c r="B12565" t="s">
        <v>358</v>
      </c>
      <c r="C12565" t="s">
        <v>2491</v>
      </c>
      <c r="D12565" t="s">
        <v>2455</v>
      </c>
      <c r="F12565" t="s">
        <v>2455</v>
      </c>
      <c r="G12565" t="s">
        <v>2455</v>
      </c>
      <c r="H12565" s="6" t="str">
        <f t="shared" si="392"/>
        <v>ALWP1.NUT21</v>
      </c>
      <c r="I12565" s="6">
        <f t="shared" si="393"/>
        <v>0</v>
      </c>
    </row>
    <row r="12566" spans="1:9">
      <c r="A12566" t="s">
        <v>302</v>
      </c>
      <c r="B12566" t="s">
        <v>358</v>
      </c>
      <c r="C12566" t="s">
        <v>2491</v>
      </c>
      <c r="D12566" t="s">
        <v>2456</v>
      </c>
      <c r="F12566" t="s">
        <v>2456</v>
      </c>
      <c r="G12566" t="s">
        <v>2456</v>
      </c>
      <c r="H12566" s="6" t="str">
        <f t="shared" si="392"/>
        <v>ALWP1.NUT22</v>
      </c>
      <c r="I12566" s="6">
        <f t="shared" si="393"/>
        <v>0</v>
      </c>
    </row>
    <row r="12567" spans="1:9">
      <c r="A12567" t="s">
        <v>302</v>
      </c>
      <c r="B12567" t="s">
        <v>358</v>
      </c>
      <c r="C12567" t="s">
        <v>2491</v>
      </c>
      <c r="D12567" t="s">
        <v>2457</v>
      </c>
      <c r="F12567" t="s">
        <v>2457</v>
      </c>
      <c r="G12567" t="s">
        <v>2457</v>
      </c>
      <c r="H12567" s="6" t="str">
        <f t="shared" si="392"/>
        <v>ALWP1.NUT23</v>
      </c>
      <c r="I12567" s="6">
        <f t="shared" si="393"/>
        <v>0</v>
      </c>
    </row>
    <row r="12568" spans="1:9">
      <c r="A12568" t="s">
        <v>302</v>
      </c>
      <c r="B12568" t="s">
        <v>358</v>
      </c>
      <c r="C12568" t="s">
        <v>2491</v>
      </c>
      <c r="D12568" t="s">
        <v>2458</v>
      </c>
      <c r="F12568" t="s">
        <v>2458</v>
      </c>
      <c r="G12568" t="s">
        <v>2458</v>
      </c>
      <c r="H12568" s="6" t="str">
        <f t="shared" si="392"/>
        <v>ALWP1.NUT24</v>
      </c>
      <c r="I12568" s="6">
        <f t="shared" si="393"/>
        <v>0</v>
      </c>
    </row>
    <row r="12569" spans="1:9">
      <c r="A12569" t="s">
        <v>302</v>
      </c>
      <c r="B12569" t="s">
        <v>358</v>
      </c>
      <c r="C12569" t="s">
        <v>2491</v>
      </c>
      <c r="D12569" t="s">
        <v>2459</v>
      </c>
      <c r="F12569" t="s">
        <v>2459</v>
      </c>
      <c r="G12569" t="s">
        <v>2459</v>
      </c>
      <c r="H12569" s="6" t="str">
        <f t="shared" si="392"/>
        <v>ALWP1.NUT25</v>
      </c>
      <c r="I12569" s="6">
        <f t="shared" si="393"/>
        <v>0</v>
      </c>
    </row>
    <row r="12570" spans="1:9">
      <c r="A12570" t="s">
        <v>302</v>
      </c>
      <c r="B12570" t="s">
        <v>358</v>
      </c>
      <c r="C12570" t="s">
        <v>2491</v>
      </c>
      <c r="D12570" t="s">
        <v>2460</v>
      </c>
      <c r="F12570" t="s">
        <v>2460</v>
      </c>
      <c r="G12570" t="s">
        <v>2460</v>
      </c>
      <c r="H12570" s="6" t="str">
        <f t="shared" si="392"/>
        <v>ALWP1.NUT26</v>
      </c>
      <c r="I12570" s="6">
        <f t="shared" si="393"/>
        <v>0</v>
      </c>
    </row>
    <row r="12571" spans="1:9">
      <c r="A12571" t="s">
        <v>302</v>
      </c>
      <c r="B12571" t="s">
        <v>358</v>
      </c>
      <c r="C12571" t="s">
        <v>2491</v>
      </c>
      <c r="D12571" t="s">
        <v>2461</v>
      </c>
      <c r="F12571" t="s">
        <v>2461</v>
      </c>
      <c r="G12571" t="s">
        <v>2461</v>
      </c>
      <c r="H12571" s="6" t="str">
        <f t="shared" si="392"/>
        <v>ALWP1.NUT27</v>
      </c>
      <c r="I12571" s="6">
        <f t="shared" si="393"/>
        <v>0</v>
      </c>
    </row>
    <row r="12572" spans="1:9">
      <c r="A12572" t="s">
        <v>302</v>
      </c>
      <c r="B12572" t="s">
        <v>358</v>
      </c>
      <c r="C12572" t="s">
        <v>2491</v>
      </c>
      <c r="D12572" t="s">
        <v>2462</v>
      </c>
      <c r="F12572" t="s">
        <v>2462</v>
      </c>
      <c r="G12572" t="s">
        <v>2462</v>
      </c>
      <c r="H12572" s="6" t="str">
        <f t="shared" si="392"/>
        <v>ALWP1.NUT28</v>
      </c>
      <c r="I12572" s="6">
        <f t="shared" si="393"/>
        <v>0</v>
      </c>
    </row>
    <row r="12573" spans="1:9">
      <c r="A12573" t="s">
        <v>302</v>
      </c>
      <c r="B12573" t="s">
        <v>358</v>
      </c>
      <c r="C12573" t="s">
        <v>2491</v>
      </c>
      <c r="D12573" t="s">
        <v>2463</v>
      </c>
      <c r="F12573" t="s">
        <v>2463</v>
      </c>
      <c r="G12573" t="s">
        <v>2463</v>
      </c>
      <c r="H12573" s="6" t="str">
        <f t="shared" si="392"/>
        <v>ALWP1.NUT29</v>
      </c>
      <c r="I12573" s="6">
        <f t="shared" si="393"/>
        <v>0</v>
      </c>
    </row>
    <row r="12574" spans="1:9">
      <c r="A12574" t="s">
        <v>302</v>
      </c>
      <c r="B12574" t="s">
        <v>358</v>
      </c>
      <c r="C12574" t="s">
        <v>2491</v>
      </c>
      <c r="D12574" t="s">
        <v>2464</v>
      </c>
      <c r="F12574" t="s">
        <v>2464</v>
      </c>
      <c r="G12574" t="s">
        <v>2464</v>
      </c>
      <c r="H12574" s="6" t="str">
        <f t="shared" si="392"/>
        <v>ALWP1.NUT30</v>
      </c>
      <c r="I12574" s="6">
        <f t="shared" si="393"/>
        <v>0</v>
      </c>
    </row>
    <row r="12575" spans="1:9">
      <c r="A12575" t="s">
        <v>302</v>
      </c>
      <c r="B12575" t="s">
        <v>358</v>
      </c>
      <c r="C12575" t="s">
        <v>359</v>
      </c>
      <c r="D12575" t="s">
        <v>181</v>
      </c>
      <c r="F12575">
        <v>1</v>
      </c>
      <c r="G12575" t="s">
        <v>181</v>
      </c>
      <c r="H12575" s="6" t="str">
        <f t="shared" si="392"/>
        <v>FD1.1</v>
      </c>
      <c r="I12575" s="6">
        <f t="shared" si="393"/>
        <v>0</v>
      </c>
    </row>
    <row r="12576" spans="1:9">
      <c r="A12576" t="s">
        <v>302</v>
      </c>
      <c r="B12576" t="s">
        <v>358</v>
      </c>
      <c r="C12576" t="s">
        <v>360</v>
      </c>
      <c r="D12576" t="s">
        <v>181</v>
      </c>
      <c r="F12576">
        <v>1</v>
      </c>
      <c r="G12576" t="s">
        <v>181</v>
      </c>
      <c r="H12576" s="6" t="str">
        <f t="shared" si="392"/>
        <v>FD2.1</v>
      </c>
      <c r="I12576" s="6">
        <f t="shared" si="393"/>
        <v>0</v>
      </c>
    </row>
    <row r="12577" spans="1:9">
      <c r="A12577" t="s">
        <v>302</v>
      </c>
      <c r="B12577" t="s">
        <v>358</v>
      </c>
      <c r="C12577" t="s">
        <v>361</v>
      </c>
      <c r="D12577" t="s">
        <v>181</v>
      </c>
      <c r="F12577">
        <v>1</v>
      </c>
      <c r="G12577" t="s">
        <v>181</v>
      </c>
      <c r="H12577" s="6" t="str">
        <f t="shared" si="392"/>
        <v>FD3.1</v>
      </c>
      <c r="I12577" s="6">
        <f t="shared" si="393"/>
        <v>0</v>
      </c>
    </row>
    <row r="12578" spans="1:9">
      <c r="A12578" t="s">
        <v>302</v>
      </c>
      <c r="B12578" t="s">
        <v>358</v>
      </c>
      <c r="C12578" t="s">
        <v>362</v>
      </c>
      <c r="D12578" t="s">
        <v>181</v>
      </c>
      <c r="F12578">
        <v>1</v>
      </c>
      <c r="G12578" t="s">
        <v>181</v>
      </c>
      <c r="H12578" s="6" t="str">
        <f t="shared" si="392"/>
        <v>FD4.1</v>
      </c>
      <c r="I12578" s="6">
        <f t="shared" si="393"/>
        <v>0</v>
      </c>
    </row>
    <row r="12579" spans="1:9">
      <c r="A12579" t="s">
        <v>302</v>
      </c>
      <c r="B12579" t="s">
        <v>358</v>
      </c>
      <c r="C12579" t="s">
        <v>363</v>
      </c>
      <c r="D12579" t="s">
        <v>181</v>
      </c>
      <c r="F12579">
        <v>1</v>
      </c>
      <c r="G12579" t="s">
        <v>181</v>
      </c>
      <c r="H12579" s="6" t="str">
        <f t="shared" si="392"/>
        <v>FD5.1</v>
      </c>
      <c r="I12579" s="6">
        <f t="shared" si="393"/>
        <v>0</v>
      </c>
    </row>
    <row r="12580" spans="1:9">
      <c r="A12580" t="s">
        <v>302</v>
      </c>
      <c r="B12580" t="s">
        <v>358</v>
      </c>
      <c r="C12580" t="s">
        <v>364</v>
      </c>
      <c r="D12580" t="s">
        <v>181</v>
      </c>
      <c r="F12580">
        <v>1</v>
      </c>
      <c r="G12580" t="s">
        <v>181</v>
      </c>
      <c r="H12580" s="6" t="str">
        <f t="shared" si="392"/>
        <v>FD6.1</v>
      </c>
      <c r="I12580" s="6">
        <f t="shared" si="393"/>
        <v>0</v>
      </c>
    </row>
    <row r="12581" spans="1:9">
      <c r="A12581" t="s">
        <v>302</v>
      </c>
      <c r="B12581" t="s">
        <v>358</v>
      </c>
      <c r="C12581" t="s">
        <v>365</v>
      </c>
      <c r="D12581" t="s">
        <v>181</v>
      </c>
      <c r="F12581">
        <v>1</v>
      </c>
      <c r="G12581" t="s">
        <v>181</v>
      </c>
      <c r="H12581" s="6" t="str">
        <f t="shared" si="392"/>
        <v>FD7.1</v>
      </c>
      <c r="I12581" s="6">
        <f t="shared" si="393"/>
        <v>0</v>
      </c>
    </row>
    <row r="12582" spans="1:9">
      <c r="A12582" t="s">
        <v>302</v>
      </c>
      <c r="B12582" t="s">
        <v>358</v>
      </c>
      <c r="C12582" t="s">
        <v>366</v>
      </c>
      <c r="D12582" t="s">
        <v>181</v>
      </c>
      <c r="F12582">
        <v>1</v>
      </c>
      <c r="G12582" t="s">
        <v>181</v>
      </c>
      <c r="H12582" s="6" t="str">
        <f t="shared" si="392"/>
        <v>FD8.1</v>
      </c>
      <c r="I12582" s="6">
        <f t="shared" si="393"/>
        <v>0</v>
      </c>
    </row>
    <row r="12583" spans="1:9">
      <c r="A12583" t="s">
        <v>302</v>
      </c>
      <c r="B12583" t="s">
        <v>358</v>
      </c>
      <c r="C12583" t="s">
        <v>1534</v>
      </c>
      <c r="D12583" t="s">
        <v>181</v>
      </c>
      <c r="F12583">
        <v>1</v>
      </c>
      <c r="G12583" t="s">
        <v>181</v>
      </c>
      <c r="H12583" s="6" t="str">
        <f t="shared" si="392"/>
        <v>FD9.1</v>
      </c>
      <c r="I12583" s="6">
        <f t="shared" si="393"/>
        <v>0</v>
      </c>
    </row>
    <row r="12584" spans="1:9">
      <c r="A12584" t="s">
        <v>302</v>
      </c>
      <c r="B12584" t="s">
        <v>358</v>
      </c>
      <c r="C12584" t="s">
        <v>1535</v>
      </c>
      <c r="D12584" t="s">
        <v>181</v>
      </c>
      <c r="F12584">
        <v>1</v>
      </c>
      <c r="G12584" t="s">
        <v>181</v>
      </c>
      <c r="H12584" s="6" t="str">
        <f t="shared" si="392"/>
        <v>FD10.1</v>
      </c>
      <c r="I12584" s="6">
        <f t="shared" si="393"/>
        <v>0</v>
      </c>
    </row>
    <row r="12585" spans="1:9">
      <c r="A12585" t="s">
        <v>302</v>
      </c>
      <c r="B12585" t="s">
        <v>358</v>
      </c>
      <c r="C12585" t="s">
        <v>1536</v>
      </c>
      <c r="D12585" t="s">
        <v>181</v>
      </c>
      <c r="F12585">
        <v>1</v>
      </c>
      <c r="G12585" t="s">
        <v>181</v>
      </c>
      <c r="H12585" s="6" t="str">
        <f t="shared" si="392"/>
        <v>FD11.1</v>
      </c>
      <c r="I12585" s="6">
        <f t="shared" si="393"/>
        <v>0</v>
      </c>
    </row>
    <row r="12586" spans="1:9">
      <c r="A12586" t="s">
        <v>302</v>
      </c>
      <c r="B12586" t="s">
        <v>358</v>
      </c>
      <c r="C12586" t="s">
        <v>1537</v>
      </c>
      <c r="D12586" t="s">
        <v>181</v>
      </c>
      <c r="F12586">
        <v>1</v>
      </c>
      <c r="G12586" t="s">
        <v>181</v>
      </c>
      <c r="H12586" s="6" t="str">
        <f t="shared" si="392"/>
        <v>FD12.1</v>
      </c>
      <c r="I12586" s="6">
        <f t="shared" si="393"/>
        <v>0</v>
      </c>
    </row>
    <row r="12587" spans="1:9">
      <c r="A12587" t="s">
        <v>302</v>
      </c>
      <c r="B12587" t="s">
        <v>358</v>
      </c>
      <c r="C12587" t="s">
        <v>1538</v>
      </c>
      <c r="D12587" t="s">
        <v>181</v>
      </c>
      <c r="F12587">
        <v>1</v>
      </c>
      <c r="G12587" t="s">
        <v>181</v>
      </c>
      <c r="H12587" s="6" t="str">
        <f t="shared" si="392"/>
        <v>FD13.1</v>
      </c>
      <c r="I12587" s="6">
        <f t="shared" si="393"/>
        <v>0</v>
      </c>
    </row>
    <row r="12588" spans="1:9">
      <c r="A12588" t="s">
        <v>302</v>
      </c>
      <c r="B12588" t="s">
        <v>358</v>
      </c>
      <c r="C12588" t="s">
        <v>1539</v>
      </c>
      <c r="D12588" t="s">
        <v>181</v>
      </c>
      <c r="F12588">
        <v>1</v>
      </c>
      <c r="G12588" t="s">
        <v>181</v>
      </c>
      <c r="H12588" s="6" t="str">
        <f t="shared" si="392"/>
        <v>FD14.1</v>
      </c>
      <c r="I12588" s="6">
        <f t="shared" si="393"/>
        <v>0</v>
      </c>
    </row>
    <row r="12589" spans="1:9">
      <c r="A12589" t="s">
        <v>302</v>
      </c>
      <c r="B12589" t="s">
        <v>358</v>
      </c>
      <c r="C12589" t="s">
        <v>1540</v>
      </c>
      <c r="D12589" t="s">
        <v>181</v>
      </c>
      <c r="F12589">
        <v>1</v>
      </c>
      <c r="G12589" t="s">
        <v>181</v>
      </c>
      <c r="H12589" s="6" t="str">
        <f t="shared" si="392"/>
        <v>FD15.1</v>
      </c>
      <c r="I12589" s="6">
        <f t="shared" si="393"/>
        <v>0</v>
      </c>
    </row>
    <row r="12590" spans="1:9">
      <c r="A12590" t="s">
        <v>302</v>
      </c>
      <c r="B12590" t="s">
        <v>358</v>
      </c>
      <c r="C12590" t="s">
        <v>1541</v>
      </c>
      <c r="D12590" t="s">
        <v>181</v>
      </c>
      <c r="F12590">
        <v>1</v>
      </c>
      <c r="G12590" t="s">
        <v>181</v>
      </c>
      <c r="H12590" s="6" t="str">
        <f t="shared" si="392"/>
        <v>FD16.1</v>
      </c>
      <c r="I12590" s="6">
        <f t="shared" si="393"/>
        <v>0</v>
      </c>
    </row>
    <row r="12591" spans="1:9">
      <c r="A12591" t="s">
        <v>302</v>
      </c>
      <c r="B12591" t="s">
        <v>358</v>
      </c>
      <c r="C12591" t="s">
        <v>2492</v>
      </c>
      <c r="D12591" t="s">
        <v>181</v>
      </c>
      <c r="F12591">
        <v>1</v>
      </c>
      <c r="G12591" t="s">
        <v>181</v>
      </c>
      <c r="H12591" s="6" t="str">
        <f t="shared" si="392"/>
        <v>FD17.1</v>
      </c>
      <c r="I12591" s="6">
        <f t="shared" si="393"/>
        <v>0</v>
      </c>
    </row>
    <row r="12592" spans="1:9">
      <c r="A12592" t="s">
        <v>302</v>
      </c>
      <c r="B12592" t="s">
        <v>358</v>
      </c>
      <c r="C12592" t="s">
        <v>2493</v>
      </c>
      <c r="D12592" t="s">
        <v>181</v>
      </c>
      <c r="F12592">
        <v>1</v>
      </c>
      <c r="G12592" t="s">
        <v>181</v>
      </c>
      <c r="H12592" s="6" t="str">
        <f t="shared" si="392"/>
        <v>FD18.1</v>
      </c>
      <c r="I12592" s="6">
        <f t="shared" si="393"/>
        <v>0</v>
      </c>
    </row>
    <row r="12593" spans="1:9">
      <c r="A12593" t="s">
        <v>302</v>
      </c>
      <c r="B12593" t="s">
        <v>358</v>
      </c>
      <c r="C12593" t="s">
        <v>2494</v>
      </c>
      <c r="D12593" t="s">
        <v>181</v>
      </c>
      <c r="F12593">
        <v>1</v>
      </c>
      <c r="G12593" t="s">
        <v>181</v>
      </c>
      <c r="H12593" s="6" t="str">
        <f t="shared" si="392"/>
        <v>FD19.1</v>
      </c>
      <c r="I12593" s="6">
        <f t="shared" si="393"/>
        <v>0</v>
      </c>
    </row>
    <row r="12594" spans="1:9">
      <c r="A12594" t="s">
        <v>302</v>
      </c>
      <c r="B12594" t="s">
        <v>358</v>
      </c>
      <c r="C12594" t="s">
        <v>2495</v>
      </c>
      <c r="D12594" t="s">
        <v>181</v>
      </c>
      <c r="F12594">
        <v>1</v>
      </c>
      <c r="G12594" t="s">
        <v>181</v>
      </c>
      <c r="H12594" s="6" t="str">
        <f t="shared" si="392"/>
        <v>FD20.1</v>
      </c>
      <c r="I12594" s="6">
        <f t="shared" si="393"/>
        <v>0</v>
      </c>
    </row>
    <row r="12595" spans="1:9">
      <c r="A12595" t="s">
        <v>302</v>
      </c>
      <c r="B12595" t="s">
        <v>358</v>
      </c>
      <c r="C12595" t="s">
        <v>2496</v>
      </c>
      <c r="D12595" t="s">
        <v>181</v>
      </c>
      <c r="F12595">
        <v>1</v>
      </c>
      <c r="G12595" t="s">
        <v>181</v>
      </c>
      <c r="H12595" s="6" t="str">
        <f t="shared" si="392"/>
        <v>FD21.1</v>
      </c>
      <c r="I12595" s="6">
        <f t="shared" si="393"/>
        <v>0</v>
      </c>
    </row>
    <row r="12596" spans="1:9">
      <c r="A12596" t="s">
        <v>302</v>
      </c>
      <c r="B12596" t="s">
        <v>358</v>
      </c>
      <c r="C12596" t="s">
        <v>2497</v>
      </c>
      <c r="D12596" t="s">
        <v>181</v>
      </c>
      <c r="F12596">
        <v>1</v>
      </c>
      <c r="G12596" t="s">
        <v>181</v>
      </c>
      <c r="H12596" s="6" t="str">
        <f t="shared" si="392"/>
        <v>FD22.1</v>
      </c>
      <c r="I12596" s="6">
        <f t="shared" si="393"/>
        <v>0</v>
      </c>
    </row>
    <row r="12597" spans="1:9">
      <c r="A12597" t="s">
        <v>302</v>
      </c>
      <c r="B12597" t="s">
        <v>358</v>
      </c>
      <c r="C12597" t="s">
        <v>2498</v>
      </c>
      <c r="D12597" t="s">
        <v>181</v>
      </c>
      <c r="F12597">
        <v>1</v>
      </c>
      <c r="G12597" t="s">
        <v>181</v>
      </c>
      <c r="H12597" s="6" t="str">
        <f t="shared" si="392"/>
        <v>FD23.1</v>
      </c>
      <c r="I12597" s="6">
        <f t="shared" si="393"/>
        <v>0</v>
      </c>
    </row>
    <row r="12598" spans="1:9">
      <c r="A12598" t="s">
        <v>302</v>
      </c>
      <c r="B12598" t="s">
        <v>358</v>
      </c>
      <c r="C12598" t="s">
        <v>2499</v>
      </c>
      <c r="D12598" t="s">
        <v>181</v>
      </c>
      <c r="F12598">
        <v>1</v>
      </c>
      <c r="G12598" t="s">
        <v>181</v>
      </c>
      <c r="H12598" s="6" t="str">
        <f t="shared" si="392"/>
        <v>FD24.1</v>
      </c>
      <c r="I12598" s="6">
        <f t="shared" si="393"/>
        <v>0</v>
      </c>
    </row>
    <row r="12599" spans="1:9">
      <c r="A12599" t="s">
        <v>302</v>
      </c>
      <c r="B12599" t="s">
        <v>358</v>
      </c>
      <c r="C12599" t="s">
        <v>2500</v>
      </c>
      <c r="D12599" t="s">
        <v>181</v>
      </c>
      <c r="F12599">
        <v>1</v>
      </c>
      <c r="G12599" t="s">
        <v>181</v>
      </c>
      <c r="H12599" s="6" t="str">
        <f t="shared" si="392"/>
        <v>FD25.1</v>
      </c>
      <c r="I12599" s="6">
        <f t="shared" si="393"/>
        <v>0</v>
      </c>
    </row>
    <row r="12600" spans="1:9">
      <c r="A12600" t="s">
        <v>302</v>
      </c>
      <c r="B12600" t="s">
        <v>358</v>
      </c>
      <c r="C12600" t="s">
        <v>2501</v>
      </c>
      <c r="D12600" t="s">
        <v>181</v>
      </c>
      <c r="F12600">
        <v>1</v>
      </c>
      <c r="G12600" t="s">
        <v>181</v>
      </c>
      <c r="H12600" s="6" t="str">
        <f t="shared" si="392"/>
        <v>FD26.1</v>
      </c>
      <c r="I12600" s="6">
        <f t="shared" si="393"/>
        <v>0</v>
      </c>
    </row>
    <row r="12601" spans="1:9">
      <c r="A12601" t="s">
        <v>302</v>
      </c>
      <c r="B12601" t="s">
        <v>358</v>
      </c>
      <c r="C12601" t="s">
        <v>2502</v>
      </c>
      <c r="D12601" t="s">
        <v>181</v>
      </c>
      <c r="F12601">
        <v>1</v>
      </c>
      <c r="G12601" t="s">
        <v>181</v>
      </c>
      <c r="H12601" s="6" t="str">
        <f t="shared" si="392"/>
        <v>FD27.1</v>
      </c>
      <c r="I12601" s="6">
        <f t="shared" si="393"/>
        <v>0</v>
      </c>
    </row>
    <row r="12602" spans="1:9">
      <c r="A12602" t="s">
        <v>302</v>
      </c>
      <c r="B12602" t="s">
        <v>358</v>
      </c>
      <c r="C12602" t="s">
        <v>2503</v>
      </c>
      <c r="D12602" t="s">
        <v>181</v>
      </c>
      <c r="F12602">
        <v>1</v>
      </c>
      <c r="G12602" t="s">
        <v>181</v>
      </c>
      <c r="H12602" s="6" t="str">
        <f t="shared" si="392"/>
        <v>FD28.1</v>
      </c>
      <c r="I12602" s="6">
        <f t="shared" si="393"/>
        <v>0</v>
      </c>
    </row>
    <row r="12603" spans="1:9">
      <c r="A12603" t="s">
        <v>302</v>
      </c>
      <c r="B12603" t="s">
        <v>358</v>
      </c>
      <c r="C12603" t="s">
        <v>2504</v>
      </c>
      <c r="D12603" t="s">
        <v>181</v>
      </c>
      <c r="F12603">
        <v>1</v>
      </c>
      <c r="G12603" t="s">
        <v>181</v>
      </c>
      <c r="H12603" s="6" t="str">
        <f t="shared" si="392"/>
        <v>FD29.1</v>
      </c>
      <c r="I12603" s="6">
        <f t="shared" si="393"/>
        <v>0</v>
      </c>
    </row>
    <row r="12604" spans="1:9">
      <c r="A12604" t="s">
        <v>302</v>
      </c>
      <c r="B12604" t="s">
        <v>358</v>
      </c>
      <c r="C12604" t="s">
        <v>2505</v>
      </c>
      <c r="D12604" t="s">
        <v>181</v>
      </c>
      <c r="F12604">
        <v>1</v>
      </c>
      <c r="G12604" t="s">
        <v>181</v>
      </c>
      <c r="H12604" s="6" t="str">
        <f t="shared" si="392"/>
        <v>FD30.1</v>
      </c>
      <c r="I12604" s="6">
        <f t="shared" si="393"/>
        <v>0</v>
      </c>
    </row>
    <row r="12605" spans="1:9">
      <c r="A12605" t="s">
        <v>302</v>
      </c>
      <c r="B12605" t="s">
        <v>358</v>
      </c>
      <c r="C12605" t="s">
        <v>2506</v>
      </c>
      <c r="D12605" t="s">
        <v>181</v>
      </c>
      <c r="F12605">
        <v>1</v>
      </c>
      <c r="G12605" t="s">
        <v>181</v>
      </c>
      <c r="H12605" s="6" t="str">
        <f t="shared" si="392"/>
        <v>FD31.1</v>
      </c>
      <c r="I12605" s="6">
        <f t="shared" si="393"/>
        <v>0</v>
      </c>
    </row>
    <row r="12606" spans="1:9">
      <c r="A12606" t="s">
        <v>302</v>
      </c>
      <c r="B12606" t="s">
        <v>358</v>
      </c>
      <c r="C12606" t="s">
        <v>2507</v>
      </c>
      <c r="D12606" t="s">
        <v>181</v>
      </c>
      <c r="F12606">
        <v>1</v>
      </c>
      <c r="G12606" t="s">
        <v>181</v>
      </c>
      <c r="H12606" s="6" t="str">
        <f t="shared" si="392"/>
        <v>FD32.1</v>
      </c>
      <c r="I12606" s="6">
        <f t="shared" si="393"/>
        <v>0</v>
      </c>
    </row>
    <row r="12607" spans="1:9">
      <c r="A12607" t="s">
        <v>302</v>
      </c>
      <c r="B12607" t="s">
        <v>358</v>
      </c>
      <c r="C12607" t="s">
        <v>382</v>
      </c>
      <c r="D12607" t="s">
        <v>301</v>
      </c>
      <c r="F12607">
        <v>1</v>
      </c>
      <c r="G12607" t="s">
        <v>301</v>
      </c>
      <c r="H12607" s="6" t="str">
        <f t="shared" si="392"/>
        <v>H1.1</v>
      </c>
      <c r="I12607" s="6">
        <f t="shared" si="393"/>
        <v>0</v>
      </c>
    </row>
    <row r="12608" spans="1:9">
      <c r="A12608" t="s">
        <v>302</v>
      </c>
      <c r="B12608" t="s">
        <v>358</v>
      </c>
      <c r="C12608" t="s">
        <v>383</v>
      </c>
      <c r="D12608" t="s">
        <v>301</v>
      </c>
      <c r="F12608">
        <v>1</v>
      </c>
      <c r="G12608" t="s">
        <v>301</v>
      </c>
      <c r="H12608" s="6" t="str">
        <f t="shared" si="392"/>
        <v>H2.1</v>
      </c>
      <c r="I12608" s="6">
        <f t="shared" si="393"/>
        <v>0</v>
      </c>
    </row>
    <row r="12609" spans="1:9">
      <c r="A12609" t="s">
        <v>302</v>
      </c>
      <c r="B12609" t="s">
        <v>358</v>
      </c>
      <c r="C12609" t="s">
        <v>367</v>
      </c>
      <c r="D12609">
        <v>1</v>
      </c>
      <c r="F12609">
        <v>1</v>
      </c>
      <c r="G12609">
        <v>1</v>
      </c>
      <c r="H12609" s="6" t="str">
        <f t="shared" si="392"/>
        <v>LOGO1.1</v>
      </c>
      <c r="I12609" s="6">
        <f t="shared" si="393"/>
        <v>0</v>
      </c>
    </row>
    <row r="12610" spans="1:9">
      <c r="A12610" t="s">
        <v>302</v>
      </c>
      <c r="B12610" t="s">
        <v>358</v>
      </c>
      <c r="C12610" t="s">
        <v>368</v>
      </c>
      <c r="D12610">
        <v>1</v>
      </c>
      <c r="F12610">
        <v>1</v>
      </c>
      <c r="G12610">
        <v>1</v>
      </c>
      <c r="H12610" s="6" t="str">
        <f t="shared" ref="H12610:H12616" si="394">CONCATENATE(C12610,".",F12610)</f>
        <v>LOGO2.1</v>
      </c>
      <c r="I12610" s="6">
        <f t="shared" ref="I12610:I12616" si="395">E12610</f>
        <v>0</v>
      </c>
    </row>
    <row r="12611" spans="1:9">
      <c r="A12611" t="s">
        <v>302</v>
      </c>
      <c r="B12611" t="s">
        <v>358</v>
      </c>
      <c r="C12611" t="s">
        <v>2508</v>
      </c>
      <c r="D12611">
        <v>1</v>
      </c>
      <c r="F12611">
        <v>1</v>
      </c>
      <c r="G12611">
        <v>1</v>
      </c>
      <c r="H12611" s="6" t="str">
        <f t="shared" si="394"/>
        <v>QFN48-7X7-P0.5mm.1</v>
      </c>
      <c r="I12611" s="6">
        <f t="shared" si="395"/>
        <v>0</v>
      </c>
    </row>
    <row r="12612" spans="1:9">
      <c r="A12612" t="s">
        <v>302</v>
      </c>
      <c r="B12612" t="s">
        <v>358</v>
      </c>
      <c r="C12612" t="s">
        <v>3046</v>
      </c>
      <c r="D12612">
        <v>1</v>
      </c>
      <c r="F12612">
        <v>1</v>
      </c>
      <c r="G12612">
        <v>1</v>
      </c>
      <c r="H12612" s="6" t="str">
        <f t="shared" si="394"/>
        <v>RTL9010AA-V2.1</v>
      </c>
      <c r="I12612" s="6">
        <f t="shared" si="395"/>
        <v>0</v>
      </c>
    </row>
    <row r="12613" spans="1:9">
      <c r="A12613" t="s">
        <v>302</v>
      </c>
      <c r="B12613" t="s">
        <v>358</v>
      </c>
      <c r="C12613" t="s">
        <v>3047</v>
      </c>
      <c r="D12613" t="s">
        <v>194</v>
      </c>
      <c r="F12613" t="s">
        <v>194</v>
      </c>
      <c r="G12613" t="s">
        <v>194</v>
      </c>
      <c r="H12613" s="6" t="str">
        <f t="shared" si="394"/>
        <v>SKB1.NUT1</v>
      </c>
      <c r="I12613" s="6">
        <f t="shared" si="395"/>
        <v>0</v>
      </c>
    </row>
    <row r="12614" spans="1:9">
      <c r="A12614" t="s">
        <v>302</v>
      </c>
      <c r="B12614" t="s">
        <v>358</v>
      </c>
      <c r="C12614" t="s">
        <v>3047</v>
      </c>
      <c r="D12614" t="s">
        <v>195</v>
      </c>
      <c r="F12614" t="s">
        <v>195</v>
      </c>
      <c r="G12614" t="s">
        <v>195</v>
      </c>
      <c r="H12614" s="6" t="str">
        <f t="shared" si="394"/>
        <v>SKB1.NUT2</v>
      </c>
      <c r="I12614" s="6">
        <f t="shared" si="395"/>
        <v>0</v>
      </c>
    </row>
    <row r="12615" spans="1:9">
      <c r="A12615" t="s">
        <v>302</v>
      </c>
      <c r="B12615" t="s">
        <v>358</v>
      </c>
      <c r="C12615" t="s">
        <v>3047</v>
      </c>
      <c r="D12615" t="s">
        <v>196</v>
      </c>
      <c r="F12615" t="s">
        <v>196</v>
      </c>
      <c r="G12615" t="s">
        <v>196</v>
      </c>
      <c r="H12615" s="6" t="str">
        <f t="shared" si="394"/>
        <v>SKB1.NUT3</v>
      </c>
      <c r="I12615" s="6">
        <f t="shared" si="395"/>
        <v>0</v>
      </c>
    </row>
    <row r="12616" spans="1:9">
      <c r="A12616" t="s">
        <v>302</v>
      </c>
      <c r="B12616" t="s">
        <v>358</v>
      </c>
      <c r="C12616" t="s">
        <v>3047</v>
      </c>
      <c r="D12616" t="s">
        <v>197</v>
      </c>
      <c r="F12616" t="s">
        <v>197</v>
      </c>
      <c r="G12616" t="s">
        <v>197</v>
      </c>
      <c r="H12616" s="6" t="str">
        <f t="shared" si="394"/>
        <v>SKB1.NUT4</v>
      </c>
      <c r="I12616" s="6">
        <f t="shared" si="395"/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40"/>
  <sheetViews>
    <sheetView zoomScaleNormal="100" workbookViewId="0">
      <selection sqref="A1:D1625"/>
    </sheetView>
  </sheetViews>
  <sheetFormatPr defaultRowHeight="16.5"/>
  <cols>
    <col min="1" max="1" width="21.125" customWidth="1"/>
    <col min="2" max="2" width="21.875" bestFit="1" customWidth="1"/>
    <col min="3" max="3" width="35.125" customWidth="1"/>
    <col min="4" max="4" width="22.375" customWidth="1"/>
  </cols>
  <sheetData>
    <row r="1" spans="1:4">
      <c r="A1" s="9" t="s">
        <v>8659</v>
      </c>
    </row>
    <row r="2" spans="1:4">
      <c r="A2" s="9" t="s">
        <v>8660</v>
      </c>
    </row>
    <row r="3" spans="1:4" ht="33">
      <c r="A3" s="3" t="s">
        <v>171</v>
      </c>
      <c r="B3" s="3" t="s">
        <v>6921</v>
      </c>
      <c r="C3" s="3" t="s">
        <v>6922</v>
      </c>
      <c r="D3" s="3" t="s">
        <v>6923</v>
      </c>
    </row>
    <row r="4" spans="1:4">
      <c r="A4" s="1" t="s">
        <v>8486</v>
      </c>
      <c r="B4" s="4">
        <v>9988.4599999999991</v>
      </c>
      <c r="C4" s="4">
        <v>29804.87</v>
      </c>
      <c r="D4" s="4">
        <v>33.51</v>
      </c>
    </row>
    <row r="5" spans="1:4">
      <c r="A5" s="1" t="s">
        <v>542</v>
      </c>
      <c r="B5" s="4">
        <v>0</v>
      </c>
      <c r="C5" s="4">
        <v>4237.66</v>
      </c>
      <c r="D5" s="4">
        <v>0</v>
      </c>
    </row>
    <row r="6" spans="1:4">
      <c r="A6" s="1" t="s">
        <v>544</v>
      </c>
      <c r="B6" s="4">
        <v>0</v>
      </c>
      <c r="C6" s="4">
        <v>2193.61</v>
      </c>
      <c r="D6" s="4">
        <v>0</v>
      </c>
    </row>
    <row r="7" spans="1:4">
      <c r="A7" s="1" t="s">
        <v>546</v>
      </c>
      <c r="B7" s="4">
        <v>0</v>
      </c>
      <c r="C7" s="4">
        <v>653.80999999999995</v>
      </c>
      <c r="D7" s="4">
        <v>0</v>
      </c>
    </row>
    <row r="8" spans="1:4">
      <c r="A8" s="1" t="s">
        <v>1098</v>
      </c>
      <c r="B8" s="4">
        <v>98.71</v>
      </c>
      <c r="C8" s="4">
        <v>109.01</v>
      </c>
      <c r="D8" s="4">
        <v>90.55</v>
      </c>
    </row>
    <row r="9" spans="1:4">
      <c r="A9" s="1" t="s">
        <v>1099</v>
      </c>
      <c r="B9" s="4">
        <v>98.71</v>
      </c>
      <c r="C9" s="4">
        <v>109.01</v>
      </c>
      <c r="D9" s="4">
        <v>90.55</v>
      </c>
    </row>
    <row r="10" spans="1:4">
      <c r="A10" s="1" t="s">
        <v>1100</v>
      </c>
      <c r="B10" s="4">
        <v>98.71</v>
      </c>
      <c r="C10" s="4">
        <v>109.01</v>
      </c>
      <c r="D10" s="4">
        <v>90.55</v>
      </c>
    </row>
    <row r="11" spans="1:4">
      <c r="A11" s="1" t="s">
        <v>1101</v>
      </c>
      <c r="B11" s="4">
        <v>98.71</v>
      </c>
      <c r="C11" s="4">
        <v>109.01</v>
      </c>
      <c r="D11" s="4">
        <v>90.55</v>
      </c>
    </row>
    <row r="12" spans="1:4">
      <c r="A12" s="1" t="s">
        <v>1102</v>
      </c>
      <c r="B12" s="4">
        <v>98.71</v>
      </c>
      <c r="C12" s="4">
        <v>109.01</v>
      </c>
      <c r="D12" s="4">
        <v>90.55</v>
      </c>
    </row>
    <row r="13" spans="1:4">
      <c r="A13" s="1" t="s">
        <v>1103</v>
      </c>
      <c r="B13" s="4">
        <v>98.71</v>
      </c>
      <c r="C13" s="4">
        <v>109.01</v>
      </c>
      <c r="D13" s="4">
        <v>90.55</v>
      </c>
    </row>
    <row r="14" spans="1:4">
      <c r="A14" s="1" t="s">
        <v>1104</v>
      </c>
      <c r="B14" s="4">
        <v>98.71</v>
      </c>
      <c r="C14" s="4">
        <v>109.01</v>
      </c>
      <c r="D14" s="4">
        <v>90.55</v>
      </c>
    </row>
    <row r="15" spans="1:4">
      <c r="A15" s="1" t="s">
        <v>1105</v>
      </c>
      <c r="B15" s="4">
        <v>98.71</v>
      </c>
      <c r="C15" s="4">
        <v>109.01</v>
      </c>
      <c r="D15" s="4">
        <v>90.55</v>
      </c>
    </row>
    <row r="16" spans="1:4">
      <c r="A16" s="1" t="s">
        <v>1178</v>
      </c>
      <c r="B16" s="4">
        <v>98.74</v>
      </c>
      <c r="C16" s="4">
        <v>109.07</v>
      </c>
      <c r="D16" s="4">
        <v>90.53</v>
      </c>
    </row>
    <row r="17" spans="1:4">
      <c r="A17" s="1" t="s">
        <v>1179</v>
      </c>
      <c r="B17" s="4">
        <v>98.72</v>
      </c>
      <c r="C17" s="4">
        <v>108.99</v>
      </c>
      <c r="D17" s="4">
        <v>90.58</v>
      </c>
    </row>
    <row r="18" spans="1:4">
      <c r="A18" s="1" t="s">
        <v>1180</v>
      </c>
      <c r="B18" s="4">
        <v>98.71</v>
      </c>
      <c r="C18" s="4">
        <v>109.01</v>
      </c>
      <c r="D18" s="4">
        <v>90.55</v>
      </c>
    </row>
    <row r="19" spans="1:4">
      <c r="A19" s="1" t="s">
        <v>1181</v>
      </c>
      <c r="B19" s="4">
        <v>98.72</v>
      </c>
      <c r="C19" s="4">
        <v>109.03</v>
      </c>
      <c r="D19" s="4">
        <v>90.54</v>
      </c>
    </row>
    <row r="20" spans="1:4">
      <c r="A20" s="1" t="s">
        <v>1182</v>
      </c>
      <c r="B20" s="4">
        <v>98.73</v>
      </c>
      <c r="C20" s="4">
        <v>109.05</v>
      </c>
      <c r="D20" s="4">
        <v>90.54</v>
      </c>
    </row>
    <row r="21" spans="1:4">
      <c r="A21" s="1" t="s">
        <v>1183</v>
      </c>
      <c r="B21" s="4">
        <v>98.74</v>
      </c>
      <c r="C21" s="4">
        <v>109.07</v>
      </c>
      <c r="D21" s="4">
        <v>90.53</v>
      </c>
    </row>
    <row r="22" spans="1:4">
      <c r="A22" s="1" t="s">
        <v>1184</v>
      </c>
      <c r="B22" s="4">
        <v>98.72</v>
      </c>
      <c r="C22" s="4">
        <v>108.99</v>
      </c>
      <c r="D22" s="4">
        <v>90.58</v>
      </c>
    </row>
    <row r="23" spans="1:4">
      <c r="A23" s="1" t="s">
        <v>1185</v>
      </c>
      <c r="B23" s="4">
        <v>98.71</v>
      </c>
      <c r="C23" s="4">
        <v>109.01</v>
      </c>
      <c r="D23" s="4">
        <v>90.55</v>
      </c>
    </row>
    <row r="24" spans="1:4">
      <c r="A24" s="1" t="s">
        <v>1050</v>
      </c>
      <c r="B24" s="4">
        <v>98.71</v>
      </c>
      <c r="C24" s="4">
        <v>109.01</v>
      </c>
      <c r="D24" s="4">
        <v>90.55</v>
      </c>
    </row>
    <row r="25" spans="1:4">
      <c r="A25" s="1" t="s">
        <v>1051</v>
      </c>
      <c r="B25" s="4">
        <v>98.71</v>
      </c>
      <c r="C25" s="4">
        <v>109.01</v>
      </c>
      <c r="D25" s="4">
        <v>90.55</v>
      </c>
    </row>
    <row r="26" spans="1:4">
      <c r="A26" s="1" t="s">
        <v>1052</v>
      </c>
      <c r="B26" s="4">
        <v>98.71</v>
      </c>
      <c r="C26" s="4">
        <v>109.01</v>
      </c>
      <c r="D26" s="4">
        <v>90.55</v>
      </c>
    </row>
    <row r="27" spans="1:4">
      <c r="A27" s="1" t="s">
        <v>1053</v>
      </c>
      <c r="B27" s="4">
        <v>98.71</v>
      </c>
      <c r="C27" s="4">
        <v>109.01</v>
      </c>
      <c r="D27" s="4">
        <v>90.55</v>
      </c>
    </row>
    <row r="28" spans="1:4">
      <c r="A28" s="1" t="s">
        <v>1054</v>
      </c>
      <c r="B28" s="4">
        <v>98.71</v>
      </c>
      <c r="C28" s="4">
        <v>109.01</v>
      </c>
      <c r="D28" s="4">
        <v>90.55</v>
      </c>
    </row>
    <row r="29" spans="1:4">
      <c r="A29" s="1" t="s">
        <v>1055</v>
      </c>
      <c r="B29" s="4">
        <v>98.71</v>
      </c>
      <c r="C29" s="4">
        <v>109.01</v>
      </c>
      <c r="D29" s="4">
        <v>90.55</v>
      </c>
    </row>
    <row r="30" spans="1:4">
      <c r="A30" s="1" t="s">
        <v>1056</v>
      </c>
      <c r="B30" s="4">
        <v>98.71</v>
      </c>
      <c r="C30" s="4">
        <v>109.01</v>
      </c>
      <c r="D30" s="4">
        <v>90.55</v>
      </c>
    </row>
    <row r="31" spans="1:4">
      <c r="A31" s="1" t="s">
        <v>1057</v>
      </c>
      <c r="B31" s="4">
        <v>98.71</v>
      </c>
      <c r="C31" s="4">
        <v>109.01</v>
      </c>
      <c r="D31" s="4">
        <v>90.55</v>
      </c>
    </row>
    <row r="32" spans="1:4">
      <c r="A32" s="1" t="s">
        <v>1226</v>
      </c>
      <c r="B32" s="4">
        <v>98.74</v>
      </c>
      <c r="C32" s="4">
        <v>109.07</v>
      </c>
      <c r="D32" s="4">
        <v>90.53</v>
      </c>
    </row>
    <row r="33" spans="1:4">
      <c r="A33" s="1" t="s">
        <v>1227</v>
      </c>
      <c r="B33" s="4">
        <v>98.72</v>
      </c>
      <c r="C33" s="4">
        <v>108.99</v>
      </c>
      <c r="D33" s="4">
        <v>90.58</v>
      </c>
    </row>
    <row r="34" spans="1:4">
      <c r="A34" s="1" t="s">
        <v>1228</v>
      </c>
      <c r="B34" s="4">
        <v>98.71</v>
      </c>
      <c r="C34" s="4">
        <v>109.01</v>
      </c>
      <c r="D34" s="4">
        <v>90.55</v>
      </c>
    </row>
    <row r="35" spans="1:4">
      <c r="A35" s="1" t="s">
        <v>1229</v>
      </c>
      <c r="B35" s="4">
        <v>98.72</v>
      </c>
      <c r="C35" s="4">
        <v>109.03</v>
      </c>
      <c r="D35" s="4">
        <v>90.54</v>
      </c>
    </row>
    <row r="36" spans="1:4">
      <c r="A36" s="1" t="s">
        <v>1230</v>
      </c>
      <c r="B36" s="4">
        <v>98.73</v>
      </c>
      <c r="C36" s="4">
        <v>109.05</v>
      </c>
      <c r="D36" s="4">
        <v>90.54</v>
      </c>
    </row>
    <row r="37" spans="1:4">
      <c r="A37" s="1" t="s">
        <v>1231</v>
      </c>
      <c r="B37" s="4">
        <v>98.74</v>
      </c>
      <c r="C37" s="4">
        <v>109.07</v>
      </c>
      <c r="D37" s="4">
        <v>90.53</v>
      </c>
    </row>
    <row r="38" spans="1:4">
      <c r="A38" s="1" t="s">
        <v>1232</v>
      </c>
      <c r="B38" s="4">
        <v>98.72</v>
      </c>
      <c r="C38" s="4">
        <v>108.99</v>
      </c>
      <c r="D38" s="4">
        <v>90.58</v>
      </c>
    </row>
    <row r="39" spans="1:4">
      <c r="A39" s="1" t="s">
        <v>1233</v>
      </c>
      <c r="B39" s="4">
        <v>98.71</v>
      </c>
      <c r="C39" s="4">
        <v>109.01</v>
      </c>
      <c r="D39" s="4">
        <v>90.55</v>
      </c>
    </row>
    <row r="40" spans="1:4">
      <c r="A40" s="1" t="s">
        <v>1150</v>
      </c>
      <c r="B40" s="4">
        <v>98.77</v>
      </c>
      <c r="C40" s="4">
        <v>109.11</v>
      </c>
      <c r="D40" s="4">
        <v>90.52</v>
      </c>
    </row>
    <row r="41" spans="1:4">
      <c r="A41" s="1" t="s">
        <v>8487</v>
      </c>
      <c r="B41" s="4">
        <v>7755.31</v>
      </c>
      <c r="C41" s="4">
        <v>7705.31</v>
      </c>
      <c r="D41" s="4">
        <v>100.65</v>
      </c>
    </row>
    <row r="42" spans="1:4">
      <c r="A42" s="1" t="s">
        <v>8488</v>
      </c>
      <c r="B42" s="4">
        <v>7010.42</v>
      </c>
      <c r="C42" s="4">
        <v>7585.57</v>
      </c>
      <c r="D42" s="4">
        <v>92.42</v>
      </c>
    </row>
    <row r="43" spans="1:4">
      <c r="A43" s="1" t="s">
        <v>8489</v>
      </c>
      <c r="B43" s="4">
        <v>7353.97</v>
      </c>
      <c r="C43" s="4">
        <v>7605.33</v>
      </c>
      <c r="D43" s="4">
        <v>96.69</v>
      </c>
    </row>
    <row r="44" spans="1:4">
      <c r="A44" s="1" t="s">
        <v>8490</v>
      </c>
      <c r="B44" s="4">
        <v>7159.26</v>
      </c>
      <c r="C44" s="4">
        <v>7685.55</v>
      </c>
      <c r="D44" s="4">
        <v>93.15</v>
      </c>
    </row>
    <row r="45" spans="1:4">
      <c r="A45" s="1" t="s">
        <v>8491</v>
      </c>
      <c r="B45" s="4">
        <v>526.66</v>
      </c>
      <c r="C45" s="4">
        <v>31907.95</v>
      </c>
      <c r="D45" s="4">
        <v>1.65</v>
      </c>
    </row>
    <row r="46" spans="1:4">
      <c r="A46" s="1" t="s">
        <v>8492</v>
      </c>
      <c r="B46" s="4">
        <v>550.71</v>
      </c>
      <c r="C46" s="4">
        <v>337</v>
      </c>
      <c r="D46" s="4">
        <v>163.41999999999999</v>
      </c>
    </row>
    <row r="47" spans="1:4">
      <c r="A47" s="1" t="s">
        <v>8493</v>
      </c>
      <c r="B47" s="4">
        <v>87.56</v>
      </c>
      <c r="C47" s="4">
        <v>87.56</v>
      </c>
      <c r="D47" s="4">
        <v>100</v>
      </c>
    </row>
    <row r="48" spans="1:4">
      <c r="A48" s="1" t="s">
        <v>556</v>
      </c>
      <c r="B48" s="4">
        <v>0</v>
      </c>
      <c r="C48" s="4">
        <v>1718.23</v>
      </c>
      <c r="D48" s="4">
        <v>0</v>
      </c>
    </row>
    <row r="49" spans="1:4">
      <c r="A49" s="1" t="s">
        <v>551</v>
      </c>
      <c r="B49" s="4">
        <v>0</v>
      </c>
      <c r="C49" s="4">
        <v>337.69</v>
      </c>
      <c r="D49" s="4">
        <v>0</v>
      </c>
    </row>
    <row r="50" spans="1:4">
      <c r="A50" s="1" t="s">
        <v>555</v>
      </c>
      <c r="B50" s="4">
        <v>0</v>
      </c>
      <c r="C50" s="4">
        <v>1713.12</v>
      </c>
      <c r="D50" s="4">
        <v>0</v>
      </c>
    </row>
    <row r="51" spans="1:4">
      <c r="A51" s="1" t="s">
        <v>553</v>
      </c>
      <c r="B51" s="4">
        <v>567.75</v>
      </c>
      <c r="C51" s="4">
        <v>709.81</v>
      </c>
      <c r="D51" s="4">
        <v>79.989999999999995</v>
      </c>
    </row>
    <row r="52" spans="1:4">
      <c r="A52" s="1" t="s">
        <v>2650</v>
      </c>
      <c r="B52" s="4">
        <v>67.91</v>
      </c>
      <c r="C52" s="4">
        <v>67.91</v>
      </c>
      <c r="D52" s="4">
        <v>100</v>
      </c>
    </row>
    <row r="53" spans="1:4">
      <c r="A53" s="1" t="s">
        <v>2611</v>
      </c>
      <c r="B53" s="4">
        <v>57.92</v>
      </c>
      <c r="C53" s="4">
        <v>57.92</v>
      </c>
      <c r="D53" s="4">
        <v>100</v>
      </c>
    </row>
    <row r="54" spans="1:4">
      <c r="A54" s="1" t="s">
        <v>2612</v>
      </c>
      <c r="B54" s="4">
        <v>57.92</v>
      </c>
      <c r="C54" s="4">
        <v>57.92</v>
      </c>
      <c r="D54" s="4">
        <v>100</v>
      </c>
    </row>
    <row r="55" spans="1:4">
      <c r="A55" s="1" t="s">
        <v>2540</v>
      </c>
      <c r="B55" s="4">
        <v>302.70999999999998</v>
      </c>
      <c r="C55" s="4">
        <v>337.31</v>
      </c>
      <c r="D55" s="4">
        <v>89.74</v>
      </c>
    </row>
    <row r="56" spans="1:4">
      <c r="A56" s="1" t="s">
        <v>2345</v>
      </c>
      <c r="B56" s="4">
        <v>3036.43</v>
      </c>
      <c r="C56" s="4">
        <v>3204.26</v>
      </c>
      <c r="D56" s="4">
        <v>94.76</v>
      </c>
    </row>
    <row r="57" spans="1:4">
      <c r="A57" s="1" t="s">
        <v>2348</v>
      </c>
      <c r="B57" s="4">
        <v>3036.2</v>
      </c>
      <c r="C57" s="4">
        <v>3520.46</v>
      </c>
      <c r="D57" s="4">
        <v>86.24</v>
      </c>
    </row>
    <row r="58" spans="1:4">
      <c r="A58" s="1" t="s">
        <v>7111</v>
      </c>
      <c r="B58" s="4">
        <v>132.03</v>
      </c>
      <c r="C58" s="4">
        <v>138.34</v>
      </c>
      <c r="D58" s="4">
        <v>95.44</v>
      </c>
    </row>
    <row r="59" spans="1:4">
      <c r="A59" s="1" t="s">
        <v>1608</v>
      </c>
      <c r="B59" s="4">
        <v>309.45999999999998</v>
      </c>
      <c r="C59" s="4">
        <v>222.95</v>
      </c>
      <c r="D59" s="4">
        <v>138.80000000000001</v>
      </c>
    </row>
    <row r="60" spans="1:4">
      <c r="A60" s="1" t="s">
        <v>1611</v>
      </c>
      <c r="B60" s="4">
        <v>309.47000000000003</v>
      </c>
      <c r="C60" s="4">
        <v>389.73</v>
      </c>
      <c r="D60" s="4">
        <v>79.41</v>
      </c>
    </row>
    <row r="61" spans="1:4">
      <c r="A61" s="1" t="s">
        <v>7110</v>
      </c>
      <c r="B61" s="4">
        <v>159.24</v>
      </c>
      <c r="C61" s="4">
        <v>204.91</v>
      </c>
      <c r="D61" s="4">
        <v>77.709999999999994</v>
      </c>
    </row>
    <row r="62" spans="1:4">
      <c r="A62" s="1" t="s">
        <v>1574</v>
      </c>
      <c r="B62" s="4">
        <v>1032.54</v>
      </c>
      <c r="C62" s="4">
        <v>931.93</v>
      </c>
      <c r="D62" s="4">
        <v>110.8</v>
      </c>
    </row>
    <row r="63" spans="1:4">
      <c r="A63" s="1" t="s">
        <v>1571</v>
      </c>
      <c r="B63" s="4">
        <v>1219.22</v>
      </c>
      <c r="C63" s="4">
        <v>1080.95</v>
      </c>
      <c r="D63" s="4">
        <v>112.79</v>
      </c>
    </row>
    <row r="64" spans="1:4">
      <c r="A64" s="1" t="s">
        <v>1599</v>
      </c>
      <c r="B64" s="4">
        <v>103.82</v>
      </c>
      <c r="C64" s="4">
        <v>94.17</v>
      </c>
      <c r="D64" s="4">
        <v>110.25</v>
      </c>
    </row>
    <row r="65" spans="1:4">
      <c r="A65" s="1" t="s">
        <v>1601</v>
      </c>
      <c r="B65" s="4">
        <v>103.82</v>
      </c>
      <c r="C65" s="4">
        <v>94.17</v>
      </c>
      <c r="D65" s="4">
        <v>110.25</v>
      </c>
    </row>
    <row r="66" spans="1:4">
      <c r="A66" s="1" t="s">
        <v>1566</v>
      </c>
      <c r="B66" s="4">
        <v>312.57</v>
      </c>
      <c r="C66" s="4">
        <v>310.60000000000002</v>
      </c>
      <c r="D66" s="4">
        <v>100.63</v>
      </c>
    </row>
    <row r="67" spans="1:4">
      <c r="A67" s="1" t="s">
        <v>1565</v>
      </c>
      <c r="B67" s="4">
        <v>265.88</v>
      </c>
      <c r="C67" s="4">
        <v>316.62</v>
      </c>
      <c r="D67" s="4">
        <v>83.97</v>
      </c>
    </row>
    <row r="68" spans="1:4">
      <c r="A68" s="1" t="s">
        <v>1600</v>
      </c>
      <c r="B68" s="4">
        <v>14048.5</v>
      </c>
      <c r="C68" s="4">
        <v>15218.7</v>
      </c>
      <c r="D68" s="4">
        <v>92.31</v>
      </c>
    </row>
    <row r="69" spans="1:4">
      <c r="A69" s="1" t="s">
        <v>1602</v>
      </c>
      <c r="B69" s="4">
        <v>14048.5</v>
      </c>
      <c r="C69" s="4">
        <v>15384.54</v>
      </c>
      <c r="D69" s="4">
        <v>91.32</v>
      </c>
    </row>
    <row r="70" spans="1:4">
      <c r="A70" s="1" t="s">
        <v>1598</v>
      </c>
      <c r="B70" s="4">
        <v>147.51</v>
      </c>
      <c r="C70" s="4">
        <v>121.62</v>
      </c>
      <c r="D70" s="4">
        <v>121.29</v>
      </c>
    </row>
    <row r="71" spans="1:4">
      <c r="A71" s="1" t="s">
        <v>1573</v>
      </c>
      <c r="B71" s="4">
        <v>158.69</v>
      </c>
      <c r="C71" s="4">
        <v>208.41</v>
      </c>
      <c r="D71" s="4">
        <v>76.14</v>
      </c>
    </row>
    <row r="72" spans="1:4">
      <c r="A72" s="1" t="s">
        <v>1572</v>
      </c>
      <c r="B72" s="4">
        <v>399.45</v>
      </c>
      <c r="C72" s="4">
        <v>367.13</v>
      </c>
      <c r="D72" s="4">
        <v>108.8</v>
      </c>
    </row>
    <row r="73" spans="1:4">
      <c r="A73" s="1" t="s">
        <v>1614</v>
      </c>
      <c r="B73" s="4">
        <v>635.92999999999995</v>
      </c>
      <c r="C73" s="4">
        <v>488.2</v>
      </c>
      <c r="D73" s="4">
        <v>130.26</v>
      </c>
    </row>
    <row r="74" spans="1:4">
      <c r="A74" s="1" t="s">
        <v>1617</v>
      </c>
      <c r="B74" s="4">
        <v>635.92999999999995</v>
      </c>
      <c r="C74" s="4">
        <v>488.2</v>
      </c>
      <c r="D74" s="4">
        <v>130.26</v>
      </c>
    </row>
    <row r="75" spans="1:4">
      <c r="A75" s="1" t="s">
        <v>2641</v>
      </c>
      <c r="B75" s="4">
        <v>350.69</v>
      </c>
      <c r="C75" s="4">
        <v>460.37</v>
      </c>
      <c r="D75" s="4">
        <v>76.180000000000007</v>
      </c>
    </row>
    <row r="76" spans="1:4">
      <c r="A76" s="1" t="s">
        <v>1609</v>
      </c>
      <c r="B76" s="4">
        <v>4837.74</v>
      </c>
      <c r="C76" s="4">
        <v>2625</v>
      </c>
      <c r="D76" s="4">
        <v>184.29</v>
      </c>
    </row>
    <row r="77" spans="1:4">
      <c r="A77" s="1" t="s">
        <v>1610</v>
      </c>
      <c r="B77" s="4">
        <v>4837.7299999999996</v>
      </c>
      <c r="C77" s="4">
        <v>2625</v>
      </c>
      <c r="D77" s="4">
        <v>184.29</v>
      </c>
    </row>
    <row r="78" spans="1:4">
      <c r="A78" s="1" t="s">
        <v>1612</v>
      </c>
      <c r="B78" s="4">
        <v>525.44000000000005</v>
      </c>
      <c r="C78" s="4">
        <v>363.2</v>
      </c>
      <c r="D78" s="4">
        <v>144.66999999999999</v>
      </c>
    </row>
    <row r="79" spans="1:4">
      <c r="A79" s="1" t="s">
        <v>1613</v>
      </c>
      <c r="B79" s="4">
        <v>525.44000000000005</v>
      </c>
      <c r="C79" s="4">
        <v>363.2</v>
      </c>
      <c r="D79" s="4">
        <v>144.66999999999999</v>
      </c>
    </row>
    <row r="80" spans="1:4">
      <c r="A80" s="1" t="s">
        <v>1615</v>
      </c>
      <c r="B80" s="4">
        <v>505.56</v>
      </c>
      <c r="C80" s="4">
        <v>480.49</v>
      </c>
      <c r="D80" s="4">
        <v>105.22</v>
      </c>
    </row>
    <row r="81" spans="1:4">
      <c r="A81" s="1" t="s">
        <v>1616</v>
      </c>
      <c r="B81" s="4">
        <v>505.56</v>
      </c>
      <c r="C81" s="4">
        <v>480.49</v>
      </c>
      <c r="D81" s="4">
        <v>105.22</v>
      </c>
    </row>
    <row r="82" spans="1:4">
      <c r="A82" s="1" t="s">
        <v>2266</v>
      </c>
      <c r="B82" s="4">
        <v>1180.56</v>
      </c>
      <c r="C82" s="4">
        <v>1289.52</v>
      </c>
      <c r="D82" s="4">
        <v>91.55</v>
      </c>
    </row>
    <row r="83" spans="1:4">
      <c r="A83" s="1" t="s">
        <v>2545</v>
      </c>
      <c r="B83" s="4">
        <v>101.96</v>
      </c>
      <c r="C83" s="4">
        <v>17744.099999999999</v>
      </c>
      <c r="D83" s="4">
        <v>0.56999999999999995</v>
      </c>
    </row>
    <row r="84" spans="1:4">
      <c r="A84" s="1" t="s">
        <v>2553</v>
      </c>
      <c r="B84" s="4">
        <v>1051.99</v>
      </c>
      <c r="C84" s="4">
        <v>1296.46</v>
      </c>
      <c r="D84" s="4">
        <v>81.14</v>
      </c>
    </row>
    <row r="85" spans="1:4">
      <c r="A85" s="1" t="s">
        <v>6939</v>
      </c>
      <c r="B85" s="4">
        <v>0</v>
      </c>
      <c r="C85" s="4">
        <v>1285.07</v>
      </c>
      <c r="D85" s="4">
        <v>0</v>
      </c>
    </row>
    <row r="86" spans="1:4">
      <c r="A86" s="1" t="s">
        <v>2547</v>
      </c>
      <c r="B86" s="4">
        <v>0</v>
      </c>
      <c r="C86" s="4">
        <v>16580.07</v>
      </c>
      <c r="D86" s="4">
        <v>0</v>
      </c>
    </row>
    <row r="87" spans="1:4">
      <c r="A87" s="1" t="s">
        <v>2556</v>
      </c>
      <c r="B87" s="4">
        <v>1420.3</v>
      </c>
      <c r="C87" s="4">
        <v>1572.43</v>
      </c>
      <c r="D87" s="4">
        <v>90.33</v>
      </c>
    </row>
    <row r="88" spans="1:4">
      <c r="A88" s="1" t="s">
        <v>2555</v>
      </c>
      <c r="B88" s="4">
        <v>1527.39</v>
      </c>
      <c r="C88" s="4">
        <v>1942.54</v>
      </c>
      <c r="D88" s="4">
        <v>78.63</v>
      </c>
    </row>
    <row r="89" spans="1:4">
      <c r="A89" s="1" t="s">
        <v>2554</v>
      </c>
      <c r="B89" s="4">
        <v>1632.66</v>
      </c>
      <c r="C89" s="4">
        <v>1644.9</v>
      </c>
      <c r="D89" s="4">
        <v>99.26</v>
      </c>
    </row>
    <row r="90" spans="1:4">
      <c r="A90" s="1" t="s">
        <v>3085</v>
      </c>
      <c r="B90" s="4">
        <v>8416.9</v>
      </c>
      <c r="C90" s="4">
        <v>3485.93</v>
      </c>
      <c r="D90" s="4">
        <v>241.45</v>
      </c>
    </row>
    <row r="91" spans="1:4">
      <c r="A91" s="1" t="s">
        <v>1399</v>
      </c>
      <c r="B91" s="4">
        <v>11707.66</v>
      </c>
      <c r="C91" s="4">
        <v>8226.2800000000007</v>
      </c>
      <c r="D91" s="4">
        <v>142.32</v>
      </c>
    </row>
    <row r="92" spans="1:4">
      <c r="A92" s="1" t="s">
        <v>2267</v>
      </c>
      <c r="B92" s="4">
        <v>1165.1500000000001</v>
      </c>
      <c r="C92" s="4">
        <v>1749.34</v>
      </c>
      <c r="D92" s="4">
        <v>66.61</v>
      </c>
    </row>
    <row r="93" spans="1:4">
      <c r="A93" s="1" t="s">
        <v>2544</v>
      </c>
      <c r="B93" s="4">
        <v>101.96</v>
      </c>
      <c r="C93" s="4">
        <v>16255.38</v>
      </c>
      <c r="D93" s="4">
        <v>0.63</v>
      </c>
    </row>
    <row r="94" spans="1:4">
      <c r="A94" s="1" t="s">
        <v>2465</v>
      </c>
      <c r="B94" s="4">
        <v>1797.33</v>
      </c>
      <c r="C94" s="4">
        <v>14471.15</v>
      </c>
      <c r="D94" s="4">
        <v>12.42</v>
      </c>
    </row>
    <row r="95" spans="1:4">
      <c r="A95" s="1" t="s">
        <v>2548</v>
      </c>
      <c r="B95" s="4">
        <v>0</v>
      </c>
      <c r="C95" s="4">
        <v>16175.31</v>
      </c>
      <c r="D95" s="4">
        <v>0</v>
      </c>
    </row>
    <row r="96" spans="1:4">
      <c r="A96" s="1" t="s">
        <v>2270</v>
      </c>
      <c r="B96" s="4">
        <v>839.88</v>
      </c>
      <c r="C96" s="4">
        <v>963.97</v>
      </c>
      <c r="D96" s="4">
        <v>87.13</v>
      </c>
    </row>
    <row r="97" spans="1:4">
      <c r="A97" s="1" t="s">
        <v>2269</v>
      </c>
      <c r="B97" s="4">
        <v>839.88</v>
      </c>
      <c r="C97" s="4">
        <v>793.43</v>
      </c>
      <c r="D97" s="4">
        <v>105.85</v>
      </c>
    </row>
    <row r="98" spans="1:4">
      <c r="A98" s="1" t="s">
        <v>2272</v>
      </c>
      <c r="B98" s="4">
        <v>839.88</v>
      </c>
      <c r="C98" s="4">
        <v>793.44</v>
      </c>
      <c r="D98" s="4">
        <v>105.85</v>
      </c>
    </row>
    <row r="99" spans="1:4">
      <c r="A99" s="1" t="s">
        <v>2271</v>
      </c>
      <c r="B99" s="4">
        <v>839.88</v>
      </c>
      <c r="C99" s="4">
        <v>963.97</v>
      </c>
      <c r="D99" s="4">
        <v>87.13</v>
      </c>
    </row>
    <row r="100" spans="1:4">
      <c r="A100" s="1" t="s">
        <v>2647</v>
      </c>
      <c r="B100" s="4">
        <v>8039</v>
      </c>
      <c r="C100" s="4">
        <v>9574.18</v>
      </c>
      <c r="D100" s="4">
        <v>83.97</v>
      </c>
    </row>
    <row r="101" spans="1:4">
      <c r="A101" s="1" t="s">
        <v>1575</v>
      </c>
      <c r="B101" s="4">
        <v>118.81</v>
      </c>
      <c r="C101" s="4">
        <v>141.88</v>
      </c>
      <c r="D101" s="4">
        <v>83.74</v>
      </c>
    </row>
    <row r="102" spans="1:4">
      <c r="A102" s="1" t="s">
        <v>447</v>
      </c>
      <c r="B102" s="4">
        <v>1257.75</v>
      </c>
      <c r="C102" s="4">
        <v>1224</v>
      </c>
      <c r="D102" s="4">
        <v>102.76</v>
      </c>
    </row>
    <row r="103" spans="1:4">
      <c r="A103" s="1" t="s">
        <v>7038</v>
      </c>
      <c r="B103" s="4">
        <v>129.9</v>
      </c>
      <c r="C103" s="4">
        <v>135.21</v>
      </c>
      <c r="D103" s="4">
        <v>96.07</v>
      </c>
    </row>
    <row r="104" spans="1:4">
      <c r="A104" s="1" t="s">
        <v>1387</v>
      </c>
      <c r="B104" s="4">
        <v>2680.39</v>
      </c>
      <c r="C104" s="4">
        <v>2946.26</v>
      </c>
      <c r="D104" s="4">
        <v>90.98</v>
      </c>
    </row>
    <row r="105" spans="1:4">
      <c r="A105" s="1" t="s">
        <v>2160</v>
      </c>
      <c r="B105" s="4">
        <v>2360.08</v>
      </c>
      <c r="C105" s="4">
        <v>2991.19</v>
      </c>
      <c r="D105" s="4">
        <v>78.900000000000006</v>
      </c>
    </row>
    <row r="106" spans="1:4">
      <c r="A106" s="1" t="s">
        <v>1580</v>
      </c>
      <c r="B106" s="4">
        <v>1114.46</v>
      </c>
      <c r="C106" s="4">
        <v>1203.9100000000001</v>
      </c>
      <c r="D106" s="4">
        <v>92.57</v>
      </c>
    </row>
    <row r="107" spans="1:4">
      <c r="A107" s="1" t="s">
        <v>1579</v>
      </c>
      <c r="B107" s="4">
        <v>1114.46</v>
      </c>
      <c r="C107" s="4">
        <v>1374.44</v>
      </c>
      <c r="D107" s="4">
        <v>81.08</v>
      </c>
    </row>
    <row r="108" spans="1:4">
      <c r="A108" s="1" t="s">
        <v>2629</v>
      </c>
      <c r="B108" s="4">
        <v>715.23</v>
      </c>
      <c r="C108" s="4">
        <v>666.94</v>
      </c>
      <c r="D108" s="4">
        <v>107.24</v>
      </c>
    </row>
    <row r="109" spans="1:4">
      <c r="A109" s="1" t="s">
        <v>2630</v>
      </c>
      <c r="B109" s="4">
        <v>84.27</v>
      </c>
      <c r="C109" s="4">
        <v>666.94</v>
      </c>
      <c r="D109" s="4">
        <v>12.64</v>
      </c>
    </row>
    <row r="110" spans="1:4">
      <c r="A110" s="1" t="s">
        <v>2162</v>
      </c>
      <c r="B110" s="4">
        <v>2728.55</v>
      </c>
      <c r="C110" s="4">
        <v>3283.24</v>
      </c>
      <c r="D110" s="4">
        <v>83.11</v>
      </c>
    </row>
    <row r="111" spans="1:4">
      <c r="A111" s="1" t="s">
        <v>2579</v>
      </c>
      <c r="B111" s="4">
        <v>118.81</v>
      </c>
      <c r="C111" s="4">
        <v>141.88</v>
      </c>
      <c r="D111" s="4">
        <v>83.74</v>
      </c>
    </row>
    <row r="112" spans="1:4">
      <c r="A112" s="1" t="s">
        <v>2572</v>
      </c>
      <c r="B112" s="4">
        <v>118.81</v>
      </c>
      <c r="C112" s="4">
        <v>141.88</v>
      </c>
      <c r="D112" s="4">
        <v>83.74</v>
      </c>
    </row>
    <row r="113" spans="1:4">
      <c r="A113" s="1" t="s">
        <v>2578</v>
      </c>
      <c r="B113" s="4">
        <v>118.81</v>
      </c>
      <c r="C113" s="4">
        <v>141.88</v>
      </c>
      <c r="D113" s="4">
        <v>83.74</v>
      </c>
    </row>
    <row r="114" spans="1:4">
      <c r="A114" s="1" t="s">
        <v>6940</v>
      </c>
      <c r="B114" s="4">
        <v>118.81</v>
      </c>
      <c r="C114" s="4">
        <v>141.88</v>
      </c>
      <c r="D114" s="4">
        <v>83.74</v>
      </c>
    </row>
    <row r="115" spans="1:4">
      <c r="A115" s="1" t="s">
        <v>2573</v>
      </c>
      <c r="B115" s="4">
        <v>118.81</v>
      </c>
      <c r="C115" s="4">
        <v>141.88</v>
      </c>
      <c r="D115" s="4">
        <v>83.74</v>
      </c>
    </row>
    <row r="116" spans="1:4">
      <c r="A116" s="1" t="s">
        <v>2541</v>
      </c>
      <c r="B116" s="4">
        <v>8010.41</v>
      </c>
      <c r="C116" s="4">
        <v>7055.71</v>
      </c>
      <c r="D116" s="4">
        <v>113.53</v>
      </c>
    </row>
    <row r="117" spans="1:4">
      <c r="A117" s="1" t="s">
        <v>1582</v>
      </c>
      <c r="B117" s="4">
        <v>11279.97</v>
      </c>
      <c r="C117" s="4">
        <v>4825.59</v>
      </c>
      <c r="D117" s="4">
        <v>233.75</v>
      </c>
    </row>
    <row r="118" spans="1:4">
      <c r="A118" s="1" t="s">
        <v>1583</v>
      </c>
      <c r="B118" s="4">
        <v>10725</v>
      </c>
      <c r="C118" s="4">
        <v>4386.88</v>
      </c>
      <c r="D118" s="4">
        <v>244.48</v>
      </c>
    </row>
    <row r="119" spans="1:4">
      <c r="A119" s="1" t="s">
        <v>1585</v>
      </c>
      <c r="B119" s="4">
        <v>11413.06</v>
      </c>
      <c r="C119" s="4">
        <v>4943.7</v>
      </c>
      <c r="D119" s="4">
        <v>230.86</v>
      </c>
    </row>
    <row r="120" spans="1:4">
      <c r="A120" s="1" t="s">
        <v>1586</v>
      </c>
      <c r="B120" s="4">
        <v>10926.11</v>
      </c>
      <c r="C120" s="4">
        <v>4504.99</v>
      </c>
      <c r="D120" s="4">
        <v>242.53</v>
      </c>
    </row>
    <row r="121" spans="1:4">
      <c r="A121" s="1" t="s">
        <v>6897</v>
      </c>
      <c r="B121" s="4">
        <v>6600.15</v>
      </c>
      <c r="C121" s="4">
        <v>6522.62</v>
      </c>
      <c r="D121" s="4">
        <v>101.19</v>
      </c>
    </row>
    <row r="122" spans="1:4">
      <c r="A122" s="1" t="s">
        <v>6896</v>
      </c>
      <c r="B122" s="4">
        <v>6714</v>
      </c>
      <c r="C122" s="4">
        <v>6843</v>
      </c>
      <c r="D122" s="4">
        <v>98.11</v>
      </c>
    </row>
    <row r="123" spans="1:4">
      <c r="A123" s="1" t="s">
        <v>2623</v>
      </c>
      <c r="B123" s="4">
        <v>1228</v>
      </c>
      <c r="C123" s="4">
        <v>715</v>
      </c>
      <c r="D123" s="4">
        <v>171.75</v>
      </c>
    </row>
    <row r="124" spans="1:4">
      <c r="A124" s="1" t="s">
        <v>2624</v>
      </c>
      <c r="B124" s="4">
        <v>1228</v>
      </c>
      <c r="C124" s="4">
        <v>715</v>
      </c>
      <c r="D124" s="4">
        <v>171.75</v>
      </c>
    </row>
    <row r="125" spans="1:4">
      <c r="A125" s="1" t="s">
        <v>6941</v>
      </c>
      <c r="B125" s="4">
        <v>1144.1199999999999</v>
      </c>
      <c r="C125" s="4">
        <v>1110.98</v>
      </c>
      <c r="D125" s="4">
        <v>102.98</v>
      </c>
    </row>
    <row r="126" spans="1:4">
      <c r="A126" s="1" t="s">
        <v>6942</v>
      </c>
      <c r="B126" s="4">
        <v>0</v>
      </c>
      <c r="C126" s="4">
        <v>16916.32</v>
      </c>
      <c r="D126" s="4">
        <v>0</v>
      </c>
    </row>
    <row r="127" spans="1:4">
      <c r="A127" s="1" t="s">
        <v>449</v>
      </c>
      <c r="B127" s="4">
        <v>2929.03</v>
      </c>
      <c r="C127" s="4">
        <v>2377.9499999999998</v>
      </c>
      <c r="D127" s="4">
        <v>123.17</v>
      </c>
    </row>
    <row r="128" spans="1:4">
      <c r="A128" s="1" t="s">
        <v>1577</v>
      </c>
      <c r="B128" s="4">
        <v>129.12</v>
      </c>
      <c r="C128" s="4">
        <v>133.33000000000001</v>
      </c>
      <c r="D128" s="4">
        <v>96.84</v>
      </c>
    </row>
    <row r="129" spans="1:4">
      <c r="A129" s="1" t="s">
        <v>1576</v>
      </c>
      <c r="B129" s="4">
        <v>133.65</v>
      </c>
      <c r="C129" s="4">
        <v>144.27000000000001</v>
      </c>
      <c r="D129" s="4">
        <v>92.64</v>
      </c>
    </row>
    <row r="130" spans="1:4">
      <c r="A130" s="1" t="s">
        <v>3223</v>
      </c>
      <c r="B130" s="4">
        <v>67.91</v>
      </c>
      <c r="C130" s="4">
        <v>67.91</v>
      </c>
      <c r="D130" s="4">
        <v>100</v>
      </c>
    </row>
    <row r="131" spans="1:4">
      <c r="A131" s="1" t="s">
        <v>3178</v>
      </c>
      <c r="B131" s="4">
        <v>57.92</v>
      </c>
      <c r="C131" s="4">
        <v>57.92</v>
      </c>
      <c r="D131" s="4">
        <v>100</v>
      </c>
    </row>
    <row r="132" spans="1:4">
      <c r="A132" s="1" t="s">
        <v>3179</v>
      </c>
      <c r="B132" s="4">
        <v>57.92</v>
      </c>
      <c r="C132" s="4">
        <v>57.92</v>
      </c>
      <c r="D132" s="4">
        <v>100</v>
      </c>
    </row>
    <row r="133" spans="1:4">
      <c r="A133" s="1" t="s">
        <v>3119</v>
      </c>
      <c r="B133" s="4">
        <v>302.70999999999998</v>
      </c>
      <c r="C133" s="4">
        <v>337.31</v>
      </c>
      <c r="D133" s="4">
        <v>89.74</v>
      </c>
    </row>
    <row r="134" spans="1:4">
      <c r="A134" s="1" t="s">
        <v>3213</v>
      </c>
      <c r="B134" s="4">
        <v>4625.47</v>
      </c>
      <c r="C134" s="4">
        <v>4073.24</v>
      </c>
      <c r="D134" s="4">
        <v>113.56</v>
      </c>
    </row>
    <row r="135" spans="1:4">
      <c r="A135" s="1" t="s">
        <v>3214</v>
      </c>
      <c r="B135" s="4">
        <v>4625.57</v>
      </c>
      <c r="C135" s="4">
        <v>4137.4799999999996</v>
      </c>
      <c r="D135" s="4">
        <v>111.8</v>
      </c>
    </row>
    <row r="136" spans="1:4">
      <c r="A136" s="1" t="s">
        <v>8494</v>
      </c>
      <c r="B136" s="4">
        <v>132.03</v>
      </c>
      <c r="C136" s="4">
        <v>138.34</v>
      </c>
      <c r="D136" s="4">
        <v>95.44</v>
      </c>
    </row>
    <row r="137" spans="1:4">
      <c r="A137" s="1" t="s">
        <v>1704</v>
      </c>
      <c r="B137" s="4">
        <v>309.45999999999998</v>
      </c>
      <c r="C137" s="4">
        <v>222.95</v>
      </c>
      <c r="D137" s="4">
        <v>138.80000000000001</v>
      </c>
    </row>
    <row r="138" spans="1:4">
      <c r="A138" s="1" t="s">
        <v>1707</v>
      </c>
      <c r="B138" s="4">
        <v>309.47000000000003</v>
      </c>
      <c r="C138" s="4">
        <v>389.73</v>
      </c>
      <c r="D138" s="4">
        <v>79.41</v>
      </c>
    </row>
    <row r="139" spans="1:4">
      <c r="A139" s="1" t="s">
        <v>8495</v>
      </c>
      <c r="B139" s="4">
        <v>159.24</v>
      </c>
      <c r="C139" s="4">
        <v>204.91</v>
      </c>
      <c r="D139" s="4">
        <v>77.709999999999994</v>
      </c>
    </row>
    <row r="140" spans="1:4">
      <c r="A140" s="1" t="s">
        <v>1670</v>
      </c>
      <c r="B140" s="4">
        <v>1032.54</v>
      </c>
      <c r="C140" s="4">
        <v>931.93</v>
      </c>
      <c r="D140" s="4">
        <v>110.8</v>
      </c>
    </row>
    <row r="141" spans="1:4">
      <c r="A141" s="1" t="s">
        <v>1667</v>
      </c>
      <c r="B141" s="4">
        <v>1219.22</v>
      </c>
      <c r="C141" s="4">
        <v>1080.95</v>
      </c>
      <c r="D141" s="4">
        <v>112.79</v>
      </c>
    </row>
    <row r="142" spans="1:4">
      <c r="A142" s="1" t="s">
        <v>1695</v>
      </c>
      <c r="B142" s="4">
        <v>103.82</v>
      </c>
      <c r="C142" s="4">
        <v>94.17</v>
      </c>
      <c r="D142" s="4">
        <v>110.25</v>
      </c>
    </row>
    <row r="143" spans="1:4">
      <c r="A143" s="1" t="s">
        <v>1697</v>
      </c>
      <c r="B143" s="4">
        <v>103.82</v>
      </c>
      <c r="C143" s="4">
        <v>94.17</v>
      </c>
      <c r="D143" s="4">
        <v>110.25</v>
      </c>
    </row>
    <row r="144" spans="1:4">
      <c r="A144" s="1" t="s">
        <v>1662</v>
      </c>
      <c r="B144" s="4">
        <v>312.57</v>
      </c>
      <c r="C144" s="4">
        <v>310.60000000000002</v>
      </c>
      <c r="D144" s="4">
        <v>100.63</v>
      </c>
    </row>
    <row r="145" spans="1:4">
      <c r="A145" s="1" t="s">
        <v>1661</v>
      </c>
      <c r="B145" s="4">
        <v>265.88</v>
      </c>
      <c r="C145" s="4">
        <v>316.62</v>
      </c>
      <c r="D145" s="4">
        <v>83.97</v>
      </c>
    </row>
    <row r="146" spans="1:4">
      <c r="A146" s="1" t="s">
        <v>1696</v>
      </c>
      <c r="B146" s="4">
        <v>14048.36</v>
      </c>
      <c r="C146" s="4">
        <v>13293.5</v>
      </c>
      <c r="D146" s="4">
        <v>105.68</v>
      </c>
    </row>
    <row r="147" spans="1:4">
      <c r="A147" s="1" t="s">
        <v>1698</v>
      </c>
      <c r="B147" s="4">
        <v>14048.36</v>
      </c>
      <c r="C147" s="4">
        <v>13459.34</v>
      </c>
      <c r="D147" s="4">
        <v>104.38</v>
      </c>
    </row>
    <row r="148" spans="1:4">
      <c r="A148" s="1" t="s">
        <v>1694</v>
      </c>
      <c r="B148" s="4">
        <v>147.51</v>
      </c>
      <c r="C148" s="4">
        <v>121.62</v>
      </c>
      <c r="D148" s="4">
        <v>121.29</v>
      </c>
    </row>
    <row r="149" spans="1:4">
      <c r="A149" s="1" t="s">
        <v>1669</v>
      </c>
      <c r="B149" s="4">
        <v>158.69</v>
      </c>
      <c r="C149" s="4">
        <v>208.41</v>
      </c>
      <c r="D149" s="4">
        <v>76.14</v>
      </c>
    </row>
    <row r="150" spans="1:4">
      <c r="A150" s="1" t="s">
        <v>1668</v>
      </c>
      <c r="B150" s="4">
        <v>399.45</v>
      </c>
      <c r="C150" s="4">
        <v>367.13</v>
      </c>
      <c r="D150" s="4">
        <v>108.8</v>
      </c>
    </row>
    <row r="151" spans="1:4">
      <c r="A151" s="1" t="s">
        <v>1710</v>
      </c>
      <c r="B151" s="4">
        <v>635.92999999999995</v>
      </c>
      <c r="C151" s="4">
        <v>488.2</v>
      </c>
      <c r="D151" s="4">
        <v>130.26</v>
      </c>
    </row>
    <row r="152" spans="1:4">
      <c r="A152" s="1" t="s">
        <v>1713</v>
      </c>
      <c r="B152" s="4">
        <v>635.92999999999995</v>
      </c>
      <c r="C152" s="4">
        <v>488.2</v>
      </c>
      <c r="D152" s="4">
        <v>130.26</v>
      </c>
    </row>
    <row r="153" spans="1:4">
      <c r="A153" s="1" t="s">
        <v>3209</v>
      </c>
      <c r="B153" s="4">
        <v>350.69</v>
      </c>
      <c r="C153" s="4">
        <v>460.37</v>
      </c>
      <c r="D153" s="4">
        <v>76.180000000000007</v>
      </c>
    </row>
    <row r="154" spans="1:4">
      <c r="A154" s="1" t="s">
        <v>1705</v>
      </c>
      <c r="B154" s="4">
        <v>4835.0200000000004</v>
      </c>
      <c r="C154" s="4">
        <v>4999.8</v>
      </c>
      <c r="D154" s="4">
        <v>96.7</v>
      </c>
    </row>
    <row r="155" spans="1:4">
      <c r="A155" s="1" t="s">
        <v>1706</v>
      </c>
      <c r="B155" s="4">
        <v>4835.01</v>
      </c>
      <c r="C155" s="4">
        <v>4999.8</v>
      </c>
      <c r="D155" s="4">
        <v>96.7</v>
      </c>
    </row>
    <row r="156" spans="1:4">
      <c r="A156" s="1" t="s">
        <v>1708</v>
      </c>
      <c r="B156" s="4">
        <v>525.44000000000005</v>
      </c>
      <c r="C156" s="4">
        <v>363.2</v>
      </c>
      <c r="D156" s="4">
        <v>144.66999999999999</v>
      </c>
    </row>
    <row r="157" spans="1:4">
      <c r="A157" s="1" t="s">
        <v>1709</v>
      </c>
      <c r="B157" s="4">
        <v>525.44000000000005</v>
      </c>
      <c r="C157" s="4">
        <v>363.2</v>
      </c>
      <c r="D157" s="4">
        <v>144.66999999999999</v>
      </c>
    </row>
    <row r="158" spans="1:4">
      <c r="A158" s="1" t="s">
        <v>1711</v>
      </c>
      <c r="B158" s="4">
        <v>505.56</v>
      </c>
      <c r="C158" s="4">
        <v>480.49</v>
      </c>
      <c r="D158" s="4">
        <v>105.22</v>
      </c>
    </row>
    <row r="159" spans="1:4">
      <c r="A159" s="1" t="s">
        <v>1712</v>
      </c>
      <c r="B159" s="4">
        <v>505.56</v>
      </c>
      <c r="C159" s="4">
        <v>480.49</v>
      </c>
      <c r="D159" s="4">
        <v>105.22</v>
      </c>
    </row>
    <row r="160" spans="1:4">
      <c r="A160" s="1" t="s">
        <v>4490</v>
      </c>
      <c r="B160" s="4">
        <v>1180.56</v>
      </c>
      <c r="C160" s="4">
        <v>1289.52</v>
      </c>
      <c r="D160" s="4">
        <v>91.55</v>
      </c>
    </row>
    <row r="161" spans="1:4">
      <c r="A161" s="1" t="s">
        <v>3123</v>
      </c>
      <c r="B161" s="4">
        <v>101.96</v>
      </c>
      <c r="C161" s="4">
        <v>17468.900000000001</v>
      </c>
      <c r="D161" s="4">
        <v>0.57999999999999996</v>
      </c>
    </row>
    <row r="162" spans="1:4">
      <c r="A162" s="1" t="s">
        <v>3130</v>
      </c>
      <c r="B162" s="4">
        <v>1051.99</v>
      </c>
      <c r="C162" s="4">
        <v>1296.46</v>
      </c>
      <c r="D162" s="4">
        <v>81.14</v>
      </c>
    </row>
    <row r="163" spans="1:4">
      <c r="A163" s="1" t="s">
        <v>6943</v>
      </c>
      <c r="B163" s="4">
        <v>0</v>
      </c>
      <c r="C163" s="4">
        <v>1285.07</v>
      </c>
      <c r="D163" s="4">
        <v>0</v>
      </c>
    </row>
    <row r="164" spans="1:4">
      <c r="A164" s="1" t="s">
        <v>3125</v>
      </c>
      <c r="B164" s="4">
        <v>0</v>
      </c>
      <c r="C164" s="4">
        <v>16304.87</v>
      </c>
      <c r="D164" s="4">
        <v>0</v>
      </c>
    </row>
    <row r="165" spans="1:4">
      <c r="A165" s="1" t="s">
        <v>3133</v>
      </c>
      <c r="B165" s="4">
        <v>1420.3</v>
      </c>
      <c r="C165" s="4">
        <v>1572.43</v>
      </c>
      <c r="D165" s="4">
        <v>90.33</v>
      </c>
    </row>
    <row r="166" spans="1:4">
      <c r="A166" s="1" t="s">
        <v>3132</v>
      </c>
      <c r="B166" s="4">
        <v>1527.39</v>
      </c>
      <c r="C166" s="4">
        <v>1942.54</v>
      </c>
      <c r="D166" s="4">
        <v>78.63</v>
      </c>
    </row>
    <row r="167" spans="1:4">
      <c r="A167" s="1" t="s">
        <v>3131</v>
      </c>
      <c r="B167" s="4">
        <v>1632.66</v>
      </c>
      <c r="C167" s="4">
        <v>1644.9</v>
      </c>
      <c r="D167" s="4">
        <v>99.26</v>
      </c>
    </row>
    <row r="168" spans="1:4">
      <c r="A168" s="1" t="s">
        <v>3220</v>
      </c>
      <c r="B168" s="4">
        <v>7129.35</v>
      </c>
      <c r="C168" s="4">
        <v>5570.93</v>
      </c>
      <c r="D168" s="4">
        <v>127.97</v>
      </c>
    </row>
    <row r="169" spans="1:4">
      <c r="A169" s="1" t="s">
        <v>4407</v>
      </c>
      <c r="B169" s="4">
        <v>11778.57</v>
      </c>
      <c r="C169" s="4">
        <v>9405.8799999999992</v>
      </c>
      <c r="D169" s="4">
        <v>125.23</v>
      </c>
    </row>
    <row r="170" spans="1:4">
      <c r="A170" s="1" t="s">
        <v>4491</v>
      </c>
      <c r="B170" s="4">
        <v>1160.1500000000001</v>
      </c>
      <c r="C170" s="4">
        <v>1749.34</v>
      </c>
      <c r="D170" s="4">
        <v>66.319999999999993</v>
      </c>
    </row>
    <row r="171" spans="1:4">
      <c r="A171" s="1" t="s">
        <v>3122</v>
      </c>
      <c r="B171" s="4">
        <v>101.96</v>
      </c>
      <c r="C171" s="4">
        <v>15980.18</v>
      </c>
      <c r="D171" s="4">
        <v>0.64</v>
      </c>
    </row>
    <row r="172" spans="1:4">
      <c r="A172" s="1" t="s">
        <v>3135</v>
      </c>
      <c r="B172" s="4">
        <v>1797.33</v>
      </c>
      <c r="C172" s="4">
        <v>13535.71</v>
      </c>
      <c r="D172" s="4">
        <v>13.28</v>
      </c>
    </row>
    <row r="173" spans="1:4">
      <c r="A173" s="1" t="s">
        <v>3126</v>
      </c>
      <c r="B173" s="4">
        <v>0</v>
      </c>
      <c r="C173" s="4">
        <v>15900.11</v>
      </c>
      <c r="D173" s="4">
        <v>0</v>
      </c>
    </row>
    <row r="174" spans="1:4">
      <c r="A174" s="1" t="s">
        <v>3137</v>
      </c>
      <c r="B174" s="4">
        <v>839.88</v>
      </c>
      <c r="C174" s="4">
        <v>963.97</v>
      </c>
      <c r="D174" s="4">
        <v>87.13</v>
      </c>
    </row>
    <row r="175" spans="1:4">
      <c r="A175" s="1" t="s">
        <v>3136</v>
      </c>
      <c r="B175" s="4">
        <v>839.88</v>
      </c>
      <c r="C175" s="4">
        <v>793.43</v>
      </c>
      <c r="D175" s="4">
        <v>105.85</v>
      </c>
    </row>
    <row r="176" spans="1:4">
      <c r="A176" s="1" t="s">
        <v>3139</v>
      </c>
      <c r="B176" s="4">
        <v>839.88</v>
      </c>
      <c r="C176" s="4">
        <v>793.44</v>
      </c>
      <c r="D176" s="4">
        <v>105.85</v>
      </c>
    </row>
    <row r="177" spans="1:4">
      <c r="A177" s="1" t="s">
        <v>3138</v>
      </c>
      <c r="B177" s="4">
        <v>839.88</v>
      </c>
      <c r="C177" s="4">
        <v>963.97</v>
      </c>
      <c r="D177" s="4">
        <v>87.13</v>
      </c>
    </row>
    <row r="178" spans="1:4">
      <c r="A178" s="1" t="s">
        <v>3219</v>
      </c>
      <c r="B178" s="4">
        <v>7378.78</v>
      </c>
      <c r="C178" s="4">
        <v>7174.18</v>
      </c>
      <c r="D178" s="4">
        <v>102.85</v>
      </c>
    </row>
    <row r="179" spans="1:4">
      <c r="A179" s="1" t="s">
        <v>1671</v>
      </c>
      <c r="B179" s="4">
        <v>118.81</v>
      </c>
      <c r="C179" s="4">
        <v>141.88</v>
      </c>
      <c r="D179" s="4">
        <v>83.74</v>
      </c>
    </row>
    <row r="180" spans="1:4">
      <c r="A180" s="1" t="s">
        <v>481</v>
      </c>
      <c r="B180" s="4">
        <v>1257.75</v>
      </c>
      <c r="C180" s="4">
        <v>1224</v>
      </c>
      <c r="D180" s="4">
        <v>102.76</v>
      </c>
    </row>
    <row r="181" spans="1:4">
      <c r="A181" s="1" t="s">
        <v>7039</v>
      </c>
      <c r="B181" s="4">
        <v>129.9</v>
      </c>
      <c r="C181" s="4">
        <v>135.21</v>
      </c>
      <c r="D181" s="4">
        <v>96.07</v>
      </c>
    </row>
    <row r="182" spans="1:4">
      <c r="A182" s="1" t="s">
        <v>1407</v>
      </c>
      <c r="B182" s="4">
        <v>4073.97</v>
      </c>
      <c r="C182" s="4">
        <v>4003.34</v>
      </c>
      <c r="D182" s="4">
        <v>101.76</v>
      </c>
    </row>
    <row r="183" spans="1:4">
      <c r="A183" s="1" t="s">
        <v>3140</v>
      </c>
      <c r="B183" s="4">
        <v>3662.74</v>
      </c>
      <c r="C183" s="4">
        <v>3637.23</v>
      </c>
      <c r="D183" s="4">
        <v>100.7</v>
      </c>
    </row>
    <row r="184" spans="1:4">
      <c r="A184" s="1" t="s">
        <v>1676</v>
      </c>
      <c r="B184" s="4">
        <v>1114.46</v>
      </c>
      <c r="C184" s="4">
        <v>1203.9100000000001</v>
      </c>
      <c r="D184" s="4">
        <v>92.57</v>
      </c>
    </row>
    <row r="185" spans="1:4">
      <c r="A185" s="1" t="s">
        <v>1675</v>
      </c>
      <c r="B185" s="4">
        <v>1114.46</v>
      </c>
      <c r="C185" s="4">
        <v>1374.44</v>
      </c>
      <c r="D185" s="4">
        <v>81.08</v>
      </c>
    </row>
    <row r="186" spans="1:4">
      <c r="A186" s="1" t="s">
        <v>3196</v>
      </c>
      <c r="B186" s="4">
        <v>715.23</v>
      </c>
      <c r="C186" s="4">
        <v>666.94</v>
      </c>
      <c r="D186" s="4">
        <v>107.24</v>
      </c>
    </row>
    <row r="187" spans="1:4">
      <c r="A187" s="1" t="s">
        <v>3197</v>
      </c>
      <c r="B187" s="4">
        <v>84.27</v>
      </c>
      <c r="C187" s="4">
        <v>666.94</v>
      </c>
      <c r="D187" s="4">
        <v>12.64</v>
      </c>
    </row>
    <row r="188" spans="1:4">
      <c r="A188" s="1" t="s">
        <v>3141</v>
      </c>
      <c r="B188" s="4">
        <v>4099.45</v>
      </c>
      <c r="C188" s="4">
        <v>4120.66</v>
      </c>
      <c r="D188" s="4">
        <v>99.49</v>
      </c>
    </row>
    <row r="189" spans="1:4">
      <c r="A189" s="1" t="s">
        <v>3158</v>
      </c>
      <c r="B189" s="4">
        <v>118.81</v>
      </c>
      <c r="C189" s="4">
        <v>141.88</v>
      </c>
      <c r="D189" s="4">
        <v>83.74</v>
      </c>
    </row>
    <row r="190" spans="1:4">
      <c r="A190" s="1" t="s">
        <v>3151</v>
      </c>
      <c r="B190" s="4">
        <v>118.81</v>
      </c>
      <c r="C190" s="4">
        <v>141.88</v>
      </c>
      <c r="D190" s="4">
        <v>83.74</v>
      </c>
    </row>
    <row r="191" spans="1:4">
      <c r="A191" s="1" t="s">
        <v>3157</v>
      </c>
      <c r="B191" s="4">
        <v>118.81</v>
      </c>
      <c r="C191" s="4">
        <v>141.88</v>
      </c>
      <c r="D191" s="4">
        <v>83.74</v>
      </c>
    </row>
    <row r="192" spans="1:4">
      <c r="A192" s="1" t="s">
        <v>6944</v>
      </c>
      <c r="B192" s="4">
        <v>118.81</v>
      </c>
      <c r="C192" s="4">
        <v>141.88</v>
      </c>
      <c r="D192" s="4">
        <v>83.74</v>
      </c>
    </row>
    <row r="193" spans="1:4">
      <c r="A193" s="1" t="s">
        <v>3152</v>
      </c>
      <c r="B193" s="4">
        <v>118.81</v>
      </c>
      <c r="C193" s="4">
        <v>141.88</v>
      </c>
      <c r="D193" s="4">
        <v>83.74</v>
      </c>
    </row>
    <row r="194" spans="1:4">
      <c r="A194" s="1" t="s">
        <v>2737</v>
      </c>
      <c r="B194" s="4">
        <v>9416.99</v>
      </c>
      <c r="C194" s="4">
        <v>8873.5</v>
      </c>
      <c r="D194" s="4">
        <v>106.12</v>
      </c>
    </row>
    <row r="195" spans="1:4">
      <c r="A195" s="1" t="s">
        <v>1678</v>
      </c>
      <c r="B195" s="4">
        <v>11069.12</v>
      </c>
      <c r="C195" s="4">
        <v>5572.87</v>
      </c>
      <c r="D195" s="4">
        <v>198.63</v>
      </c>
    </row>
    <row r="196" spans="1:4">
      <c r="A196" s="1" t="s">
        <v>1679</v>
      </c>
      <c r="B196" s="4">
        <v>10988.47</v>
      </c>
      <c r="C196" s="4">
        <v>4976.68</v>
      </c>
      <c r="D196" s="4">
        <v>220.8</v>
      </c>
    </row>
    <row r="197" spans="1:4">
      <c r="A197" s="1" t="s">
        <v>1681</v>
      </c>
      <c r="B197" s="4">
        <v>10855.35</v>
      </c>
      <c r="C197" s="4">
        <v>5376.02</v>
      </c>
      <c r="D197" s="4">
        <v>201.92</v>
      </c>
    </row>
    <row r="198" spans="1:4">
      <c r="A198" s="1" t="s">
        <v>1682</v>
      </c>
      <c r="B198" s="4">
        <v>11157.72</v>
      </c>
      <c r="C198" s="4">
        <v>5094.79</v>
      </c>
      <c r="D198" s="4">
        <v>219</v>
      </c>
    </row>
    <row r="199" spans="1:4">
      <c r="A199" s="1" t="s">
        <v>6899</v>
      </c>
      <c r="B199" s="4">
        <v>7550.31</v>
      </c>
      <c r="C199" s="4">
        <v>9197.42</v>
      </c>
      <c r="D199" s="4">
        <v>82.09</v>
      </c>
    </row>
    <row r="200" spans="1:4">
      <c r="A200" s="1" t="s">
        <v>6898</v>
      </c>
      <c r="B200" s="4">
        <v>7907.05</v>
      </c>
      <c r="C200" s="4">
        <v>9517.7999999999993</v>
      </c>
      <c r="D200" s="4">
        <v>83.08</v>
      </c>
    </row>
    <row r="201" spans="1:4">
      <c r="A201" s="1" t="s">
        <v>3190</v>
      </c>
      <c r="B201" s="4">
        <v>1228</v>
      </c>
      <c r="C201" s="4">
        <v>715</v>
      </c>
      <c r="D201" s="4">
        <v>171.75</v>
      </c>
    </row>
    <row r="202" spans="1:4">
      <c r="A202" s="1" t="s">
        <v>3191</v>
      </c>
      <c r="B202" s="4">
        <v>1228</v>
      </c>
      <c r="C202" s="4">
        <v>715</v>
      </c>
      <c r="D202" s="4">
        <v>171.75</v>
      </c>
    </row>
    <row r="203" spans="1:4">
      <c r="A203" s="1" t="s">
        <v>6945</v>
      </c>
      <c r="B203" s="4">
        <v>1144.1199999999999</v>
      </c>
      <c r="C203" s="4">
        <v>1110.98</v>
      </c>
      <c r="D203" s="4">
        <v>102.98</v>
      </c>
    </row>
    <row r="204" spans="1:4">
      <c r="A204" s="1" t="s">
        <v>6946</v>
      </c>
      <c r="B204" s="4">
        <v>0</v>
      </c>
      <c r="C204" s="4">
        <v>16641.12</v>
      </c>
      <c r="D204" s="4">
        <v>0</v>
      </c>
    </row>
    <row r="205" spans="1:4">
      <c r="A205" s="1" t="s">
        <v>483</v>
      </c>
      <c r="B205" s="4">
        <v>4449.33</v>
      </c>
      <c r="C205" s="4">
        <v>4492.91</v>
      </c>
      <c r="D205" s="4">
        <v>99.03</v>
      </c>
    </row>
    <row r="206" spans="1:4">
      <c r="A206" s="1" t="s">
        <v>1673</v>
      </c>
      <c r="B206" s="4">
        <v>129.12</v>
      </c>
      <c r="C206" s="4">
        <v>133.33000000000001</v>
      </c>
      <c r="D206" s="4">
        <v>96.84</v>
      </c>
    </row>
    <row r="207" spans="1:4">
      <c r="A207" s="1" t="s">
        <v>1672</v>
      </c>
      <c r="B207" s="4">
        <v>133.65</v>
      </c>
      <c r="C207" s="4">
        <v>144.27000000000001</v>
      </c>
      <c r="D207" s="4">
        <v>92.64</v>
      </c>
    </row>
    <row r="208" spans="1:4">
      <c r="A208" s="1" t="s">
        <v>3390</v>
      </c>
      <c r="B208" s="4">
        <v>67.91</v>
      </c>
      <c r="C208" s="4">
        <v>67.91</v>
      </c>
      <c r="D208" s="4">
        <v>100</v>
      </c>
    </row>
    <row r="209" spans="1:4">
      <c r="A209" s="1" t="s">
        <v>3340</v>
      </c>
      <c r="B209" s="4">
        <v>57.92</v>
      </c>
      <c r="C209" s="4">
        <v>57.92</v>
      </c>
      <c r="D209" s="4">
        <v>100</v>
      </c>
    </row>
    <row r="210" spans="1:4">
      <c r="A210" s="1" t="s">
        <v>3341</v>
      </c>
      <c r="B210" s="4">
        <v>57.92</v>
      </c>
      <c r="C210" s="4">
        <v>57.92</v>
      </c>
      <c r="D210" s="4">
        <v>100</v>
      </c>
    </row>
    <row r="211" spans="1:4">
      <c r="A211" s="1" t="s">
        <v>3278</v>
      </c>
      <c r="B211" s="4">
        <v>302.70999999999998</v>
      </c>
      <c r="C211" s="4">
        <v>337.31</v>
      </c>
      <c r="D211" s="4">
        <v>89.74</v>
      </c>
    </row>
    <row r="212" spans="1:4">
      <c r="A212" s="1" t="s">
        <v>3380</v>
      </c>
      <c r="B212" s="4">
        <v>4498.66</v>
      </c>
      <c r="C212" s="4">
        <v>4361.2</v>
      </c>
      <c r="D212" s="4">
        <v>103.15</v>
      </c>
    </row>
    <row r="213" spans="1:4">
      <c r="A213" s="1" t="s">
        <v>3381</v>
      </c>
      <c r="B213" s="4">
        <v>4498.29</v>
      </c>
      <c r="C213" s="4">
        <v>4045</v>
      </c>
      <c r="D213" s="4">
        <v>111.21</v>
      </c>
    </row>
    <row r="214" spans="1:4">
      <c r="A214" s="1" t="s">
        <v>8496</v>
      </c>
      <c r="B214" s="4">
        <v>132.03</v>
      </c>
      <c r="C214" s="4">
        <v>138.34</v>
      </c>
      <c r="D214" s="4">
        <v>95.44</v>
      </c>
    </row>
    <row r="215" spans="1:4">
      <c r="A215" s="1" t="s">
        <v>1800</v>
      </c>
      <c r="B215" s="4">
        <v>309.45999999999998</v>
      </c>
      <c r="C215" s="4">
        <v>222.95</v>
      </c>
      <c r="D215" s="4">
        <v>138.80000000000001</v>
      </c>
    </row>
    <row r="216" spans="1:4">
      <c r="A216" s="1" t="s">
        <v>1803</v>
      </c>
      <c r="B216" s="4">
        <v>309.47000000000003</v>
      </c>
      <c r="C216" s="4">
        <v>389.73</v>
      </c>
      <c r="D216" s="4">
        <v>79.41</v>
      </c>
    </row>
    <row r="217" spans="1:4">
      <c r="A217" s="1" t="s">
        <v>8497</v>
      </c>
      <c r="B217" s="4">
        <v>159.24</v>
      </c>
      <c r="C217" s="4">
        <v>204.91</v>
      </c>
      <c r="D217" s="4">
        <v>77.709999999999994</v>
      </c>
    </row>
    <row r="218" spans="1:4">
      <c r="A218" s="1" t="s">
        <v>1766</v>
      </c>
      <c r="B218" s="4">
        <v>1032.54</v>
      </c>
      <c r="C218" s="4">
        <v>931.93</v>
      </c>
      <c r="D218" s="4">
        <v>110.8</v>
      </c>
    </row>
    <row r="219" spans="1:4">
      <c r="A219" s="1" t="s">
        <v>1763</v>
      </c>
      <c r="B219" s="4">
        <v>1219.22</v>
      </c>
      <c r="C219" s="4">
        <v>1080.95</v>
      </c>
      <c r="D219" s="4">
        <v>112.79</v>
      </c>
    </row>
    <row r="220" spans="1:4">
      <c r="A220" s="1" t="s">
        <v>1791</v>
      </c>
      <c r="B220" s="4">
        <v>103.82</v>
      </c>
      <c r="C220" s="4">
        <v>94.17</v>
      </c>
      <c r="D220" s="4">
        <v>110.25</v>
      </c>
    </row>
    <row r="221" spans="1:4">
      <c r="A221" s="1" t="s">
        <v>1793</v>
      </c>
      <c r="B221" s="4">
        <v>103.82</v>
      </c>
      <c r="C221" s="4">
        <v>94.17</v>
      </c>
      <c r="D221" s="4">
        <v>110.25</v>
      </c>
    </row>
    <row r="222" spans="1:4">
      <c r="A222" s="1" t="s">
        <v>1758</v>
      </c>
      <c r="B222" s="4">
        <v>312.57</v>
      </c>
      <c r="C222" s="4">
        <v>310.60000000000002</v>
      </c>
      <c r="D222" s="4">
        <v>100.63</v>
      </c>
    </row>
    <row r="223" spans="1:4">
      <c r="A223" s="1" t="s">
        <v>1757</v>
      </c>
      <c r="B223" s="4">
        <v>265.88</v>
      </c>
      <c r="C223" s="4">
        <v>316.62</v>
      </c>
      <c r="D223" s="4">
        <v>83.97</v>
      </c>
    </row>
    <row r="224" spans="1:4">
      <c r="A224" s="1" t="s">
        <v>1792</v>
      </c>
      <c r="B224" s="4">
        <v>14048.15</v>
      </c>
      <c r="C224" s="4">
        <v>14177.87</v>
      </c>
      <c r="D224" s="4">
        <v>99.09</v>
      </c>
    </row>
    <row r="225" spans="1:4">
      <c r="A225" s="1" t="s">
        <v>1794</v>
      </c>
      <c r="B225" s="4">
        <v>14048.19</v>
      </c>
      <c r="C225" s="4">
        <v>14428.09</v>
      </c>
      <c r="D225" s="4">
        <v>97.37</v>
      </c>
    </row>
    <row r="226" spans="1:4">
      <c r="A226" s="1" t="s">
        <v>1790</v>
      </c>
      <c r="B226" s="4">
        <v>147.51</v>
      </c>
      <c r="C226" s="4">
        <v>121.62</v>
      </c>
      <c r="D226" s="4">
        <v>121.29</v>
      </c>
    </row>
    <row r="227" spans="1:4">
      <c r="A227" s="1" t="s">
        <v>1765</v>
      </c>
      <c r="B227" s="4">
        <v>158.69</v>
      </c>
      <c r="C227" s="4">
        <v>208.41</v>
      </c>
      <c r="D227" s="4">
        <v>76.14</v>
      </c>
    </row>
    <row r="228" spans="1:4">
      <c r="A228" s="1" t="s">
        <v>1764</v>
      </c>
      <c r="B228" s="4">
        <v>399.45</v>
      </c>
      <c r="C228" s="4">
        <v>367.13</v>
      </c>
      <c r="D228" s="4">
        <v>108.8</v>
      </c>
    </row>
    <row r="229" spans="1:4">
      <c r="A229" s="1" t="s">
        <v>1806</v>
      </c>
      <c r="B229" s="4">
        <v>635.92999999999995</v>
      </c>
      <c r="C229" s="4">
        <v>488.2</v>
      </c>
      <c r="D229" s="4">
        <v>130.26</v>
      </c>
    </row>
    <row r="230" spans="1:4">
      <c r="A230" s="1" t="s">
        <v>1809</v>
      </c>
      <c r="B230" s="4">
        <v>635.92999999999995</v>
      </c>
      <c r="C230" s="4">
        <v>488.2</v>
      </c>
      <c r="D230" s="4">
        <v>130.26</v>
      </c>
    </row>
    <row r="231" spans="1:4">
      <c r="A231" s="1" t="s">
        <v>3376</v>
      </c>
      <c r="B231" s="4">
        <v>350.69</v>
      </c>
      <c r="C231" s="4">
        <v>460.37</v>
      </c>
      <c r="D231" s="4">
        <v>76.180000000000007</v>
      </c>
    </row>
    <row r="232" spans="1:4">
      <c r="A232" s="1" t="s">
        <v>1801</v>
      </c>
      <c r="B232" s="4">
        <v>4833.18</v>
      </c>
      <c r="C232" s="4">
        <v>3805.4</v>
      </c>
      <c r="D232" s="4">
        <v>127.01</v>
      </c>
    </row>
    <row r="233" spans="1:4">
      <c r="A233" s="1" t="s">
        <v>1802</v>
      </c>
      <c r="B233" s="4">
        <v>4833.18</v>
      </c>
      <c r="C233" s="4">
        <v>3805.4</v>
      </c>
      <c r="D233" s="4">
        <v>127.01</v>
      </c>
    </row>
    <row r="234" spans="1:4">
      <c r="A234" s="1" t="s">
        <v>1804</v>
      </c>
      <c r="B234" s="4">
        <v>525.44000000000005</v>
      </c>
      <c r="C234" s="4">
        <v>363.2</v>
      </c>
      <c r="D234" s="4">
        <v>144.66999999999999</v>
      </c>
    </row>
    <row r="235" spans="1:4">
      <c r="A235" s="1" t="s">
        <v>1805</v>
      </c>
      <c r="B235" s="4">
        <v>525.44000000000005</v>
      </c>
      <c r="C235" s="4">
        <v>363.2</v>
      </c>
      <c r="D235" s="4">
        <v>144.66999999999999</v>
      </c>
    </row>
    <row r="236" spans="1:4">
      <c r="A236" s="1" t="s">
        <v>1807</v>
      </c>
      <c r="B236" s="4">
        <v>505.56</v>
      </c>
      <c r="C236" s="4">
        <v>480.49</v>
      </c>
      <c r="D236" s="4">
        <v>105.22</v>
      </c>
    </row>
    <row r="237" spans="1:4">
      <c r="A237" s="1" t="s">
        <v>1808</v>
      </c>
      <c r="B237" s="4">
        <v>505.56</v>
      </c>
      <c r="C237" s="4">
        <v>480.49</v>
      </c>
      <c r="D237" s="4">
        <v>105.22</v>
      </c>
    </row>
    <row r="238" spans="1:4">
      <c r="A238" s="1" t="s">
        <v>4830</v>
      </c>
      <c r="B238" s="4">
        <v>1180.56</v>
      </c>
      <c r="C238" s="4">
        <v>1289.52</v>
      </c>
      <c r="D238" s="4">
        <v>91.55</v>
      </c>
    </row>
    <row r="239" spans="1:4">
      <c r="A239" s="1" t="s">
        <v>3282</v>
      </c>
      <c r="B239" s="4">
        <v>101.96</v>
      </c>
      <c r="C239" s="4">
        <v>15310.32</v>
      </c>
      <c r="D239" s="4">
        <v>0.67</v>
      </c>
    </row>
    <row r="240" spans="1:4">
      <c r="A240" s="1" t="s">
        <v>3289</v>
      </c>
      <c r="B240" s="4">
        <v>1051.99</v>
      </c>
      <c r="C240" s="4">
        <v>1296.46</v>
      </c>
      <c r="D240" s="4">
        <v>81.14</v>
      </c>
    </row>
    <row r="241" spans="1:4">
      <c r="A241" s="1" t="s">
        <v>6947</v>
      </c>
      <c r="B241" s="4">
        <v>0</v>
      </c>
      <c r="C241" s="4">
        <v>1285.07</v>
      </c>
      <c r="D241" s="4">
        <v>0</v>
      </c>
    </row>
    <row r="242" spans="1:4">
      <c r="A242" s="1" t="s">
        <v>3284</v>
      </c>
      <c r="B242" s="4">
        <v>0</v>
      </c>
      <c r="C242" s="4">
        <v>15694.72</v>
      </c>
      <c r="D242" s="4">
        <v>0</v>
      </c>
    </row>
    <row r="243" spans="1:4">
      <c r="A243" s="1" t="s">
        <v>3292</v>
      </c>
      <c r="B243" s="4">
        <v>1420.3</v>
      </c>
      <c r="C243" s="4">
        <v>1572.43</v>
      </c>
      <c r="D243" s="4">
        <v>90.33</v>
      </c>
    </row>
    <row r="244" spans="1:4">
      <c r="A244" s="1" t="s">
        <v>3291</v>
      </c>
      <c r="B244" s="4">
        <v>1527.39</v>
      </c>
      <c r="C244" s="4">
        <v>1942.54</v>
      </c>
      <c r="D244" s="4">
        <v>78.63</v>
      </c>
    </row>
    <row r="245" spans="1:4">
      <c r="A245" s="1" t="s">
        <v>3290</v>
      </c>
      <c r="B245" s="4">
        <v>1632.66</v>
      </c>
      <c r="C245" s="4">
        <v>1644.9</v>
      </c>
      <c r="D245" s="4">
        <v>99.26</v>
      </c>
    </row>
    <row r="246" spans="1:4">
      <c r="A246" s="1" t="s">
        <v>3387</v>
      </c>
      <c r="B246" s="4">
        <v>11574.62</v>
      </c>
      <c r="C246" s="4">
        <v>5205.66</v>
      </c>
      <c r="D246" s="4">
        <v>222.35</v>
      </c>
    </row>
    <row r="247" spans="1:4">
      <c r="A247" s="1" t="s">
        <v>4747</v>
      </c>
      <c r="B247" s="4">
        <v>16768.29</v>
      </c>
      <c r="C247" s="4">
        <v>12112.4</v>
      </c>
      <c r="D247" s="4">
        <v>138.44</v>
      </c>
    </row>
    <row r="248" spans="1:4">
      <c r="A248" s="1" t="s">
        <v>4831</v>
      </c>
      <c r="B248" s="4">
        <v>1165.1500000000001</v>
      </c>
      <c r="C248" s="4">
        <v>1749.34</v>
      </c>
      <c r="D248" s="4">
        <v>66.61</v>
      </c>
    </row>
    <row r="249" spans="1:4">
      <c r="A249" s="1" t="s">
        <v>3281</v>
      </c>
      <c r="B249" s="4">
        <v>101.96</v>
      </c>
      <c r="C249" s="4">
        <v>15111.04</v>
      </c>
      <c r="D249" s="4">
        <v>0.67</v>
      </c>
    </row>
    <row r="250" spans="1:4">
      <c r="A250" s="1" t="s">
        <v>3294</v>
      </c>
      <c r="B250" s="4">
        <v>1797.33</v>
      </c>
      <c r="C250" s="4">
        <v>13893.11</v>
      </c>
      <c r="D250" s="4">
        <v>12.94</v>
      </c>
    </row>
    <row r="251" spans="1:4">
      <c r="A251" s="1" t="s">
        <v>3285</v>
      </c>
      <c r="B251" s="4">
        <v>0</v>
      </c>
      <c r="C251" s="4">
        <v>15501.08</v>
      </c>
      <c r="D251" s="4">
        <v>0</v>
      </c>
    </row>
    <row r="252" spans="1:4">
      <c r="A252" s="1" t="s">
        <v>3296</v>
      </c>
      <c r="B252" s="4">
        <v>839.88</v>
      </c>
      <c r="C252" s="4">
        <v>963.97</v>
      </c>
      <c r="D252" s="4">
        <v>87.13</v>
      </c>
    </row>
    <row r="253" spans="1:4">
      <c r="A253" s="1" t="s">
        <v>3295</v>
      </c>
      <c r="B253" s="4">
        <v>839.88</v>
      </c>
      <c r="C253" s="4">
        <v>793.43</v>
      </c>
      <c r="D253" s="4">
        <v>105.85</v>
      </c>
    </row>
    <row r="254" spans="1:4">
      <c r="A254" s="1" t="s">
        <v>3298</v>
      </c>
      <c r="B254" s="4">
        <v>839.88</v>
      </c>
      <c r="C254" s="4">
        <v>793.44</v>
      </c>
      <c r="D254" s="4">
        <v>105.85</v>
      </c>
    </row>
    <row r="255" spans="1:4">
      <c r="A255" s="1" t="s">
        <v>3297</v>
      </c>
      <c r="B255" s="4">
        <v>839.88</v>
      </c>
      <c r="C255" s="4">
        <v>963.97</v>
      </c>
      <c r="D255" s="4">
        <v>87.13</v>
      </c>
    </row>
    <row r="256" spans="1:4">
      <c r="A256" s="1" t="s">
        <v>3386</v>
      </c>
      <c r="B256" s="4">
        <v>7819.57</v>
      </c>
      <c r="C256" s="4">
        <v>8929.6</v>
      </c>
      <c r="D256" s="4">
        <v>87.57</v>
      </c>
    </row>
    <row r="257" spans="1:4">
      <c r="A257" s="1" t="s">
        <v>1767</v>
      </c>
      <c r="B257" s="4">
        <v>118.81</v>
      </c>
      <c r="C257" s="4">
        <v>141.88</v>
      </c>
      <c r="D257" s="4">
        <v>83.74</v>
      </c>
    </row>
    <row r="258" spans="1:4">
      <c r="A258" s="1" t="s">
        <v>512</v>
      </c>
      <c r="B258" s="4">
        <v>1257.75</v>
      </c>
      <c r="C258" s="4">
        <v>1224</v>
      </c>
      <c r="D258" s="4">
        <v>102.76</v>
      </c>
    </row>
    <row r="259" spans="1:4">
      <c r="A259" s="1" t="s">
        <v>7040</v>
      </c>
      <c r="B259" s="4">
        <v>129.9</v>
      </c>
      <c r="C259" s="4">
        <v>135.21</v>
      </c>
      <c r="D259" s="4">
        <v>96.07</v>
      </c>
    </row>
    <row r="260" spans="1:4">
      <c r="A260" s="1" t="s">
        <v>1408</v>
      </c>
      <c r="B260" s="4">
        <v>4414.34</v>
      </c>
      <c r="C260" s="4">
        <v>4463.38</v>
      </c>
      <c r="D260" s="4">
        <v>98.9</v>
      </c>
    </row>
    <row r="261" spans="1:4">
      <c r="A261" s="1" t="s">
        <v>3299</v>
      </c>
      <c r="B261" s="4">
        <v>4839.3599999999997</v>
      </c>
      <c r="C261" s="4">
        <v>4968.45</v>
      </c>
      <c r="D261" s="4">
        <v>97.4</v>
      </c>
    </row>
    <row r="262" spans="1:4">
      <c r="A262" s="1" t="s">
        <v>1772</v>
      </c>
      <c r="B262" s="4">
        <v>1114.46</v>
      </c>
      <c r="C262" s="4">
        <v>1203.9100000000001</v>
      </c>
      <c r="D262" s="4">
        <v>92.57</v>
      </c>
    </row>
    <row r="263" spans="1:4">
      <c r="A263" s="1" t="s">
        <v>1771</v>
      </c>
      <c r="B263" s="4">
        <v>1114.46</v>
      </c>
      <c r="C263" s="4">
        <v>1374.44</v>
      </c>
      <c r="D263" s="4">
        <v>81.08</v>
      </c>
    </row>
    <row r="264" spans="1:4">
      <c r="A264" s="1" t="s">
        <v>3358</v>
      </c>
      <c r="B264" s="4">
        <v>715.23</v>
      </c>
      <c r="C264" s="4">
        <v>666.94</v>
      </c>
      <c r="D264" s="4">
        <v>107.24</v>
      </c>
    </row>
    <row r="265" spans="1:4">
      <c r="A265" s="1" t="s">
        <v>3359</v>
      </c>
      <c r="B265" s="4">
        <v>84.27</v>
      </c>
      <c r="C265" s="4">
        <v>666.94</v>
      </c>
      <c r="D265" s="4">
        <v>12.64</v>
      </c>
    </row>
    <row r="266" spans="1:4">
      <c r="A266" s="1" t="s">
        <v>3300</v>
      </c>
      <c r="B266" s="4">
        <v>4800.8500000000004</v>
      </c>
      <c r="C266" s="4">
        <v>4934.66</v>
      </c>
      <c r="D266" s="4">
        <v>97.29</v>
      </c>
    </row>
    <row r="267" spans="1:4">
      <c r="A267" s="1" t="s">
        <v>3318</v>
      </c>
      <c r="B267" s="4">
        <v>118.81</v>
      </c>
      <c r="C267" s="4">
        <v>141.88</v>
      </c>
      <c r="D267" s="4">
        <v>83.74</v>
      </c>
    </row>
    <row r="268" spans="1:4">
      <c r="A268" s="1" t="s">
        <v>3311</v>
      </c>
      <c r="B268" s="4">
        <v>118.81</v>
      </c>
      <c r="C268" s="4">
        <v>141.88</v>
      </c>
      <c r="D268" s="4">
        <v>83.74</v>
      </c>
    </row>
    <row r="269" spans="1:4">
      <c r="A269" s="1" t="s">
        <v>3317</v>
      </c>
      <c r="B269" s="4">
        <v>118.81</v>
      </c>
      <c r="C269" s="4">
        <v>141.88</v>
      </c>
      <c r="D269" s="4">
        <v>83.74</v>
      </c>
    </row>
    <row r="270" spans="1:4">
      <c r="A270" s="1" t="s">
        <v>6948</v>
      </c>
      <c r="B270" s="4">
        <v>118.81</v>
      </c>
      <c r="C270" s="4">
        <v>141.88</v>
      </c>
      <c r="D270" s="4">
        <v>83.74</v>
      </c>
    </row>
    <row r="271" spans="1:4">
      <c r="A271" s="1" t="s">
        <v>3312</v>
      </c>
      <c r="B271" s="4">
        <v>118.81</v>
      </c>
      <c r="C271" s="4">
        <v>141.88</v>
      </c>
      <c r="D271" s="4">
        <v>83.74</v>
      </c>
    </row>
    <row r="272" spans="1:4">
      <c r="A272" s="1" t="s">
        <v>2714</v>
      </c>
      <c r="B272" s="4">
        <v>9169.89</v>
      </c>
      <c r="C272" s="4">
        <v>8809.1</v>
      </c>
      <c r="D272" s="4">
        <v>104.1</v>
      </c>
    </row>
    <row r="273" spans="1:4">
      <c r="A273" s="1" t="s">
        <v>1774</v>
      </c>
      <c r="B273" s="4">
        <v>15960.64</v>
      </c>
      <c r="C273" s="4">
        <v>6085.19</v>
      </c>
      <c r="D273" s="4">
        <v>262.29000000000002</v>
      </c>
    </row>
    <row r="274" spans="1:4">
      <c r="A274" s="1" t="s">
        <v>1775</v>
      </c>
      <c r="B274" s="4">
        <v>16394.310000000001</v>
      </c>
      <c r="C274" s="4">
        <v>4262.1099999999997</v>
      </c>
      <c r="D274" s="4">
        <v>384.65</v>
      </c>
    </row>
    <row r="275" spans="1:4">
      <c r="A275" s="1" t="s">
        <v>1777</v>
      </c>
      <c r="B275" s="4">
        <v>16153.96</v>
      </c>
      <c r="C275" s="4">
        <v>5888.34</v>
      </c>
      <c r="D275" s="4">
        <v>274.33999999999997</v>
      </c>
    </row>
    <row r="276" spans="1:4">
      <c r="A276" s="1" t="s">
        <v>1778</v>
      </c>
      <c r="B276" s="4">
        <v>16529.830000000002</v>
      </c>
      <c r="C276" s="4">
        <v>4380.22</v>
      </c>
      <c r="D276" s="4">
        <v>377.37</v>
      </c>
    </row>
    <row r="277" spans="1:4">
      <c r="A277" s="1" t="s">
        <v>6901</v>
      </c>
      <c r="B277" s="4">
        <v>9382.42</v>
      </c>
      <c r="C277" s="4">
        <v>11375.4</v>
      </c>
      <c r="D277" s="4">
        <v>82.48</v>
      </c>
    </row>
    <row r="278" spans="1:4">
      <c r="A278" s="1" t="s">
        <v>6900</v>
      </c>
      <c r="B278" s="4">
        <v>9331.6</v>
      </c>
      <c r="C278" s="4">
        <v>11341.02</v>
      </c>
      <c r="D278" s="4">
        <v>82.28</v>
      </c>
    </row>
    <row r="279" spans="1:4">
      <c r="A279" s="1" t="s">
        <v>3352</v>
      </c>
      <c r="B279" s="4">
        <v>1228</v>
      </c>
      <c r="C279" s="4">
        <v>715</v>
      </c>
      <c r="D279" s="4">
        <v>171.75</v>
      </c>
    </row>
    <row r="280" spans="1:4">
      <c r="A280" s="1" t="s">
        <v>3353</v>
      </c>
      <c r="B280" s="4">
        <v>1228</v>
      </c>
      <c r="C280" s="4">
        <v>715</v>
      </c>
      <c r="D280" s="4">
        <v>171.75</v>
      </c>
    </row>
    <row r="281" spans="1:4">
      <c r="A281" s="1" t="s">
        <v>6949</v>
      </c>
      <c r="B281" s="4">
        <v>1144.1199999999999</v>
      </c>
      <c r="C281" s="4">
        <v>1110.98</v>
      </c>
      <c r="D281" s="4">
        <v>102.98</v>
      </c>
    </row>
    <row r="282" spans="1:4">
      <c r="A282" s="1" t="s">
        <v>6950</v>
      </c>
      <c r="B282" s="4">
        <v>0</v>
      </c>
      <c r="C282" s="4">
        <v>14768.01</v>
      </c>
      <c r="D282" s="4">
        <v>0</v>
      </c>
    </row>
    <row r="283" spans="1:4">
      <c r="A283" s="1" t="s">
        <v>452</v>
      </c>
      <c r="B283" s="4">
        <v>4342.42</v>
      </c>
      <c r="C283" s="4">
        <v>4481.6899999999996</v>
      </c>
      <c r="D283" s="4">
        <v>96.89</v>
      </c>
    </row>
    <row r="284" spans="1:4">
      <c r="A284" s="1" t="s">
        <v>1769</v>
      </c>
      <c r="B284" s="4">
        <v>129.12</v>
      </c>
      <c r="C284" s="4">
        <v>133.33000000000001</v>
      </c>
      <c r="D284" s="4">
        <v>96.84</v>
      </c>
    </row>
    <row r="285" spans="1:4">
      <c r="A285" s="1" t="s">
        <v>1768</v>
      </c>
      <c r="B285" s="4">
        <v>133.65</v>
      </c>
      <c r="C285" s="4">
        <v>144.27000000000001</v>
      </c>
      <c r="D285" s="4">
        <v>92.64</v>
      </c>
    </row>
    <row r="286" spans="1:4">
      <c r="A286" s="1" t="s">
        <v>3551</v>
      </c>
      <c r="B286" s="4">
        <v>67.91</v>
      </c>
      <c r="C286" s="4">
        <v>67.91</v>
      </c>
      <c r="D286" s="4">
        <v>100</v>
      </c>
    </row>
    <row r="287" spans="1:4">
      <c r="A287" s="1" t="s">
        <v>3506</v>
      </c>
      <c r="B287" s="4">
        <v>57.92</v>
      </c>
      <c r="C287" s="4">
        <v>57.92</v>
      </c>
      <c r="D287" s="4">
        <v>100</v>
      </c>
    </row>
    <row r="288" spans="1:4">
      <c r="A288" s="1" t="s">
        <v>3507</v>
      </c>
      <c r="B288" s="4">
        <v>57.92</v>
      </c>
      <c r="C288" s="4">
        <v>57.92</v>
      </c>
      <c r="D288" s="4">
        <v>100</v>
      </c>
    </row>
    <row r="289" spans="1:4">
      <c r="A289" s="1" t="s">
        <v>3447</v>
      </c>
      <c r="B289" s="4">
        <v>302.70999999999998</v>
      </c>
      <c r="C289" s="4">
        <v>337.31</v>
      </c>
      <c r="D289" s="4">
        <v>89.74</v>
      </c>
    </row>
    <row r="290" spans="1:4">
      <c r="A290" s="1" t="s">
        <v>3541</v>
      </c>
      <c r="B290" s="4">
        <v>3189.23</v>
      </c>
      <c r="C290" s="4">
        <v>3886.4</v>
      </c>
      <c r="D290" s="4">
        <v>82.06</v>
      </c>
    </row>
    <row r="291" spans="1:4">
      <c r="A291" s="1" t="s">
        <v>3542</v>
      </c>
      <c r="B291" s="4">
        <v>3189.49</v>
      </c>
      <c r="C291" s="4">
        <v>3570.2</v>
      </c>
      <c r="D291" s="4">
        <v>89.34</v>
      </c>
    </row>
    <row r="292" spans="1:4">
      <c r="A292" s="1" t="s">
        <v>8498</v>
      </c>
      <c r="B292" s="4">
        <v>132.03</v>
      </c>
      <c r="C292" s="4">
        <v>138.34</v>
      </c>
      <c r="D292" s="4">
        <v>95.44</v>
      </c>
    </row>
    <row r="293" spans="1:4">
      <c r="A293" s="1" t="s">
        <v>1896</v>
      </c>
      <c r="B293" s="4">
        <v>309.45999999999998</v>
      </c>
      <c r="C293" s="4">
        <v>222.95</v>
      </c>
      <c r="D293" s="4">
        <v>138.80000000000001</v>
      </c>
    </row>
    <row r="294" spans="1:4">
      <c r="A294" s="1" t="s">
        <v>1899</v>
      </c>
      <c r="B294" s="4">
        <v>309.47000000000003</v>
      </c>
      <c r="C294" s="4">
        <v>389.73</v>
      </c>
      <c r="D294" s="4">
        <v>79.41</v>
      </c>
    </row>
    <row r="295" spans="1:4">
      <c r="A295" s="1" t="s">
        <v>8499</v>
      </c>
      <c r="B295" s="4">
        <v>159.24</v>
      </c>
      <c r="C295" s="4">
        <v>204.91</v>
      </c>
      <c r="D295" s="4">
        <v>77.709999999999994</v>
      </c>
    </row>
    <row r="296" spans="1:4">
      <c r="A296" s="1" t="s">
        <v>1862</v>
      </c>
      <c r="B296" s="4">
        <v>1032.54</v>
      </c>
      <c r="C296" s="4">
        <v>931.93</v>
      </c>
      <c r="D296" s="4">
        <v>110.8</v>
      </c>
    </row>
    <row r="297" spans="1:4">
      <c r="A297" s="1" t="s">
        <v>1859</v>
      </c>
      <c r="B297" s="4">
        <v>1219.22</v>
      </c>
      <c r="C297" s="4">
        <v>1080.95</v>
      </c>
      <c r="D297" s="4">
        <v>112.79</v>
      </c>
    </row>
    <row r="298" spans="1:4">
      <c r="A298" s="1" t="s">
        <v>1887</v>
      </c>
      <c r="B298" s="4">
        <v>103.82</v>
      </c>
      <c r="C298" s="4">
        <v>94.17</v>
      </c>
      <c r="D298" s="4">
        <v>110.25</v>
      </c>
    </row>
    <row r="299" spans="1:4">
      <c r="A299" s="1" t="s">
        <v>1889</v>
      </c>
      <c r="B299" s="4">
        <v>103.82</v>
      </c>
      <c r="C299" s="4">
        <v>94.17</v>
      </c>
      <c r="D299" s="4">
        <v>110.25</v>
      </c>
    </row>
    <row r="300" spans="1:4">
      <c r="A300" s="1" t="s">
        <v>1854</v>
      </c>
      <c r="B300" s="4">
        <v>312.57</v>
      </c>
      <c r="C300" s="4">
        <v>310.60000000000002</v>
      </c>
      <c r="D300" s="4">
        <v>100.63</v>
      </c>
    </row>
    <row r="301" spans="1:4">
      <c r="A301" s="1" t="s">
        <v>1853</v>
      </c>
      <c r="B301" s="4">
        <v>265.88</v>
      </c>
      <c r="C301" s="4">
        <v>316.62</v>
      </c>
      <c r="D301" s="4">
        <v>83.97</v>
      </c>
    </row>
    <row r="302" spans="1:4">
      <c r="A302" s="1" t="s">
        <v>1888</v>
      </c>
      <c r="B302" s="4">
        <v>14048.71</v>
      </c>
      <c r="C302" s="4">
        <v>10291.35</v>
      </c>
      <c r="D302" s="4">
        <v>136.51</v>
      </c>
    </row>
    <row r="303" spans="1:4">
      <c r="A303" s="1" t="s">
        <v>1890</v>
      </c>
      <c r="B303" s="4">
        <v>14048.76</v>
      </c>
      <c r="C303" s="4">
        <v>10041.129999999999</v>
      </c>
      <c r="D303" s="4">
        <v>139.91</v>
      </c>
    </row>
    <row r="304" spans="1:4">
      <c r="A304" s="1" t="s">
        <v>1886</v>
      </c>
      <c r="B304" s="4">
        <v>147.51</v>
      </c>
      <c r="C304" s="4">
        <v>121.62</v>
      </c>
      <c r="D304" s="4">
        <v>121.29</v>
      </c>
    </row>
    <row r="305" spans="1:4">
      <c r="A305" s="1" t="s">
        <v>1861</v>
      </c>
      <c r="B305" s="4">
        <v>158.69</v>
      </c>
      <c r="C305" s="4">
        <v>208.41</v>
      </c>
      <c r="D305" s="4">
        <v>76.14</v>
      </c>
    </row>
    <row r="306" spans="1:4">
      <c r="A306" s="1" t="s">
        <v>1860</v>
      </c>
      <c r="B306" s="4">
        <v>399.45</v>
      </c>
      <c r="C306" s="4">
        <v>367.13</v>
      </c>
      <c r="D306" s="4">
        <v>108.8</v>
      </c>
    </row>
    <row r="307" spans="1:4">
      <c r="A307" s="1" t="s">
        <v>1902</v>
      </c>
      <c r="B307" s="4">
        <v>635.92999999999995</v>
      </c>
      <c r="C307" s="4">
        <v>488.2</v>
      </c>
      <c r="D307" s="4">
        <v>130.26</v>
      </c>
    </row>
    <row r="308" spans="1:4">
      <c r="A308" s="1" t="s">
        <v>1905</v>
      </c>
      <c r="B308" s="4">
        <v>635.92999999999995</v>
      </c>
      <c r="C308" s="4">
        <v>488.2</v>
      </c>
      <c r="D308" s="4">
        <v>130.26</v>
      </c>
    </row>
    <row r="309" spans="1:4">
      <c r="A309" s="1" t="s">
        <v>3537</v>
      </c>
      <c r="B309" s="4">
        <v>350.69</v>
      </c>
      <c r="C309" s="4">
        <v>460.37</v>
      </c>
      <c r="D309" s="4">
        <v>76.180000000000007</v>
      </c>
    </row>
    <row r="310" spans="1:4">
      <c r="A310" s="1" t="s">
        <v>1897</v>
      </c>
      <c r="B310" s="4">
        <v>4832.8500000000004</v>
      </c>
      <c r="C310" s="4">
        <v>1430.6</v>
      </c>
      <c r="D310" s="4">
        <v>337.82</v>
      </c>
    </row>
    <row r="311" spans="1:4">
      <c r="A311" s="1" t="s">
        <v>1898</v>
      </c>
      <c r="B311" s="4">
        <v>4832.8500000000004</v>
      </c>
      <c r="C311" s="4">
        <v>1430.6</v>
      </c>
      <c r="D311" s="4">
        <v>337.82</v>
      </c>
    </row>
    <row r="312" spans="1:4">
      <c r="A312" s="1" t="s">
        <v>1900</v>
      </c>
      <c r="B312" s="4">
        <v>525.44000000000005</v>
      </c>
      <c r="C312" s="4">
        <v>363.2</v>
      </c>
      <c r="D312" s="4">
        <v>144.66999999999999</v>
      </c>
    </row>
    <row r="313" spans="1:4">
      <c r="A313" s="1" t="s">
        <v>1901</v>
      </c>
      <c r="B313" s="4">
        <v>525.44000000000005</v>
      </c>
      <c r="C313" s="4">
        <v>363.2</v>
      </c>
      <c r="D313" s="4">
        <v>144.66999999999999</v>
      </c>
    </row>
    <row r="314" spans="1:4">
      <c r="A314" s="1" t="s">
        <v>1903</v>
      </c>
      <c r="B314" s="4">
        <v>505.56</v>
      </c>
      <c r="C314" s="4">
        <v>480.49</v>
      </c>
      <c r="D314" s="4">
        <v>105.22</v>
      </c>
    </row>
    <row r="315" spans="1:4">
      <c r="A315" s="1" t="s">
        <v>1904</v>
      </c>
      <c r="B315" s="4">
        <v>505.56</v>
      </c>
      <c r="C315" s="4">
        <v>480.49</v>
      </c>
      <c r="D315" s="4">
        <v>105.22</v>
      </c>
    </row>
    <row r="316" spans="1:4">
      <c r="A316" s="1" t="s">
        <v>5170</v>
      </c>
      <c r="B316" s="4">
        <v>1180.56</v>
      </c>
      <c r="C316" s="4">
        <v>1289.52</v>
      </c>
      <c r="D316" s="4">
        <v>91.55</v>
      </c>
    </row>
    <row r="317" spans="1:4">
      <c r="A317" s="1" t="s">
        <v>3451</v>
      </c>
      <c r="B317" s="4">
        <v>101.96</v>
      </c>
      <c r="C317" s="4">
        <v>15674.9</v>
      </c>
      <c r="D317" s="4">
        <v>0.65</v>
      </c>
    </row>
    <row r="318" spans="1:4">
      <c r="A318" s="1" t="s">
        <v>3458</v>
      </c>
      <c r="B318" s="4">
        <v>1051.99</v>
      </c>
      <c r="C318" s="4">
        <v>1296.46</v>
      </c>
      <c r="D318" s="4">
        <v>81.14</v>
      </c>
    </row>
    <row r="319" spans="1:4">
      <c r="A319" s="1" t="s">
        <v>6951</v>
      </c>
      <c r="B319" s="4">
        <v>0</v>
      </c>
      <c r="C319" s="4">
        <v>1285.07</v>
      </c>
      <c r="D319" s="4">
        <v>0</v>
      </c>
    </row>
    <row r="320" spans="1:4">
      <c r="A320" s="1" t="s">
        <v>3453</v>
      </c>
      <c r="B320" s="4">
        <v>0</v>
      </c>
      <c r="C320" s="4">
        <v>15969.92</v>
      </c>
      <c r="D320" s="4">
        <v>0</v>
      </c>
    </row>
    <row r="321" spans="1:4">
      <c r="A321" s="1" t="s">
        <v>3461</v>
      </c>
      <c r="B321" s="4">
        <v>1420.3</v>
      </c>
      <c r="C321" s="4">
        <v>1572.43</v>
      </c>
      <c r="D321" s="4">
        <v>90.33</v>
      </c>
    </row>
    <row r="322" spans="1:4">
      <c r="A322" s="1" t="s">
        <v>3460</v>
      </c>
      <c r="B322" s="4">
        <v>1527.39</v>
      </c>
      <c r="C322" s="4">
        <v>1942.54</v>
      </c>
      <c r="D322" s="4">
        <v>78.63</v>
      </c>
    </row>
    <row r="323" spans="1:4">
      <c r="A323" s="1" t="s">
        <v>3459</v>
      </c>
      <c r="B323" s="4">
        <v>1632.66</v>
      </c>
      <c r="C323" s="4">
        <v>1644.9</v>
      </c>
      <c r="D323" s="4">
        <v>99.26</v>
      </c>
    </row>
    <row r="324" spans="1:4">
      <c r="A324" s="1" t="s">
        <v>3548</v>
      </c>
      <c r="B324" s="4">
        <v>11413.32</v>
      </c>
      <c r="C324" s="4">
        <v>3120.65</v>
      </c>
      <c r="D324" s="4">
        <v>365.74</v>
      </c>
    </row>
    <row r="325" spans="1:4">
      <c r="A325" s="1" t="s">
        <v>5087</v>
      </c>
      <c r="B325" s="4">
        <v>14900.24</v>
      </c>
      <c r="C325" s="4">
        <v>10932.8</v>
      </c>
      <c r="D325" s="4">
        <v>136.29</v>
      </c>
    </row>
    <row r="326" spans="1:4">
      <c r="A326" s="1" t="s">
        <v>5171</v>
      </c>
      <c r="B326" s="4">
        <v>1165.1500000000001</v>
      </c>
      <c r="C326" s="4">
        <v>1749.34</v>
      </c>
      <c r="D326" s="4">
        <v>66.61</v>
      </c>
    </row>
    <row r="327" spans="1:4">
      <c r="A327" s="1" t="s">
        <v>3450</v>
      </c>
      <c r="B327" s="4">
        <v>101.96</v>
      </c>
      <c r="C327" s="4">
        <v>15386.24</v>
      </c>
      <c r="D327" s="4">
        <v>0.66</v>
      </c>
    </row>
    <row r="328" spans="1:4">
      <c r="A328" s="1" t="s">
        <v>3463</v>
      </c>
      <c r="B328" s="4">
        <v>1797.33</v>
      </c>
      <c r="C328" s="4">
        <v>15243</v>
      </c>
      <c r="D328" s="4">
        <v>11.79</v>
      </c>
    </row>
    <row r="329" spans="1:4">
      <c r="A329" s="1" t="s">
        <v>3454</v>
      </c>
      <c r="B329" s="4">
        <v>0</v>
      </c>
      <c r="C329" s="4">
        <v>15776.28</v>
      </c>
      <c r="D329" s="4">
        <v>0</v>
      </c>
    </row>
    <row r="330" spans="1:4">
      <c r="A330" s="1" t="s">
        <v>3465</v>
      </c>
      <c r="B330" s="4">
        <v>839.88</v>
      </c>
      <c r="C330" s="4">
        <v>963.97</v>
      </c>
      <c r="D330" s="4">
        <v>87.13</v>
      </c>
    </row>
    <row r="331" spans="1:4">
      <c r="A331" s="1" t="s">
        <v>3464</v>
      </c>
      <c r="B331" s="4">
        <v>839.88</v>
      </c>
      <c r="C331" s="4">
        <v>793.43</v>
      </c>
      <c r="D331" s="4">
        <v>105.85</v>
      </c>
    </row>
    <row r="332" spans="1:4">
      <c r="A332" s="1" t="s">
        <v>3467</v>
      </c>
      <c r="B332" s="4">
        <v>839.88</v>
      </c>
      <c r="C332" s="4">
        <v>793.44</v>
      </c>
      <c r="D332" s="4">
        <v>105.85</v>
      </c>
    </row>
    <row r="333" spans="1:4">
      <c r="A333" s="1" t="s">
        <v>3466</v>
      </c>
      <c r="B333" s="4">
        <v>839.88</v>
      </c>
      <c r="C333" s="4">
        <v>963.97</v>
      </c>
      <c r="D333" s="4">
        <v>87.13</v>
      </c>
    </row>
    <row r="334" spans="1:4">
      <c r="A334" s="1" t="s">
        <v>3547</v>
      </c>
      <c r="B334" s="4">
        <v>8882.83</v>
      </c>
      <c r="C334" s="4">
        <v>11329.6</v>
      </c>
      <c r="D334" s="4">
        <v>78.400000000000006</v>
      </c>
    </row>
    <row r="335" spans="1:4">
      <c r="A335" s="1" t="s">
        <v>1863</v>
      </c>
      <c r="B335" s="4">
        <v>118.81</v>
      </c>
      <c r="C335" s="4">
        <v>141.88</v>
      </c>
      <c r="D335" s="4">
        <v>83.74</v>
      </c>
    </row>
    <row r="336" spans="1:4">
      <c r="A336" s="1" t="s">
        <v>540</v>
      </c>
      <c r="B336" s="4">
        <v>1257.75</v>
      </c>
      <c r="C336" s="4">
        <v>1224</v>
      </c>
      <c r="D336" s="4">
        <v>102.76</v>
      </c>
    </row>
    <row r="337" spans="1:4">
      <c r="A337" s="1" t="s">
        <v>7041</v>
      </c>
      <c r="B337" s="4">
        <v>129.9</v>
      </c>
      <c r="C337" s="4">
        <v>135.21</v>
      </c>
      <c r="D337" s="4">
        <v>96.07</v>
      </c>
    </row>
    <row r="338" spans="1:4">
      <c r="A338" s="1" t="s">
        <v>1410</v>
      </c>
      <c r="B338" s="4">
        <v>2733.07</v>
      </c>
      <c r="C338" s="4">
        <v>2604.34</v>
      </c>
      <c r="D338" s="4">
        <v>104.94</v>
      </c>
    </row>
    <row r="339" spans="1:4">
      <c r="A339" s="1" t="s">
        <v>3468</v>
      </c>
      <c r="B339" s="4">
        <v>2768.14</v>
      </c>
      <c r="C339" s="4">
        <v>2546.4299999999998</v>
      </c>
      <c r="D339" s="4">
        <v>108.71</v>
      </c>
    </row>
    <row r="340" spans="1:4">
      <c r="A340" s="1" t="s">
        <v>1868</v>
      </c>
      <c r="B340" s="4">
        <v>1114.46</v>
      </c>
      <c r="C340" s="4">
        <v>1203.9100000000001</v>
      </c>
      <c r="D340" s="4">
        <v>92.57</v>
      </c>
    </row>
    <row r="341" spans="1:4">
      <c r="A341" s="1" t="s">
        <v>1867</v>
      </c>
      <c r="B341" s="4">
        <v>1114.46</v>
      </c>
      <c r="C341" s="4">
        <v>1374.44</v>
      </c>
      <c r="D341" s="4">
        <v>81.08</v>
      </c>
    </row>
    <row r="342" spans="1:4">
      <c r="A342" s="1" t="s">
        <v>3524</v>
      </c>
      <c r="B342" s="4">
        <v>715.23</v>
      </c>
      <c r="C342" s="4">
        <v>666.94</v>
      </c>
      <c r="D342" s="4">
        <v>107.24</v>
      </c>
    </row>
    <row r="343" spans="1:4">
      <c r="A343" s="1" t="s">
        <v>3525</v>
      </c>
      <c r="B343" s="4">
        <v>739.75</v>
      </c>
      <c r="C343" s="4">
        <v>666.94</v>
      </c>
      <c r="D343" s="4">
        <v>110.92</v>
      </c>
    </row>
    <row r="344" spans="1:4">
      <c r="A344" s="1" t="s">
        <v>3469</v>
      </c>
      <c r="B344" s="4">
        <v>3008.72</v>
      </c>
      <c r="C344" s="4">
        <v>3142</v>
      </c>
      <c r="D344" s="4">
        <v>95.76</v>
      </c>
    </row>
    <row r="345" spans="1:4">
      <c r="A345" s="1" t="s">
        <v>3486</v>
      </c>
      <c r="B345" s="4">
        <v>118.81</v>
      </c>
      <c r="C345" s="4">
        <v>141.88</v>
      </c>
      <c r="D345" s="4">
        <v>83.74</v>
      </c>
    </row>
    <row r="346" spans="1:4">
      <c r="A346" s="1" t="s">
        <v>3479</v>
      </c>
      <c r="B346" s="4">
        <v>118.81</v>
      </c>
      <c r="C346" s="4">
        <v>141.88</v>
      </c>
      <c r="D346" s="4">
        <v>83.74</v>
      </c>
    </row>
    <row r="347" spans="1:4">
      <c r="A347" s="1" t="s">
        <v>3485</v>
      </c>
      <c r="B347" s="4">
        <v>118.81</v>
      </c>
      <c r="C347" s="4">
        <v>141.88</v>
      </c>
      <c r="D347" s="4">
        <v>83.74</v>
      </c>
    </row>
    <row r="348" spans="1:4">
      <c r="A348" s="1" t="s">
        <v>6952</v>
      </c>
      <c r="B348" s="4">
        <v>118.81</v>
      </c>
      <c r="C348" s="4">
        <v>141.88</v>
      </c>
      <c r="D348" s="4">
        <v>83.74</v>
      </c>
    </row>
    <row r="349" spans="1:4">
      <c r="A349" s="1" t="s">
        <v>3480</v>
      </c>
      <c r="B349" s="4">
        <v>118.81</v>
      </c>
      <c r="C349" s="4">
        <v>141.88</v>
      </c>
      <c r="D349" s="4">
        <v>83.74</v>
      </c>
    </row>
    <row r="350" spans="1:4">
      <c r="A350" s="1" t="s">
        <v>2717</v>
      </c>
      <c r="B350" s="4">
        <v>6621.43</v>
      </c>
      <c r="C350" s="4">
        <v>6991.31</v>
      </c>
      <c r="D350" s="4">
        <v>94.71</v>
      </c>
    </row>
    <row r="351" spans="1:4">
      <c r="A351" s="1" t="s">
        <v>1870</v>
      </c>
      <c r="B351" s="4">
        <v>14120.85</v>
      </c>
      <c r="C351" s="4">
        <v>5495.38</v>
      </c>
      <c r="D351" s="4">
        <v>256.95999999999998</v>
      </c>
    </row>
    <row r="352" spans="1:4">
      <c r="A352" s="1" t="s">
        <v>1871</v>
      </c>
      <c r="B352" s="4">
        <v>14191.07</v>
      </c>
      <c r="C352" s="4">
        <v>3672.31</v>
      </c>
      <c r="D352" s="4">
        <v>386.43</v>
      </c>
    </row>
    <row r="353" spans="1:4">
      <c r="A353" s="1" t="s">
        <v>1873</v>
      </c>
      <c r="B353" s="4">
        <v>14133.68</v>
      </c>
      <c r="C353" s="4">
        <v>5298.53</v>
      </c>
      <c r="D353" s="4">
        <v>266.75</v>
      </c>
    </row>
    <row r="354" spans="1:4">
      <c r="A354" s="1" t="s">
        <v>1874</v>
      </c>
      <c r="B354" s="4">
        <v>14369.43</v>
      </c>
      <c r="C354" s="4">
        <v>3790.42</v>
      </c>
      <c r="D354" s="4">
        <v>379.1</v>
      </c>
    </row>
    <row r="355" spans="1:4">
      <c r="A355" s="1" t="s">
        <v>6903</v>
      </c>
      <c r="B355" s="4">
        <v>7333.53</v>
      </c>
      <c r="C355" s="4">
        <v>8843.2199999999993</v>
      </c>
      <c r="D355" s="4">
        <v>82.93</v>
      </c>
    </row>
    <row r="356" spans="1:4">
      <c r="A356" s="1" t="s">
        <v>6902</v>
      </c>
      <c r="B356" s="4">
        <v>7150.47</v>
      </c>
      <c r="C356" s="4">
        <v>8659.2199999999993</v>
      </c>
      <c r="D356" s="4">
        <v>82.58</v>
      </c>
    </row>
    <row r="357" spans="1:4">
      <c r="A357" s="1" t="s">
        <v>3518</v>
      </c>
      <c r="B357" s="4">
        <v>1228</v>
      </c>
      <c r="C357" s="4">
        <v>715</v>
      </c>
      <c r="D357" s="4">
        <v>171.75</v>
      </c>
    </row>
    <row r="358" spans="1:4">
      <c r="A358" s="1" t="s">
        <v>3519</v>
      </c>
      <c r="B358" s="4">
        <v>1228</v>
      </c>
      <c r="C358" s="4">
        <v>715</v>
      </c>
      <c r="D358" s="4">
        <v>171.75</v>
      </c>
    </row>
    <row r="359" spans="1:4">
      <c r="A359" s="1" t="s">
        <v>6953</v>
      </c>
      <c r="B359" s="4">
        <v>1144.1199999999999</v>
      </c>
      <c r="C359" s="4">
        <v>1110.98</v>
      </c>
      <c r="D359" s="4">
        <v>102.98</v>
      </c>
    </row>
    <row r="360" spans="1:4">
      <c r="A360" s="1" t="s">
        <v>6954</v>
      </c>
      <c r="B360" s="4">
        <v>0</v>
      </c>
      <c r="C360" s="4">
        <v>15043.21</v>
      </c>
      <c r="D360" s="4">
        <v>0</v>
      </c>
    </row>
    <row r="361" spans="1:4">
      <c r="A361" s="1" t="s">
        <v>484</v>
      </c>
      <c r="B361" s="4">
        <v>2611.37</v>
      </c>
      <c r="C361" s="4">
        <v>2664.77</v>
      </c>
      <c r="D361" s="4">
        <v>98</v>
      </c>
    </row>
    <row r="362" spans="1:4">
      <c r="A362" s="1" t="s">
        <v>1865</v>
      </c>
      <c r="B362" s="4">
        <v>129.12</v>
      </c>
      <c r="C362" s="4">
        <v>133.33000000000001</v>
      </c>
      <c r="D362" s="4">
        <v>96.84</v>
      </c>
    </row>
    <row r="363" spans="1:4">
      <c r="A363" s="1" t="s">
        <v>1864</v>
      </c>
      <c r="B363" s="4">
        <v>133.65</v>
      </c>
      <c r="C363" s="4">
        <v>144.27000000000001</v>
      </c>
      <c r="D363" s="4">
        <v>92.64</v>
      </c>
    </row>
    <row r="364" spans="1:4">
      <c r="A364" s="1" t="s">
        <v>3709</v>
      </c>
      <c r="B364" s="4">
        <v>67.91</v>
      </c>
      <c r="C364" s="4">
        <v>67.91</v>
      </c>
      <c r="D364" s="4">
        <v>100</v>
      </c>
    </row>
    <row r="365" spans="1:4">
      <c r="A365" s="1" t="s">
        <v>3664</v>
      </c>
      <c r="B365" s="4">
        <v>57.92</v>
      </c>
      <c r="C365" s="4">
        <v>57.92</v>
      </c>
      <c r="D365" s="4">
        <v>100</v>
      </c>
    </row>
    <row r="366" spans="1:4">
      <c r="A366" s="1" t="s">
        <v>3665</v>
      </c>
      <c r="B366" s="4">
        <v>57.92</v>
      </c>
      <c r="C366" s="4">
        <v>57.92</v>
      </c>
      <c r="D366" s="4">
        <v>100</v>
      </c>
    </row>
    <row r="367" spans="1:4">
      <c r="A367" s="1" t="s">
        <v>3605</v>
      </c>
      <c r="B367" s="4">
        <v>302.70999999999998</v>
      </c>
      <c r="C367" s="4">
        <v>337.31</v>
      </c>
      <c r="D367" s="4">
        <v>89.74</v>
      </c>
    </row>
    <row r="368" spans="1:4">
      <c r="A368" s="1" t="s">
        <v>3699</v>
      </c>
      <c r="B368" s="4">
        <v>3100.86</v>
      </c>
      <c r="C368" s="4">
        <v>2336.2399999999998</v>
      </c>
      <c r="D368" s="4">
        <v>132.72999999999999</v>
      </c>
    </row>
    <row r="369" spans="1:4">
      <c r="A369" s="1" t="s">
        <v>3700</v>
      </c>
      <c r="B369" s="4">
        <v>3101.12</v>
      </c>
      <c r="C369" s="4">
        <v>2582.66</v>
      </c>
      <c r="D369" s="4">
        <v>120.07</v>
      </c>
    </row>
    <row r="370" spans="1:4">
      <c r="A370" s="1" t="s">
        <v>8500</v>
      </c>
      <c r="B370" s="4">
        <v>132.03</v>
      </c>
      <c r="C370" s="4">
        <v>138.34</v>
      </c>
      <c r="D370" s="4">
        <v>95.44</v>
      </c>
    </row>
    <row r="371" spans="1:4">
      <c r="A371" s="1" t="s">
        <v>1997</v>
      </c>
      <c r="B371" s="4">
        <v>309.45999999999998</v>
      </c>
      <c r="C371" s="4">
        <v>222.95</v>
      </c>
      <c r="D371" s="4">
        <v>138.80000000000001</v>
      </c>
    </row>
    <row r="372" spans="1:4">
      <c r="A372" s="1" t="s">
        <v>2000</v>
      </c>
      <c r="B372" s="4">
        <v>309.47000000000003</v>
      </c>
      <c r="C372" s="4">
        <v>389.73</v>
      </c>
      <c r="D372" s="4">
        <v>79.41</v>
      </c>
    </row>
    <row r="373" spans="1:4">
      <c r="A373" s="1" t="s">
        <v>8501</v>
      </c>
      <c r="B373" s="4">
        <v>159.24</v>
      </c>
      <c r="C373" s="4">
        <v>204.91</v>
      </c>
      <c r="D373" s="4">
        <v>77.709999999999994</v>
      </c>
    </row>
    <row r="374" spans="1:4">
      <c r="A374" s="1" t="s">
        <v>1959</v>
      </c>
      <c r="B374" s="4">
        <v>1032.54</v>
      </c>
      <c r="C374" s="4">
        <v>931.93</v>
      </c>
      <c r="D374" s="4">
        <v>110.8</v>
      </c>
    </row>
    <row r="375" spans="1:4">
      <c r="A375" s="1" t="s">
        <v>1956</v>
      </c>
      <c r="B375" s="4">
        <v>1219.22</v>
      </c>
      <c r="C375" s="4">
        <v>1080.95</v>
      </c>
      <c r="D375" s="4">
        <v>112.79</v>
      </c>
    </row>
    <row r="376" spans="1:4">
      <c r="A376" s="1" t="s">
        <v>1987</v>
      </c>
      <c r="B376" s="4">
        <v>103.82</v>
      </c>
      <c r="C376" s="4">
        <v>94.17</v>
      </c>
      <c r="D376" s="4">
        <v>110.25</v>
      </c>
    </row>
    <row r="377" spans="1:4">
      <c r="A377" s="1" t="s">
        <v>1989</v>
      </c>
      <c r="B377" s="4">
        <v>103.82</v>
      </c>
      <c r="C377" s="4">
        <v>94.17</v>
      </c>
      <c r="D377" s="4">
        <v>110.25</v>
      </c>
    </row>
    <row r="378" spans="1:4">
      <c r="A378" s="1" t="s">
        <v>1950</v>
      </c>
      <c r="B378" s="4">
        <v>312.57</v>
      </c>
      <c r="C378" s="4">
        <v>310.60000000000002</v>
      </c>
      <c r="D378" s="4">
        <v>100.63</v>
      </c>
    </row>
    <row r="379" spans="1:4">
      <c r="A379" s="1" t="s">
        <v>1949</v>
      </c>
      <c r="B379" s="4">
        <v>265.88</v>
      </c>
      <c r="C379" s="4">
        <v>316.62</v>
      </c>
      <c r="D379" s="4">
        <v>83.97</v>
      </c>
    </row>
    <row r="380" spans="1:4">
      <c r="A380" s="1" t="s">
        <v>1988</v>
      </c>
      <c r="B380" s="4">
        <v>14048.25</v>
      </c>
      <c r="C380" s="4">
        <v>12660.4</v>
      </c>
      <c r="D380" s="4">
        <v>110.96</v>
      </c>
    </row>
    <row r="381" spans="1:4">
      <c r="A381" s="1" t="s">
        <v>1990</v>
      </c>
      <c r="B381" s="4">
        <v>14048.25</v>
      </c>
      <c r="C381" s="4">
        <v>12494.56</v>
      </c>
      <c r="D381" s="4">
        <v>112.43</v>
      </c>
    </row>
    <row r="382" spans="1:4">
      <c r="A382" s="1" t="s">
        <v>1986</v>
      </c>
      <c r="B382" s="4">
        <v>147.51</v>
      </c>
      <c r="C382" s="4">
        <v>121.62</v>
      </c>
      <c r="D382" s="4">
        <v>121.29</v>
      </c>
    </row>
    <row r="383" spans="1:4">
      <c r="A383" s="1" t="s">
        <v>1958</v>
      </c>
      <c r="B383" s="4">
        <v>158.69</v>
      </c>
      <c r="C383" s="4">
        <v>208.41</v>
      </c>
      <c r="D383" s="4">
        <v>76.14</v>
      </c>
    </row>
    <row r="384" spans="1:4">
      <c r="A384" s="1" t="s">
        <v>1957</v>
      </c>
      <c r="B384" s="4">
        <v>399.45</v>
      </c>
      <c r="C384" s="4">
        <v>367.13</v>
      </c>
      <c r="D384" s="4">
        <v>108.8</v>
      </c>
    </row>
    <row r="385" spans="1:4">
      <c r="A385" s="1" t="s">
        <v>2003</v>
      </c>
      <c r="B385" s="4">
        <v>635.92999999999995</v>
      </c>
      <c r="C385" s="4">
        <v>488.2</v>
      </c>
      <c r="D385" s="4">
        <v>130.26</v>
      </c>
    </row>
    <row r="386" spans="1:4">
      <c r="A386" s="1" t="s">
        <v>2006</v>
      </c>
      <c r="B386" s="4">
        <v>635.92999999999995</v>
      </c>
      <c r="C386" s="4">
        <v>488.2</v>
      </c>
      <c r="D386" s="4">
        <v>130.26</v>
      </c>
    </row>
    <row r="387" spans="1:4">
      <c r="A387" s="1" t="s">
        <v>3695</v>
      </c>
      <c r="B387" s="4">
        <v>350.69</v>
      </c>
      <c r="C387" s="4">
        <v>460.37</v>
      </c>
      <c r="D387" s="4">
        <v>76.180000000000007</v>
      </c>
    </row>
    <row r="388" spans="1:4">
      <c r="A388" s="1" t="s">
        <v>1998</v>
      </c>
      <c r="B388" s="4">
        <v>4830.5200000000004</v>
      </c>
      <c r="C388" s="4">
        <v>2662.8</v>
      </c>
      <c r="D388" s="4">
        <v>181.41</v>
      </c>
    </row>
    <row r="389" spans="1:4">
      <c r="A389" s="1" t="s">
        <v>1999</v>
      </c>
      <c r="B389" s="4">
        <v>4830.51</v>
      </c>
      <c r="C389" s="4">
        <v>2662.8</v>
      </c>
      <c r="D389" s="4">
        <v>181.41</v>
      </c>
    </row>
    <row r="390" spans="1:4">
      <c r="A390" s="1" t="s">
        <v>2001</v>
      </c>
      <c r="B390" s="4">
        <v>525.44000000000005</v>
      </c>
      <c r="C390" s="4">
        <v>363.2</v>
      </c>
      <c r="D390" s="4">
        <v>144.66999999999999</v>
      </c>
    </row>
    <row r="391" spans="1:4">
      <c r="A391" s="1" t="s">
        <v>2002</v>
      </c>
      <c r="B391" s="4">
        <v>525.44000000000005</v>
      </c>
      <c r="C391" s="4">
        <v>363.2</v>
      </c>
      <c r="D391" s="4">
        <v>144.66999999999999</v>
      </c>
    </row>
    <row r="392" spans="1:4">
      <c r="A392" s="1" t="s">
        <v>2004</v>
      </c>
      <c r="B392" s="4">
        <v>505.56</v>
      </c>
      <c r="C392" s="4">
        <v>480.49</v>
      </c>
      <c r="D392" s="4">
        <v>105.22</v>
      </c>
    </row>
    <row r="393" spans="1:4">
      <c r="A393" s="1" t="s">
        <v>2005</v>
      </c>
      <c r="B393" s="4">
        <v>505.56</v>
      </c>
      <c r="C393" s="4">
        <v>480.49</v>
      </c>
      <c r="D393" s="4">
        <v>105.22</v>
      </c>
    </row>
    <row r="394" spans="1:4">
      <c r="A394" s="1" t="s">
        <v>5510</v>
      </c>
      <c r="B394" s="4">
        <v>1180.56</v>
      </c>
      <c r="C394" s="4">
        <v>1289.52</v>
      </c>
      <c r="D394" s="4">
        <v>91.55</v>
      </c>
    </row>
    <row r="395" spans="1:4">
      <c r="A395" s="1" t="s">
        <v>3609</v>
      </c>
      <c r="B395" s="4">
        <v>101.96</v>
      </c>
      <c r="C395" s="4">
        <v>14808.36</v>
      </c>
      <c r="D395" s="4">
        <v>0.69</v>
      </c>
    </row>
    <row r="396" spans="1:4">
      <c r="A396" s="1" t="s">
        <v>3616</v>
      </c>
      <c r="B396" s="4">
        <v>1051.99</v>
      </c>
      <c r="C396" s="4">
        <v>1296.46</v>
      </c>
      <c r="D396" s="4">
        <v>81.14</v>
      </c>
    </row>
    <row r="397" spans="1:4">
      <c r="A397" s="1" t="s">
        <v>6955</v>
      </c>
      <c r="B397" s="4">
        <v>0</v>
      </c>
      <c r="C397" s="4">
        <v>1285.07</v>
      </c>
      <c r="D397" s="4">
        <v>0</v>
      </c>
    </row>
    <row r="398" spans="1:4">
      <c r="A398" s="1" t="s">
        <v>3611</v>
      </c>
      <c r="B398" s="4">
        <v>0</v>
      </c>
      <c r="C398" s="4">
        <v>15894.33</v>
      </c>
      <c r="D398" s="4">
        <v>0</v>
      </c>
    </row>
    <row r="399" spans="1:4">
      <c r="A399" s="1" t="s">
        <v>3619</v>
      </c>
      <c r="B399" s="4">
        <v>1420.3</v>
      </c>
      <c r="C399" s="4">
        <v>1572.43</v>
      </c>
      <c r="D399" s="4">
        <v>90.33</v>
      </c>
    </row>
    <row r="400" spans="1:4">
      <c r="A400" s="1" t="s">
        <v>3618</v>
      </c>
      <c r="B400" s="4">
        <v>1527.39</v>
      </c>
      <c r="C400" s="4">
        <v>1942.54</v>
      </c>
      <c r="D400" s="4">
        <v>78.63</v>
      </c>
    </row>
    <row r="401" spans="1:4">
      <c r="A401" s="1" t="s">
        <v>3617</v>
      </c>
      <c r="B401" s="4">
        <v>1632.66</v>
      </c>
      <c r="C401" s="4">
        <v>1644.9</v>
      </c>
      <c r="D401" s="4">
        <v>99.26</v>
      </c>
    </row>
    <row r="402" spans="1:4">
      <c r="A402" s="1" t="s">
        <v>3706</v>
      </c>
      <c r="B402" s="4">
        <v>10011.24</v>
      </c>
      <c r="C402" s="4">
        <v>4569.88</v>
      </c>
      <c r="D402" s="4">
        <v>219.07</v>
      </c>
    </row>
    <row r="403" spans="1:4">
      <c r="A403" s="1" t="s">
        <v>5427</v>
      </c>
      <c r="B403" s="4">
        <v>12184.79</v>
      </c>
      <c r="C403" s="4">
        <v>9047.94</v>
      </c>
      <c r="D403" s="4">
        <v>134.66999999999999</v>
      </c>
    </row>
    <row r="404" spans="1:4">
      <c r="A404" s="1" t="s">
        <v>5511</v>
      </c>
      <c r="B404" s="4">
        <v>1165.1500000000001</v>
      </c>
      <c r="C404" s="4">
        <v>1749.34</v>
      </c>
      <c r="D404" s="4">
        <v>66.61</v>
      </c>
    </row>
    <row r="405" spans="1:4">
      <c r="A405" s="1" t="s">
        <v>3608</v>
      </c>
      <c r="B405" s="4">
        <v>101.96</v>
      </c>
      <c r="C405" s="4">
        <v>13371.6</v>
      </c>
      <c r="D405" s="4">
        <v>0.76</v>
      </c>
    </row>
    <row r="406" spans="1:4">
      <c r="A406" s="1" t="s">
        <v>3621</v>
      </c>
      <c r="B406" s="4">
        <v>1797.33</v>
      </c>
      <c r="C406" s="4">
        <v>15727.17</v>
      </c>
      <c r="D406" s="4">
        <v>11.43</v>
      </c>
    </row>
    <row r="407" spans="1:4">
      <c r="A407" s="1" t="s">
        <v>3612</v>
      </c>
      <c r="B407" s="4">
        <v>0</v>
      </c>
      <c r="C407" s="4">
        <v>15541.53</v>
      </c>
      <c r="D407" s="4">
        <v>0</v>
      </c>
    </row>
    <row r="408" spans="1:4">
      <c r="A408" s="1" t="s">
        <v>3623</v>
      </c>
      <c r="B408" s="4">
        <v>839.88</v>
      </c>
      <c r="C408" s="4">
        <v>963.97</v>
      </c>
      <c r="D408" s="4">
        <v>87.13</v>
      </c>
    </row>
    <row r="409" spans="1:4">
      <c r="A409" s="1" t="s">
        <v>3622</v>
      </c>
      <c r="B409" s="4">
        <v>839.88</v>
      </c>
      <c r="C409" s="4">
        <v>793.43</v>
      </c>
      <c r="D409" s="4">
        <v>105.85</v>
      </c>
    </row>
    <row r="410" spans="1:4">
      <c r="A410" s="1" t="s">
        <v>3625</v>
      </c>
      <c r="B410" s="4">
        <v>839.88</v>
      </c>
      <c r="C410" s="4">
        <v>793.44</v>
      </c>
      <c r="D410" s="4">
        <v>105.85</v>
      </c>
    </row>
    <row r="411" spans="1:4">
      <c r="A411" s="1" t="s">
        <v>3624</v>
      </c>
      <c r="B411" s="4">
        <v>839.88</v>
      </c>
      <c r="C411" s="4">
        <v>963.97</v>
      </c>
      <c r="D411" s="4">
        <v>87.13</v>
      </c>
    </row>
    <row r="412" spans="1:4">
      <c r="A412" s="1" t="s">
        <v>3705</v>
      </c>
      <c r="B412" s="4">
        <v>8776.07</v>
      </c>
      <c r="C412" s="4">
        <v>11354.6</v>
      </c>
      <c r="D412" s="4">
        <v>77.290000000000006</v>
      </c>
    </row>
    <row r="413" spans="1:4">
      <c r="A413" s="1" t="s">
        <v>1961</v>
      </c>
      <c r="B413" s="4">
        <v>118.81</v>
      </c>
      <c r="C413" s="4">
        <v>141.88</v>
      </c>
      <c r="D413" s="4">
        <v>83.74</v>
      </c>
    </row>
    <row r="414" spans="1:4">
      <c r="A414" s="1" t="s">
        <v>1965</v>
      </c>
      <c r="B414" s="4">
        <v>1257.75</v>
      </c>
      <c r="C414" s="4">
        <v>1224</v>
      </c>
      <c r="D414" s="4">
        <v>102.76</v>
      </c>
    </row>
    <row r="415" spans="1:4">
      <c r="A415" s="1" t="s">
        <v>7042</v>
      </c>
      <c r="B415" s="4">
        <v>129.9</v>
      </c>
      <c r="C415" s="4">
        <v>135.21</v>
      </c>
      <c r="D415" s="4">
        <v>96.07</v>
      </c>
    </row>
    <row r="416" spans="1:4">
      <c r="A416" s="1" t="s">
        <v>1962</v>
      </c>
      <c r="B416" s="4">
        <v>2444.15</v>
      </c>
      <c r="C416" s="4">
        <v>2266.34</v>
      </c>
      <c r="D416" s="4">
        <v>107.85</v>
      </c>
    </row>
    <row r="417" spans="1:4">
      <c r="A417" s="1" t="s">
        <v>3626</v>
      </c>
      <c r="B417" s="4">
        <v>2043.54</v>
      </c>
      <c r="C417" s="4">
        <v>2053.39</v>
      </c>
      <c r="D417" s="4">
        <v>99.52</v>
      </c>
    </row>
    <row r="418" spans="1:4">
      <c r="A418" s="1" t="s">
        <v>1968</v>
      </c>
      <c r="B418" s="4">
        <v>1114.46</v>
      </c>
      <c r="C418" s="4">
        <v>1203.9100000000001</v>
      </c>
      <c r="D418" s="4">
        <v>92.57</v>
      </c>
    </row>
    <row r="419" spans="1:4">
      <c r="A419" s="1" t="s">
        <v>1967</v>
      </c>
      <c r="B419" s="4">
        <v>1114.46</v>
      </c>
      <c r="C419" s="4">
        <v>1374.44</v>
      </c>
      <c r="D419" s="4">
        <v>81.08</v>
      </c>
    </row>
    <row r="420" spans="1:4">
      <c r="A420" s="1" t="s">
        <v>3682</v>
      </c>
      <c r="B420" s="4">
        <v>715.23</v>
      </c>
      <c r="C420" s="4">
        <v>666.94</v>
      </c>
      <c r="D420" s="4">
        <v>107.24</v>
      </c>
    </row>
    <row r="421" spans="1:4">
      <c r="A421" s="1" t="s">
        <v>3683</v>
      </c>
      <c r="B421" s="4">
        <v>84.27</v>
      </c>
      <c r="C421" s="4">
        <v>666.94</v>
      </c>
      <c r="D421" s="4">
        <v>12.64</v>
      </c>
    </row>
    <row r="422" spans="1:4">
      <c r="A422" s="1" t="s">
        <v>3627</v>
      </c>
      <c r="B422" s="4">
        <v>2423.37</v>
      </c>
      <c r="C422" s="4">
        <v>2383.66</v>
      </c>
      <c r="D422" s="4">
        <v>101.67</v>
      </c>
    </row>
    <row r="423" spans="1:4">
      <c r="A423" s="1" t="s">
        <v>3644</v>
      </c>
      <c r="B423" s="4">
        <v>118.81</v>
      </c>
      <c r="C423" s="4">
        <v>141.88</v>
      </c>
      <c r="D423" s="4">
        <v>83.74</v>
      </c>
    </row>
    <row r="424" spans="1:4">
      <c r="A424" s="1" t="s">
        <v>3637</v>
      </c>
      <c r="B424" s="4">
        <v>118.81</v>
      </c>
      <c r="C424" s="4">
        <v>141.88</v>
      </c>
      <c r="D424" s="4">
        <v>83.74</v>
      </c>
    </row>
    <row r="425" spans="1:4">
      <c r="A425" s="1" t="s">
        <v>3643</v>
      </c>
      <c r="B425" s="4">
        <v>118.81</v>
      </c>
      <c r="C425" s="4">
        <v>141.88</v>
      </c>
      <c r="D425" s="4">
        <v>83.74</v>
      </c>
    </row>
    <row r="426" spans="1:4">
      <c r="A426" s="1" t="s">
        <v>6956</v>
      </c>
      <c r="B426" s="4">
        <v>118.81</v>
      </c>
      <c r="C426" s="4">
        <v>141.88</v>
      </c>
      <c r="D426" s="4">
        <v>83.74</v>
      </c>
    </row>
    <row r="427" spans="1:4">
      <c r="A427" s="1" t="s">
        <v>3638</v>
      </c>
      <c r="B427" s="4">
        <v>118.81</v>
      </c>
      <c r="C427" s="4">
        <v>141.88</v>
      </c>
      <c r="D427" s="4">
        <v>83.74</v>
      </c>
    </row>
    <row r="428" spans="1:4">
      <c r="A428" s="1" t="s">
        <v>2722</v>
      </c>
      <c r="B428" s="4">
        <v>9399.99</v>
      </c>
      <c r="C428" s="4">
        <v>7651.9</v>
      </c>
      <c r="D428" s="4">
        <v>122.85</v>
      </c>
    </row>
    <row r="429" spans="1:4">
      <c r="A429" s="1" t="s">
        <v>1970</v>
      </c>
      <c r="B429" s="4">
        <v>12235.86</v>
      </c>
      <c r="C429" s="4">
        <v>5424.51</v>
      </c>
      <c r="D429" s="4">
        <v>225.57</v>
      </c>
    </row>
    <row r="430" spans="1:4">
      <c r="A430" s="1" t="s">
        <v>1971</v>
      </c>
      <c r="B430" s="4">
        <v>11819.59</v>
      </c>
      <c r="C430" s="4">
        <v>5042.8599999999997</v>
      </c>
      <c r="D430" s="4">
        <v>234.38</v>
      </c>
    </row>
    <row r="431" spans="1:4">
      <c r="A431" s="1" t="s">
        <v>1973</v>
      </c>
      <c r="B431" s="4">
        <v>12176.06</v>
      </c>
      <c r="C431" s="4">
        <v>5306.4</v>
      </c>
      <c r="D431" s="4">
        <v>229.46</v>
      </c>
    </row>
    <row r="432" spans="1:4">
      <c r="A432" s="1" t="s">
        <v>1974</v>
      </c>
      <c r="B432" s="4">
        <v>12072.01</v>
      </c>
      <c r="C432" s="4">
        <v>5239.71</v>
      </c>
      <c r="D432" s="4">
        <v>230.39</v>
      </c>
    </row>
    <row r="433" spans="1:4">
      <c r="A433" s="1" t="s">
        <v>6905</v>
      </c>
      <c r="B433" s="4">
        <v>7591.77</v>
      </c>
      <c r="C433" s="4">
        <v>8827.6299999999992</v>
      </c>
      <c r="D433" s="4">
        <v>86</v>
      </c>
    </row>
    <row r="434" spans="1:4">
      <c r="A434" s="1" t="s">
        <v>6904</v>
      </c>
      <c r="B434" s="4">
        <v>8202.16</v>
      </c>
      <c r="C434" s="4">
        <v>8597.2199999999993</v>
      </c>
      <c r="D434" s="4">
        <v>95.4</v>
      </c>
    </row>
    <row r="435" spans="1:4">
      <c r="A435" s="1" t="s">
        <v>3676</v>
      </c>
      <c r="B435" s="4">
        <v>1228</v>
      </c>
      <c r="C435" s="4">
        <v>715</v>
      </c>
      <c r="D435" s="4">
        <v>171.75</v>
      </c>
    </row>
    <row r="436" spans="1:4">
      <c r="A436" s="1" t="s">
        <v>3677</v>
      </c>
      <c r="B436" s="4">
        <v>1228</v>
      </c>
      <c r="C436" s="4">
        <v>715</v>
      </c>
      <c r="D436" s="4">
        <v>171.75</v>
      </c>
    </row>
    <row r="437" spans="1:4">
      <c r="A437" s="1" t="s">
        <v>6957</v>
      </c>
      <c r="B437" s="4">
        <v>1144.1199999999999</v>
      </c>
      <c r="C437" s="4">
        <v>1110.98</v>
      </c>
      <c r="D437" s="4">
        <v>102.98</v>
      </c>
    </row>
    <row r="438" spans="1:4">
      <c r="A438" s="1" t="s">
        <v>6958</v>
      </c>
      <c r="B438" s="4">
        <v>0</v>
      </c>
      <c r="C438" s="4">
        <v>14078.57</v>
      </c>
      <c r="D438" s="4">
        <v>0</v>
      </c>
    </row>
    <row r="439" spans="1:4">
      <c r="A439" s="1" t="s">
        <v>1960</v>
      </c>
      <c r="B439" s="4">
        <v>2465.87</v>
      </c>
      <c r="C439" s="4">
        <v>2755.91</v>
      </c>
      <c r="D439" s="4">
        <v>89.48</v>
      </c>
    </row>
    <row r="440" spans="1:4">
      <c r="A440" s="1" t="s">
        <v>1964</v>
      </c>
      <c r="B440" s="4">
        <v>129.12</v>
      </c>
      <c r="C440" s="4">
        <v>133.33000000000001</v>
      </c>
      <c r="D440" s="4">
        <v>96.84</v>
      </c>
    </row>
    <row r="441" spans="1:4">
      <c r="A441" s="1" t="s">
        <v>1963</v>
      </c>
      <c r="B441" s="4">
        <v>133.65</v>
      </c>
      <c r="C441" s="4">
        <v>144.27000000000001</v>
      </c>
      <c r="D441" s="4">
        <v>92.64</v>
      </c>
    </row>
    <row r="442" spans="1:4">
      <c r="A442" s="1" t="s">
        <v>3867</v>
      </c>
      <c r="B442" s="4">
        <v>67.91</v>
      </c>
      <c r="C442" s="4">
        <v>67.91</v>
      </c>
      <c r="D442" s="4">
        <v>100</v>
      </c>
    </row>
    <row r="443" spans="1:4">
      <c r="A443" s="1" t="s">
        <v>3822</v>
      </c>
      <c r="B443" s="4">
        <v>57.92</v>
      </c>
      <c r="C443" s="4">
        <v>57.92</v>
      </c>
      <c r="D443" s="4">
        <v>100</v>
      </c>
    </row>
    <row r="444" spans="1:4">
      <c r="A444" s="1" t="s">
        <v>3823</v>
      </c>
      <c r="B444" s="4">
        <v>57.92</v>
      </c>
      <c r="C444" s="4">
        <v>57.92</v>
      </c>
      <c r="D444" s="4">
        <v>100</v>
      </c>
    </row>
    <row r="445" spans="1:4">
      <c r="A445" s="1" t="s">
        <v>3763</v>
      </c>
      <c r="B445" s="4">
        <v>302.70999999999998</v>
      </c>
      <c r="C445" s="4">
        <v>337.31</v>
      </c>
      <c r="D445" s="4">
        <v>89.74</v>
      </c>
    </row>
    <row r="446" spans="1:4">
      <c r="A446" s="1" t="s">
        <v>3857</v>
      </c>
      <c r="B446" s="4">
        <v>4779.43</v>
      </c>
      <c r="C446" s="4">
        <v>4941.26</v>
      </c>
      <c r="D446" s="4">
        <v>96.72</v>
      </c>
    </row>
    <row r="447" spans="1:4">
      <c r="A447" s="1" t="s">
        <v>3858</v>
      </c>
      <c r="B447" s="4">
        <v>4778.8</v>
      </c>
      <c r="C447" s="4">
        <v>5257.46</v>
      </c>
      <c r="D447" s="4">
        <v>90.9</v>
      </c>
    </row>
    <row r="448" spans="1:4">
      <c r="A448" s="1" t="s">
        <v>8502</v>
      </c>
      <c r="B448" s="4">
        <v>132.03</v>
      </c>
      <c r="C448" s="4">
        <v>138.34</v>
      </c>
      <c r="D448" s="4">
        <v>95.44</v>
      </c>
    </row>
    <row r="449" spans="1:4">
      <c r="A449" s="1" t="s">
        <v>2100</v>
      </c>
      <c r="B449" s="4">
        <v>309.45999999999998</v>
      </c>
      <c r="C449" s="4">
        <v>222.95</v>
      </c>
      <c r="D449" s="4">
        <v>138.80000000000001</v>
      </c>
    </row>
    <row r="450" spans="1:4">
      <c r="A450" s="1" t="s">
        <v>2103</v>
      </c>
      <c r="B450" s="4">
        <v>309.47000000000003</v>
      </c>
      <c r="C450" s="4">
        <v>389.73</v>
      </c>
      <c r="D450" s="4">
        <v>79.41</v>
      </c>
    </row>
    <row r="451" spans="1:4">
      <c r="A451" s="1" t="s">
        <v>8503</v>
      </c>
      <c r="B451" s="4">
        <v>159.24</v>
      </c>
      <c r="C451" s="4">
        <v>204.91</v>
      </c>
      <c r="D451" s="4">
        <v>77.709999999999994</v>
      </c>
    </row>
    <row r="452" spans="1:4">
      <c r="A452" s="1" t="s">
        <v>2062</v>
      </c>
      <c r="B452" s="4">
        <v>1032.54</v>
      </c>
      <c r="C452" s="4">
        <v>931.93</v>
      </c>
      <c r="D452" s="4">
        <v>110.8</v>
      </c>
    </row>
    <row r="453" spans="1:4">
      <c r="A453" s="1" t="s">
        <v>2059</v>
      </c>
      <c r="B453" s="4">
        <v>1219.22</v>
      </c>
      <c r="C453" s="4">
        <v>1080.95</v>
      </c>
      <c r="D453" s="4">
        <v>112.79</v>
      </c>
    </row>
    <row r="454" spans="1:4">
      <c r="A454" s="1" t="s">
        <v>2090</v>
      </c>
      <c r="B454" s="4">
        <v>103.82</v>
      </c>
      <c r="C454" s="4">
        <v>94.17</v>
      </c>
      <c r="D454" s="4">
        <v>110.25</v>
      </c>
    </row>
    <row r="455" spans="1:4">
      <c r="A455" s="1" t="s">
        <v>2092</v>
      </c>
      <c r="B455" s="4">
        <v>103.82</v>
      </c>
      <c r="C455" s="4">
        <v>94.17</v>
      </c>
      <c r="D455" s="4">
        <v>110.25</v>
      </c>
    </row>
    <row r="456" spans="1:4">
      <c r="A456" s="1" t="s">
        <v>2053</v>
      </c>
      <c r="B456" s="4">
        <v>312.57</v>
      </c>
      <c r="C456" s="4">
        <v>310.60000000000002</v>
      </c>
      <c r="D456" s="4">
        <v>100.63</v>
      </c>
    </row>
    <row r="457" spans="1:4">
      <c r="A457" s="1" t="s">
        <v>2052</v>
      </c>
      <c r="B457" s="4">
        <v>265.88</v>
      </c>
      <c r="C457" s="4">
        <v>316.62</v>
      </c>
      <c r="D457" s="4">
        <v>83.97</v>
      </c>
    </row>
    <row r="458" spans="1:4">
      <c r="A458" s="1" t="s">
        <v>2091</v>
      </c>
      <c r="B458" s="4">
        <v>14048.6</v>
      </c>
      <c r="C458" s="4">
        <v>12155.7</v>
      </c>
      <c r="D458" s="4">
        <v>115.57</v>
      </c>
    </row>
    <row r="459" spans="1:4">
      <c r="A459" s="1" t="s">
        <v>2093</v>
      </c>
      <c r="B459" s="4">
        <v>14048.6</v>
      </c>
      <c r="C459" s="4">
        <v>12321.54</v>
      </c>
      <c r="D459" s="4">
        <v>114.02</v>
      </c>
    </row>
    <row r="460" spans="1:4">
      <c r="A460" s="1" t="s">
        <v>2089</v>
      </c>
      <c r="B460" s="4">
        <v>147.51</v>
      </c>
      <c r="C460" s="4">
        <v>121.62</v>
      </c>
      <c r="D460" s="4">
        <v>121.29</v>
      </c>
    </row>
    <row r="461" spans="1:4">
      <c r="A461" s="1" t="s">
        <v>2061</v>
      </c>
      <c r="B461" s="4">
        <v>158.69</v>
      </c>
      <c r="C461" s="4">
        <v>208.41</v>
      </c>
      <c r="D461" s="4">
        <v>76.14</v>
      </c>
    </row>
    <row r="462" spans="1:4">
      <c r="A462" s="1" t="s">
        <v>2060</v>
      </c>
      <c r="B462" s="4">
        <v>399.45</v>
      </c>
      <c r="C462" s="4">
        <v>367.13</v>
      </c>
      <c r="D462" s="4">
        <v>108.8</v>
      </c>
    </row>
    <row r="463" spans="1:4">
      <c r="A463" s="1" t="s">
        <v>2106</v>
      </c>
      <c r="B463" s="4">
        <v>635.92999999999995</v>
      </c>
      <c r="C463" s="4">
        <v>488.2</v>
      </c>
      <c r="D463" s="4">
        <v>130.26</v>
      </c>
    </row>
    <row r="464" spans="1:4">
      <c r="A464" s="1" t="s">
        <v>2109</v>
      </c>
      <c r="B464" s="4">
        <v>635.92999999999995</v>
      </c>
      <c r="C464" s="4">
        <v>488.2</v>
      </c>
      <c r="D464" s="4">
        <v>130.26</v>
      </c>
    </row>
    <row r="465" spans="1:4">
      <c r="A465" s="1" t="s">
        <v>3853</v>
      </c>
      <c r="B465" s="4">
        <v>350.69</v>
      </c>
      <c r="C465" s="4">
        <v>460.37</v>
      </c>
      <c r="D465" s="4">
        <v>76.180000000000007</v>
      </c>
    </row>
    <row r="466" spans="1:4">
      <c r="A466" s="1" t="s">
        <v>2101</v>
      </c>
      <c r="B466" s="4">
        <v>4836.95</v>
      </c>
      <c r="C466" s="4">
        <v>3437.6</v>
      </c>
      <c r="D466" s="4">
        <v>140.71</v>
      </c>
    </row>
    <row r="467" spans="1:4">
      <c r="A467" s="1" t="s">
        <v>2102</v>
      </c>
      <c r="B467" s="4">
        <v>4836.95</v>
      </c>
      <c r="C467" s="4">
        <v>3437.6</v>
      </c>
      <c r="D467" s="4">
        <v>140.71</v>
      </c>
    </row>
    <row r="468" spans="1:4">
      <c r="A468" s="1" t="s">
        <v>2104</v>
      </c>
      <c r="B468" s="4">
        <v>525.44000000000005</v>
      </c>
      <c r="C468" s="4">
        <v>363.2</v>
      </c>
      <c r="D468" s="4">
        <v>144.66999999999999</v>
      </c>
    </row>
    <row r="469" spans="1:4">
      <c r="A469" s="1" t="s">
        <v>2105</v>
      </c>
      <c r="B469" s="4">
        <v>525.44000000000005</v>
      </c>
      <c r="C469" s="4">
        <v>363.2</v>
      </c>
      <c r="D469" s="4">
        <v>144.66999999999999</v>
      </c>
    </row>
    <row r="470" spans="1:4">
      <c r="A470" s="1" t="s">
        <v>2107</v>
      </c>
      <c r="B470" s="4">
        <v>505.56</v>
      </c>
      <c r="C470" s="4">
        <v>480.49</v>
      </c>
      <c r="D470" s="4">
        <v>105.22</v>
      </c>
    </row>
    <row r="471" spans="1:4">
      <c r="A471" s="1" t="s">
        <v>2108</v>
      </c>
      <c r="B471" s="4">
        <v>505.56</v>
      </c>
      <c r="C471" s="4">
        <v>480.49</v>
      </c>
      <c r="D471" s="4">
        <v>105.22</v>
      </c>
    </row>
    <row r="472" spans="1:4">
      <c r="A472" s="1" t="s">
        <v>5850</v>
      </c>
      <c r="B472" s="4">
        <v>1180.56</v>
      </c>
      <c r="C472" s="4">
        <v>1289.52</v>
      </c>
      <c r="D472" s="4">
        <v>91.55</v>
      </c>
    </row>
    <row r="473" spans="1:4">
      <c r="A473" s="1" t="s">
        <v>3767</v>
      </c>
      <c r="B473" s="4">
        <v>101.96</v>
      </c>
      <c r="C473" s="4">
        <v>13938.13</v>
      </c>
      <c r="D473" s="4">
        <v>0.73</v>
      </c>
    </row>
    <row r="474" spans="1:4">
      <c r="A474" s="1" t="s">
        <v>3774</v>
      </c>
      <c r="B474" s="4">
        <v>1051.99</v>
      </c>
      <c r="C474" s="4">
        <v>1296.46</v>
      </c>
      <c r="D474" s="4">
        <v>81.14</v>
      </c>
    </row>
    <row r="475" spans="1:4">
      <c r="A475" s="1" t="s">
        <v>6959</v>
      </c>
      <c r="B475" s="4">
        <v>0</v>
      </c>
      <c r="C475" s="4">
        <v>1285.07</v>
      </c>
      <c r="D475" s="4">
        <v>0</v>
      </c>
    </row>
    <row r="476" spans="1:4">
      <c r="A476" s="1" t="s">
        <v>3769</v>
      </c>
      <c r="B476" s="4">
        <v>0</v>
      </c>
      <c r="C476" s="4">
        <v>13969.13</v>
      </c>
      <c r="D476" s="4">
        <v>0</v>
      </c>
    </row>
    <row r="477" spans="1:4">
      <c r="A477" s="1" t="s">
        <v>3777</v>
      </c>
      <c r="B477" s="4">
        <v>1420.3</v>
      </c>
      <c r="C477" s="4">
        <v>1572.43</v>
      </c>
      <c r="D477" s="4">
        <v>90.33</v>
      </c>
    </row>
    <row r="478" spans="1:4">
      <c r="A478" s="1" t="s">
        <v>3776</v>
      </c>
      <c r="B478" s="4">
        <v>1527.39</v>
      </c>
      <c r="C478" s="4">
        <v>1942.54</v>
      </c>
      <c r="D478" s="4">
        <v>78.63</v>
      </c>
    </row>
    <row r="479" spans="1:4">
      <c r="A479" s="1" t="s">
        <v>3775</v>
      </c>
      <c r="B479" s="4">
        <v>1632.66</v>
      </c>
      <c r="C479" s="4">
        <v>1644.9</v>
      </c>
      <c r="D479" s="4">
        <v>99.26</v>
      </c>
    </row>
    <row r="480" spans="1:4">
      <c r="A480" s="1" t="s">
        <v>3864</v>
      </c>
      <c r="B480" s="4">
        <v>8074.32</v>
      </c>
      <c r="C480" s="4">
        <v>6654.89</v>
      </c>
      <c r="D480" s="4">
        <v>121.33</v>
      </c>
    </row>
    <row r="481" spans="1:4">
      <c r="A481" s="1" t="s">
        <v>5767</v>
      </c>
      <c r="B481" s="4">
        <v>13273.52</v>
      </c>
      <c r="C481" s="4">
        <v>10227.540000000001</v>
      </c>
      <c r="D481" s="4">
        <v>129.78</v>
      </c>
    </row>
    <row r="482" spans="1:4">
      <c r="A482" s="1" t="s">
        <v>5851</v>
      </c>
      <c r="B482" s="4">
        <v>1165.1500000000001</v>
      </c>
      <c r="C482" s="4">
        <v>1749.34</v>
      </c>
      <c r="D482" s="4">
        <v>66.61</v>
      </c>
    </row>
    <row r="483" spans="1:4">
      <c r="A483" s="1" t="s">
        <v>3766</v>
      </c>
      <c r="B483" s="4">
        <v>101.96</v>
      </c>
      <c r="C483" s="4">
        <v>12723.16</v>
      </c>
      <c r="D483" s="4">
        <v>0.8</v>
      </c>
    </row>
    <row r="484" spans="1:4">
      <c r="A484" s="1" t="s">
        <v>3779</v>
      </c>
      <c r="B484" s="4">
        <v>1797.33</v>
      </c>
      <c r="C484" s="4">
        <v>15336.61</v>
      </c>
      <c r="D484" s="4">
        <v>11.72</v>
      </c>
    </row>
    <row r="485" spans="1:4">
      <c r="A485" s="1" t="s">
        <v>3770</v>
      </c>
      <c r="B485" s="4">
        <v>0</v>
      </c>
      <c r="C485" s="4">
        <v>14403.63</v>
      </c>
      <c r="D485" s="4">
        <v>0</v>
      </c>
    </row>
    <row r="486" spans="1:4">
      <c r="A486" s="1" t="s">
        <v>3781</v>
      </c>
      <c r="B486" s="4">
        <v>839.88</v>
      </c>
      <c r="C486" s="4">
        <v>963.97</v>
      </c>
      <c r="D486" s="4">
        <v>87.13</v>
      </c>
    </row>
    <row r="487" spans="1:4">
      <c r="A487" s="1" t="s">
        <v>3780</v>
      </c>
      <c r="B487" s="4">
        <v>839.88</v>
      </c>
      <c r="C487" s="4">
        <v>793.43</v>
      </c>
      <c r="D487" s="4">
        <v>105.85</v>
      </c>
    </row>
    <row r="488" spans="1:4">
      <c r="A488" s="1" t="s">
        <v>3783</v>
      </c>
      <c r="B488" s="4">
        <v>839.88</v>
      </c>
      <c r="C488" s="4">
        <v>793.44</v>
      </c>
      <c r="D488" s="4">
        <v>105.85</v>
      </c>
    </row>
    <row r="489" spans="1:4">
      <c r="A489" s="1" t="s">
        <v>3782</v>
      </c>
      <c r="B489" s="4">
        <v>839.88</v>
      </c>
      <c r="C489" s="4">
        <v>963.97</v>
      </c>
      <c r="D489" s="4">
        <v>87.13</v>
      </c>
    </row>
    <row r="490" spans="1:4">
      <c r="A490" s="1" t="s">
        <v>3863</v>
      </c>
      <c r="B490" s="4">
        <v>7730.18</v>
      </c>
      <c r="C490" s="4">
        <v>8954.6</v>
      </c>
      <c r="D490" s="4">
        <v>86.33</v>
      </c>
    </row>
    <row r="491" spans="1:4">
      <c r="A491" s="1" t="s">
        <v>2064</v>
      </c>
      <c r="B491" s="4">
        <v>118.81</v>
      </c>
      <c r="C491" s="4">
        <v>141.88</v>
      </c>
      <c r="D491" s="4">
        <v>83.74</v>
      </c>
    </row>
    <row r="492" spans="1:4">
      <c r="A492" s="1" t="s">
        <v>2068</v>
      </c>
      <c r="B492" s="4">
        <v>1257.75</v>
      </c>
      <c r="C492" s="4">
        <v>1224</v>
      </c>
      <c r="D492" s="4">
        <v>102.76</v>
      </c>
    </row>
    <row r="493" spans="1:4">
      <c r="A493" s="1" t="s">
        <v>7043</v>
      </c>
      <c r="B493" s="4">
        <v>129.9</v>
      </c>
      <c r="C493" s="4">
        <v>135.21</v>
      </c>
      <c r="D493" s="4">
        <v>96.07</v>
      </c>
    </row>
    <row r="494" spans="1:4">
      <c r="A494" s="1" t="s">
        <v>2065</v>
      </c>
      <c r="B494" s="4">
        <v>4353.1899999999996</v>
      </c>
      <c r="C494" s="4">
        <v>4683.26</v>
      </c>
      <c r="D494" s="4">
        <v>92.95</v>
      </c>
    </row>
    <row r="495" spans="1:4">
      <c r="A495" s="1" t="s">
        <v>3784</v>
      </c>
      <c r="B495" s="4">
        <v>4296.5</v>
      </c>
      <c r="C495" s="4">
        <v>4840.97</v>
      </c>
      <c r="D495" s="4">
        <v>88.75</v>
      </c>
    </row>
    <row r="496" spans="1:4">
      <c r="A496" s="1" t="s">
        <v>2071</v>
      </c>
      <c r="B496" s="4">
        <v>1114.46</v>
      </c>
      <c r="C496" s="4">
        <v>1203.9100000000001</v>
      </c>
      <c r="D496" s="4">
        <v>92.57</v>
      </c>
    </row>
    <row r="497" spans="1:4">
      <c r="A497" s="1" t="s">
        <v>2070</v>
      </c>
      <c r="B497" s="4">
        <v>1114.46</v>
      </c>
      <c r="C497" s="4">
        <v>1374.44</v>
      </c>
      <c r="D497" s="4">
        <v>81.08</v>
      </c>
    </row>
    <row r="498" spans="1:4">
      <c r="A498" s="1" t="s">
        <v>3840</v>
      </c>
      <c r="B498" s="4">
        <v>715.23</v>
      </c>
      <c r="C498" s="4">
        <v>666.94</v>
      </c>
      <c r="D498" s="4">
        <v>107.24</v>
      </c>
    </row>
    <row r="499" spans="1:4">
      <c r="A499" s="1" t="s">
        <v>3841</v>
      </c>
      <c r="B499" s="4">
        <v>84.27</v>
      </c>
      <c r="C499" s="4">
        <v>666.94</v>
      </c>
      <c r="D499" s="4">
        <v>12.64</v>
      </c>
    </row>
    <row r="500" spans="1:4">
      <c r="A500" s="1" t="s">
        <v>3785</v>
      </c>
      <c r="B500" s="4">
        <v>4478.8999999999996</v>
      </c>
      <c r="C500" s="4">
        <v>5060.0200000000004</v>
      </c>
      <c r="D500" s="4">
        <v>88.52</v>
      </c>
    </row>
    <row r="501" spans="1:4">
      <c r="A501" s="1" t="s">
        <v>3802</v>
      </c>
      <c r="B501" s="4">
        <v>118.81</v>
      </c>
      <c r="C501" s="4">
        <v>141.88</v>
      </c>
      <c r="D501" s="4">
        <v>83.74</v>
      </c>
    </row>
    <row r="502" spans="1:4">
      <c r="A502" s="1" t="s">
        <v>3795</v>
      </c>
      <c r="B502" s="4">
        <v>118.81</v>
      </c>
      <c r="C502" s="4">
        <v>141.88</v>
      </c>
      <c r="D502" s="4">
        <v>83.74</v>
      </c>
    </row>
    <row r="503" spans="1:4">
      <c r="A503" s="1" t="s">
        <v>3801</v>
      </c>
      <c r="B503" s="4">
        <v>118.81</v>
      </c>
      <c r="C503" s="4">
        <v>141.88</v>
      </c>
      <c r="D503" s="4">
        <v>83.74</v>
      </c>
    </row>
    <row r="504" spans="1:4">
      <c r="A504" s="1" t="s">
        <v>6960</v>
      </c>
      <c r="B504" s="4">
        <v>118.81</v>
      </c>
      <c r="C504" s="4">
        <v>141.88</v>
      </c>
      <c r="D504" s="4">
        <v>83.74</v>
      </c>
    </row>
    <row r="505" spans="1:4">
      <c r="A505" s="1" t="s">
        <v>3796</v>
      </c>
      <c r="B505" s="4">
        <v>118.81</v>
      </c>
      <c r="C505" s="4">
        <v>141.88</v>
      </c>
      <c r="D505" s="4">
        <v>83.74</v>
      </c>
    </row>
    <row r="506" spans="1:4">
      <c r="A506" s="1" t="s">
        <v>2725</v>
      </c>
      <c r="B506" s="4">
        <v>11461.41</v>
      </c>
      <c r="C506" s="4">
        <v>8983.7099999999991</v>
      </c>
      <c r="D506" s="4">
        <v>127.58</v>
      </c>
    </row>
    <row r="507" spans="1:4">
      <c r="A507" s="1" t="s">
        <v>2073</v>
      </c>
      <c r="B507" s="4">
        <v>12707.11</v>
      </c>
      <c r="C507" s="4">
        <v>6014.31</v>
      </c>
      <c r="D507" s="4">
        <v>211.28</v>
      </c>
    </row>
    <row r="508" spans="1:4">
      <c r="A508" s="1" t="s">
        <v>2074</v>
      </c>
      <c r="B508" s="4">
        <v>12537.26</v>
      </c>
      <c r="C508" s="4">
        <v>5632.66</v>
      </c>
      <c r="D508" s="4">
        <v>222.58</v>
      </c>
    </row>
    <row r="509" spans="1:4">
      <c r="A509" s="1" t="s">
        <v>2076</v>
      </c>
      <c r="B509" s="4">
        <v>12630.65</v>
      </c>
      <c r="C509" s="4">
        <v>5896.2</v>
      </c>
      <c r="D509" s="4">
        <v>214.22</v>
      </c>
    </row>
    <row r="510" spans="1:4">
      <c r="A510" s="1" t="s">
        <v>2077</v>
      </c>
      <c r="B510" s="4">
        <v>12824.89</v>
      </c>
      <c r="C510" s="4">
        <v>5829.51</v>
      </c>
      <c r="D510" s="4">
        <v>220</v>
      </c>
    </row>
    <row r="511" spans="1:4">
      <c r="A511" s="1" t="s">
        <v>6907</v>
      </c>
      <c r="B511" s="4">
        <v>9940.02</v>
      </c>
      <c r="C511" s="4">
        <v>11524.4</v>
      </c>
      <c r="D511" s="4">
        <v>86.25</v>
      </c>
    </row>
    <row r="512" spans="1:4">
      <c r="A512" s="1" t="s">
        <v>6906</v>
      </c>
      <c r="B512" s="4">
        <v>9749.64</v>
      </c>
      <c r="C512" s="4">
        <v>11334.02</v>
      </c>
      <c r="D512" s="4">
        <v>86.02</v>
      </c>
    </row>
    <row r="513" spans="1:4">
      <c r="A513" s="1" t="s">
        <v>3834</v>
      </c>
      <c r="B513" s="4">
        <v>1228</v>
      </c>
      <c r="C513" s="4">
        <v>715</v>
      </c>
      <c r="D513" s="4">
        <v>171.75</v>
      </c>
    </row>
    <row r="514" spans="1:4">
      <c r="A514" s="1" t="s">
        <v>3835</v>
      </c>
      <c r="B514" s="4">
        <v>1228</v>
      </c>
      <c r="C514" s="4">
        <v>715</v>
      </c>
      <c r="D514" s="4">
        <v>171.75</v>
      </c>
    </row>
    <row r="515" spans="1:4">
      <c r="A515" s="1" t="s">
        <v>6961</v>
      </c>
      <c r="B515" s="4">
        <v>1144.1199999999999</v>
      </c>
      <c r="C515" s="4">
        <v>1110.98</v>
      </c>
      <c r="D515" s="4">
        <v>102.98</v>
      </c>
    </row>
    <row r="516" spans="1:4">
      <c r="A516" s="1" t="s">
        <v>6962</v>
      </c>
      <c r="B516" s="4">
        <v>0</v>
      </c>
      <c r="C516" s="4">
        <v>12444.32</v>
      </c>
      <c r="D516" s="4">
        <v>0</v>
      </c>
    </row>
    <row r="517" spans="1:4">
      <c r="A517" s="1" t="s">
        <v>2063</v>
      </c>
      <c r="B517" s="4">
        <v>3970.41</v>
      </c>
      <c r="C517" s="4">
        <v>4114.95</v>
      </c>
      <c r="D517" s="4">
        <v>96.49</v>
      </c>
    </row>
    <row r="518" spans="1:4">
      <c r="A518" s="1" t="s">
        <v>2067</v>
      </c>
      <c r="B518" s="4">
        <v>129.12</v>
      </c>
      <c r="C518" s="4">
        <v>133.33000000000001</v>
      </c>
      <c r="D518" s="4">
        <v>96.84</v>
      </c>
    </row>
    <row r="519" spans="1:4">
      <c r="A519" s="1" t="s">
        <v>2066</v>
      </c>
      <c r="B519" s="4">
        <v>133.65</v>
      </c>
      <c r="C519" s="4">
        <v>144.27000000000001</v>
      </c>
      <c r="D519" s="4">
        <v>92.64</v>
      </c>
    </row>
    <row r="520" spans="1:4">
      <c r="A520" s="1" t="s">
        <v>4083</v>
      </c>
      <c r="B520" s="4">
        <v>67.91</v>
      </c>
      <c r="C520" s="4">
        <v>67.91</v>
      </c>
      <c r="D520" s="4">
        <v>100</v>
      </c>
    </row>
    <row r="521" spans="1:4">
      <c r="A521" s="1" t="s">
        <v>4002</v>
      </c>
      <c r="B521" s="4">
        <v>57.92</v>
      </c>
      <c r="C521" s="4">
        <v>57.92</v>
      </c>
      <c r="D521" s="4">
        <v>100</v>
      </c>
    </row>
    <row r="522" spans="1:4">
      <c r="A522" s="1" t="s">
        <v>4003</v>
      </c>
      <c r="B522" s="4">
        <v>57.92</v>
      </c>
      <c r="C522" s="4">
        <v>57.92</v>
      </c>
      <c r="D522" s="4">
        <v>100</v>
      </c>
    </row>
    <row r="523" spans="1:4">
      <c r="A523" s="1" t="s">
        <v>3922</v>
      </c>
      <c r="B523" s="4">
        <v>302.70999999999998</v>
      </c>
      <c r="C523" s="4">
        <v>337.31</v>
      </c>
      <c r="D523" s="4">
        <v>89.74</v>
      </c>
    </row>
    <row r="524" spans="1:4">
      <c r="A524" s="1" t="s">
        <v>4070</v>
      </c>
      <c r="B524" s="4">
        <v>4743.08</v>
      </c>
      <c r="C524" s="4">
        <v>5623.4</v>
      </c>
      <c r="D524" s="4">
        <v>84.35</v>
      </c>
    </row>
    <row r="525" spans="1:4">
      <c r="A525" s="1" t="s">
        <v>4071</v>
      </c>
      <c r="B525" s="4">
        <v>4743.3999999999996</v>
      </c>
      <c r="C525" s="4">
        <v>5307.2</v>
      </c>
      <c r="D525" s="4">
        <v>89.38</v>
      </c>
    </row>
    <row r="526" spans="1:4">
      <c r="A526" s="1" t="s">
        <v>8504</v>
      </c>
      <c r="B526" s="4">
        <v>132.03</v>
      </c>
      <c r="C526" s="4">
        <v>138.34</v>
      </c>
      <c r="D526" s="4">
        <v>95.44</v>
      </c>
    </row>
    <row r="527" spans="1:4">
      <c r="A527" s="1" t="s">
        <v>4021</v>
      </c>
      <c r="B527" s="4">
        <v>309.45999999999998</v>
      </c>
      <c r="C527" s="4">
        <v>222.95</v>
      </c>
      <c r="D527" s="4">
        <v>138.80000000000001</v>
      </c>
    </row>
    <row r="528" spans="1:4">
      <c r="A528" s="1" t="s">
        <v>4022</v>
      </c>
      <c r="B528" s="4">
        <v>309.47000000000003</v>
      </c>
      <c r="C528" s="4">
        <v>389.73</v>
      </c>
      <c r="D528" s="4">
        <v>79.41</v>
      </c>
    </row>
    <row r="529" spans="1:4">
      <c r="A529" s="1" t="s">
        <v>8505</v>
      </c>
      <c r="B529" s="4">
        <v>159.24</v>
      </c>
      <c r="C529" s="4">
        <v>204.91</v>
      </c>
      <c r="D529" s="4">
        <v>77.709999999999994</v>
      </c>
    </row>
    <row r="530" spans="1:4">
      <c r="A530" s="1" t="s">
        <v>4065</v>
      </c>
      <c r="B530" s="4">
        <v>1032.54</v>
      </c>
      <c r="C530" s="4">
        <v>931.93</v>
      </c>
      <c r="D530" s="4">
        <v>110.8</v>
      </c>
    </row>
    <row r="531" spans="1:4">
      <c r="A531" s="1" t="s">
        <v>4062</v>
      </c>
      <c r="B531" s="4">
        <v>1219.22</v>
      </c>
      <c r="C531" s="4">
        <v>1080.95</v>
      </c>
      <c r="D531" s="4">
        <v>112.79</v>
      </c>
    </row>
    <row r="532" spans="1:4">
      <c r="A532" s="1" t="s">
        <v>3998</v>
      </c>
      <c r="B532" s="4">
        <v>103.82</v>
      </c>
      <c r="C532" s="4">
        <v>94.17</v>
      </c>
      <c r="D532" s="4">
        <v>110.25</v>
      </c>
    </row>
    <row r="533" spans="1:4">
      <c r="A533" s="1" t="s">
        <v>4000</v>
      </c>
      <c r="B533" s="4">
        <v>103.82</v>
      </c>
      <c r="C533" s="4">
        <v>94.17</v>
      </c>
      <c r="D533" s="4">
        <v>110.25</v>
      </c>
    </row>
    <row r="534" spans="1:4">
      <c r="A534" s="1" t="s">
        <v>4050</v>
      </c>
      <c r="B534" s="4">
        <v>312.57</v>
      </c>
      <c r="C534" s="4">
        <v>310.60000000000002</v>
      </c>
      <c r="D534" s="4">
        <v>100.63</v>
      </c>
    </row>
    <row r="535" spans="1:4">
      <c r="A535" s="1" t="s">
        <v>4061</v>
      </c>
      <c r="B535" s="4">
        <v>265.88</v>
      </c>
      <c r="C535" s="4">
        <v>316.62</v>
      </c>
      <c r="D535" s="4">
        <v>83.97</v>
      </c>
    </row>
    <row r="536" spans="1:4">
      <c r="A536" s="1" t="s">
        <v>3999</v>
      </c>
      <c r="B536" s="4">
        <v>14048.74</v>
      </c>
      <c r="C536" s="4">
        <v>15315.67</v>
      </c>
      <c r="D536" s="4">
        <v>91.73</v>
      </c>
    </row>
    <row r="537" spans="1:4">
      <c r="A537" s="1" t="s">
        <v>4001</v>
      </c>
      <c r="B537" s="4">
        <v>14048.73</v>
      </c>
      <c r="C537" s="4">
        <v>15565.89</v>
      </c>
      <c r="D537" s="4">
        <v>90.25</v>
      </c>
    </row>
    <row r="538" spans="1:4">
      <c r="A538" s="1" t="s">
        <v>3997</v>
      </c>
      <c r="B538" s="4">
        <v>147.51</v>
      </c>
      <c r="C538" s="4">
        <v>121.62</v>
      </c>
      <c r="D538" s="4">
        <v>121.29</v>
      </c>
    </row>
    <row r="539" spans="1:4">
      <c r="A539" s="1" t="s">
        <v>4064</v>
      </c>
      <c r="B539" s="4">
        <v>158.69</v>
      </c>
      <c r="C539" s="4">
        <v>208.41</v>
      </c>
      <c r="D539" s="4">
        <v>76.14</v>
      </c>
    </row>
    <row r="540" spans="1:4">
      <c r="A540" s="1" t="s">
        <v>4049</v>
      </c>
      <c r="B540" s="4">
        <v>399.45</v>
      </c>
      <c r="C540" s="4">
        <v>367.13</v>
      </c>
      <c r="D540" s="4">
        <v>108.8</v>
      </c>
    </row>
    <row r="541" spans="1:4">
      <c r="A541" s="1" t="s">
        <v>4026</v>
      </c>
      <c r="B541" s="4">
        <v>635.92999999999995</v>
      </c>
      <c r="C541" s="4">
        <v>488.2</v>
      </c>
      <c r="D541" s="4">
        <v>130.26</v>
      </c>
    </row>
    <row r="542" spans="1:4">
      <c r="A542" s="1" t="s">
        <v>4031</v>
      </c>
      <c r="B542" s="4">
        <v>635.92999999999995</v>
      </c>
      <c r="C542" s="4">
        <v>488.2</v>
      </c>
      <c r="D542" s="4">
        <v>130.26</v>
      </c>
    </row>
    <row r="543" spans="1:4">
      <c r="A543" s="1" t="s">
        <v>4063</v>
      </c>
      <c r="B543" s="4">
        <v>350.69</v>
      </c>
      <c r="C543" s="4">
        <v>460.37</v>
      </c>
      <c r="D543" s="4">
        <v>76.180000000000007</v>
      </c>
    </row>
    <row r="544" spans="1:4">
      <c r="A544" s="1" t="s">
        <v>4020</v>
      </c>
      <c r="B544" s="4">
        <v>4832.16</v>
      </c>
      <c r="C544" s="4">
        <v>2243.1999999999998</v>
      </c>
      <c r="D544" s="4">
        <v>215.41</v>
      </c>
    </row>
    <row r="545" spans="1:4">
      <c r="A545" s="1" t="s">
        <v>4023</v>
      </c>
      <c r="B545" s="4">
        <v>4832.17</v>
      </c>
      <c r="C545" s="4">
        <v>2243.1999999999998</v>
      </c>
      <c r="D545" s="4">
        <v>215.41</v>
      </c>
    </row>
    <row r="546" spans="1:4">
      <c r="A546" s="1" t="s">
        <v>4024</v>
      </c>
      <c r="B546" s="4">
        <v>525.44000000000005</v>
      </c>
      <c r="C546" s="4">
        <v>363.2</v>
      </c>
      <c r="D546" s="4">
        <v>144.66999999999999</v>
      </c>
    </row>
    <row r="547" spans="1:4">
      <c r="A547" s="1" t="s">
        <v>4025</v>
      </c>
      <c r="B547" s="4">
        <v>525.44000000000005</v>
      </c>
      <c r="C547" s="4">
        <v>363.2</v>
      </c>
      <c r="D547" s="4">
        <v>144.66999999999999</v>
      </c>
    </row>
    <row r="548" spans="1:4">
      <c r="A548" s="1" t="s">
        <v>4027</v>
      </c>
      <c r="B548" s="4">
        <v>505.56</v>
      </c>
      <c r="C548" s="4">
        <v>480.49</v>
      </c>
      <c r="D548" s="4">
        <v>105.22</v>
      </c>
    </row>
    <row r="549" spans="1:4">
      <c r="A549" s="1" t="s">
        <v>4030</v>
      </c>
      <c r="B549" s="4">
        <v>505.56</v>
      </c>
      <c r="C549" s="4">
        <v>480.49</v>
      </c>
      <c r="D549" s="4">
        <v>105.22</v>
      </c>
    </row>
    <row r="550" spans="1:4">
      <c r="A550" s="1" t="s">
        <v>6189</v>
      </c>
      <c r="B550" s="4">
        <v>1180.56</v>
      </c>
      <c r="C550" s="4">
        <v>1289.52</v>
      </c>
      <c r="D550" s="4">
        <v>91.55</v>
      </c>
    </row>
    <row r="551" spans="1:4">
      <c r="A551" s="1" t="s">
        <v>3927</v>
      </c>
      <c r="B551" s="4">
        <v>101.96</v>
      </c>
      <c r="C551" s="4">
        <v>15642.14</v>
      </c>
      <c r="D551" s="4">
        <v>0.65</v>
      </c>
    </row>
    <row r="552" spans="1:4">
      <c r="A552" s="1" t="s">
        <v>3934</v>
      </c>
      <c r="B552" s="4">
        <v>1051.99</v>
      </c>
      <c r="C552" s="4">
        <v>1296.46</v>
      </c>
      <c r="D552" s="4">
        <v>81.14</v>
      </c>
    </row>
    <row r="553" spans="1:4">
      <c r="A553" s="1" t="s">
        <v>6963</v>
      </c>
      <c r="B553" s="4">
        <v>0</v>
      </c>
      <c r="C553" s="4">
        <v>1285.07</v>
      </c>
      <c r="D553" s="4">
        <v>0</v>
      </c>
    </row>
    <row r="554" spans="1:4">
      <c r="A554" s="1" t="s">
        <v>3929</v>
      </c>
      <c r="B554" s="4">
        <v>0</v>
      </c>
      <c r="C554" s="4">
        <v>12975.82</v>
      </c>
      <c r="D554" s="4">
        <v>0</v>
      </c>
    </row>
    <row r="555" spans="1:4">
      <c r="A555" s="1" t="s">
        <v>3937</v>
      </c>
      <c r="B555" s="4">
        <v>1420.3</v>
      </c>
      <c r="C555" s="4">
        <v>1572.43</v>
      </c>
      <c r="D555" s="4">
        <v>90.33</v>
      </c>
    </row>
    <row r="556" spans="1:4">
      <c r="A556" s="1" t="s">
        <v>3936</v>
      </c>
      <c r="B556" s="4">
        <v>1527.39</v>
      </c>
      <c r="C556" s="4">
        <v>1942.54</v>
      </c>
      <c r="D556" s="4">
        <v>78.63</v>
      </c>
    </row>
    <row r="557" spans="1:4">
      <c r="A557" s="1" t="s">
        <v>3935</v>
      </c>
      <c r="B557" s="4">
        <v>1632.66</v>
      </c>
      <c r="C557" s="4">
        <v>1644.9</v>
      </c>
      <c r="D557" s="4">
        <v>99.26</v>
      </c>
    </row>
    <row r="558" spans="1:4">
      <c r="A558" s="1" t="s">
        <v>4078</v>
      </c>
      <c r="B558" s="4">
        <v>7051.17</v>
      </c>
      <c r="C558" s="4">
        <v>5487.66</v>
      </c>
      <c r="D558" s="4">
        <v>128.49</v>
      </c>
    </row>
    <row r="559" spans="1:4">
      <c r="A559" s="1" t="s">
        <v>6107</v>
      </c>
      <c r="B559" s="4">
        <v>11915</v>
      </c>
      <c r="C559" s="4">
        <v>10782.86</v>
      </c>
      <c r="D559" s="4">
        <v>110.5</v>
      </c>
    </row>
    <row r="560" spans="1:4">
      <c r="A560" s="1" t="s">
        <v>6190</v>
      </c>
      <c r="B560" s="4">
        <v>1165.1500000000001</v>
      </c>
      <c r="C560" s="4">
        <v>1749.34</v>
      </c>
      <c r="D560" s="4">
        <v>66.61</v>
      </c>
    </row>
    <row r="561" spans="1:4">
      <c r="A561" s="1" t="s">
        <v>3926</v>
      </c>
      <c r="B561" s="4">
        <v>101.96</v>
      </c>
      <c r="C561" s="4">
        <v>15093.84</v>
      </c>
      <c r="D561" s="4">
        <v>0.68</v>
      </c>
    </row>
    <row r="562" spans="1:4">
      <c r="A562" s="1" t="s">
        <v>3939</v>
      </c>
      <c r="B562" s="4">
        <v>1797.33</v>
      </c>
      <c r="C562" s="4">
        <v>13101.54</v>
      </c>
      <c r="D562" s="4">
        <v>13.72</v>
      </c>
    </row>
    <row r="563" spans="1:4">
      <c r="A563" s="1" t="s">
        <v>3930</v>
      </c>
      <c r="B563" s="4">
        <v>0</v>
      </c>
      <c r="C563" s="4">
        <v>13073.86</v>
      </c>
      <c r="D563" s="4">
        <v>0</v>
      </c>
    </row>
    <row r="564" spans="1:4">
      <c r="A564" s="1" t="s">
        <v>3941</v>
      </c>
      <c r="B564" s="4">
        <v>839.88</v>
      </c>
      <c r="C564" s="4">
        <v>963.97</v>
      </c>
      <c r="D564" s="4">
        <v>87.13</v>
      </c>
    </row>
    <row r="565" spans="1:4">
      <c r="A565" s="1" t="s">
        <v>3940</v>
      </c>
      <c r="B565" s="4">
        <v>839.88</v>
      </c>
      <c r="C565" s="4">
        <v>793.43</v>
      </c>
      <c r="D565" s="4">
        <v>105.85</v>
      </c>
    </row>
    <row r="566" spans="1:4">
      <c r="A566" s="1" t="s">
        <v>3943</v>
      </c>
      <c r="B566" s="4">
        <v>839.88</v>
      </c>
      <c r="C566" s="4">
        <v>793.44</v>
      </c>
      <c r="D566" s="4">
        <v>105.85</v>
      </c>
    </row>
    <row r="567" spans="1:4">
      <c r="A567" s="1" t="s">
        <v>3942</v>
      </c>
      <c r="B567" s="4">
        <v>839.88</v>
      </c>
      <c r="C567" s="4">
        <v>963.97</v>
      </c>
      <c r="D567" s="4">
        <v>87.13</v>
      </c>
    </row>
    <row r="568" spans="1:4">
      <c r="A568" s="1" t="s">
        <v>4077</v>
      </c>
      <c r="B568" s="4">
        <v>7148.45</v>
      </c>
      <c r="C568" s="4">
        <v>7199.18</v>
      </c>
      <c r="D568" s="4">
        <v>99.3</v>
      </c>
    </row>
    <row r="569" spans="1:4">
      <c r="A569" s="1" t="s">
        <v>4076</v>
      </c>
      <c r="B569" s="4">
        <v>118.81</v>
      </c>
      <c r="C569" s="4">
        <v>141.88</v>
      </c>
      <c r="D569" s="4">
        <v>83.74</v>
      </c>
    </row>
    <row r="570" spans="1:4">
      <c r="A570" s="1" t="s">
        <v>3923</v>
      </c>
      <c r="B570" s="4">
        <v>1257.75</v>
      </c>
      <c r="C570" s="4">
        <v>1224</v>
      </c>
      <c r="D570" s="4">
        <v>102.76</v>
      </c>
    </row>
    <row r="571" spans="1:4">
      <c r="A571" s="1" t="s">
        <v>7044</v>
      </c>
      <c r="B571" s="4">
        <v>129.9</v>
      </c>
      <c r="C571" s="4">
        <v>135.21</v>
      </c>
      <c r="D571" s="4">
        <v>96.07</v>
      </c>
    </row>
    <row r="572" spans="1:4">
      <c r="A572" s="1" t="s">
        <v>3945</v>
      </c>
      <c r="B572" s="4">
        <v>4372.57</v>
      </c>
      <c r="C572" s="4">
        <v>4341.34</v>
      </c>
      <c r="D572" s="4">
        <v>100.72</v>
      </c>
    </row>
    <row r="573" spans="1:4">
      <c r="A573" s="1" t="s">
        <v>3946</v>
      </c>
      <c r="B573" s="4">
        <v>4519.51</v>
      </c>
      <c r="C573" s="4">
        <v>4309.41</v>
      </c>
      <c r="D573" s="4">
        <v>104.88</v>
      </c>
    </row>
    <row r="574" spans="1:4">
      <c r="A574" s="1" t="s">
        <v>3949</v>
      </c>
      <c r="B574" s="4">
        <v>1114.46</v>
      </c>
      <c r="C574" s="4">
        <v>1203.9100000000001</v>
      </c>
      <c r="D574" s="4">
        <v>92.57</v>
      </c>
    </row>
    <row r="575" spans="1:4">
      <c r="A575" s="1" t="s">
        <v>3947</v>
      </c>
      <c r="B575" s="4">
        <v>1114.46</v>
      </c>
      <c r="C575" s="4">
        <v>1374.44</v>
      </c>
      <c r="D575" s="4">
        <v>81.08</v>
      </c>
    </row>
    <row r="576" spans="1:4">
      <c r="A576" s="1" t="s">
        <v>4038</v>
      </c>
      <c r="B576" s="4">
        <v>715.23</v>
      </c>
      <c r="C576" s="4">
        <v>666.94</v>
      </c>
      <c r="D576" s="4">
        <v>107.24</v>
      </c>
    </row>
    <row r="577" spans="1:4">
      <c r="A577" s="1" t="s">
        <v>4039</v>
      </c>
      <c r="B577" s="4">
        <v>84.27</v>
      </c>
      <c r="C577" s="4">
        <v>666.94</v>
      </c>
      <c r="D577" s="4">
        <v>12.64</v>
      </c>
    </row>
    <row r="578" spans="1:4">
      <c r="A578" s="1" t="s">
        <v>3948</v>
      </c>
      <c r="B578" s="4">
        <v>4648.5200000000004</v>
      </c>
      <c r="C578" s="4">
        <v>5025.9799999999996</v>
      </c>
      <c r="D578" s="4">
        <v>92.49</v>
      </c>
    </row>
    <row r="579" spans="1:4">
      <c r="A579" s="1" t="s">
        <v>3979</v>
      </c>
      <c r="B579" s="4">
        <v>118.81</v>
      </c>
      <c r="C579" s="4">
        <v>141.88</v>
      </c>
      <c r="D579" s="4">
        <v>83.74</v>
      </c>
    </row>
    <row r="580" spans="1:4">
      <c r="A580" s="1" t="s">
        <v>3972</v>
      </c>
      <c r="B580" s="4">
        <v>118.81</v>
      </c>
      <c r="C580" s="4">
        <v>141.88</v>
      </c>
      <c r="D580" s="4">
        <v>83.74</v>
      </c>
    </row>
    <row r="581" spans="1:4">
      <c r="A581" s="1" t="s">
        <v>3978</v>
      </c>
      <c r="B581" s="4">
        <v>118.81</v>
      </c>
      <c r="C581" s="4">
        <v>141.88</v>
      </c>
      <c r="D581" s="4">
        <v>83.74</v>
      </c>
    </row>
    <row r="582" spans="1:4">
      <c r="A582" s="1" t="s">
        <v>6964</v>
      </c>
      <c r="B582" s="4">
        <v>118.81</v>
      </c>
      <c r="C582" s="4">
        <v>141.88</v>
      </c>
      <c r="D582" s="4">
        <v>83.74</v>
      </c>
    </row>
    <row r="583" spans="1:4">
      <c r="A583" s="1" t="s">
        <v>3973</v>
      </c>
      <c r="B583" s="4">
        <v>118.81</v>
      </c>
      <c r="C583" s="4">
        <v>141.88</v>
      </c>
      <c r="D583" s="4">
        <v>83.74</v>
      </c>
    </row>
    <row r="584" spans="1:4">
      <c r="A584" s="1" t="s">
        <v>2730</v>
      </c>
      <c r="B584" s="4">
        <v>7875.53</v>
      </c>
      <c r="C584" s="4">
        <v>9014.0300000000007</v>
      </c>
      <c r="D584" s="4">
        <v>87.37</v>
      </c>
    </row>
    <row r="585" spans="1:4">
      <c r="A585" s="1" t="s">
        <v>3952</v>
      </c>
      <c r="B585" s="4">
        <v>11540.54</v>
      </c>
      <c r="C585" s="4">
        <v>6526.63</v>
      </c>
      <c r="D585" s="4">
        <v>176.82</v>
      </c>
    </row>
    <row r="586" spans="1:4">
      <c r="A586" s="1" t="s">
        <v>3953</v>
      </c>
      <c r="B586" s="4">
        <v>11230.94</v>
      </c>
      <c r="C586" s="4">
        <v>4918.07</v>
      </c>
      <c r="D586" s="4">
        <v>228.36</v>
      </c>
    </row>
    <row r="587" spans="1:4">
      <c r="A587" s="1" t="s">
        <v>3955</v>
      </c>
      <c r="B587" s="4">
        <v>11531.69</v>
      </c>
      <c r="C587" s="4">
        <v>6408.52</v>
      </c>
      <c r="D587" s="4">
        <v>179.94</v>
      </c>
    </row>
    <row r="588" spans="1:4">
      <c r="A588" s="1" t="s">
        <v>3956</v>
      </c>
      <c r="B588" s="4">
        <v>11471.45</v>
      </c>
      <c r="C588" s="4">
        <v>5114.9399999999996</v>
      </c>
      <c r="D588" s="4">
        <v>224.27</v>
      </c>
    </row>
    <row r="589" spans="1:4">
      <c r="A589" s="1" t="s">
        <v>6909</v>
      </c>
      <c r="B589" s="4">
        <v>7986.06</v>
      </c>
      <c r="C589" s="4">
        <v>8968.42</v>
      </c>
      <c r="D589" s="4">
        <v>89.05</v>
      </c>
    </row>
    <row r="590" spans="1:4">
      <c r="A590" s="1" t="s">
        <v>6908</v>
      </c>
      <c r="B590" s="4">
        <v>7952.66</v>
      </c>
      <c r="C590" s="4">
        <v>9267.7999999999993</v>
      </c>
      <c r="D590" s="4">
        <v>85.81</v>
      </c>
    </row>
    <row r="591" spans="1:4">
      <c r="A591" s="1" t="s">
        <v>4028</v>
      </c>
      <c r="B591" s="4">
        <v>1228</v>
      </c>
      <c r="C591" s="4">
        <v>715</v>
      </c>
      <c r="D591" s="4">
        <v>171.75</v>
      </c>
    </row>
    <row r="592" spans="1:4">
      <c r="A592" s="1" t="s">
        <v>4029</v>
      </c>
      <c r="B592" s="4">
        <v>1228</v>
      </c>
      <c r="C592" s="4">
        <v>715</v>
      </c>
      <c r="D592" s="4">
        <v>171.75</v>
      </c>
    </row>
    <row r="593" spans="1:4">
      <c r="A593" s="1" t="s">
        <v>6965</v>
      </c>
      <c r="B593" s="4">
        <v>1144.1199999999999</v>
      </c>
      <c r="C593" s="4">
        <v>1110.98</v>
      </c>
      <c r="D593" s="4">
        <v>102.98</v>
      </c>
    </row>
    <row r="594" spans="1:4">
      <c r="A594" s="1" t="s">
        <v>6966</v>
      </c>
      <c r="B594" s="4">
        <v>0</v>
      </c>
      <c r="C594" s="4">
        <v>14524.22</v>
      </c>
      <c r="D594" s="4">
        <v>0</v>
      </c>
    </row>
    <row r="595" spans="1:4">
      <c r="A595" s="1" t="s">
        <v>3921</v>
      </c>
      <c r="B595" s="4">
        <v>4407.92</v>
      </c>
      <c r="C595" s="4">
        <v>4401.7700000000004</v>
      </c>
      <c r="D595" s="4">
        <v>100.14</v>
      </c>
    </row>
    <row r="596" spans="1:4">
      <c r="A596" s="1" t="s">
        <v>3966</v>
      </c>
      <c r="B596" s="4">
        <v>129.12</v>
      </c>
      <c r="C596" s="4">
        <v>133.33000000000001</v>
      </c>
      <c r="D596" s="4">
        <v>96.84</v>
      </c>
    </row>
    <row r="597" spans="1:4">
      <c r="A597" s="1" t="s">
        <v>3967</v>
      </c>
      <c r="B597" s="4">
        <v>133.65</v>
      </c>
      <c r="C597" s="4">
        <v>144.27000000000001</v>
      </c>
      <c r="D597" s="4">
        <v>92.64</v>
      </c>
    </row>
    <row r="598" spans="1:4">
      <c r="A598" s="1" t="s">
        <v>4318</v>
      </c>
      <c r="B598" s="4">
        <v>67.91</v>
      </c>
      <c r="C598" s="4">
        <v>67.91</v>
      </c>
      <c r="D598" s="4">
        <v>100</v>
      </c>
    </row>
    <row r="599" spans="1:4">
      <c r="A599" s="1" t="s">
        <v>4237</v>
      </c>
      <c r="B599" s="4">
        <v>57.92</v>
      </c>
      <c r="C599" s="4">
        <v>57.92</v>
      </c>
      <c r="D599" s="4">
        <v>100</v>
      </c>
    </row>
    <row r="600" spans="1:4">
      <c r="A600" s="1" t="s">
        <v>4238</v>
      </c>
      <c r="B600" s="4">
        <v>57.92</v>
      </c>
      <c r="C600" s="4">
        <v>57.92</v>
      </c>
      <c r="D600" s="4">
        <v>100</v>
      </c>
    </row>
    <row r="601" spans="1:4">
      <c r="A601" s="1" t="s">
        <v>4157</v>
      </c>
      <c r="B601" s="4">
        <v>302.70999999999998</v>
      </c>
      <c r="C601" s="4">
        <v>337.31</v>
      </c>
      <c r="D601" s="4">
        <v>89.74</v>
      </c>
    </row>
    <row r="602" spans="1:4">
      <c r="A602" s="1" t="s">
        <v>4305</v>
      </c>
      <c r="B602" s="4">
        <v>3067.9</v>
      </c>
      <c r="C602" s="4">
        <v>2948.6</v>
      </c>
      <c r="D602" s="4">
        <v>104.05</v>
      </c>
    </row>
    <row r="603" spans="1:4">
      <c r="A603" s="1" t="s">
        <v>4306</v>
      </c>
      <c r="B603" s="4">
        <v>3068.11</v>
      </c>
      <c r="C603" s="4">
        <v>2632.4</v>
      </c>
      <c r="D603" s="4">
        <v>116.55</v>
      </c>
    </row>
    <row r="604" spans="1:4">
      <c r="A604" s="1" t="s">
        <v>8506</v>
      </c>
      <c r="B604" s="4">
        <v>132.03</v>
      </c>
      <c r="C604" s="4">
        <v>138.34</v>
      </c>
      <c r="D604" s="4">
        <v>95.44</v>
      </c>
    </row>
    <row r="605" spans="1:4">
      <c r="A605" s="1" t="s">
        <v>4256</v>
      </c>
      <c r="B605" s="4">
        <v>309.45999999999998</v>
      </c>
      <c r="C605" s="4">
        <v>222.95</v>
      </c>
      <c r="D605" s="4">
        <v>138.80000000000001</v>
      </c>
    </row>
    <row r="606" spans="1:4">
      <c r="A606" s="1" t="s">
        <v>4257</v>
      </c>
      <c r="B606" s="4">
        <v>309.47000000000003</v>
      </c>
      <c r="C606" s="4">
        <v>389.73</v>
      </c>
      <c r="D606" s="4">
        <v>79.41</v>
      </c>
    </row>
    <row r="607" spans="1:4">
      <c r="A607" s="1" t="s">
        <v>8507</v>
      </c>
      <c r="B607" s="4">
        <v>159.24</v>
      </c>
      <c r="C607" s="4">
        <v>204.91</v>
      </c>
      <c r="D607" s="4">
        <v>77.709999999999994</v>
      </c>
    </row>
    <row r="608" spans="1:4">
      <c r="A608" s="1" t="s">
        <v>4300</v>
      </c>
      <c r="B608" s="4">
        <v>1032.54</v>
      </c>
      <c r="C608" s="4">
        <v>931.93</v>
      </c>
      <c r="D608" s="4">
        <v>110.8</v>
      </c>
    </row>
    <row r="609" spans="1:4">
      <c r="A609" s="1" t="s">
        <v>4297</v>
      </c>
      <c r="B609" s="4">
        <v>1219.22</v>
      </c>
      <c r="C609" s="4">
        <v>1080.95</v>
      </c>
      <c r="D609" s="4">
        <v>112.79</v>
      </c>
    </row>
    <row r="610" spans="1:4">
      <c r="A610" s="1" t="s">
        <v>4233</v>
      </c>
      <c r="B610" s="4">
        <v>103.82</v>
      </c>
      <c r="C610" s="4">
        <v>94.17</v>
      </c>
      <c r="D610" s="4">
        <v>110.25</v>
      </c>
    </row>
    <row r="611" spans="1:4">
      <c r="A611" s="1" t="s">
        <v>4235</v>
      </c>
      <c r="B611" s="4">
        <v>103.82</v>
      </c>
      <c r="C611" s="4">
        <v>94.17</v>
      </c>
      <c r="D611" s="4">
        <v>110.25</v>
      </c>
    </row>
    <row r="612" spans="1:4">
      <c r="A612" s="1" t="s">
        <v>4285</v>
      </c>
      <c r="B612" s="4">
        <v>312.57</v>
      </c>
      <c r="C612" s="4">
        <v>310.60000000000002</v>
      </c>
      <c r="D612" s="4">
        <v>100.63</v>
      </c>
    </row>
    <row r="613" spans="1:4">
      <c r="A613" s="1" t="s">
        <v>4296</v>
      </c>
      <c r="B613" s="4">
        <v>265.88</v>
      </c>
      <c r="C613" s="4">
        <v>316.62</v>
      </c>
      <c r="D613" s="4">
        <v>83.97</v>
      </c>
    </row>
    <row r="614" spans="1:4">
      <c r="A614" s="1" t="s">
        <v>4234</v>
      </c>
      <c r="B614" s="4">
        <v>14048.86</v>
      </c>
      <c r="C614" s="4">
        <v>17240.87</v>
      </c>
      <c r="D614" s="4">
        <v>81.489999999999995</v>
      </c>
    </row>
    <row r="615" spans="1:4">
      <c r="A615" s="1" t="s">
        <v>4236</v>
      </c>
      <c r="B615" s="4">
        <v>14048.83</v>
      </c>
      <c r="C615" s="4">
        <v>17491.09</v>
      </c>
      <c r="D615" s="4">
        <v>80.319999999999993</v>
      </c>
    </row>
    <row r="616" spans="1:4">
      <c r="A616" s="1" t="s">
        <v>4232</v>
      </c>
      <c r="B616" s="4">
        <v>147.51</v>
      </c>
      <c r="C616" s="4">
        <v>121.62</v>
      </c>
      <c r="D616" s="4">
        <v>121.29</v>
      </c>
    </row>
    <row r="617" spans="1:4">
      <c r="A617" s="1" t="s">
        <v>4299</v>
      </c>
      <c r="B617" s="4">
        <v>158.69</v>
      </c>
      <c r="C617" s="4">
        <v>208.41</v>
      </c>
      <c r="D617" s="4">
        <v>76.14</v>
      </c>
    </row>
    <row r="618" spans="1:4">
      <c r="A618" s="1" t="s">
        <v>4284</v>
      </c>
      <c r="B618" s="4">
        <v>399.45</v>
      </c>
      <c r="C618" s="4">
        <v>367.13</v>
      </c>
      <c r="D618" s="4">
        <v>108.8</v>
      </c>
    </row>
    <row r="619" spans="1:4">
      <c r="A619" s="1" t="s">
        <v>4261</v>
      </c>
      <c r="B619" s="4">
        <v>635.92999999999995</v>
      </c>
      <c r="C619" s="4">
        <v>488.2</v>
      </c>
      <c r="D619" s="4">
        <v>130.26</v>
      </c>
    </row>
    <row r="620" spans="1:4">
      <c r="A620" s="1" t="s">
        <v>4266</v>
      </c>
      <c r="B620" s="4">
        <v>635.92999999999995</v>
      </c>
      <c r="C620" s="4">
        <v>488.2</v>
      </c>
      <c r="D620" s="4">
        <v>130.26</v>
      </c>
    </row>
    <row r="621" spans="1:4">
      <c r="A621" s="1" t="s">
        <v>4298</v>
      </c>
      <c r="B621" s="4">
        <v>350.69</v>
      </c>
      <c r="C621" s="4">
        <v>460.37</v>
      </c>
      <c r="D621" s="4">
        <v>76.180000000000007</v>
      </c>
    </row>
    <row r="622" spans="1:4">
      <c r="A622" s="1" t="s">
        <v>4255</v>
      </c>
      <c r="B622" s="4">
        <v>4833.91</v>
      </c>
      <c r="C622" s="4">
        <v>1468.4</v>
      </c>
      <c r="D622" s="4">
        <v>329.2</v>
      </c>
    </row>
    <row r="623" spans="1:4">
      <c r="A623" s="1" t="s">
        <v>4258</v>
      </c>
      <c r="B623" s="4">
        <v>4833.92</v>
      </c>
      <c r="C623" s="4">
        <v>1468.4</v>
      </c>
      <c r="D623" s="4">
        <v>329.2</v>
      </c>
    </row>
    <row r="624" spans="1:4">
      <c r="A624" s="1" t="s">
        <v>4259</v>
      </c>
      <c r="B624" s="4">
        <v>525.44000000000005</v>
      </c>
      <c r="C624" s="4">
        <v>363.2</v>
      </c>
      <c r="D624" s="4">
        <v>144.66999999999999</v>
      </c>
    </row>
    <row r="625" spans="1:4">
      <c r="A625" s="1" t="s">
        <v>4260</v>
      </c>
      <c r="B625" s="4">
        <v>525.44000000000005</v>
      </c>
      <c r="C625" s="4">
        <v>363.2</v>
      </c>
      <c r="D625" s="4">
        <v>144.66999999999999</v>
      </c>
    </row>
    <row r="626" spans="1:4">
      <c r="A626" s="1" t="s">
        <v>4262</v>
      </c>
      <c r="B626" s="4">
        <v>505.56</v>
      </c>
      <c r="C626" s="4">
        <v>480.49</v>
      </c>
      <c r="D626" s="4">
        <v>105.22</v>
      </c>
    </row>
    <row r="627" spans="1:4">
      <c r="A627" s="1" t="s">
        <v>4265</v>
      </c>
      <c r="B627" s="4">
        <v>505.56</v>
      </c>
      <c r="C627" s="4">
        <v>480.49</v>
      </c>
      <c r="D627" s="4">
        <v>105.22</v>
      </c>
    </row>
    <row r="628" spans="1:4">
      <c r="A628" s="1" t="s">
        <v>6529</v>
      </c>
      <c r="B628" s="4">
        <v>1180.56</v>
      </c>
      <c r="C628" s="4">
        <v>1289.52</v>
      </c>
      <c r="D628" s="4">
        <v>91.55</v>
      </c>
    </row>
    <row r="629" spans="1:4">
      <c r="A629" s="1" t="s">
        <v>4162</v>
      </c>
      <c r="B629" s="4">
        <v>101.96</v>
      </c>
      <c r="C629" s="4">
        <v>16596.86</v>
      </c>
      <c r="D629" s="4">
        <v>0.61</v>
      </c>
    </row>
    <row r="630" spans="1:4">
      <c r="A630" s="1" t="s">
        <v>4169</v>
      </c>
      <c r="B630" s="4">
        <v>1051.99</v>
      </c>
      <c r="C630" s="4">
        <v>1296.46</v>
      </c>
      <c r="D630" s="4">
        <v>81.14</v>
      </c>
    </row>
    <row r="631" spans="1:4">
      <c r="A631" s="1" t="s">
        <v>6967</v>
      </c>
      <c r="B631" s="4">
        <v>0</v>
      </c>
      <c r="C631" s="4">
        <v>1285.07</v>
      </c>
      <c r="D631" s="4">
        <v>0</v>
      </c>
    </row>
    <row r="632" spans="1:4">
      <c r="A632" s="1" t="s">
        <v>4164</v>
      </c>
      <c r="B632" s="4">
        <v>0</v>
      </c>
      <c r="C632" s="4">
        <v>14731.26</v>
      </c>
      <c r="D632" s="4">
        <v>0</v>
      </c>
    </row>
    <row r="633" spans="1:4">
      <c r="A633" s="1" t="s">
        <v>4172</v>
      </c>
      <c r="B633" s="4">
        <v>1420.3</v>
      </c>
      <c r="C633" s="4">
        <v>1572.43</v>
      </c>
      <c r="D633" s="4">
        <v>90.33</v>
      </c>
    </row>
    <row r="634" spans="1:4">
      <c r="A634" s="1" t="s">
        <v>4171</v>
      </c>
      <c r="B634" s="4">
        <v>1527.39</v>
      </c>
      <c r="C634" s="4">
        <v>1942.54</v>
      </c>
      <c r="D634" s="4">
        <v>78.63</v>
      </c>
    </row>
    <row r="635" spans="1:4">
      <c r="A635" s="1" t="s">
        <v>4170</v>
      </c>
      <c r="B635" s="4">
        <v>1632.66</v>
      </c>
      <c r="C635" s="4">
        <v>1644.9</v>
      </c>
      <c r="D635" s="4">
        <v>99.26</v>
      </c>
    </row>
    <row r="636" spans="1:4">
      <c r="A636" s="1" t="s">
        <v>4313</v>
      </c>
      <c r="B636" s="4">
        <v>8951.06</v>
      </c>
      <c r="C636" s="4">
        <v>3402.66</v>
      </c>
      <c r="D636" s="4">
        <v>263.06</v>
      </c>
    </row>
    <row r="637" spans="1:4">
      <c r="A637" s="1" t="s">
        <v>6447</v>
      </c>
      <c r="B637" s="4">
        <v>11874.12</v>
      </c>
      <c r="C637" s="4">
        <v>9603.26</v>
      </c>
      <c r="D637" s="4">
        <v>123.65</v>
      </c>
    </row>
    <row r="638" spans="1:4">
      <c r="A638" s="1" t="s">
        <v>6530</v>
      </c>
      <c r="B638" s="4">
        <v>1165.1500000000001</v>
      </c>
      <c r="C638" s="4">
        <v>1749.34</v>
      </c>
      <c r="D638" s="4">
        <v>66.61</v>
      </c>
    </row>
    <row r="639" spans="1:4">
      <c r="A639" s="1" t="s">
        <v>4161</v>
      </c>
      <c r="B639" s="4">
        <v>101.96</v>
      </c>
      <c r="C639" s="4">
        <v>16345.62</v>
      </c>
      <c r="D639" s="4">
        <v>0.62</v>
      </c>
    </row>
    <row r="640" spans="1:4">
      <c r="A640" s="1" t="s">
        <v>4174</v>
      </c>
      <c r="B640" s="4">
        <v>1797.33</v>
      </c>
      <c r="C640" s="4">
        <v>13402.05</v>
      </c>
      <c r="D640" s="4">
        <v>13.41</v>
      </c>
    </row>
    <row r="641" spans="1:4">
      <c r="A641" s="1" t="s">
        <v>4165</v>
      </c>
      <c r="B641" s="4">
        <v>0</v>
      </c>
      <c r="C641" s="4">
        <v>14485.66</v>
      </c>
      <c r="D641" s="4">
        <v>0</v>
      </c>
    </row>
    <row r="642" spans="1:4">
      <c r="A642" s="1" t="s">
        <v>4176</v>
      </c>
      <c r="B642" s="4">
        <v>839.88</v>
      </c>
      <c r="C642" s="4">
        <v>963.97</v>
      </c>
      <c r="D642" s="4">
        <v>87.13</v>
      </c>
    </row>
    <row r="643" spans="1:4">
      <c r="A643" s="1" t="s">
        <v>4175</v>
      </c>
      <c r="B643" s="4">
        <v>839.88</v>
      </c>
      <c r="C643" s="4">
        <v>793.43</v>
      </c>
      <c r="D643" s="4">
        <v>105.85</v>
      </c>
    </row>
    <row r="644" spans="1:4">
      <c r="A644" s="1" t="s">
        <v>4178</v>
      </c>
      <c r="B644" s="4">
        <v>839.88</v>
      </c>
      <c r="C644" s="4">
        <v>793.44</v>
      </c>
      <c r="D644" s="4">
        <v>105.85</v>
      </c>
    </row>
    <row r="645" spans="1:4">
      <c r="A645" s="1" t="s">
        <v>4177</v>
      </c>
      <c r="B645" s="4">
        <v>839.88</v>
      </c>
      <c r="C645" s="4">
        <v>963.97</v>
      </c>
      <c r="D645" s="4">
        <v>87.13</v>
      </c>
    </row>
    <row r="646" spans="1:4">
      <c r="A646" s="1" t="s">
        <v>4312</v>
      </c>
      <c r="B646" s="4">
        <v>8049.36</v>
      </c>
      <c r="C646" s="4">
        <v>9599.18</v>
      </c>
      <c r="D646" s="4">
        <v>83.85</v>
      </c>
    </row>
    <row r="647" spans="1:4">
      <c r="A647" s="1" t="s">
        <v>4311</v>
      </c>
      <c r="B647" s="4">
        <v>118.81</v>
      </c>
      <c r="C647" s="4">
        <v>141.88</v>
      </c>
      <c r="D647" s="4">
        <v>83.74</v>
      </c>
    </row>
    <row r="648" spans="1:4">
      <c r="A648" s="1" t="s">
        <v>4158</v>
      </c>
      <c r="B648" s="4">
        <v>1257.75</v>
      </c>
      <c r="C648" s="4">
        <v>1224</v>
      </c>
      <c r="D648" s="4">
        <v>102.76</v>
      </c>
    </row>
    <row r="649" spans="1:4">
      <c r="A649" s="1" t="s">
        <v>7045</v>
      </c>
      <c r="B649" s="4">
        <v>129.9</v>
      </c>
      <c r="C649" s="4">
        <v>135.21</v>
      </c>
      <c r="D649" s="4">
        <v>96.07</v>
      </c>
    </row>
    <row r="650" spans="1:4">
      <c r="A650" s="1" t="s">
        <v>4180</v>
      </c>
      <c r="B650" s="4">
        <v>2682.45</v>
      </c>
      <c r="C650" s="4">
        <v>2726.38</v>
      </c>
      <c r="D650" s="4">
        <v>98.39</v>
      </c>
    </row>
    <row r="651" spans="1:4">
      <c r="A651" s="1" t="s">
        <v>4181</v>
      </c>
      <c r="B651" s="4">
        <v>3084.63</v>
      </c>
      <c r="C651" s="4">
        <v>3231.45</v>
      </c>
      <c r="D651" s="4">
        <v>95.46</v>
      </c>
    </row>
    <row r="652" spans="1:4">
      <c r="A652" s="1" t="s">
        <v>4184</v>
      </c>
      <c r="B652" s="4">
        <v>1114.46</v>
      </c>
      <c r="C652" s="4">
        <v>1203.9100000000001</v>
      </c>
      <c r="D652" s="4">
        <v>92.57</v>
      </c>
    </row>
    <row r="653" spans="1:4">
      <c r="A653" s="1" t="s">
        <v>4182</v>
      </c>
      <c r="B653" s="4">
        <v>1114.46</v>
      </c>
      <c r="C653" s="4">
        <v>1374.44</v>
      </c>
      <c r="D653" s="4">
        <v>81.08</v>
      </c>
    </row>
    <row r="654" spans="1:4">
      <c r="A654" s="1" t="s">
        <v>4273</v>
      </c>
      <c r="B654" s="4">
        <v>715.23</v>
      </c>
      <c r="C654" s="4">
        <v>666.94</v>
      </c>
      <c r="D654" s="4">
        <v>107.24</v>
      </c>
    </row>
    <row r="655" spans="1:4">
      <c r="A655" s="1" t="s">
        <v>4274</v>
      </c>
      <c r="B655" s="4">
        <v>84.27</v>
      </c>
      <c r="C655" s="4">
        <v>666.94</v>
      </c>
      <c r="D655" s="4">
        <v>12.64</v>
      </c>
    </row>
    <row r="656" spans="1:4">
      <c r="A656" s="1" t="s">
        <v>4183</v>
      </c>
      <c r="B656" s="4">
        <v>3048.95</v>
      </c>
      <c r="C656" s="4">
        <v>3197.66</v>
      </c>
      <c r="D656" s="4">
        <v>95.35</v>
      </c>
    </row>
    <row r="657" spans="1:4">
      <c r="A657" s="1" t="s">
        <v>4214</v>
      </c>
      <c r="B657" s="4">
        <v>118.81</v>
      </c>
      <c r="C657" s="4">
        <v>141.88</v>
      </c>
      <c r="D657" s="4">
        <v>83.74</v>
      </c>
    </row>
    <row r="658" spans="1:4">
      <c r="A658" s="1" t="s">
        <v>4207</v>
      </c>
      <c r="B658" s="4">
        <v>118.81</v>
      </c>
      <c r="C658" s="4">
        <v>141.88</v>
      </c>
      <c r="D658" s="4">
        <v>83.74</v>
      </c>
    </row>
    <row r="659" spans="1:4">
      <c r="A659" s="1" t="s">
        <v>4213</v>
      </c>
      <c r="B659" s="4">
        <v>118.81</v>
      </c>
      <c r="C659" s="4">
        <v>141.88</v>
      </c>
      <c r="D659" s="4">
        <v>83.74</v>
      </c>
    </row>
    <row r="660" spans="1:4">
      <c r="A660" s="1" t="s">
        <v>6968</v>
      </c>
      <c r="B660" s="4">
        <v>118.81</v>
      </c>
      <c r="C660" s="4">
        <v>141.88</v>
      </c>
      <c r="D660" s="4">
        <v>83.74</v>
      </c>
    </row>
    <row r="661" spans="1:4">
      <c r="A661" s="1" t="s">
        <v>4208</v>
      </c>
      <c r="B661" s="4">
        <v>118.81</v>
      </c>
      <c r="C661" s="4">
        <v>141.88</v>
      </c>
      <c r="D661" s="4">
        <v>83.74</v>
      </c>
    </row>
    <row r="662" spans="1:4">
      <c r="A662" s="1" t="s">
        <v>2733</v>
      </c>
      <c r="B662" s="4">
        <v>7270.49</v>
      </c>
      <c r="C662" s="4">
        <v>7682.22</v>
      </c>
      <c r="D662" s="4">
        <v>94.64</v>
      </c>
    </row>
    <row r="663" spans="1:4">
      <c r="A663" s="1" t="s">
        <v>4187</v>
      </c>
      <c r="B663" s="4">
        <v>11315.93</v>
      </c>
      <c r="C663" s="4">
        <v>5936.83</v>
      </c>
      <c r="D663" s="4">
        <v>190.61</v>
      </c>
    </row>
    <row r="664" spans="1:4">
      <c r="A664" s="1" t="s">
        <v>4188</v>
      </c>
      <c r="B664" s="4">
        <v>11020.45</v>
      </c>
      <c r="C664" s="4">
        <v>4328.29</v>
      </c>
      <c r="D664" s="4">
        <v>254.61</v>
      </c>
    </row>
    <row r="665" spans="1:4">
      <c r="A665" s="1" t="s">
        <v>4190</v>
      </c>
      <c r="B665" s="4">
        <v>11210.91</v>
      </c>
      <c r="C665" s="4">
        <v>5818.72</v>
      </c>
      <c r="D665" s="4">
        <v>192.67</v>
      </c>
    </row>
    <row r="666" spans="1:4">
      <c r="A666" s="1" t="s">
        <v>4191</v>
      </c>
      <c r="B666" s="4">
        <v>11274.48</v>
      </c>
      <c r="C666" s="4">
        <v>4525.1400000000003</v>
      </c>
      <c r="D666" s="4">
        <v>249.15</v>
      </c>
    </row>
    <row r="667" spans="1:4">
      <c r="A667" s="1" t="s">
        <v>6911</v>
      </c>
      <c r="B667" s="4">
        <v>6033.31</v>
      </c>
      <c r="C667" s="4">
        <v>6547.62</v>
      </c>
      <c r="D667" s="4">
        <v>92.15</v>
      </c>
    </row>
    <row r="668" spans="1:4">
      <c r="A668" s="1" t="s">
        <v>6910</v>
      </c>
      <c r="B668" s="4">
        <v>6329.4</v>
      </c>
      <c r="C668" s="4">
        <v>6802.62</v>
      </c>
      <c r="D668" s="4">
        <v>93.04</v>
      </c>
    </row>
    <row r="669" spans="1:4">
      <c r="A669" s="1" t="s">
        <v>4263</v>
      </c>
      <c r="B669" s="4">
        <v>1228</v>
      </c>
      <c r="C669" s="4">
        <v>715</v>
      </c>
      <c r="D669" s="4">
        <v>171.75</v>
      </c>
    </row>
    <row r="670" spans="1:4">
      <c r="A670" s="1" t="s">
        <v>4264</v>
      </c>
      <c r="B670" s="4">
        <v>1228</v>
      </c>
      <c r="C670" s="4">
        <v>715</v>
      </c>
      <c r="D670" s="4">
        <v>171.75</v>
      </c>
    </row>
    <row r="671" spans="1:4">
      <c r="A671" s="1" t="s">
        <v>6969</v>
      </c>
      <c r="B671" s="4">
        <v>1144.1199999999999</v>
      </c>
      <c r="C671" s="4">
        <v>1110.98</v>
      </c>
      <c r="D671" s="4">
        <v>102.98</v>
      </c>
    </row>
    <row r="672" spans="1:4">
      <c r="A672" s="1" t="s">
        <v>6970</v>
      </c>
      <c r="B672" s="4">
        <v>0</v>
      </c>
      <c r="C672" s="4">
        <v>15956.56</v>
      </c>
      <c r="D672" s="4">
        <v>0</v>
      </c>
    </row>
    <row r="673" spans="1:4">
      <c r="A673" s="1" t="s">
        <v>4156</v>
      </c>
      <c r="B673" s="4">
        <v>2889.31</v>
      </c>
      <c r="C673" s="4">
        <v>2744.69</v>
      </c>
      <c r="D673" s="4">
        <v>105.27</v>
      </c>
    </row>
    <row r="674" spans="1:4">
      <c r="A674" s="1" t="s">
        <v>4201</v>
      </c>
      <c r="B674" s="4">
        <v>129.12</v>
      </c>
      <c r="C674" s="4">
        <v>133.33000000000001</v>
      </c>
      <c r="D674" s="4">
        <v>96.84</v>
      </c>
    </row>
    <row r="675" spans="1:4">
      <c r="A675" s="1" t="s">
        <v>4202</v>
      </c>
      <c r="B675" s="4">
        <v>133.65</v>
      </c>
      <c r="C675" s="4">
        <v>144.27000000000001</v>
      </c>
      <c r="D675" s="4">
        <v>92.64</v>
      </c>
    </row>
    <row r="676" spans="1:4">
      <c r="A676" s="1" t="s">
        <v>2614</v>
      </c>
      <c r="B676" s="4">
        <v>57.92</v>
      </c>
      <c r="C676" s="4">
        <v>57.92</v>
      </c>
      <c r="D676" s="4">
        <v>100</v>
      </c>
    </row>
    <row r="677" spans="1:4">
      <c r="A677" s="1" t="s">
        <v>2613</v>
      </c>
      <c r="B677" s="4">
        <v>57.92</v>
      </c>
      <c r="C677" s="4">
        <v>57.92</v>
      </c>
      <c r="D677" s="4">
        <v>100</v>
      </c>
    </row>
    <row r="678" spans="1:4">
      <c r="A678" s="1" t="s">
        <v>1593</v>
      </c>
      <c r="B678" s="4">
        <v>114.88</v>
      </c>
      <c r="C678" s="4">
        <v>105</v>
      </c>
      <c r="D678" s="4">
        <v>109.41</v>
      </c>
    </row>
    <row r="679" spans="1:4">
      <c r="A679" s="1" t="s">
        <v>1595</v>
      </c>
      <c r="B679" s="4">
        <v>114.88</v>
      </c>
      <c r="C679" s="4">
        <v>105</v>
      </c>
      <c r="D679" s="4">
        <v>109.41</v>
      </c>
    </row>
    <row r="680" spans="1:4">
      <c r="A680" s="1" t="s">
        <v>1654</v>
      </c>
      <c r="B680" s="4">
        <v>674.03</v>
      </c>
      <c r="C680" s="4">
        <v>703.07</v>
      </c>
      <c r="D680" s="4">
        <v>95.87</v>
      </c>
    </row>
    <row r="681" spans="1:4">
      <c r="A681" s="1" t="s">
        <v>1653</v>
      </c>
      <c r="B681" s="4">
        <v>846.96</v>
      </c>
      <c r="C681" s="4">
        <v>941.51</v>
      </c>
      <c r="D681" s="4">
        <v>89.96</v>
      </c>
    </row>
    <row r="682" spans="1:4">
      <c r="A682" s="1" t="s">
        <v>1594</v>
      </c>
      <c r="B682" s="4">
        <v>783.27</v>
      </c>
      <c r="C682" s="4">
        <v>654.71</v>
      </c>
      <c r="D682" s="4">
        <v>119.64</v>
      </c>
    </row>
    <row r="683" spans="1:4">
      <c r="A683" s="1" t="s">
        <v>1596</v>
      </c>
      <c r="B683" s="4">
        <v>783.26</v>
      </c>
      <c r="C683" s="4">
        <v>804.31</v>
      </c>
      <c r="D683" s="4">
        <v>97.38</v>
      </c>
    </row>
    <row r="684" spans="1:4">
      <c r="A684" s="1" t="s">
        <v>1597</v>
      </c>
      <c r="B684" s="4">
        <v>269.69</v>
      </c>
      <c r="C684" s="4">
        <v>200.62</v>
      </c>
      <c r="D684" s="4">
        <v>134.43</v>
      </c>
    </row>
    <row r="685" spans="1:4">
      <c r="A685" s="1" t="s">
        <v>1649</v>
      </c>
      <c r="B685" s="4">
        <v>337.41</v>
      </c>
      <c r="C685" s="4">
        <v>317.60000000000002</v>
      </c>
      <c r="D685" s="4">
        <v>106.24</v>
      </c>
    </row>
    <row r="686" spans="1:4">
      <c r="A686" s="1" t="s">
        <v>1648</v>
      </c>
      <c r="B686" s="4">
        <v>612.11</v>
      </c>
      <c r="C686" s="4">
        <v>421.96</v>
      </c>
      <c r="D686" s="4">
        <v>145.06</v>
      </c>
    </row>
    <row r="687" spans="1:4">
      <c r="A687" s="1" t="s">
        <v>2273</v>
      </c>
      <c r="B687" s="4">
        <v>419.42</v>
      </c>
      <c r="C687" s="4">
        <v>374.13</v>
      </c>
      <c r="D687" s="4">
        <v>112.1</v>
      </c>
    </row>
    <row r="688" spans="1:4">
      <c r="A688" s="1" t="s">
        <v>1618</v>
      </c>
      <c r="B688" s="4">
        <v>508.61</v>
      </c>
      <c r="C688" s="4">
        <v>480.49</v>
      </c>
      <c r="D688" s="4">
        <v>105.85</v>
      </c>
    </row>
    <row r="689" spans="1:4">
      <c r="A689" s="1" t="s">
        <v>1619</v>
      </c>
      <c r="B689" s="4">
        <v>508.61</v>
      </c>
      <c r="C689" s="4">
        <v>480.49</v>
      </c>
      <c r="D689" s="4">
        <v>105.85</v>
      </c>
    </row>
    <row r="690" spans="1:4">
      <c r="A690" s="1" t="s">
        <v>2274</v>
      </c>
      <c r="B690" s="4">
        <v>1379.96</v>
      </c>
      <c r="C690" s="4">
        <v>2537.6799999999998</v>
      </c>
      <c r="D690" s="4">
        <v>54.38</v>
      </c>
    </row>
    <row r="691" spans="1:4">
      <c r="A691" s="1" t="s">
        <v>2686</v>
      </c>
      <c r="B691" s="4">
        <v>78.819999999999993</v>
      </c>
      <c r="C691" s="4">
        <v>1377.56</v>
      </c>
      <c r="D691" s="4">
        <v>5.72</v>
      </c>
    </row>
    <row r="692" spans="1:4">
      <c r="A692" s="1" t="s">
        <v>6971</v>
      </c>
      <c r="B692" s="4">
        <v>0</v>
      </c>
      <c r="C692" s="4">
        <v>757.88</v>
      </c>
      <c r="D692" s="4">
        <v>0</v>
      </c>
    </row>
    <row r="693" spans="1:4">
      <c r="A693" s="1" t="s">
        <v>2689</v>
      </c>
      <c r="B693" s="4">
        <v>991.47</v>
      </c>
      <c r="C693" s="4">
        <v>1129.1300000000001</v>
      </c>
      <c r="D693" s="4">
        <v>87.81</v>
      </c>
    </row>
    <row r="694" spans="1:4">
      <c r="A694" s="1" t="s">
        <v>2688</v>
      </c>
      <c r="B694" s="4">
        <v>1071.29</v>
      </c>
      <c r="C694" s="4">
        <v>1335.27</v>
      </c>
      <c r="D694" s="4">
        <v>80.23</v>
      </c>
    </row>
    <row r="695" spans="1:4">
      <c r="A695" s="1" t="s">
        <v>2687</v>
      </c>
      <c r="B695" s="4">
        <v>820.53</v>
      </c>
      <c r="C695" s="4">
        <v>1044.67</v>
      </c>
      <c r="D695" s="4">
        <v>78.540000000000006</v>
      </c>
    </row>
    <row r="696" spans="1:4">
      <c r="A696" s="1" t="s">
        <v>2336</v>
      </c>
      <c r="B696" s="4">
        <v>179.12</v>
      </c>
      <c r="C696" s="4">
        <v>162.55000000000001</v>
      </c>
      <c r="D696" s="4">
        <v>110.19</v>
      </c>
    </row>
    <row r="697" spans="1:4">
      <c r="A697" s="1" t="s">
        <v>2337</v>
      </c>
      <c r="B697" s="4">
        <v>179.12</v>
      </c>
      <c r="C697" s="4">
        <v>162.55000000000001</v>
      </c>
      <c r="D697" s="4">
        <v>110.19</v>
      </c>
    </row>
    <row r="698" spans="1:4">
      <c r="A698" s="1" t="s">
        <v>2338</v>
      </c>
      <c r="B698" s="4">
        <v>179.12</v>
      </c>
      <c r="C698" s="4">
        <v>162.55000000000001</v>
      </c>
      <c r="D698" s="4">
        <v>110.19</v>
      </c>
    </row>
    <row r="699" spans="1:4">
      <c r="A699" s="1" t="s">
        <v>2339</v>
      </c>
      <c r="B699" s="4">
        <v>179.12</v>
      </c>
      <c r="C699" s="4">
        <v>162.55000000000001</v>
      </c>
      <c r="D699" s="4">
        <v>110.19</v>
      </c>
    </row>
    <row r="700" spans="1:4">
      <c r="A700" s="1" t="s">
        <v>2275</v>
      </c>
      <c r="B700" s="4">
        <v>127.19</v>
      </c>
      <c r="C700" s="4">
        <v>152.72</v>
      </c>
      <c r="D700" s="4">
        <v>83.28</v>
      </c>
    </row>
    <row r="701" spans="1:4">
      <c r="A701" s="1" t="s">
        <v>2690</v>
      </c>
      <c r="B701" s="4">
        <v>202.49</v>
      </c>
      <c r="C701" s="4">
        <v>1901.68</v>
      </c>
      <c r="D701" s="4">
        <v>10.65</v>
      </c>
    </row>
    <row r="702" spans="1:4">
      <c r="A702" s="1" t="s">
        <v>2691</v>
      </c>
      <c r="B702" s="4">
        <v>1073.1600000000001</v>
      </c>
      <c r="C702" s="4">
        <v>1363.21</v>
      </c>
      <c r="D702" s="4">
        <v>78.72</v>
      </c>
    </row>
    <row r="703" spans="1:4">
      <c r="A703" s="1" t="s">
        <v>2317</v>
      </c>
      <c r="B703" s="4">
        <v>12303.33</v>
      </c>
      <c r="C703" s="4">
        <v>15193.03</v>
      </c>
      <c r="D703" s="4">
        <v>80.98</v>
      </c>
    </row>
    <row r="704" spans="1:4">
      <c r="A704" s="1" t="s">
        <v>2316</v>
      </c>
      <c r="B704" s="4">
        <v>12303.33</v>
      </c>
      <c r="C704" s="4">
        <v>15222.21</v>
      </c>
      <c r="D704" s="4">
        <v>80.819999999999993</v>
      </c>
    </row>
    <row r="705" spans="1:4">
      <c r="A705" s="1" t="s">
        <v>2319</v>
      </c>
      <c r="B705" s="4">
        <v>11708.66</v>
      </c>
      <c r="C705" s="4">
        <v>14733.98</v>
      </c>
      <c r="D705" s="4">
        <v>79.47</v>
      </c>
    </row>
    <row r="706" spans="1:4">
      <c r="A706" s="1" t="s">
        <v>2318</v>
      </c>
      <c r="B706" s="4">
        <v>11708.67</v>
      </c>
      <c r="C706" s="4">
        <v>14763.15</v>
      </c>
      <c r="D706" s="4">
        <v>79.31</v>
      </c>
    </row>
    <row r="707" spans="1:4">
      <c r="A707" s="1" t="s">
        <v>2320</v>
      </c>
      <c r="B707" s="4">
        <v>1164.8699999999999</v>
      </c>
      <c r="C707" s="4">
        <v>1418.5</v>
      </c>
      <c r="D707" s="4">
        <v>82.12</v>
      </c>
    </row>
    <row r="708" spans="1:4">
      <c r="A708" s="1" t="s">
        <v>7046</v>
      </c>
      <c r="B708" s="4">
        <v>72.599999999999994</v>
      </c>
      <c r="C708" s="4">
        <v>72.599999999999994</v>
      </c>
      <c r="D708" s="4">
        <v>100</v>
      </c>
    </row>
    <row r="709" spans="1:4">
      <c r="A709" s="1" t="s">
        <v>7047</v>
      </c>
      <c r="B709" s="4">
        <v>0</v>
      </c>
      <c r="C709" s="4">
        <v>309.66000000000003</v>
      </c>
      <c r="D709" s="4">
        <v>0</v>
      </c>
    </row>
    <row r="710" spans="1:4">
      <c r="A710" s="1" t="s">
        <v>7048</v>
      </c>
      <c r="B710" s="4">
        <v>0</v>
      </c>
      <c r="C710" s="4">
        <v>218.01</v>
      </c>
      <c r="D710" s="4">
        <v>0</v>
      </c>
    </row>
    <row r="711" spans="1:4">
      <c r="A711" s="1" t="s">
        <v>7049</v>
      </c>
      <c r="B711" s="4">
        <v>199.96</v>
      </c>
      <c r="C711" s="4">
        <v>208.13</v>
      </c>
      <c r="D711" s="4">
        <v>96.07</v>
      </c>
    </row>
    <row r="712" spans="1:4">
      <c r="A712" s="1" t="s">
        <v>7050</v>
      </c>
      <c r="B712" s="4">
        <v>0</v>
      </c>
      <c r="C712" s="4">
        <v>339.99</v>
      </c>
      <c r="D712" s="4">
        <v>0</v>
      </c>
    </row>
    <row r="713" spans="1:4">
      <c r="A713" s="1" t="s">
        <v>7051</v>
      </c>
      <c r="B713" s="4">
        <v>55.99</v>
      </c>
      <c r="C713" s="4">
        <v>3382.03</v>
      </c>
      <c r="D713" s="4">
        <v>1.66</v>
      </c>
    </row>
    <row r="714" spans="1:4">
      <c r="A714" s="1" t="s">
        <v>7052</v>
      </c>
      <c r="B714" s="4">
        <v>0</v>
      </c>
      <c r="C714" s="4">
        <v>140.62</v>
      </c>
      <c r="D714" s="4">
        <v>0</v>
      </c>
    </row>
    <row r="715" spans="1:4">
      <c r="A715" s="1" t="s">
        <v>7053</v>
      </c>
      <c r="B715" s="4">
        <v>152.94</v>
      </c>
      <c r="C715" s="4">
        <v>3031.12</v>
      </c>
      <c r="D715" s="4">
        <v>5.05</v>
      </c>
    </row>
    <row r="716" spans="1:4">
      <c r="A716" s="1" t="s">
        <v>6972</v>
      </c>
      <c r="B716" s="4">
        <v>922.87</v>
      </c>
      <c r="C716" s="4">
        <v>1031.0999999999999</v>
      </c>
      <c r="D716" s="4">
        <v>89.5</v>
      </c>
    </row>
    <row r="717" spans="1:4">
      <c r="A717" s="1" t="s">
        <v>6973</v>
      </c>
      <c r="B717" s="4">
        <v>67.91</v>
      </c>
      <c r="C717" s="4">
        <v>67.91</v>
      </c>
      <c r="D717" s="4">
        <v>100</v>
      </c>
    </row>
    <row r="718" spans="1:4">
      <c r="A718" s="1" t="s">
        <v>1569</v>
      </c>
      <c r="B718" s="4">
        <v>9284.9500000000007</v>
      </c>
      <c r="C718" s="4">
        <v>11011.34</v>
      </c>
      <c r="D718" s="4">
        <v>84.32</v>
      </c>
    </row>
    <row r="719" spans="1:4">
      <c r="A719" s="1" t="s">
        <v>1628</v>
      </c>
      <c r="B719" s="4">
        <v>911.27</v>
      </c>
      <c r="C719" s="4">
        <v>869.87</v>
      </c>
      <c r="D719" s="4">
        <v>104.76</v>
      </c>
    </row>
    <row r="720" spans="1:4">
      <c r="A720" s="1" t="s">
        <v>1627</v>
      </c>
      <c r="B720" s="4">
        <v>911.27</v>
      </c>
      <c r="C720" s="4">
        <v>938.78</v>
      </c>
      <c r="D720" s="4">
        <v>97.07</v>
      </c>
    </row>
    <row r="721" spans="1:4">
      <c r="A721" s="1" t="s">
        <v>2627</v>
      </c>
      <c r="B721" s="4">
        <v>715.23</v>
      </c>
      <c r="C721" s="4">
        <v>666.94</v>
      </c>
      <c r="D721" s="4">
        <v>107.24</v>
      </c>
    </row>
    <row r="722" spans="1:4">
      <c r="A722" s="1" t="s">
        <v>2628</v>
      </c>
      <c r="B722" s="4">
        <v>84.27</v>
      </c>
      <c r="C722" s="4">
        <v>666.94</v>
      </c>
      <c r="D722" s="4">
        <v>12.64</v>
      </c>
    </row>
    <row r="723" spans="1:4">
      <c r="A723" s="1" t="s">
        <v>1568</v>
      </c>
      <c r="B723" s="4">
        <v>9133.02</v>
      </c>
      <c r="C723" s="4">
        <v>11021.18</v>
      </c>
      <c r="D723" s="4">
        <v>82.87</v>
      </c>
    </row>
    <row r="724" spans="1:4">
      <c r="A724" s="1" t="s">
        <v>2693</v>
      </c>
      <c r="B724" s="4">
        <v>147.71</v>
      </c>
      <c r="C724" s="4">
        <v>149.26</v>
      </c>
      <c r="D724" s="4">
        <v>98.96</v>
      </c>
    </row>
    <row r="725" spans="1:4">
      <c r="A725" s="1" t="s">
        <v>1632</v>
      </c>
      <c r="B725" s="4">
        <v>180.71</v>
      </c>
      <c r="C725" s="4">
        <v>201.76</v>
      </c>
      <c r="D725" s="4">
        <v>89.57</v>
      </c>
    </row>
    <row r="726" spans="1:4">
      <c r="A726" s="1" t="s">
        <v>1629</v>
      </c>
      <c r="B726" s="4">
        <v>287.72000000000003</v>
      </c>
      <c r="C726" s="4">
        <v>324.88</v>
      </c>
      <c r="D726" s="4">
        <v>88.56</v>
      </c>
    </row>
    <row r="727" spans="1:4">
      <c r="A727" s="1" t="s">
        <v>1631</v>
      </c>
      <c r="B727" s="4">
        <v>227.93</v>
      </c>
      <c r="C727" s="4">
        <v>255.2</v>
      </c>
      <c r="D727" s="4">
        <v>89.31</v>
      </c>
    </row>
    <row r="728" spans="1:4">
      <c r="A728" s="1" t="s">
        <v>1635</v>
      </c>
      <c r="B728" s="4">
        <v>169.77</v>
      </c>
      <c r="C728" s="4">
        <v>185.51</v>
      </c>
      <c r="D728" s="4">
        <v>91.52</v>
      </c>
    </row>
    <row r="729" spans="1:4">
      <c r="A729" s="1" t="s">
        <v>6974</v>
      </c>
      <c r="B729" s="4">
        <v>937.61</v>
      </c>
      <c r="C729" s="4">
        <v>1123.82</v>
      </c>
      <c r="D729" s="4">
        <v>83.43</v>
      </c>
    </row>
    <row r="730" spans="1:4">
      <c r="A730" s="1" t="s">
        <v>6975</v>
      </c>
      <c r="B730" s="4">
        <v>80.97</v>
      </c>
      <c r="C730" s="4">
        <v>1553.45</v>
      </c>
      <c r="D730" s="4">
        <v>5.21</v>
      </c>
    </row>
    <row r="731" spans="1:4">
      <c r="A731" s="1" t="s">
        <v>1651</v>
      </c>
      <c r="B731" s="4">
        <v>129.12</v>
      </c>
      <c r="C731" s="4">
        <v>133.33000000000001</v>
      </c>
      <c r="D731" s="4">
        <v>96.84</v>
      </c>
    </row>
    <row r="732" spans="1:4">
      <c r="A732" s="1" t="s">
        <v>1652</v>
      </c>
      <c r="B732" s="4">
        <v>133.65</v>
      </c>
      <c r="C732" s="4">
        <v>144.27000000000001</v>
      </c>
      <c r="D732" s="4">
        <v>92.64</v>
      </c>
    </row>
    <row r="733" spans="1:4">
      <c r="A733" s="1" t="s">
        <v>3181</v>
      </c>
      <c r="B733" s="4">
        <v>57.92</v>
      </c>
      <c r="C733" s="4">
        <v>57.92</v>
      </c>
      <c r="D733" s="4">
        <v>100</v>
      </c>
    </row>
    <row r="734" spans="1:4">
      <c r="A734" s="1" t="s">
        <v>3180</v>
      </c>
      <c r="B734" s="4">
        <v>57.92</v>
      </c>
      <c r="C734" s="4">
        <v>57.92</v>
      </c>
      <c r="D734" s="4">
        <v>100</v>
      </c>
    </row>
    <row r="735" spans="1:4">
      <c r="A735" s="1" t="s">
        <v>1689</v>
      </c>
      <c r="B735" s="4">
        <v>114.88</v>
      </c>
      <c r="C735" s="4">
        <v>105</v>
      </c>
      <c r="D735" s="4">
        <v>109.41</v>
      </c>
    </row>
    <row r="736" spans="1:4">
      <c r="A736" s="1" t="s">
        <v>1691</v>
      </c>
      <c r="B736" s="4">
        <v>114.88</v>
      </c>
      <c r="C736" s="4">
        <v>105</v>
      </c>
      <c r="D736" s="4">
        <v>109.41</v>
      </c>
    </row>
    <row r="737" spans="1:4">
      <c r="A737" s="1" t="s">
        <v>1747</v>
      </c>
      <c r="B737" s="4">
        <v>674.03</v>
      </c>
      <c r="C737" s="4">
        <v>703.07</v>
      </c>
      <c r="D737" s="4">
        <v>95.87</v>
      </c>
    </row>
    <row r="738" spans="1:4">
      <c r="A738" s="1" t="s">
        <v>1746</v>
      </c>
      <c r="B738" s="4">
        <v>846.96</v>
      </c>
      <c r="C738" s="4">
        <v>941.51</v>
      </c>
      <c r="D738" s="4">
        <v>89.96</v>
      </c>
    </row>
    <row r="739" spans="1:4">
      <c r="A739" s="1" t="s">
        <v>1690</v>
      </c>
      <c r="B739" s="4">
        <v>783.27</v>
      </c>
      <c r="C739" s="4">
        <v>654.71</v>
      </c>
      <c r="D739" s="4">
        <v>119.64</v>
      </c>
    </row>
    <row r="740" spans="1:4">
      <c r="A740" s="1" t="s">
        <v>1692</v>
      </c>
      <c r="B740" s="4">
        <v>783.26</v>
      </c>
      <c r="C740" s="4">
        <v>804.31</v>
      </c>
      <c r="D740" s="4">
        <v>97.38</v>
      </c>
    </row>
    <row r="741" spans="1:4">
      <c r="A741" s="1" t="s">
        <v>1693</v>
      </c>
      <c r="B741" s="4">
        <v>269.69</v>
      </c>
      <c r="C741" s="4">
        <v>200.62</v>
      </c>
      <c r="D741" s="4">
        <v>134.43</v>
      </c>
    </row>
    <row r="742" spans="1:4">
      <c r="A742" s="1" t="s">
        <v>1745</v>
      </c>
      <c r="B742" s="4">
        <v>337.41</v>
      </c>
      <c r="C742" s="4">
        <v>317.60000000000002</v>
      </c>
      <c r="D742" s="4">
        <v>106.24</v>
      </c>
    </row>
    <row r="743" spans="1:4">
      <c r="A743" s="1" t="s">
        <v>1744</v>
      </c>
      <c r="B743" s="4">
        <v>612.11</v>
      </c>
      <c r="C743" s="4">
        <v>421.96</v>
      </c>
      <c r="D743" s="4">
        <v>145.06</v>
      </c>
    </row>
    <row r="744" spans="1:4">
      <c r="A744" s="1" t="s">
        <v>3258</v>
      </c>
      <c r="B744" s="4">
        <v>419.42</v>
      </c>
      <c r="C744" s="4">
        <v>374.13</v>
      </c>
      <c r="D744" s="4">
        <v>112.1</v>
      </c>
    </row>
    <row r="745" spans="1:4">
      <c r="A745" s="1" t="s">
        <v>1714</v>
      </c>
      <c r="B745" s="4">
        <v>508.61</v>
      </c>
      <c r="C745" s="4">
        <v>480.49</v>
      </c>
      <c r="D745" s="4">
        <v>105.85</v>
      </c>
    </row>
    <row r="746" spans="1:4">
      <c r="A746" s="1" t="s">
        <v>1715</v>
      </c>
      <c r="B746" s="4">
        <v>508.61</v>
      </c>
      <c r="C746" s="4">
        <v>480.49</v>
      </c>
      <c r="D746" s="4">
        <v>105.85</v>
      </c>
    </row>
    <row r="747" spans="1:4">
      <c r="A747" s="1" t="s">
        <v>3262</v>
      </c>
      <c r="B747" s="4">
        <v>1379.96</v>
      </c>
      <c r="C747" s="4">
        <v>2537.6799999999998</v>
      </c>
      <c r="D747" s="4">
        <v>54.38</v>
      </c>
    </row>
    <row r="748" spans="1:4">
      <c r="A748" s="1" t="s">
        <v>3263</v>
      </c>
      <c r="B748" s="4">
        <v>78.819999999999993</v>
      </c>
      <c r="C748" s="4">
        <v>1377.56</v>
      </c>
      <c r="D748" s="4">
        <v>5.72</v>
      </c>
    </row>
    <row r="749" spans="1:4">
      <c r="A749" s="1" t="s">
        <v>6976</v>
      </c>
      <c r="B749" s="4">
        <v>0</v>
      </c>
      <c r="C749" s="4">
        <v>757.88</v>
      </c>
      <c r="D749" s="4">
        <v>0</v>
      </c>
    </row>
    <row r="750" spans="1:4">
      <c r="A750" s="1" t="s">
        <v>3266</v>
      </c>
      <c r="B750" s="4">
        <v>991.47</v>
      </c>
      <c r="C750" s="4">
        <v>1129.1300000000001</v>
      </c>
      <c r="D750" s="4">
        <v>87.81</v>
      </c>
    </row>
    <row r="751" spans="1:4">
      <c r="A751" s="1" t="s">
        <v>3265</v>
      </c>
      <c r="B751" s="4">
        <v>1071.29</v>
      </c>
      <c r="C751" s="4">
        <v>1335.27</v>
      </c>
      <c r="D751" s="4">
        <v>80.23</v>
      </c>
    </row>
    <row r="752" spans="1:4">
      <c r="A752" s="1" t="s">
        <v>3264</v>
      </c>
      <c r="B752" s="4">
        <v>820.53</v>
      </c>
      <c r="C752" s="4">
        <v>1044.67</v>
      </c>
      <c r="D752" s="4">
        <v>78.540000000000006</v>
      </c>
    </row>
    <row r="753" spans="1:4">
      <c r="A753" s="1" t="s">
        <v>3199</v>
      </c>
      <c r="B753" s="4">
        <v>179.12</v>
      </c>
      <c r="C753" s="4">
        <v>162.55000000000001</v>
      </c>
      <c r="D753" s="4">
        <v>110.19</v>
      </c>
    </row>
    <row r="754" spans="1:4">
      <c r="A754" s="1" t="s">
        <v>3201</v>
      </c>
      <c r="B754" s="4">
        <v>179.12</v>
      </c>
      <c r="C754" s="4">
        <v>162.55000000000001</v>
      </c>
      <c r="D754" s="4">
        <v>110.19</v>
      </c>
    </row>
    <row r="755" spans="1:4">
      <c r="A755" s="1" t="s">
        <v>3204</v>
      </c>
      <c r="B755" s="4">
        <v>179.12</v>
      </c>
      <c r="C755" s="4">
        <v>162.55000000000001</v>
      </c>
      <c r="D755" s="4">
        <v>110.19</v>
      </c>
    </row>
    <row r="756" spans="1:4">
      <c r="A756" s="1" t="s">
        <v>3206</v>
      </c>
      <c r="B756" s="4">
        <v>179.12</v>
      </c>
      <c r="C756" s="4">
        <v>162.55000000000001</v>
      </c>
      <c r="D756" s="4">
        <v>110.19</v>
      </c>
    </row>
    <row r="757" spans="1:4">
      <c r="A757" s="1" t="s">
        <v>3261</v>
      </c>
      <c r="B757" s="4">
        <v>127.19</v>
      </c>
      <c r="C757" s="4">
        <v>152.72</v>
      </c>
      <c r="D757" s="4">
        <v>83.28</v>
      </c>
    </row>
    <row r="758" spans="1:4">
      <c r="A758" s="1" t="s">
        <v>3267</v>
      </c>
      <c r="B758" s="4">
        <v>202.49</v>
      </c>
      <c r="C758" s="4">
        <v>1901.68</v>
      </c>
      <c r="D758" s="4">
        <v>10.65</v>
      </c>
    </row>
    <row r="759" spans="1:4">
      <c r="A759" s="1" t="s">
        <v>3268</v>
      </c>
      <c r="B759" s="4">
        <v>1073.1600000000001</v>
      </c>
      <c r="C759" s="4">
        <v>1363.21</v>
      </c>
      <c r="D759" s="4">
        <v>78.72</v>
      </c>
    </row>
    <row r="760" spans="1:4">
      <c r="A760" s="1" t="s">
        <v>3200</v>
      </c>
      <c r="B760" s="4">
        <v>12978.82</v>
      </c>
      <c r="C760" s="4">
        <v>13267.83</v>
      </c>
      <c r="D760" s="4">
        <v>97.82</v>
      </c>
    </row>
    <row r="761" spans="1:4">
      <c r="A761" s="1" t="s">
        <v>3202</v>
      </c>
      <c r="B761" s="4">
        <v>12978.79</v>
      </c>
      <c r="C761" s="4">
        <v>13297.01</v>
      </c>
      <c r="D761" s="4">
        <v>97.61</v>
      </c>
    </row>
    <row r="762" spans="1:4">
      <c r="A762" s="1" t="s">
        <v>3203</v>
      </c>
      <c r="B762" s="4">
        <v>12515.18</v>
      </c>
      <c r="C762" s="4">
        <v>12808.78</v>
      </c>
      <c r="D762" s="4">
        <v>97.71</v>
      </c>
    </row>
    <row r="763" spans="1:4">
      <c r="A763" s="1" t="s">
        <v>3205</v>
      </c>
      <c r="B763" s="4">
        <v>12515.18</v>
      </c>
      <c r="C763" s="4">
        <v>12837.95</v>
      </c>
      <c r="D763" s="4">
        <v>97.49</v>
      </c>
    </row>
    <row r="764" spans="1:4">
      <c r="A764" s="1" t="s">
        <v>3269</v>
      </c>
      <c r="B764" s="4">
        <v>1164.8699999999999</v>
      </c>
      <c r="C764" s="4">
        <v>1418.5</v>
      </c>
      <c r="D764" s="4">
        <v>82.12</v>
      </c>
    </row>
    <row r="765" spans="1:4">
      <c r="A765" s="1" t="s">
        <v>7054</v>
      </c>
      <c r="B765" s="4">
        <v>72.599999999999994</v>
      </c>
      <c r="C765" s="4">
        <v>72.599999999999994</v>
      </c>
      <c r="D765" s="4">
        <v>100</v>
      </c>
    </row>
    <row r="766" spans="1:4">
      <c r="A766" s="1" t="s">
        <v>7055</v>
      </c>
      <c r="B766" s="4">
        <v>0</v>
      </c>
      <c r="C766" s="4">
        <v>309.66000000000003</v>
      </c>
      <c r="D766" s="4">
        <v>0</v>
      </c>
    </row>
    <row r="767" spans="1:4">
      <c r="A767" s="1" t="s">
        <v>7056</v>
      </c>
      <c r="B767" s="4">
        <v>0</v>
      </c>
      <c r="C767" s="4">
        <v>218.01</v>
      </c>
      <c r="D767" s="4">
        <v>0</v>
      </c>
    </row>
    <row r="768" spans="1:4">
      <c r="A768" s="1" t="s">
        <v>7057</v>
      </c>
      <c r="B768" s="4">
        <v>199.96</v>
      </c>
      <c r="C768" s="4">
        <v>208.13</v>
      </c>
      <c r="D768" s="4">
        <v>96.07</v>
      </c>
    </row>
    <row r="769" spans="1:4">
      <c r="A769" s="1" t="s">
        <v>7058</v>
      </c>
      <c r="B769" s="4">
        <v>0</v>
      </c>
      <c r="C769" s="4">
        <v>339.99</v>
      </c>
      <c r="D769" s="4">
        <v>0</v>
      </c>
    </row>
    <row r="770" spans="1:4">
      <c r="A770" s="1" t="s">
        <v>7059</v>
      </c>
      <c r="B770" s="4">
        <v>55.99</v>
      </c>
      <c r="C770" s="4">
        <v>3382.03</v>
      </c>
      <c r="D770" s="4">
        <v>1.66</v>
      </c>
    </row>
    <row r="771" spans="1:4">
      <c r="A771" s="1" t="s">
        <v>7060</v>
      </c>
      <c r="B771" s="4">
        <v>0</v>
      </c>
      <c r="C771" s="4">
        <v>140.62</v>
      </c>
      <c r="D771" s="4">
        <v>0</v>
      </c>
    </row>
    <row r="772" spans="1:4">
      <c r="A772" s="1" t="s">
        <v>7061</v>
      </c>
      <c r="B772" s="4">
        <v>152.94</v>
      </c>
      <c r="C772" s="4">
        <v>3031.12</v>
      </c>
      <c r="D772" s="4">
        <v>5.05</v>
      </c>
    </row>
    <row r="773" spans="1:4">
      <c r="A773" s="1" t="s">
        <v>6977</v>
      </c>
      <c r="B773" s="4">
        <v>922.87</v>
      </c>
      <c r="C773" s="4">
        <v>1031.0999999999999</v>
      </c>
      <c r="D773" s="4">
        <v>89.5</v>
      </c>
    </row>
    <row r="774" spans="1:4">
      <c r="A774" s="1" t="s">
        <v>6978</v>
      </c>
      <c r="B774" s="4">
        <v>67.91</v>
      </c>
      <c r="C774" s="4">
        <v>67.91</v>
      </c>
      <c r="D774" s="4">
        <v>100</v>
      </c>
    </row>
    <row r="775" spans="1:4">
      <c r="A775" s="1" t="s">
        <v>1665</v>
      </c>
      <c r="B775" s="4">
        <v>8657.94</v>
      </c>
      <c r="C775" s="4">
        <v>8611.34</v>
      </c>
      <c r="D775" s="4">
        <v>100.54</v>
      </c>
    </row>
    <row r="776" spans="1:4">
      <c r="A776" s="1" t="s">
        <v>1724</v>
      </c>
      <c r="B776" s="4">
        <v>911.27</v>
      </c>
      <c r="C776" s="4">
        <v>869.87</v>
      </c>
      <c r="D776" s="4">
        <v>104.76</v>
      </c>
    </row>
    <row r="777" spans="1:4">
      <c r="A777" s="1" t="s">
        <v>1723</v>
      </c>
      <c r="B777" s="4">
        <v>911.27</v>
      </c>
      <c r="C777" s="4">
        <v>938.78</v>
      </c>
      <c r="D777" s="4">
        <v>97.07</v>
      </c>
    </row>
    <row r="778" spans="1:4">
      <c r="A778" s="1" t="s">
        <v>3194</v>
      </c>
      <c r="B778" s="4">
        <v>715.23</v>
      </c>
      <c r="C778" s="4">
        <v>666.94</v>
      </c>
      <c r="D778" s="4">
        <v>107.24</v>
      </c>
    </row>
    <row r="779" spans="1:4">
      <c r="A779" s="1" t="s">
        <v>3195</v>
      </c>
      <c r="B779" s="4">
        <v>84.27</v>
      </c>
      <c r="C779" s="4">
        <v>666.94</v>
      </c>
      <c r="D779" s="4">
        <v>12.64</v>
      </c>
    </row>
    <row r="780" spans="1:4">
      <c r="A780" s="1" t="s">
        <v>1664</v>
      </c>
      <c r="B780" s="4">
        <v>8138.91</v>
      </c>
      <c r="C780" s="4">
        <v>8621.18</v>
      </c>
      <c r="D780" s="4">
        <v>94.41</v>
      </c>
    </row>
    <row r="781" spans="1:4">
      <c r="A781" s="1" t="s">
        <v>3260</v>
      </c>
      <c r="B781" s="4">
        <v>147.71</v>
      </c>
      <c r="C781" s="4">
        <v>149.26</v>
      </c>
      <c r="D781" s="4">
        <v>98.96</v>
      </c>
    </row>
    <row r="782" spans="1:4">
      <c r="A782" s="1" t="s">
        <v>1728</v>
      </c>
      <c r="B782" s="4">
        <v>180.71</v>
      </c>
      <c r="C782" s="4">
        <v>201.76</v>
      </c>
      <c r="D782" s="4">
        <v>89.57</v>
      </c>
    </row>
    <row r="783" spans="1:4">
      <c r="A783" s="1" t="s">
        <v>1725</v>
      </c>
      <c r="B783" s="4">
        <v>287.72000000000003</v>
      </c>
      <c r="C783" s="4">
        <v>324.88</v>
      </c>
      <c r="D783" s="4">
        <v>88.56</v>
      </c>
    </row>
    <row r="784" spans="1:4">
      <c r="A784" s="1" t="s">
        <v>1727</v>
      </c>
      <c r="B784" s="4">
        <v>227.93</v>
      </c>
      <c r="C784" s="4">
        <v>255.2</v>
      </c>
      <c r="D784" s="4">
        <v>89.31</v>
      </c>
    </row>
    <row r="785" spans="1:4">
      <c r="A785" s="1" t="s">
        <v>1731</v>
      </c>
      <c r="B785" s="4">
        <v>169.77</v>
      </c>
      <c r="C785" s="4">
        <v>185.51</v>
      </c>
      <c r="D785" s="4">
        <v>91.52</v>
      </c>
    </row>
    <row r="786" spans="1:4">
      <c r="A786" s="1" t="s">
        <v>6979</v>
      </c>
      <c r="B786" s="4">
        <v>937.61</v>
      </c>
      <c r="C786" s="4">
        <v>1123.82</v>
      </c>
      <c r="D786" s="4">
        <v>83.43</v>
      </c>
    </row>
    <row r="787" spans="1:4">
      <c r="A787" s="1" t="s">
        <v>6980</v>
      </c>
      <c r="B787" s="4">
        <v>80.97</v>
      </c>
      <c r="C787" s="4">
        <v>1553.45</v>
      </c>
      <c r="D787" s="4">
        <v>5.21</v>
      </c>
    </row>
    <row r="788" spans="1:4">
      <c r="A788" s="1" t="s">
        <v>1749</v>
      </c>
      <c r="B788" s="4">
        <v>129.12</v>
      </c>
      <c r="C788" s="4">
        <v>133.33000000000001</v>
      </c>
      <c r="D788" s="4">
        <v>96.84</v>
      </c>
    </row>
    <row r="789" spans="1:4">
      <c r="A789" s="1" t="s">
        <v>1748</v>
      </c>
      <c r="B789" s="4">
        <v>133.65</v>
      </c>
      <c r="C789" s="4">
        <v>144.27000000000001</v>
      </c>
      <c r="D789" s="4">
        <v>92.64</v>
      </c>
    </row>
    <row r="790" spans="1:4">
      <c r="A790" s="1" t="s">
        <v>3343</v>
      </c>
      <c r="B790" s="4">
        <v>57.92</v>
      </c>
      <c r="C790" s="4">
        <v>57.92</v>
      </c>
      <c r="D790" s="4">
        <v>100</v>
      </c>
    </row>
    <row r="791" spans="1:4">
      <c r="A791" s="1" t="s">
        <v>3342</v>
      </c>
      <c r="B791" s="4">
        <v>57.92</v>
      </c>
      <c r="C791" s="4">
        <v>57.92</v>
      </c>
      <c r="D791" s="4">
        <v>100</v>
      </c>
    </row>
    <row r="792" spans="1:4">
      <c r="A792" s="1" t="s">
        <v>1785</v>
      </c>
      <c r="B792" s="4">
        <v>114.88</v>
      </c>
      <c r="C792" s="4">
        <v>105</v>
      </c>
      <c r="D792" s="4">
        <v>109.41</v>
      </c>
    </row>
    <row r="793" spans="1:4">
      <c r="A793" s="1" t="s">
        <v>1787</v>
      </c>
      <c r="B793" s="4">
        <v>114.88</v>
      </c>
      <c r="C793" s="4">
        <v>105</v>
      </c>
      <c r="D793" s="4">
        <v>109.41</v>
      </c>
    </row>
    <row r="794" spans="1:4">
      <c r="A794" s="1" t="s">
        <v>1843</v>
      </c>
      <c r="B794" s="4">
        <v>674.03</v>
      </c>
      <c r="C794" s="4">
        <v>703.07</v>
      </c>
      <c r="D794" s="4">
        <v>95.87</v>
      </c>
    </row>
    <row r="795" spans="1:4">
      <c r="A795" s="1" t="s">
        <v>1842</v>
      </c>
      <c r="B795" s="4">
        <v>846.96</v>
      </c>
      <c r="C795" s="4">
        <v>941.51</v>
      </c>
      <c r="D795" s="4">
        <v>89.96</v>
      </c>
    </row>
    <row r="796" spans="1:4">
      <c r="A796" s="1" t="s">
        <v>1786</v>
      </c>
      <c r="B796" s="4">
        <v>783.27</v>
      </c>
      <c r="C796" s="4">
        <v>654.71</v>
      </c>
      <c r="D796" s="4">
        <v>119.64</v>
      </c>
    </row>
    <row r="797" spans="1:4">
      <c r="A797" s="1" t="s">
        <v>1788</v>
      </c>
      <c r="B797" s="4">
        <v>783.26</v>
      </c>
      <c r="C797" s="4">
        <v>804.31</v>
      </c>
      <c r="D797" s="4">
        <v>97.38</v>
      </c>
    </row>
    <row r="798" spans="1:4">
      <c r="A798" s="1" t="s">
        <v>1789</v>
      </c>
      <c r="B798" s="4">
        <v>269.69</v>
      </c>
      <c r="C798" s="4">
        <v>200.62</v>
      </c>
      <c r="D798" s="4">
        <v>134.43</v>
      </c>
    </row>
    <row r="799" spans="1:4">
      <c r="A799" s="1" t="s">
        <v>1841</v>
      </c>
      <c r="B799" s="4">
        <v>337.41</v>
      </c>
      <c r="C799" s="4">
        <v>317.60000000000002</v>
      </c>
      <c r="D799" s="4">
        <v>106.24</v>
      </c>
    </row>
    <row r="800" spans="1:4">
      <c r="A800" s="1" t="s">
        <v>1840</v>
      </c>
      <c r="B800" s="4">
        <v>612.11</v>
      </c>
      <c r="C800" s="4">
        <v>421.96</v>
      </c>
      <c r="D800" s="4">
        <v>145.06</v>
      </c>
    </row>
    <row r="801" spans="1:4">
      <c r="A801" s="1" t="s">
        <v>3426</v>
      </c>
      <c r="B801" s="4">
        <v>419.42</v>
      </c>
      <c r="C801" s="4">
        <v>374.13</v>
      </c>
      <c r="D801" s="4">
        <v>112.1</v>
      </c>
    </row>
    <row r="802" spans="1:4">
      <c r="A802" s="1" t="s">
        <v>1810</v>
      </c>
      <c r="B802" s="4">
        <v>508.61</v>
      </c>
      <c r="C802" s="4">
        <v>480.49</v>
      </c>
      <c r="D802" s="4">
        <v>105.85</v>
      </c>
    </row>
    <row r="803" spans="1:4">
      <c r="A803" s="1" t="s">
        <v>1811</v>
      </c>
      <c r="B803" s="4">
        <v>508.61</v>
      </c>
      <c r="C803" s="4">
        <v>480.49</v>
      </c>
      <c r="D803" s="4">
        <v>105.85</v>
      </c>
    </row>
    <row r="804" spans="1:4">
      <c r="A804" s="1" t="s">
        <v>3432</v>
      </c>
      <c r="B804" s="4">
        <v>1379.96</v>
      </c>
      <c r="C804" s="4">
        <v>2537.6799999999998</v>
      </c>
      <c r="D804" s="4">
        <v>54.38</v>
      </c>
    </row>
    <row r="805" spans="1:4">
      <c r="A805" s="1" t="s">
        <v>3433</v>
      </c>
      <c r="B805" s="4">
        <v>78.819999999999993</v>
      </c>
      <c r="C805" s="4">
        <v>1377.56</v>
      </c>
      <c r="D805" s="4">
        <v>5.72</v>
      </c>
    </row>
    <row r="806" spans="1:4">
      <c r="A806" s="1" t="s">
        <v>6981</v>
      </c>
      <c r="B806" s="4">
        <v>0</v>
      </c>
      <c r="C806" s="4">
        <v>757.88</v>
      </c>
      <c r="D806" s="4">
        <v>0</v>
      </c>
    </row>
    <row r="807" spans="1:4">
      <c r="A807" s="1" t="s">
        <v>3436</v>
      </c>
      <c r="B807" s="4">
        <v>991.47</v>
      </c>
      <c r="C807" s="4">
        <v>1129.1300000000001</v>
      </c>
      <c r="D807" s="4">
        <v>87.81</v>
      </c>
    </row>
    <row r="808" spans="1:4">
      <c r="A808" s="1" t="s">
        <v>3435</v>
      </c>
      <c r="B808" s="4">
        <v>1071.29</v>
      </c>
      <c r="C808" s="4">
        <v>1335.27</v>
      </c>
      <c r="D808" s="4">
        <v>80.23</v>
      </c>
    </row>
    <row r="809" spans="1:4">
      <c r="A809" s="1" t="s">
        <v>3434</v>
      </c>
      <c r="B809" s="4">
        <v>820.53</v>
      </c>
      <c r="C809" s="4">
        <v>1044.67</v>
      </c>
      <c r="D809" s="4">
        <v>78.540000000000006</v>
      </c>
    </row>
    <row r="810" spans="1:4">
      <c r="A810" s="1" t="s">
        <v>3361</v>
      </c>
      <c r="B810" s="4">
        <v>179.12</v>
      </c>
      <c r="C810" s="4">
        <v>162.55000000000001</v>
      </c>
      <c r="D810" s="4">
        <v>110.19</v>
      </c>
    </row>
    <row r="811" spans="1:4">
      <c r="A811" s="1" t="s">
        <v>3363</v>
      </c>
      <c r="B811" s="4">
        <v>179.12</v>
      </c>
      <c r="C811" s="4">
        <v>162.55000000000001</v>
      </c>
      <c r="D811" s="4">
        <v>110.19</v>
      </c>
    </row>
    <row r="812" spans="1:4">
      <c r="A812" s="1" t="s">
        <v>3366</v>
      </c>
      <c r="B812" s="4">
        <v>179.12</v>
      </c>
      <c r="C812" s="4">
        <v>162.55000000000001</v>
      </c>
      <c r="D812" s="4">
        <v>110.19</v>
      </c>
    </row>
    <row r="813" spans="1:4">
      <c r="A813" s="1" t="s">
        <v>3368</v>
      </c>
      <c r="B813" s="4">
        <v>179.12</v>
      </c>
      <c r="C813" s="4">
        <v>162.55000000000001</v>
      </c>
      <c r="D813" s="4">
        <v>110.19</v>
      </c>
    </row>
    <row r="814" spans="1:4">
      <c r="A814" s="1" t="s">
        <v>3431</v>
      </c>
      <c r="B814" s="4">
        <v>127.19</v>
      </c>
      <c r="C814" s="4">
        <v>152.72</v>
      </c>
      <c r="D814" s="4">
        <v>83.28</v>
      </c>
    </row>
    <row r="815" spans="1:4">
      <c r="A815" s="1" t="s">
        <v>3437</v>
      </c>
      <c r="B815" s="4">
        <v>202.49</v>
      </c>
      <c r="C815" s="4">
        <v>1901.68</v>
      </c>
      <c r="D815" s="4">
        <v>10.65</v>
      </c>
    </row>
    <row r="816" spans="1:4">
      <c r="A816" s="1" t="s">
        <v>3438</v>
      </c>
      <c r="B816" s="4">
        <v>1073.1600000000001</v>
      </c>
      <c r="C816" s="4">
        <v>1363.21</v>
      </c>
      <c r="D816" s="4">
        <v>78.72</v>
      </c>
    </row>
    <row r="817" spans="1:4">
      <c r="A817" s="1" t="s">
        <v>3362</v>
      </c>
      <c r="B817" s="4">
        <v>12253.2</v>
      </c>
      <c r="C817" s="4">
        <v>12264.01</v>
      </c>
      <c r="D817" s="4">
        <v>99.91</v>
      </c>
    </row>
    <row r="818" spans="1:4">
      <c r="A818" s="1" t="s">
        <v>3364</v>
      </c>
      <c r="B818" s="4">
        <v>12253.03</v>
      </c>
      <c r="C818" s="4">
        <v>12195.47</v>
      </c>
      <c r="D818" s="4">
        <v>100.47</v>
      </c>
    </row>
    <row r="819" spans="1:4">
      <c r="A819" s="1" t="s">
        <v>3365</v>
      </c>
      <c r="B819" s="4">
        <v>12651.38</v>
      </c>
      <c r="C819" s="4">
        <v>12604.96</v>
      </c>
      <c r="D819" s="4">
        <v>100.37</v>
      </c>
    </row>
    <row r="820" spans="1:4">
      <c r="A820" s="1" t="s">
        <v>3367</v>
      </c>
      <c r="B820" s="4">
        <v>12651.9</v>
      </c>
      <c r="C820" s="4">
        <v>12536.41</v>
      </c>
      <c r="D820" s="4">
        <v>100.92</v>
      </c>
    </row>
    <row r="821" spans="1:4">
      <c r="A821" s="1" t="s">
        <v>3439</v>
      </c>
      <c r="B821" s="4">
        <v>1164.8699999999999</v>
      </c>
      <c r="C821" s="4">
        <v>1418.5</v>
      </c>
      <c r="D821" s="4">
        <v>82.12</v>
      </c>
    </row>
    <row r="822" spans="1:4">
      <c r="A822" s="1" t="s">
        <v>7062</v>
      </c>
      <c r="B822" s="4">
        <v>72.599999999999994</v>
      </c>
      <c r="C822" s="4">
        <v>72.599999999999994</v>
      </c>
      <c r="D822" s="4">
        <v>100</v>
      </c>
    </row>
    <row r="823" spans="1:4">
      <c r="A823" s="1" t="s">
        <v>7063</v>
      </c>
      <c r="B823" s="4">
        <v>0</v>
      </c>
      <c r="C823" s="4">
        <v>309.66000000000003</v>
      </c>
      <c r="D823" s="4">
        <v>0</v>
      </c>
    </row>
    <row r="824" spans="1:4">
      <c r="A824" s="1" t="s">
        <v>7064</v>
      </c>
      <c r="B824" s="4">
        <v>0</v>
      </c>
      <c r="C824" s="4">
        <v>218.01</v>
      </c>
      <c r="D824" s="4">
        <v>0</v>
      </c>
    </row>
    <row r="825" spans="1:4">
      <c r="A825" s="1" t="s">
        <v>7065</v>
      </c>
      <c r="B825" s="4">
        <v>199.96</v>
      </c>
      <c r="C825" s="4">
        <v>208.13</v>
      </c>
      <c r="D825" s="4">
        <v>96.07</v>
      </c>
    </row>
    <row r="826" spans="1:4">
      <c r="A826" s="1" t="s">
        <v>7066</v>
      </c>
      <c r="B826" s="4">
        <v>0</v>
      </c>
      <c r="C826" s="4">
        <v>339.99</v>
      </c>
      <c r="D826" s="4">
        <v>0</v>
      </c>
    </row>
    <row r="827" spans="1:4">
      <c r="A827" s="1" t="s">
        <v>7067</v>
      </c>
      <c r="B827" s="4">
        <v>55.99</v>
      </c>
      <c r="C827" s="4">
        <v>3382.03</v>
      </c>
      <c r="D827" s="4">
        <v>1.66</v>
      </c>
    </row>
    <row r="828" spans="1:4">
      <c r="A828" s="1" t="s">
        <v>7068</v>
      </c>
      <c r="B828" s="4">
        <v>0</v>
      </c>
      <c r="C828" s="4">
        <v>140.62</v>
      </c>
      <c r="D828" s="4">
        <v>0</v>
      </c>
    </row>
    <row r="829" spans="1:4">
      <c r="A829" s="1" t="s">
        <v>7069</v>
      </c>
      <c r="B829" s="4">
        <v>152.94</v>
      </c>
      <c r="C829" s="4">
        <v>3031.12</v>
      </c>
      <c r="D829" s="4">
        <v>5.05</v>
      </c>
    </row>
    <row r="830" spans="1:4">
      <c r="A830" s="1" t="s">
        <v>6982</v>
      </c>
      <c r="B830" s="4">
        <v>922.87</v>
      </c>
      <c r="C830" s="4">
        <v>1031.0999999999999</v>
      </c>
      <c r="D830" s="4">
        <v>89.5</v>
      </c>
    </row>
    <row r="831" spans="1:4">
      <c r="A831" s="1" t="s">
        <v>6983</v>
      </c>
      <c r="B831" s="4">
        <v>67.91</v>
      </c>
      <c r="C831" s="4">
        <v>67.91</v>
      </c>
      <c r="D831" s="4">
        <v>100</v>
      </c>
    </row>
    <row r="832" spans="1:4">
      <c r="A832" s="1" t="s">
        <v>1761</v>
      </c>
      <c r="B832" s="4">
        <v>8570.98</v>
      </c>
      <c r="C832" s="4">
        <v>8852.56</v>
      </c>
      <c r="D832" s="4">
        <v>96.82</v>
      </c>
    </row>
    <row r="833" spans="1:4">
      <c r="A833" s="1" t="s">
        <v>1820</v>
      </c>
      <c r="B833" s="4">
        <v>911.27</v>
      </c>
      <c r="C833" s="4">
        <v>869.87</v>
      </c>
      <c r="D833" s="4">
        <v>104.76</v>
      </c>
    </row>
    <row r="834" spans="1:4">
      <c r="A834" s="1" t="s">
        <v>1819</v>
      </c>
      <c r="B834" s="4">
        <v>911.27</v>
      </c>
      <c r="C834" s="4">
        <v>938.78</v>
      </c>
      <c r="D834" s="4">
        <v>97.07</v>
      </c>
    </row>
    <row r="835" spans="1:4">
      <c r="A835" s="1" t="s">
        <v>3356</v>
      </c>
      <c r="B835" s="4">
        <v>715.23</v>
      </c>
      <c r="C835" s="4">
        <v>666.94</v>
      </c>
      <c r="D835" s="4">
        <v>107.24</v>
      </c>
    </row>
    <row r="836" spans="1:4">
      <c r="A836" s="1" t="s">
        <v>3357</v>
      </c>
      <c r="B836" s="4">
        <v>84.27</v>
      </c>
      <c r="C836" s="4">
        <v>666.94</v>
      </c>
      <c r="D836" s="4">
        <v>12.64</v>
      </c>
    </row>
    <row r="837" spans="1:4">
      <c r="A837" s="1" t="s">
        <v>1760</v>
      </c>
      <c r="B837" s="4">
        <v>8341.15</v>
      </c>
      <c r="C837" s="4">
        <v>8726.58</v>
      </c>
      <c r="D837" s="4">
        <v>95.58</v>
      </c>
    </row>
    <row r="838" spans="1:4">
      <c r="A838" s="1" t="s">
        <v>3430</v>
      </c>
      <c r="B838" s="4">
        <v>147.71</v>
      </c>
      <c r="C838" s="4">
        <v>149.26</v>
      </c>
      <c r="D838" s="4">
        <v>98.96</v>
      </c>
    </row>
    <row r="839" spans="1:4">
      <c r="A839" s="1" t="s">
        <v>1824</v>
      </c>
      <c r="B839" s="4">
        <v>180.71</v>
      </c>
      <c r="C839" s="4">
        <v>201.76</v>
      </c>
      <c r="D839" s="4">
        <v>89.57</v>
      </c>
    </row>
    <row r="840" spans="1:4">
      <c r="A840" s="1" t="s">
        <v>1821</v>
      </c>
      <c r="B840" s="4">
        <v>287.72000000000003</v>
      </c>
      <c r="C840" s="4">
        <v>324.88</v>
      </c>
      <c r="D840" s="4">
        <v>88.56</v>
      </c>
    </row>
    <row r="841" spans="1:4">
      <c r="A841" s="1" t="s">
        <v>1823</v>
      </c>
      <c r="B841" s="4">
        <v>227.93</v>
      </c>
      <c r="C841" s="4">
        <v>255.2</v>
      </c>
      <c r="D841" s="4">
        <v>89.31</v>
      </c>
    </row>
    <row r="842" spans="1:4">
      <c r="A842" s="1" t="s">
        <v>1827</v>
      </c>
      <c r="B842" s="4">
        <v>169.77</v>
      </c>
      <c r="C842" s="4">
        <v>185.51</v>
      </c>
      <c r="D842" s="4">
        <v>91.52</v>
      </c>
    </row>
    <row r="843" spans="1:4">
      <c r="A843" s="1" t="s">
        <v>6984</v>
      </c>
      <c r="B843" s="4">
        <v>937.61</v>
      </c>
      <c r="C843" s="4">
        <v>1123.82</v>
      </c>
      <c r="D843" s="4">
        <v>83.43</v>
      </c>
    </row>
    <row r="844" spans="1:4">
      <c r="A844" s="1" t="s">
        <v>6985</v>
      </c>
      <c r="B844" s="4">
        <v>80.97</v>
      </c>
      <c r="C844" s="4">
        <v>1553.45</v>
      </c>
      <c r="D844" s="4">
        <v>5.21</v>
      </c>
    </row>
    <row r="845" spans="1:4">
      <c r="A845" s="1" t="s">
        <v>1845</v>
      </c>
      <c r="B845" s="4">
        <v>129.12</v>
      </c>
      <c r="C845" s="4">
        <v>133.33000000000001</v>
      </c>
      <c r="D845" s="4">
        <v>96.84</v>
      </c>
    </row>
    <row r="846" spans="1:4">
      <c r="A846" s="1" t="s">
        <v>1844</v>
      </c>
      <c r="B846" s="4">
        <v>133.65</v>
      </c>
      <c r="C846" s="4">
        <v>144.27000000000001</v>
      </c>
      <c r="D846" s="4">
        <v>92.64</v>
      </c>
    </row>
    <row r="847" spans="1:4">
      <c r="A847" s="1" t="s">
        <v>3509</v>
      </c>
      <c r="B847" s="4">
        <v>57.92</v>
      </c>
      <c r="C847" s="4">
        <v>57.92</v>
      </c>
      <c r="D847" s="4">
        <v>100</v>
      </c>
    </row>
    <row r="848" spans="1:4">
      <c r="A848" s="1" t="s">
        <v>3508</v>
      </c>
      <c r="B848" s="4">
        <v>57.92</v>
      </c>
      <c r="C848" s="4">
        <v>57.92</v>
      </c>
      <c r="D848" s="4">
        <v>100</v>
      </c>
    </row>
    <row r="849" spans="1:4">
      <c r="A849" s="1" t="s">
        <v>1881</v>
      </c>
      <c r="B849" s="4">
        <v>114.88</v>
      </c>
      <c r="C849" s="4">
        <v>105</v>
      </c>
      <c r="D849" s="4">
        <v>109.41</v>
      </c>
    </row>
    <row r="850" spans="1:4">
      <c r="A850" s="1" t="s">
        <v>1883</v>
      </c>
      <c r="B850" s="4">
        <v>114.88</v>
      </c>
      <c r="C850" s="4">
        <v>105</v>
      </c>
      <c r="D850" s="4">
        <v>109.41</v>
      </c>
    </row>
    <row r="851" spans="1:4">
      <c r="A851" s="1" t="s">
        <v>1939</v>
      </c>
      <c r="B851" s="4">
        <v>674.03</v>
      </c>
      <c r="C851" s="4">
        <v>703.07</v>
      </c>
      <c r="D851" s="4">
        <v>95.87</v>
      </c>
    </row>
    <row r="852" spans="1:4">
      <c r="A852" s="1" t="s">
        <v>1938</v>
      </c>
      <c r="B852" s="4">
        <v>846.96</v>
      </c>
      <c r="C852" s="4">
        <v>941.51</v>
      </c>
      <c r="D852" s="4">
        <v>89.96</v>
      </c>
    </row>
    <row r="853" spans="1:4">
      <c r="A853" s="1" t="s">
        <v>1882</v>
      </c>
      <c r="B853" s="4">
        <v>783.27</v>
      </c>
      <c r="C853" s="4">
        <v>654.71</v>
      </c>
      <c r="D853" s="4">
        <v>119.64</v>
      </c>
    </row>
    <row r="854" spans="1:4">
      <c r="A854" s="1" t="s">
        <v>1884</v>
      </c>
      <c r="B854" s="4">
        <v>783.26</v>
      </c>
      <c r="C854" s="4">
        <v>804.31</v>
      </c>
      <c r="D854" s="4">
        <v>97.38</v>
      </c>
    </row>
    <row r="855" spans="1:4">
      <c r="A855" s="1" t="s">
        <v>1885</v>
      </c>
      <c r="B855" s="4">
        <v>269.69</v>
      </c>
      <c r="C855" s="4">
        <v>200.62</v>
      </c>
      <c r="D855" s="4">
        <v>134.43</v>
      </c>
    </row>
    <row r="856" spans="1:4">
      <c r="A856" s="1" t="s">
        <v>1937</v>
      </c>
      <c r="B856" s="4">
        <v>337.41</v>
      </c>
      <c r="C856" s="4">
        <v>317.60000000000002</v>
      </c>
      <c r="D856" s="4">
        <v>106.24</v>
      </c>
    </row>
    <row r="857" spans="1:4">
      <c r="A857" s="1" t="s">
        <v>1936</v>
      </c>
      <c r="B857" s="4">
        <v>612.11</v>
      </c>
      <c r="C857" s="4">
        <v>421.96</v>
      </c>
      <c r="D857" s="4">
        <v>145.06</v>
      </c>
    </row>
    <row r="858" spans="1:4">
      <c r="A858" s="1" t="s">
        <v>3586</v>
      </c>
      <c r="B858" s="4">
        <v>419.42</v>
      </c>
      <c r="C858" s="4">
        <v>374.13</v>
      </c>
      <c r="D858" s="4">
        <v>112.1</v>
      </c>
    </row>
    <row r="859" spans="1:4">
      <c r="A859" s="1" t="s">
        <v>1906</v>
      </c>
      <c r="B859" s="4">
        <v>508.61</v>
      </c>
      <c r="C859" s="4">
        <v>480.49</v>
      </c>
      <c r="D859" s="4">
        <v>105.85</v>
      </c>
    </row>
    <row r="860" spans="1:4">
      <c r="A860" s="1" t="s">
        <v>1907</v>
      </c>
      <c r="B860" s="4">
        <v>508.61</v>
      </c>
      <c r="C860" s="4">
        <v>480.49</v>
      </c>
      <c r="D860" s="4">
        <v>105.85</v>
      </c>
    </row>
    <row r="861" spans="1:4">
      <c r="A861" s="1" t="s">
        <v>3590</v>
      </c>
      <c r="B861" s="4">
        <v>1379.96</v>
      </c>
      <c r="C861" s="4">
        <v>2537.6799999999998</v>
      </c>
      <c r="D861" s="4">
        <v>54.38</v>
      </c>
    </row>
    <row r="862" spans="1:4">
      <c r="A862" s="1" t="s">
        <v>3591</v>
      </c>
      <c r="B862" s="4">
        <v>78.819999999999993</v>
      </c>
      <c r="C862" s="4">
        <v>1377.56</v>
      </c>
      <c r="D862" s="4">
        <v>5.72</v>
      </c>
    </row>
    <row r="863" spans="1:4">
      <c r="A863" s="1" t="s">
        <v>6986</v>
      </c>
      <c r="B863" s="4">
        <v>0</v>
      </c>
      <c r="C863" s="4">
        <v>757.88</v>
      </c>
      <c r="D863" s="4">
        <v>0</v>
      </c>
    </row>
    <row r="864" spans="1:4">
      <c r="A864" s="1" t="s">
        <v>3594</v>
      </c>
      <c r="B864" s="4">
        <v>991.47</v>
      </c>
      <c r="C864" s="4">
        <v>1129.1300000000001</v>
      </c>
      <c r="D864" s="4">
        <v>87.81</v>
      </c>
    </row>
    <row r="865" spans="1:4">
      <c r="A865" s="1" t="s">
        <v>3593</v>
      </c>
      <c r="B865" s="4">
        <v>1071.29</v>
      </c>
      <c r="C865" s="4">
        <v>1335.27</v>
      </c>
      <c r="D865" s="4">
        <v>80.23</v>
      </c>
    </row>
    <row r="866" spans="1:4">
      <c r="A866" s="1" t="s">
        <v>3592</v>
      </c>
      <c r="B866" s="4">
        <v>820.53</v>
      </c>
      <c r="C866" s="4">
        <v>1044.67</v>
      </c>
      <c r="D866" s="4">
        <v>78.540000000000006</v>
      </c>
    </row>
    <row r="867" spans="1:4">
      <c r="A867" s="1" t="s">
        <v>3527</v>
      </c>
      <c r="B867" s="4">
        <v>179.12</v>
      </c>
      <c r="C867" s="4">
        <v>162.55000000000001</v>
      </c>
      <c r="D867" s="4">
        <v>110.19</v>
      </c>
    </row>
    <row r="868" spans="1:4">
      <c r="A868" s="1" t="s">
        <v>3529</v>
      </c>
      <c r="B868" s="4">
        <v>179.12</v>
      </c>
      <c r="C868" s="4">
        <v>162.55000000000001</v>
      </c>
      <c r="D868" s="4">
        <v>110.19</v>
      </c>
    </row>
    <row r="869" spans="1:4">
      <c r="A869" s="1" t="s">
        <v>3532</v>
      </c>
      <c r="B869" s="4">
        <v>179.12</v>
      </c>
      <c r="C869" s="4">
        <v>162.55000000000001</v>
      </c>
      <c r="D869" s="4">
        <v>110.19</v>
      </c>
    </row>
    <row r="870" spans="1:4">
      <c r="A870" s="1" t="s">
        <v>3534</v>
      </c>
      <c r="B870" s="4">
        <v>179.12</v>
      </c>
      <c r="C870" s="4">
        <v>162.55000000000001</v>
      </c>
      <c r="D870" s="4">
        <v>110.19</v>
      </c>
    </row>
    <row r="871" spans="1:4">
      <c r="A871" s="1" t="s">
        <v>3589</v>
      </c>
      <c r="B871" s="4">
        <v>127.19</v>
      </c>
      <c r="C871" s="4">
        <v>152.72</v>
      </c>
      <c r="D871" s="4">
        <v>83.28</v>
      </c>
    </row>
    <row r="872" spans="1:4">
      <c r="A872" s="1" t="s">
        <v>3595</v>
      </c>
      <c r="B872" s="4">
        <v>202.49</v>
      </c>
      <c r="C872" s="4">
        <v>1901.68</v>
      </c>
      <c r="D872" s="4">
        <v>10.65</v>
      </c>
    </row>
    <row r="873" spans="1:4">
      <c r="A873" s="1" t="s">
        <v>3596</v>
      </c>
      <c r="B873" s="4">
        <v>1073.1600000000001</v>
      </c>
      <c r="C873" s="4">
        <v>1363.21</v>
      </c>
      <c r="D873" s="4">
        <v>78.72</v>
      </c>
    </row>
    <row r="874" spans="1:4">
      <c r="A874" s="1" t="s">
        <v>3528</v>
      </c>
      <c r="B874" s="4">
        <v>12152.5</v>
      </c>
      <c r="C874" s="4">
        <v>14189.21</v>
      </c>
      <c r="D874" s="4">
        <v>85.65</v>
      </c>
    </row>
    <row r="875" spans="1:4">
      <c r="A875" s="1" t="s">
        <v>3530</v>
      </c>
      <c r="B875" s="4">
        <v>12152.45</v>
      </c>
      <c r="C875" s="4">
        <v>14120.67</v>
      </c>
      <c r="D875" s="4">
        <v>86.06</v>
      </c>
    </row>
    <row r="876" spans="1:4">
      <c r="A876" s="1" t="s">
        <v>3531</v>
      </c>
      <c r="B876" s="4">
        <v>12130.97</v>
      </c>
      <c r="C876" s="4">
        <v>14530.16</v>
      </c>
      <c r="D876" s="4">
        <v>83.49</v>
      </c>
    </row>
    <row r="877" spans="1:4">
      <c r="A877" s="1" t="s">
        <v>3533</v>
      </c>
      <c r="B877" s="4">
        <v>12131.15</v>
      </c>
      <c r="C877" s="4">
        <v>14461.61</v>
      </c>
      <c r="D877" s="4">
        <v>83.89</v>
      </c>
    </row>
    <row r="878" spans="1:4">
      <c r="A878" s="1" t="s">
        <v>3597</v>
      </c>
      <c r="B878" s="4">
        <v>1164.8699999999999</v>
      </c>
      <c r="C878" s="4">
        <v>1418.5</v>
      </c>
      <c r="D878" s="4">
        <v>82.12</v>
      </c>
    </row>
    <row r="879" spans="1:4">
      <c r="A879" s="1" t="s">
        <v>7070</v>
      </c>
      <c r="B879" s="4">
        <v>72.599999999999994</v>
      </c>
      <c r="C879" s="4">
        <v>72.599999999999994</v>
      </c>
      <c r="D879" s="4">
        <v>100</v>
      </c>
    </row>
    <row r="880" spans="1:4">
      <c r="A880" s="1" t="s">
        <v>7071</v>
      </c>
      <c r="B880" s="4">
        <v>0</v>
      </c>
      <c r="C880" s="4">
        <v>309.66000000000003</v>
      </c>
      <c r="D880" s="4">
        <v>0</v>
      </c>
    </row>
    <row r="881" spans="1:4">
      <c r="A881" s="1" t="s">
        <v>7072</v>
      </c>
      <c r="B881" s="4">
        <v>0</v>
      </c>
      <c r="C881" s="4">
        <v>218.01</v>
      </c>
      <c r="D881" s="4">
        <v>0</v>
      </c>
    </row>
    <row r="882" spans="1:4">
      <c r="A882" s="1" t="s">
        <v>7073</v>
      </c>
      <c r="B882" s="4">
        <v>199.96</v>
      </c>
      <c r="C882" s="4">
        <v>208.13</v>
      </c>
      <c r="D882" s="4">
        <v>96.07</v>
      </c>
    </row>
    <row r="883" spans="1:4">
      <c r="A883" s="1" t="s">
        <v>7074</v>
      </c>
      <c r="B883" s="4">
        <v>0</v>
      </c>
      <c r="C883" s="4">
        <v>339.99</v>
      </c>
      <c r="D883" s="4">
        <v>0</v>
      </c>
    </row>
    <row r="884" spans="1:4">
      <c r="A884" s="1" t="s">
        <v>7075</v>
      </c>
      <c r="B884" s="4">
        <v>55.99</v>
      </c>
      <c r="C884" s="4">
        <v>3382.03</v>
      </c>
      <c r="D884" s="4">
        <v>1.66</v>
      </c>
    </row>
    <row r="885" spans="1:4">
      <c r="A885" s="1" t="s">
        <v>7076</v>
      </c>
      <c r="B885" s="4">
        <v>0</v>
      </c>
      <c r="C885" s="4">
        <v>140.62</v>
      </c>
      <c r="D885" s="4">
        <v>0</v>
      </c>
    </row>
    <row r="886" spans="1:4">
      <c r="A886" s="1" t="s">
        <v>7077</v>
      </c>
      <c r="B886" s="4">
        <v>152.94</v>
      </c>
      <c r="C886" s="4">
        <v>3031.12</v>
      </c>
      <c r="D886" s="4">
        <v>5.05</v>
      </c>
    </row>
    <row r="887" spans="1:4">
      <c r="A887" s="1" t="s">
        <v>6987</v>
      </c>
      <c r="B887" s="4">
        <v>922.87</v>
      </c>
      <c r="C887" s="4">
        <v>1031.0999999999999</v>
      </c>
      <c r="D887" s="4">
        <v>89.5</v>
      </c>
    </row>
    <row r="888" spans="1:4">
      <c r="A888" s="1" t="s">
        <v>6988</v>
      </c>
      <c r="B888" s="4">
        <v>67.91</v>
      </c>
      <c r="C888" s="4">
        <v>67.91</v>
      </c>
      <c r="D888" s="4">
        <v>100</v>
      </c>
    </row>
    <row r="889" spans="1:4">
      <c r="A889" s="1" t="s">
        <v>1857</v>
      </c>
      <c r="B889" s="4">
        <v>9528.16</v>
      </c>
      <c r="C889" s="4">
        <v>11252.56</v>
      </c>
      <c r="D889" s="4">
        <v>84.68</v>
      </c>
    </row>
    <row r="890" spans="1:4">
      <c r="A890" s="1" t="s">
        <v>1916</v>
      </c>
      <c r="B890" s="4">
        <v>911.27</v>
      </c>
      <c r="C890" s="4">
        <v>869.87</v>
      </c>
      <c r="D890" s="4">
        <v>104.76</v>
      </c>
    </row>
    <row r="891" spans="1:4">
      <c r="A891" s="1" t="s">
        <v>1915</v>
      </c>
      <c r="B891" s="4">
        <v>911.27</v>
      </c>
      <c r="C891" s="4">
        <v>938.78</v>
      </c>
      <c r="D891" s="4">
        <v>97.07</v>
      </c>
    </row>
    <row r="892" spans="1:4">
      <c r="A892" s="1" t="s">
        <v>3522</v>
      </c>
      <c r="B892" s="4">
        <v>715.23</v>
      </c>
      <c r="C892" s="4">
        <v>666.94</v>
      </c>
      <c r="D892" s="4">
        <v>107.24</v>
      </c>
    </row>
    <row r="893" spans="1:4">
      <c r="A893" s="1" t="s">
        <v>3523</v>
      </c>
      <c r="B893" s="4">
        <v>359.86</v>
      </c>
      <c r="C893" s="4">
        <v>666.94</v>
      </c>
      <c r="D893" s="4">
        <v>53.96</v>
      </c>
    </row>
    <row r="894" spans="1:4">
      <c r="A894" s="1" t="s">
        <v>1856</v>
      </c>
      <c r="B894" s="4">
        <v>9231.6</v>
      </c>
      <c r="C894" s="4">
        <v>11126.58</v>
      </c>
      <c r="D894" s="4">
        <v>82.97</v>
      </c>
    </row>
    <row r="895" spans="1:4">
      <c r="A895" s="1" t="s">
        <v>3588</v>
      </c>
      <c r="B895" s="4">
        <v>147.71</v>
      </c>
      <c r="C895" s="4">
        <v>149.26</v>
      </c>
      <c r="D895" s="4">
        <v>98.96</v>
      </c>
    </row>
    <row r="896" spans="1:4">
      <c r="A896" s="1" t="s">
        <v>1920</v>
      </c>
      <c r="B896" s="4">
        <v>180.71</v>
      </c>
      <c r="C896" s="4">
        <v>201.76</v>
      </c>
      <c r="D896" s="4">
        <v>89.57</v>
      </c>
    </row>
    <row r="897" spans="1:4">
      <c r="A897" s="1" t="s">
        <v>1917</v>
      </c>
      <c r="B897" s="4">
        <v>287.72000000000003</v>
      </c>
      <c r="C897" s="4">
        <v>324.88</v>
      </c>
      <c r="D897" s="4">
        <v>88.56</v>
      </c>
    </row>
    <row r="898" spans="1:4">
      <c r="A898" s="1" t="s">
        <v>1919</v>
      </c>
      <c r="B898" s="4">
        <v>227.93</v>
      </c>
      <c r="C898" s="4">
        <v>255.2</v>
      </c>
      <c r="D898" s="4">
        <v>89.31</v>
      </c>
    </row>
    <row r="899" spans="1:4">
      <c r="A899" s="1" t="s">
        <v>1923</v>
      </c>
      <c r="B899" s="4">
        <v>169.77</v>
      </c>
      <c r="C899" s="4">
        <v>185.51</v>
      </c>
      <c r="D899" s="4">
        <v>91.52</v>
      </c>
    </row>
    <row r="900" spans="1:4">
      <c r="A900" s="1" t="s">
        <v>6989</v>
      </c>
      <c r="B900" s="4">
        <v>937.61</v>
      </c>
      <c r="C900" s="4">
        <v>1123.82</v>
      </c>
      <c r="D900" s="4">
        <v>83.43</v>
      </c>
    </row>
    <row r="901" spans="1:4">
      <c r="A901" s="1" t="s">
        <v>6990</v>
      </c>
      <c r="B901" s="4">
        <v>80.97</v>
      </c>
      <c r="C901" s="4">
        <v>1553.45</v>
      </c>
      <c r="D901" s="4">
        <v>5.21</v>
      </c>
    </row>
    <row r="902" spans="1:4">
      <c r="A902" s="1" t="s">
        <v>1941</v>
      </c>
      <c r="B902" s="4">
        <v>129.12</v>
      </c>
      <c r="C902" s="4">
        <v>133.33000000000001</v>
      </c>
      <c r="D902" s="4">
        <v>96.84</v>
      </c>
    </row>
    <row r="903" spans="1:4">
      <c r="A903" s="1" t="s">
        <v>1940</v>
      </c>
      <c r="B903" s="4">
        <v>133.65</v>
      </c>
      <c r="C903" s="4">
        <v>144.27000000000001</v>
      </c>
      <c r="D903" s="4">
        <v>92.64</v>
      </c>
    </row>
    <row r="904" spans="1:4">
      <c r="A904" s="1" t="s">
        <v>3667</v>
      </c>
      <c r="B904" s="4">
        <v>57.92</v>
      </c>
      <c r="C904" s="4">
        <v>57.92</v>
      </c>
      <c r="D904" s="4">
        <v>100</v>
      </c>
    </row>
    <row r="905" spans="1:4">
      <c r="A905" s="1" t="s">
        <v>3666</v>
      </c>
      <c r="B905" s="4">
        <v>57.92</v>
      </c>
      <c r="C905" s="4">
        <v>57.92</v>
      </c>
      <c r="D905" s="4">
        <v>100</v>
      </c>
    </row>
    <row r="906" spans="1:4">
      <c r="A906" s="1" t="s">
        <v>1981</v>
      </c>
      <c r="B906" s="4">
        <v>114.88</v>
      </c>
      <c r="C906" s="4">
        <v>105</v>
      </c>
      <c r="D906" s="4">
        <v>109.41</v>
      </c>
    </row>
    <row r="907" spans="1:4">
      <c r="A907" s="1" t="s">
        <v>1983</v>
      </c>
      <c r="B907" s="4">
        <v>114.88</v>
      </c>
      <c r="C907" s="4">
        <v>105</v>
      </c>
      <c r="D907" s="4">
        <v>109.41</v>
      </c>
    </row>
    <row r="908" spans="1:4">
      <c r="A908" s="1" t="s">
        <v>2042</v>
      </c>
      <c r="B908" s="4">
        <v>674.03</v>
      </c>
      <c r="C908" s="4">
        <v>703.07</v>
      </c>
      <c r="D908" s="4">
        <v>95.87</v>
      </c>
    </row>
    <row r="909" spans="1:4">
      <c r="A909" s="1" t="s">
        <v>2041</v>
      </c>
      <c r="B909" s="4">
        <v>846.96</v>
      </c>
      <c r="C909" s="4">
        <v>941.51</v>
      </c>
      <c r="D909" s="4">
        <v>89.96</v>
      </c>
    </row>
    <row r="910" spans="1:4">
      <c r="A910" s="1" t="s">
        <v>1982</v>
      </c>
      <c r="B910" s="4">
        <v>783.27</v>
      </c>
      <c r="C910" s="4">
        <v>654.71</v>
      </c>
      <c r="D910" s="4">
        <v>119.64</v>
      </c>
    </row>
    <row r="911" spans="1:4">
      <c r="A911" s="1" t="s">
        <v>1984</v>
      </c>
      <c r="B911" s="4">
        <v>783.26</v>
      </c>
      <c r="C911" s="4">
        <v>804.31</v>
      </c>
      <c r="D911" s="4">
        <v>97.38</v>
      </c>
    </row>
    <row r="912" spans="1:4">
      <c r="A912" s="1" t="s">
        <v>1985</v>
      </c>
      <c r="B912" s="4">
        <v>269.69</v>
      </c>
      <c r="C912" s="4">
        <v>200.62</v>
      </c>
      <c r="D912" s="4">
        <v>134.43</v>
      </c>
    </row>
    <row r="913" spans="1:4">
      <c r="A913" s="1" t="s">
        <v>2039</v>
      </c>
      <c r="B913" s="4">
        <v>337.41</v>
      </c>
      <c r="C913" s="4">
        <v>317.60000000000002</v>
      </c>
      <c r="D913" s="4">
        <v>106.24</v>
      </c>
    </row>
    <row r="914" spans="1:4">
      <c r="A914" s="1" t="s">
        <v>2038</v>
      </c>
      <c r="B914" s="4">
        <v>612.11</v>
      </c>
      <c r="C914" s="4">
        <v>421.96</v>
      </c>
      <c r="D914" s="4">
        <v>145.06</v>
      </c>
    </row>
    <row r="915" spans="1:4">
      <c r="A915" s="1" t="s">
        <v>3744</v>
      </c>
      <c r="B915" s="4">
        <v>419.42</v>
      </c>
      <c r="C915" s="4">
        <v>374.13</v>
      </c>
      <c r="D915" s="4">
        <v>112.1</v>
      </c>
    </row>
    <row r="916" spans="1:4">
      <c r="A916" s="1" t="s">
        <v>2007</v>
      </c>
      <c r="B916" s="4">
        <v>508.61</v>
      </c>
      <c r="C916" s="4">
        <v>480.49</v>
      </c>
      <c r="D916" s="4">
        <v>105.85</v>
      </c>
    </row>
    <row r="917" spans="1:4">
      <c r="A917" s="1" t="s">
        <v>2008</v>
      </c>
      <c r="B917" s="4">
        <v>508.61</v>
      </c>
      <c r="C917" s="4">
        <v>480.49</v>
      </c>
      <c r="D917" s="4">
        <v>105.85</v>
      </c>
    </row>
    <row r="918" spans="1:4">
      <c r="A918" s="1" t="s">
        <v>3748</v>
      </c>
      <c r="B918" s="4">
        <v>1379.96</v>
      </c>
      <c r="C918" s="4">
        <v>2537.6799999999998</v>
      </c>
      <c r="D918" s="4">
        <v>54.38</v>
      </c>
    </row>
    <row r="919" spans="1:4">
      <c r="A919" s="1" t="s">
        <v>3749</v>
      </c>
      <c r="B919" s="4">
        <v>78.819999999999993</v>
      </c>
      <c r="C919" s="4">
        <v>1377.56</v>
      </c>
      <c r="D919" s="4">
        <v>5.72</v>
      </c>
    </row>
    <row r="920" spans="1:4">
      <c r="A920" s="1" t="s">
        <v>6991</v>
      </c>
      <c r="B920" s="4">
        <v>0</v>
      </c>
      <c r="C920" s="4">
        <v>757.88</v>
      </c>
      <c r="D920" s="4">
        <v>0</v>
      </c>
    </row>
    <row r="921" spans="1:4">
      <c r="A921" s="1" t="s">
        <v>3752</v>
      </c>
      <c r="B921" s="4">
        <v>991.47</v>
      </c>
      <c r="C921" s="4">
        <v>1129.1300000000001</v>
      </c>
      <c r="D921" s="4">
        <v>87.81</v>
      </c>
    </row>
    <row r="922" spans="1:4">
      <c r="A922" s="1" t="s">
        <v>3751</v>
      </c>
      <c r="B922" s="4">
        <v>1071.29</v>
      </c>
      <c r="C922" s="4">
        <v>1335.27</v>
      </c>
      <c r="D922" s="4">
        <v>80.23</v>
      </c>
    </row>
    <row r="923" spans="1:4">
      <c r="A923" s="1" t="s">
        <v>3750</v>
      </c>
      <c r="B923" s="4">
        <v>820.53</v>
      </c>
      <c r="C923" s="4">
        <v>1044.67</v>
      </c>
      <c r="D923" s="4">
        <v>78.540000000000006</v>
      </c>
    </row>
    <row r="924" spans="1:4">
      <c r="A924" s="1" t="s">
        <v>3685</v>
      </c>
      <c r="B924" s="4">
        <v>179.12</v>
      </c>
      <c r="C924" s="4">
        <v>162.55000000000001</v>
      </c>
      <c r="D924" s="4">
        <v>110.19</v>
      </c>
    </row>
    <row r="925" spans="1:4">
      <c r="A925" s="1" t="s">
        <v>3687</v>
      </c>
      <c r="B925" s="4">
        <v>179.12</v>
      </c>
      <c r="C925" s="4">
        <v>162.55000000000001</v>
      </c>
      <c r="D925" s="4">
        <v>110.19</v>
      </c>
    </row>
    <row r="926" spans="1:4">
      <c r="A926" s="1" t="s">
        <v>3690</v>
      </c>
      <c r="B926" s="4">
        <v>179.12</v>
      </c>
      <c r="C926" s="4">
        <v>162.55000000000001</v>
      </c>
      <c r="D926" s="4">
        <v>110.19</v>
      </c>
    </row>
    <row r="927" spans="1:4">
      <c r="A927" s="1" t="s">
        <v>3692</v>
      </c>
      <c r="B927" s="4">
        <v>179.12</v>
      </c>
      <c r="C927" s="4">
        <v>162.55000000000001</v>
      </c>
      <c r="D927" s="4">
        <v>110.19</v>
      </c>
    </row>
    <row r="928" spans="1:4">
      <c r="A928" s="1" t="s">
        <v>3747</v>
      </c>
      <c r="B928" s="4">
        <v>127.19</v>
      </c>
      <c r="C928" s="4">
        <v>152.72</v>
      </c>
      <c r="D928" s="4">
        <v>83.28</v>
      </c>
    </row>
    <row r="929" spans="1:4">
      <c r="A929" s="1" t="s">
        <v>3753</v>
      </c>
      <c r="B929" s="4">
        <v>202.49</v>
      </c>
      <c r="C929" s="4">
        <v>1901.68</v>
      </c>
      <c r="D929" s="4">
        <v>10.65</v>
      </c>
    </row>
    <row r="930" spans="1:4">
      <c r="A930" s="1" t="s">
        <v>3754</v>
      </c>
      <c r="B930" s="4">
        <v>1073.1600000000001</v>
      </c>
      <c r="C930" s="4">
        <v>1363.21</v>
      </c>
      <c r="D930" s="4">
        <v>78.72</v>
      </c>
    </row>
    <row r="931" spans="1:4">
      <c r="A931" s="1" t="s">
        <v>3686</v>
      </c>
      <c r="B931" s="4">
        <v>11302.11</v>
      </c>
      <c r="C931" s="4">
        <v>12370.25</v>
      </c>
      <c r="D931" s="4">
        <v>91.37</v>
      </c>
    </row>
    <row r="932" spans="1:4">
      <c r="A932" s="1" t="s">
        <v>3688</v>
      </c>
      <c r="B932" s="4">
        <v>11302.1</v>
      </c>
      <c r="C932" s="4">
        <v>12399.43</v>
      </c>
      <c r="D932" s="4">
        <v>91.15</v>
      </c>
    </row>
    <row r="933" spans="1:4">
      <c r="A933" s="1" t="s">
        <v>3689</v>
      </c>
      <c r="B933" s="4">
        <v>10703.88</v>
      </c>
      <c r="C933" s="4">
        <v>11911.2</v>
      </c>
      <c r="D933" s="4">
        <v>89.86</v>
      </c>
    </row>
    <row r="934" spans="1:4">
      <c r="A934" s="1" t="s">
        <v>3691</v>
      </c>
      <c r="B934" s="4">
        <v>10703.88</v>
      </c>
      <c r="C934" s="4">
        <v>11940.37</v>
      </c>
      <c r="D934" s="4">
        <v>89.64</v>
      </c>
    </row>
    <row r="935" spans="1:4">
      <c r="A935" s="1" t="s">
        <v>3755</v>
      </c>
      <c r="B935" s="4">
        <v>1164.8699999999999</v>
      </c>
      <c r="C935" s="4">
        <v>1418.5</v>
      </c>
      <c r="D935" s="4">
        <v>82.12</v>
      </c>
    </row>
    <row r="936" spans="1:4">
      <c r="A936" s="1" t="s">
        <v>7078</v>
      </c>
      <c r="B936" s="4">
        <v>72.599999999999994</v>
      </c>
      <c r="C936" s="4">
        <v>72.599999999999994</v>
      </c>
      <c r="D936" s="4">
        <v>100</v>
      </c>
    </row>
    <row r="937" spans="1:4">
      <c r="A937" s="1" t="s">
        <v>7079</v>
      </c>
      <c r="B937" s="4">
        <v>0</v>
      </c>
      <c r="C937" s="4">
        <v>309.66000000000003</v>
      </c>
      <c r="D937" s="4">
        <v>0</v>
      </c>
    </row>
    <row r="938" spans="1:4">
      <c r="A938" s="1" t="s">
        <v>7080</v>
      </c>
      <c r="B938" s="4">
        <v>0</v>
      </c>
      <c r="C938" s="4">
        <v>218.01</v>
      </c>
      <c r="D938" s="4">
        <v>0</v>
      </c>
    </row>
    <row r="939" spans="1:4">
      <c r="A939" s="1" t="s">
        <v>7081</v>
      </c>
      <c r="B939" s="4">
        <v>199.96</v>
      </c>
      <c r="C939" s="4">
        <v>208.13</v>
      </c>
      <c r="D939" s="4">
        <v>96.07</v>
      </c>
    </row>
    <row r="940" spans="1:4">
      <c r="A940" s="1" t="s">
        <v>7082</v>
      </c>
      <c r="B940" s="4">
        <v>0</v>
      </c>
      <c r="C940" s="4">
        <v>339.99</v>
      </c>
      <c r="D940" s="4">
        <v>0</v>
      </c>
    </row>
    <row r="941" spans="1:4">
      <c r="A941" s="1" t="s">
        <v>7083</v>
      </c>
      <c r="B941" s="4">
        <v>55.99</v>
      </c>
      <c r="C941" s="4">
        <v>3382.03</v>
      </c>
      <c r="D941" s="4">
        <v>1.66</v>
      </c>
    </row>
    <row r="942" spans="1:4">
      <c r="A942" s="1" t="s">
        <v>7084</v>
      </c>
      <c r="B942" s="4">
        <v>0</v>
      </c>
      <c r="C942" s="4">
        <v>140.62</v>
      </c>
      <c r="D942" s="4">
        <v>0</v>
      </c>
    </row>
    <row r="943" spans="1:4">
      <c r="A943" s="1" t="s">
        <v>7085</v>
      </c>
      <c r="B943" s="4">
        <v>152.94</v>
      </c>
      <c r="C943" s="4">
        <v>3031.12</v>
      </c>
      <c r="D943" s="4">
        <v>5.05</v>
      </c>
    </row>
    <row r="944" spans="1:4">
      <c r="A944" s="1" t="s">
        <v>6992</v>
      </c>
      <c r="B944" s="4">
        <v>922.87</v>
      </c>
      <c r="C944" s="4">
        <v>1031.0999999999999</v>
      </c>
      <c r="D944" s="4">
        <v>89.5</v>
      </c>
    </row>
    <row r="945" spans="1:4">
      <c r="A945" s="1" t="s">
        <v>6993</v>
      </c>
      <c r="B945" s="4">
        <v>67.91</v>
      </c>
      <c r="C945" s="4">
        <v>67.91</v>
      </c>
      <c r="D945" s="4">
        <v>100</v>
      </c>
    </row>
    <row r="946" spans="1:4">
      <c r="A946" s="1" t="s">
        <v>1954</v>
      </c>
      <c r="B946" s="4">
        <v>9492.6</v>
      </c>
      <c r="C946" s="4">
        <v>11277.56</v>
      </c>
      <c r="D946" s="4">
        <v>84.17</v>
      </c>
    </row>
    <row r="947" spans="1:4">
      <c r="A947" s="1" t="s">
        <v>2018</v>
      </c>
      <c r="B947" s="4">
        <v>911.27</v>
      </c>
      <c r="C947" s="4">
        <v>869.87</v>
      </c>
      <c r="D947" s="4">
        <v>104.76</v>
      </c>
    </row>
    <row r="948" spans="1:4">
      <c r="A948" s="1" t="s">
        <v>2017</v>
      </c>
      <c r="B948" s="4">
        <v>911.27</v>
      </c>
      <c r="C948" s="4">
        <v>938.78</v>
      </c>
      <c r="D948" s="4">
        <v>97.07</v>
      </c>
    </row>
    <row r="949" spans="1:4">
      <c r="A949" s="1" t="s">
        <v>3680</v>
      </c>
      <c r="B949" s="4">
        <v>715.23</v>
      </c>
      <c r="C949" s="4">
        <v>666.94</v>
      </c>
      <c r="D949" s="4">
        <v>107.24</v>
      </c>
    </row>
    <row r="950" spans="1:4">
      <c r="A950" s="1" t="s">
        <v>3681</v>
      </c>
      <c r="B950" s="4">
        <v>84.27</v>
      </c>
      <c r="C950" s="4">
        <v>666.94</v>
      </c>
      <c r="D950" s="4">
        <v>12.64</v>
      </c>
    </row>
    <row r="951" spans="1:4">
      <c r="A951" s="1" t="s">
        <v>1953</v>
      </c>
      <c r="B951" s="4">
        <v>9222.08</v>
      </c>
      <c r="C951" s="4">
        <v>11151.58</v>
      </c>
      <c r="D951" s="4">
        <v>82.7</v>
      </c>
    </row>
    <row r="952" spans="1:4">
      <c r="A952" s="1" t="s">
        <v>3746</v>
      </c>
      <c r="B952" s="4">
        <v>147.71</v>
      </c>
      <c r="C952" s="4">
        <v>149.26</v>
      </c>
      <c r="D952" s="4">
        <v>98.96</v>
      </c>
    </row>
    <row r="953" spans="1:4">
      <c r="A953" s="1" t="s">
        <v>2022</v>
      </c>
      <c r="B953" s="4">
        <v>180.71</v>
      </c>
      <c r="C953" s="4">
        <v>201.76</v>
      </c>
      <c r="D953" s="4">
        <v>89.57</v>
      </c>
    </row>
    <row r="954" spans="1:4">
      <c r="A954" s="1" t="s">
        <v>2019</v>
      </c>
      <c r="B954" s="4">
        <v>287.72000000000003</v>
      </c>
      <c r="C954" s="4">
        <v>324.88</v>
      </c>
      <c r="D954" s="4">
        <v>88.56</v>
      </c>
    </row>
    <row r="955" spans="1:4">
      <c r="A955" s="1" t="s">
        <v>2021</v>
      </c>
      <c r="B955" s="4">
        <v>227.93</v>
      </c>
      <c r="C955" s="4">
        <v>255.2</v>
      </c>
      <c r="D955" s="4">
        <v>89.31</v>
      </c>
    </row>
    <row r="956" spans="1:4">
      <c r="A956" s="1" t="s">
        <v>2025</v>
      </c>
      <c r="B956" s="4">
        <v>169.77</v>
      </c>
      <c r="C956" s="4">
        <v>185.51</v>
      </c>
      <c r="D956" s="4">
        <v>91.52</v>
      </c>
    </row>
    <row r="957" spans="1:4">
      <c r="A957" s="1" t="s">
        <v>6994</v>
      </c>
      <c r="B957" s="4">
        <v>937.61</v>
      </c>
      <c r="C957" s="4">
        <v>1123.82</v>
      </c>
      <c r="D957" s="4">
        <v>83.43</v>
      </c>
    </row>
    <row r="958" spans="1:4">
      <c r="A958" s="1" t="s">
        <v>6995</v>
      </c>
      <c r="B958" s="4">
        <v>80.97</v>
      </c>
      <c r="C958" s="4">
        <v>1553.45</v>
      </c>
      <c r="D958" s="4">
        <v>5.21</v>
      </c>
    </row>
    <row r="959" spans="1:4">
      <c r="A959" s="1" t="s">
        <v>2044</v>
      </c>
      <c r="B959" s="4">
        <v>129.12</v>
      </c>
      <c r="C959" s="4">
        <v>133.33000000000001</v>
      </c>
      <c r="D959" s="4">
        <v>96.84</v>
      </c>
    </row>
    <row r="960" spans="1:4">
      <c r="A960" s="1" t="s">
        <v>2043</v>
      </c>
      <c r="B960" s="4">
        <v>133.65</v>
      </c>
      <c r="C960" s="4">
        <v>144.27000000000001</v>
      </c>
      <c r="D960" s="4">
        <v>92.64</v>
      </c>
    </row>
    <row r="961" spans="1:4">
      <c r="A961" s="1" t="s">
        <v>3825</v>
      </c>
      <c r="B961" s="4">
        <v>57.92</v>
      </c>
      <c r="C961" s="4">
        <v>57.92</v>
      </c>
      <c r="D961" s="4">
        <v>100</v>
      </c>
    </row>
    <row r="962" spans="1:4">
      <c r="A962" s="1" t="s">
        <v>3824</v>
      </c>
      <c r="B962" s="4">
        <v>57.92</v>
      </c>
      <c r="C962" s="4">
        <v>57.92</v>
      </c>
      <c r="D962" s="4">
        <v>100</v>
      </c>
    </row>
    <row r="963" spans="1:4">
      <c r="A963" s="1" t="s">
        <v>2084</v>
      </c>
      <c r="B963" s="4">
        <v>114.88</v>
      </c>
      <c r="C963" s="4">
        <v>105</v>
      </c>
      <c r="D963" s="4">
        <v>109.41</v>
      </c>
    </row>
    <row r="964" spans="1:4">
      <c r="A964" s="1" t="s">
        <v>2086</v>
      </c>
      <c r="B964" s="4">
        <v>114.88</v>
      </c>
      <c r="C964" s="4">
        <v>105</v>
      </c>
      <c r="D964" s="4">
        <v>109.41</v>
      </c>
    </row>
    <row r="965" spans="1:4">
      <c r="A965" s="1" t="s">
        <v>2145</v>
      </c>
      <c r="B965" s="4">
        <v>674.03</v>
      </c>
      <c r="C965" s="4">
        <v>703.07</v>
      </c>
      <c r="D965" s="4">
        <v>95.87</v>
      </c>
    </row>
    <row r="966" spans="1:4">
      <c r="A966" s="1" t="s">
        <v>2144</v>
      </c>
      <c r="B966" s="4">
        <v>846.96</v>
      </c>
      <c r="C966" s="4">
        <v>941.51</v>
      </c>
      <c r="D966" s="4">
        <v>89.96</v>
      </c>
    </row>
    <row r="967" spans="1:4">
      <c r="A967" s="1" t="s">
        <v>2085</v>
      </c>
      <c r="B967" s="4">
        <v>783.27</v>
      </c>
      <c r="C967" s="4">
        <v>654.71</v>
      </c>
      <c r="D967" s="4">
        <v>119.64</v>
      </c>
    </row>
    <row r="968" spans="1:4">
      <c r="A968" s="1" t="s">
        <v>2087</v>
      </c>
      <c r="B968" s="4">
        <v>783.26</v>
      </c>
      <c r="C968" s="4">
        <v>804.31</v>
      </c>
      <c r="D968" s="4">
        <v>97.38</v>
      </c>
    </row>
    <row r="969" spans="1:4">
      <c r="A969" s="1" t="s">
        <v>2088</v>
      </c>
      <c r="B969" s="4">
        <v>269.69</v>
      </c>
      <c r="C969" s="4">
        <v>200.62</v>
      </c>
      <c r="D969" s="4">
        <v>134.43</v>
      </c>
    </row>
    <row r="970" spans="1:4">
      <c r="A970" s="1" t="s">
        <v>2142</v>
      </c>
      <c r="B970" s="4">
        <v>337.41</v>
      </c>
      <c r="C970" s="4">
        <v>317.60000000000002</v>
      </c>
      <c r="D970" s="4">
        <v>106.24</v>
      </c>
    </row>
    <row r="971" spans="1:4">
      <c r="A971" s="1" t="s">
        <v>2141</v>
      </c>
      <c r="B971" s="4">
        <v>612.11</v>
      </c>
      <c r="C971" s="4">
        <v>421.96</v>
      </c>
      <c r="D971" s="4">
        <v>145.06</v>
      </c>
    </row>
    <row r="972" spans="1:4">
      <c r="A972" s="1" t="s">
        <v>3902</v>
      </c>
      <c r="B972" s="4">
        <v>419.42</v>
      </c>
      <c r="C972" s="4">
        <v>374.13</v>
      </c>
      <c r="D972" s="4">
        <v>112.1</v>
      </c>
    </row>
    <row r="973" spans="1:4">
      <c r="A973" s="1" t="s">
        <v>2110</v>
      </c>
      <c r="B973" s="4">
        <v>508.61</v>
      </c>
      <c r="C973" s="4">
        <v>480.49</v>
      </c>
      <c r="D973" s="4">
        <v>105.85</v>
      </c>
    </row>
    <row r="974" spans="1:4">
      <c r="A974" s="1" t="s">
        <v>2111</v>
      </c>
      <c r="B974" s="4">
        <v>508.61</v>
      </c>
      <c r="C974" s="4">
        <v>480.49</v>
      </c>
      <c r="D974" s="4">
        <v>105.85</v>
      </c>
    </row>
    <row r="975" spans="1:4">
      <c r="A975" s="1" t="s">
        <v>3906</v>
      </c>
      <c r="B975" s="4">
        <v>1379.91</v>
      </c>
      <c r="C975" s="4">
        <v>2537.6799999999998</v>
      </c>
      <c r="D975" s="4">
        <v>54.38</v>
      </c>
    </row>
    <row r="976" spans="1:4">
      <c r="A976" s="1" t="s">
        <v>3907</v>
      </c>
      <c r="B976" s="4">
        <v>78.819999999999993</v>
      </c>
      <c r="C976" s="4">
        <v>1377.56</v>
      </c>
      <c r="D976" s="4">
        <v>5.72</v>
      </c>
    </row>
    <row r="977" spans="1:4">
      <c r="A977" s="1" t="s">
        <v>6996</v>
      </c>
      <c r="B977" s="4">
        <v>0</v>
      </c>
      <c r="C977" s="4">
        <v>757.88</v>
      </c>
      <c r="D977" s="4">
        <v>0</v>
      </c>
    </row>
    <row r="978" spans="1:4">
      <c r="A978" s="1" t="s">
        <v>3910</v>
      </c>
      <c r="B978" s="4">
        <v>991.47</v>
      </c>
      <c r="C978" s="4">
        <v>1129.1300000000001</v>
      </c>
      <c r="D978" s="4">
        <v>87.81</v>
      </c>
    </row>
    <row r="979" spans="1:4">
      <c r="A979" s="1" t="s">
        <v>3909</v>
      </c>
      <c r="B979" s="4">
        <v>1071.29</v>
      </c>
      <c r="C979" s="4">
        <v>1335.27</v>
      </c>
      <c r="D979" s="4">
        <v>80.23</v>
      </c>
    </row>
    <row r="980" spans="1:4">
      <c r="A980" s="1" t="s">
        <v>3908</v>
      </c>
      <c r="B980" s="4">
        <v>820.53</v>
      </c>
      <c r="C980" s="4">
        <v>1044.67</v>
      </c>
      <c r="D980" s="4">
        <v>78.540000000000006</v>
      </c>
    </row>
    <row r="981" spans="1:4">
      <c r="A981" s="1" t="s">
        <v>3843</v>
      </c>
      <c r="B981" s="4">
        <v>179.12</v>
      </c>
      <c r="C981" s="4">
        <v>162.55000000000001</v>
      </c>
      <c r="D981" s="4">
        <v>110.19</v>
      </c>
    </row>
    <row r="982" spans="1:4">
      <c r="A982" s="1" t="s">
        <v>3845</v>
      </c>
      <c r="B982" s="4">
        <v>179.12</v>
      </c>
      <c r="C982" s="4">
        <v>162.55000000000001</v>
      </c>
      <c r="D982" s="4">
        <v>110.19</v>
      </c>
    </row>
    <row r="983" spans="1:4">
      <c r="A983" s="1" t="s">
        <v>3848</v>
      </c>
      <c r="B983" s="4">
        <v>179.12</v>
      </c>
      <c r="C983" s="4">
        <v>162.55000000000001</v>
      </c>
      <c r="D983" s="4">
        <v>110.19</v>
      </c>
    </row>
    <row r="984" spans="1:4">
      <c r="A984" s="1" t="s">
        <v>3850</v>
      </c>
      <c r="B984" s="4">
        <v>179.12</v>
      </c>
      <c r="C984" s="4">
        <v>162.55000000000001</v>
      </c>
      <c r="D984" s="4">
        <v>110.19</v>
      </c>
    </row>
    <row r="985" spans="1:4">
      <c r="A985" s="1" t="s">
        <v>3905</v>
      </c>
      <c r="B985" s="4">
        <v>127.19</v>
      </c>
      <c r="C985" s="4">
        <v>152.72</v>
      </c>
      <c r="D985" s="4">
        <v>83.28</v>
      </c>
    </row>
    <row r="986" spans="1:4">
      <c r="A986" s="1" t="s">
        <v>3911</v>
      </c>
      <c r="B986" s="4">
        <v>202.49</v>
      </c>
      <c r="C986" s="4">
        <v>1901.68</v>
      </c>
      <c r="D986" s="4">
        <v>10.65</v>
      </c>
    </row>
    <row r="987" spans="1:4">
      <c r="A987" s="1" t="s">
        <v>3912</v>
      </c>
      <c r="B987" s="4">
        <v>1073.1600000000001</v>
      </c>
      <c r="C987" s="4">
        <v>1363.21</v>
      </c>
      <c r="D987" s="4">
        <v>78.72</v>
      </c>
    </row>
    <row r="988" spans="1:4">
      <c r="A988" s="1" t="s">
        <v>3844</v>
      </c>
      <c r="B988" s="4">
        <v>12297.52</v>
      </c>
      <c r="C988" s="4">
        <v>12130.03</v>
      </c>
      <c r="D988" s="4">
        <v>101.38</v>
      </c>
    </row>
    <row r="989" spans="1:4">
      <c r="A989" s="1" t="s">
        <v>3846</v>
      </c>
      <c r="B989" s="4">
        <v>12297.51</v>
      </c>
      <c r="C989" s="4">
        <v>12159.21</v>
      </c>
      <c r="D989" s="4">
        <v>101.14</v>
      </c>
    </row>
    <row r="990" spans="1:4">
      <c r="A990" s="1" t="s">
        <v>3847</v>
      </c>
      <c r="B990" s="4">
        <v>11829.08</v>
      </c>
      <c r="C990" s="4">
        <v>11670.98</v>
      </c>
      <c r="D990" s="4">
        <v>101.35</v>
      </c>
    </row>
    <row r="991" spans="1:4">
      <c r="A991" s="1" t="s">
        <v>3849</v>
      </c>
      <c r="B991" s="4">
        <v>11829.02</v>
      </c>
      <c r="C991" s="4">
        <v>11700.15</v>
      </c>
      <c r="D991" s="4">
        <v>101.1</v>
      </c>
    </row>
    <row r="992" spans="1:4">
      <c r="A992" s="1" t="s">
        <v>3913</v>
      </c>
      <c r="B992" s="4">
        <v>1164.8699999999999</v>
      </c>
      <c r="C992" s="4">
        <v>1418.5</v>
      </c>
      <c r="D992" s="4">
        <v>82.12</v>
      </c>
    </row>
    <row r="993" spans="1:4">
      <c r="A993" s="1" t="s">
        <v>7086</v>
      </c>
      <c r="B993" s="4">
        <v>72.599999999999994</v>
      </c>
      <c r="C993" s="4">
        <v>72.599999999999994</v>
      </c>
      <c r="D993" s="4">
        <v>100</v>
      </c>
    </row>
    <row r="994" spans="1:4">
      <c r="A994" s="1" t="s">
        <v>7087</v>
      </c>
      <c r="B994" s="4">
        <v>0</v>
      </c>
      <c r="C994" s="4">
        <v>309.66000000000003</v>
      </c>
      <c r="D994" s="4">
        <v>0</v>
      </c>
    </row>
    <row r="995" spans="1:4">
      <c r="A995" s="1" t="s">
        <v>7088</v>
      </c>
      <c r="B995" s="4">
        <v>0</v>
      </c>
      <c r="C995" s="4">
        <v>218.01</v>
      </c>
      <c r="D995" s="4">
        <v>0</v>
      </c>
    </row>
    <row r="996" spans="1:4">
      <c r="A996" s="1" t="s">
        <v>7089</v>
      </c>
      <c r="B996" s="4">
        <v>199.96</v>
      </c>
      <c r="C996" s="4">
        <v>208.13</v>
      </c>
      <c r="D996" s="4">
        <v>96.07</v>
      </c>
    </row>
    <row r="997" spans="1:4">
      <c r="A997" s="1" t="s">
        <v>7090</v>
      </c>
      <c r="B997" s="4">
        <v>0</v>
      </c>
      <c r="C997" s="4">
        <v>339.99</v>
      </c>
      <c r="D997" s="4">
        <v>0</v>
      </c>
    </row>
    <row r="998" spans="1:4">
      <c r="A998" s="1" t="s">
        <v>7091</v>
      </c>
      <c r="B998" s="4">
        <v>55.99</v>
      </c>
      <c r="C998" s="4">
        <v>3382.03</v>
      </c>
      <c r="D998" s="4">
        <v>1.66</v>
      </c>
    </row>
    <row r="999" spans="1:4">
      <c r="A999" s="1" t="s">
        <v>7092</v>
      </c>
      <c r="B999" s="4">
        <v>0</v>
      </c>
      <c r="C999" s="4">
        <v>140.62</v>
      </c>
      <c r="D999" s="4">
        <v>0</v>
      </c>
    </row>
    <row r="1000" spans="1:4">
      <c r="A1000" s="1" t="s">
        <v>7093</v>
      </c>
      <c r="B1000" s="4">
        <v>152.94</v>
      </c>
      <c r="C1000" s="4">
        <v>3031.12</v>
      </c>
      <c r="D1000" s="4">
        <v>5.05</v>
      </c>
    </row>
    <row r="1001" spans="1:4">
      <c r="A1001" s="1" t="s">
        <v>6997</v>
      </c>
      <c r="B1001" s="4">
        <v>922.87</v>
      </c>
      <c r="C1001" s="4">
        <v>1031.0999999999999</v>
      </c>
      <c r="D1001" s="4">
        <v>89.5</v>
      </c>
    </row>
    <row r="1002" spans="1:4">
      <c r="A1002" s="1" t="s">
        <v>6998</v>
      </c>
      <c r="B1002" s="4">
        <v>67.91</v>
      </c>
      <c r="C1002" s="4">
        <v>67.91</v>
      </c>
      <c r="D1002" s="4">
        <v>100</v>
      </c>
    </row>
    <row r="1003" spans="1:4">
      <c r="A1003" s="1" t="s">
        <v>2057</v>
      </c>
      <c r="B1003" s="4">
        <v>8528.75</v>
      </c>
      <c r="C1003" s="4">
        <v>8877.56</v>
      </c>
      <c r="D1003" s="4">
        <v>96.07</v>
      </c>
    </row>
    <row r="1004" spans="1:4">
      <c r="A1004" s="1" t="s">
        <v>2121</v>
      </c>
      <c r="B1004" s="4">
        <v>911.27</v>
      </c>
      <c r="C1004" s="4">
        <v>869.87</v>
      </c>
      <c r="D1004" s="4">
        <v>104.76</v>
      </c>
    </row>
    <row r="1005" spans="1:4">
      <c r="A1005" s="1" t="s">
        <v>2120</v>
      </c>
      <c r="B1005" s="4">
        <v>911.27</v>
      </c>
      <c r="C1005" s="4">
        <v>938.78</v>
      </c>
      <c r="D1005" s="4">
        <v>97.07</v>
      </c>
    </row>
    <row r="1006" spans="1:4">
      <c r="A1006" s="1" t="s">
        <v>3838</v>
      </c>
      <c r="B1006" s="4">
        <v>715.23</v>
      </c>
      <c r="C1006" s="4">
        <v>666.94</v>
      </c>
      <c r="D1006" s="4">
        <v>107.24</v>
      </c>
    </row>
    <row r="1007" spans="1:4">
      <c r="A1007" s="1" t="s">
        <v>3839</v>
      </c>
      <c r="B1007" s="4">
        <v>84.27</v>
      </c>
      <c r="C1007" s="4">
        <v>666.94</v>
      </c>
      <c r="D1007" s="4">
        <v>12.64</v>
      </c>
    </row>
    <row r="1008" spans="1:4">
      <c r="A1008" s="1" t="s">
        <v>2056</v>
      </c>
      <c r="B1008" s="4">
        <v>8221.34</v>
      </c>
      <c r="C1008" s="4">
        <v>8751.58</v>
      </c>
      <c r="D1008" s="4">
        <v>93.94</v>
      </c>
    </row>
    <row r="1009" spans="1:4">
      <c r="A1009" s="1" t="s">
        <v>3904</v>
      </c>
      <c r="B1009" s="4">
        <v>147.71</v>
      </c>
      <c r="C1009" s="4">
        <v>149.26</v>
      </c>
      <c r="D1009" s="4">
        <v>98.96</v>
      </c>
    </row>
    <row r="1010" spans="1:4">
      <c r="A1010" s="1" t="s">
        <v>2125</v>
      </c>
      <c r="B1010" s="4">
        <v>180.71</v>
      </c>
      <c r="C1010" s="4">
        <v>201.76</v>
      </c>
      <c r="D1010" s="4">
        <v>89.57</v>
      </c>
    </row>
    <row r="1011" spans="1:4">
      <c r="A1011" s="1" t="s">
        <v>2122</v>
      </c>
      <c r="B1011" s="4">
        <v>287.72000000000003</v>
      </c>
      <c r="C1011" s="4">
        <v>324.88</v>
      </c>
      <c r="D1011" s="4">
        <v>88.56</v>
      </c>
    </row>
    <row r="1012" spans="1:4">
      <c r="A1012" s="1" t="s">
        <v>2124</v>
      </c>
      <c r="B1012" s="4">
        <v>227.93</v>
      </c>
      <c r="C1012" s="4">
        <v>255.2</v>
      </c>
      <c r="D1012" s="4">
        <v>89.31</v>
      </c>
    </row>
    <row r="1013" spans="1:4">
      <c r="A1013" s="1" t="s">
        <v>2128</v>
      </c>
      <c r="B1013" s="4">
        <v>169.77</v>
      </c>
      <c r="C1013" s="4">
        <v>185.51</v>
      </c>
      <c r="D1013" s="4">
        <v>91.52</v>
      </c>
    </row>
    <row r="1014" spans="1:4">
      <c r="A1014" s="1" t="s">
        <v>6999</v>
      </c>
      <c r="B1014" s="4">
        <v>937.61</v>
      </c>
      <c r="C1014" s="4">
        <v>1123.82</v>
      </c>
      <c r="D1014" s="4">
        <v>83.43</v>
      </c>
    </row>
    <row r="1015" spans="1:4">
      <c r="A1015" s="1" t="s">
        <v>7000</v>
      </c>
      <c r="B1015" s="4">
        <v>80.97</v>
      </c>
      <c r="C1015" s="4">
        <v>1553.45</v>
      </c>
      <c r="D1015" s="4">
        <v>5.21</v>
      </c>
    </row>
    <row r="1016" spans="1:4">
      <c r="A1016" s="1" t="s">
        <v>2147</v>
      </c>
      <c r="B1016" s="4">
        <v>129.12</v>
      </c>
      <c r="C1016" s="4">
        <v>133.33000000000001</v>
      </c>
      <c r="D1016" s="4">
        <v>96.84</v>
      </c>
    </row>
    <row r="1017" spans="1:4">
      <c r="A1017" s="1" t="s">
        <v>2146</v>
      </c>
      <c r="B1017" s="4">
        <v>133.65</v>
      </c>
      <c r="C1017" s="4">
        <v>144.27000000000001</v>
      </c>
      <c r="D1017" s="4">
        <v>92.64</v>
      </c>
    </row>
    <row r="1018" spans="1:4">
      <c r="A1018" s="1" t="s">
        <v>4005</v>
      </c>
      <c r="B1018" s="4">
        <v>57.92</v>
      </c>
      <c r="C1018" s="4">
        <v>57.92</v>
      </c>
      <c r="D1018" s="4">
        <v>100</v>
      </c>
    </row>
    <row r="1019" spans="1:4">
      <c r="A1019" s="1" t="s">
        <v>4004</v>
      </c>
      <c r="B1019" s="4">
        <v>57.92</v>
      </c>
      <c r="C1019" s="4">
        <v>57.92</v>
      </c>
      <c r="D1019" s="4">
        <v>100</v>
      </c>
    </row>
    <row r="1020" spans="1:4">
      <c r="A1020" s="1" t="s">
        <v>3992</v>
      </c>
      <c r="B1020" s="4">
        <v>114.88</v>
      </c>
      <c r="C1020" s="4">
        <v>105</v>
      </c>
      <c r="D1020" s="4">
        <v>109.41</v>
      </c>
    </row>
    <row r="1021" spans="1:4">
      <c r="A1021" s="1" t="s">
        <v>3994</v>
      </c>
      <c r="B1021" s="4">
        <v>114.88</v>
      </c>
      <c r="C1021" s="4">
        <v>105</v>
      </c>
      <c r="D1021" s="4">
        <v>109.41</v>
      </c>
    </row>
    <row r="1022" spans="1:4">
      <c r="A1022" s="1" t="s">
        <v>4134</v>
      </c>
      <c r="B1022" s="4">
        <v>674.03</v>
      </c>
      <c r="C1022" s="4">
        <v>703.07</v>
      </c>
      <c r="D1022" s="4">
        <v>95.87</v>
      </c>
    </row>
    <row r="1023" spans="1:4">
      <c r="A1023" s="1" t="s">
        <v>4133</v>
      </c>
      <c r="B1023" s="4">
        <v>846.96</v>
      </c>
      <c r="C1023" s="4">
        <v>941.51</v>
      </c>
      <c r="D1023" s="4">
        <v>89.96</v>
      </c>
    </row>
    <row r="1024" spans="1:4">
      <c r="A1024" s="1" t="s">
        <v>3993</v>
      </c>
      <c r="B1024" s="4">
        <v>783.27</v>
      </c>
      <c r="C1024" s="4">
        <v>654.71</v>
      </c>
      <c r="D1024" s="4">
        <v>119.64</v>
      </c>
    </row>
    <row r="1025" spans="1:4">
      <c r="A1025" s="1" t="s">
        <v>3995</v>
      </c>
      <c r="B1025" s="4">
        <v>783.26</v>
      </c>
      <c r="C1025" s="4">
        <v>804.31</v>
      </c>
      <c r="D1025" s="4">
        <v>97.38</v>
      </c>
    </row>
    <row r="1026" spans="1:4">
      <c r="A1026" s="1" t="s">
        <v>3996</v>
      </c>
      <c r="B1026" s="4">
        <v>269.69</v>
      </c>
      <c r="C1026" s="4">
        <v>200.62</v>
      </c>
      <c r="D1026" s="4">
        <v>134.43</v>
      </c>
    </row>
    <row r="1027" spans="1:4">
      <c r="A1027" s="1" t="s">
        <v>4131</v>
      </c>
      <c r="B1027" s="4">
        <v>337.41</v>
      </c>
      <c r="C1027" s="4">
        <v>317.60000000000002</v>
      </c>
      <c r="D1027" s="4">
        <v>106.24</v>
      </c>
    </row>
    <row r="1028" spans="1:4">
      <c r="A1028" s="1" t="s">
        <v>4132</v>
      </c>
      <c r="B1028" s="4">
        <v>612.11</v>
      </c>
      <c r="C1028" s="4">
        <v>421.96</v>
      </c>
      <c r="D1028" s="4">
        <v>145.06</v>
      </c>
    </row>
    <row r="1029" spans="1:4">
      <c r="A1029" s="1" t="s">
        <v>4130</v>
      </c>
      <c r="B1029" s="4">
        <v>419.42</v>
      </c>
      <c r="C1029" s="4">
        <v>374.13</v>
      </c>
      <c r="D1029" s="4">
        <v>112.1</v>
      </c>
    </row>
    <row r="1030" spans="1:4">
      <c r="A1030" s="1" t="s">
        <v>4032</v>
      </c>
      <c r="B1030" s="4">
        <v>508.61</v>
      </c>
      <c r="C1030" s="4">
        <v>480.49</v>
      </c>
      <c r="D1030" s="4">
        <v>105.85</v>
      </c>
    </row>
    <row r="1031" spans="1:4">
      <c r="A1031" s="1" t="s">
        <v>4033</v>
      </c>
      <c r="B1031" s="4">
        <v>508.61</v>
      </c>
      <c r="C1031" s="4">
        <v>480.49</v>
      </c>
      <c r="D1031" s="4">
        <v>105.85</v>
      </c>
    </row>
    <row r="1032" spans="1:4">
      <c r="A1032" s="1" t="s">
        <v>4141</v>
      </c>
      <c r="B1032" s="4">
        <v>1379.91</v>
      </c>
      <c r="C1032" s="4">
        <v>2537.6799999999998</v>
      </c>
      <c r="D1032" s="4">
        <v>54.38</v>
      </c>
    </row>
    <row r="1033" spans="1:4">
      <c r="A1033" s="1" t="s">
        <v>4142</v>
      </c>
      <c r="B1033" s="4">
        <v>78.819999999999993</v>
      </c>
      <c r="C1033" s="4">
        <v>1377.56</v>
      </c>
      <c r="D1033" s="4">
        <v>5.72</v>
      </c>
    </row>
    <row r="1034" spans="1:4">
      <c r="A1034" s="1" t="s">
        <v>7001</v>
      </c>
      <c r="B1034" s="4">
        <v>0</v>
      </c>
      <c r="C1034" s="4">
        <v>757.88</v>
      </c>
      <c r="D1034" s="4">
        <v>0</v>
      </c>
    </row>
    <row r="1035" spans="1:4">
      <c r="A1035" s="1" t="s">
        <v>4145</v>
      </c>
      <c r="B1035" s="4">
        <v>991.47</v>
      </c>
      <c r="C1035" s="4">
        <v>1129.1300000000001</v>
      </c>
      <c r="D1035" s="4">
        <v>87.81</v>
      </c>
    </row>
    <row r="1036" spans="1:4">
      <c r="A1036" s="1" t="s">
        <v>4144</v>
      </c>
      <c r="B1036" s="4">
        <v>1071.29</v>
      </c>
      <c r="C1036" s="4">
        <v>1335.27</v>
      </c>
      <c r="D1036" s="4">
        <v>80.23</v>
      </c>
    </row>
    <row r="1037" spans="1:4">
      <c r="A1037" s="1" t="s">
        <v>4143</v>
      </c>
      <c r="B1037" s="4">
        <v>820.53</v>
      </c>
      <c r="C1037" s="4">
        <v>1044.67</v>
      </c>
      <c r="D1037" s="4">
        <v>78.540000000000006</v>
      </c>
    </row>
    <row r="1038" spans="1:4">
      <c r="A1038" s="1" t="s">
        <v>4051</v>
      </c>
      <c r="B1038" s="4">
        <v>179.12</v>
      </c>
      <c r="C1038" s="4">
        <v>162.55000000000001</v>
      </c>
      <c r="D1038" s="4">
        <v>110.19</v>
      </c>
    </row>
    <row r="1039" spans="1:4">
      <c r="A1039" s="1" t="s">
        <v>4053</v>
      </c>
      <c r="B1039" s="4">
        <v>179.12</v>
      </c>
      <c r="C1039" s="4">
        <v>162.55000000000001</v>
      </c>
      <c r="D1039" s="4">
        <v>110.19</v>
      </c>
    </row>
    <row r="1040" spans="1:4">
      <c r="A1040" s="1" t="s">
        <v>4056</v>
      </c>
      <c r="B1040" s="4">
        <v>179.12</v>
      </c>
      <c r="C1040" s="4">
        <v>162.55000000000001</v>
      </c>
      <c r="D1040" s="4">
        <v>110.19</v>
      </c>
    </row>
    <row r="1041" spans="1:4">
      <c r="A1041" s="1" t="s">
        <v>4058</v>
      </c>
      <c r="B1041" s="4">
        <v>179.12</v>
      </c>
      <c r="C1041" s="4">
        <v>162.55000000000001</v>
      </c>
      <c r="D1041" s="4">
        <v>110.19</v>
      </c>
    </row>
    <row r="1042" spans="1:4">
      <c r="A1042" s="1" t="s">
        <v>4140</v>
      </c>
      <c r="B1042" s="4">
        <v>127.19</v>
      </c>
      <c r="C1042" s="4">
        <v>152.72</v>
      </c>
      <c r="D1042" s="4">
        <v>83.28</v>
      </c>
    </row>
    <row r="1043" spans="1:4">
      <c r="A1043" s="1" t="s">
        <v>4146</v>
      </c>
      <c r="B1043" s="4">
        <v>202.49</v>
      </c>
      <c r="C1043" s="4">
        <v>1901.68</v>
      </c>
      <c r="D1043" s="4">
        <v>10.65</v>
      </c>
    </row>
    <row r="1044" spans="1:4">
      <c r="A1044" s="1" t="s">
        <v>4147</v>
      </c>
      <c r="B1044" s="4">
        <v>1073.1600000000001</v>
      </c>
      <c r="C1044" s="4">
        <v>1363.21</v>
      </c>
      <c r="D1044" s="4">
        <v>78.72</v>
      </c>
    </row>
    <row r="1045" spans="1:4">
      <c r="A1045" s="1" t="s">
        <v>4052</v>
      </c>
      <c r="B1045" s="4">
        <v>12111.37</v>
      </c>
      <c r="C1045" s="4">
        <v>11126.21</v>
      </c>
      <c r="D1045" s="4">
        <v>108.85</v>
      </c>
    </row>
    <row r="1046" spans="1:4">
      <c r="A1046" s="1" t="s">
        <v>4054</v>
      </c>
      <c r="B1046" s="4">
        <v>12111.64</v>
      </c>
      <c r="C1046" s="4">
        <v>11057.67</v>
      </c>
      <c r="D1046" s="4">
        <v>109.53</v>
      </c>
    </row>
    <row r="1047" spans="1:4">
      <c r="A1047" s="1" t="s">
        <v>4055</v>
      </c>
      <c r="B1047" s="4">
        <v>12660.96</v>
      </c>
      <c r="C1047" s="4">
        <v>11467.16</v>
      </c>
      <c r="D1047" s="4">
        <v>110.41</v>
      </c>
    </row>
    <row r="1048" spans="1:4">
      <c r="A1048" s="1" t="s">
        <v>4057</v>
      </c>
      <c r="B1048" s="4">
        <v>12660.79</v>
      </c>
      <c r="C1048" s="4">
        <v>11398.61</v>
      </c>
      <c r="D1048" s="4">
        <v>111.07</v>
      </c>
    </row>
    <row r="1049" spans="1:4">
      <c r="A1049" s="1" t="s">
        <v>4148</v>
      </c>
      <c r="B1049" s="4">
        <v>1164.8699999999999</v>
      </c>
      <c r="C1049" s="4">
        <v>1418.5</v>
      </c>
      <c r="D1049" s="4">
        <v>82.12</v>
      </c>
    </row>
    <row r="1050" spans="1:4">
      <c r="A1050" s="1" t="s">
        <v>7094</v>
      </c>
      <c r="B1050" s="4">
        <v>72.599999999999994</v>
      </c>
      <c r="C1050" s="4">
        <v>72.599999999999994</v>
      </c>
      <c r="D1050" s="4">
        <v>100</v>
      </c>
    </row>
    <row r="1051" spans="1:4">
      <c r="A1051" s="1" t="s">
        <v>7095</v>
      </c>
      <c r="B1051" s="4">
        <v>0</v>
      </c>
      <c r="C1051" s="4">
        <v>309.66000000000003</v>
      </c>
      <c r="D1051" s="4">
        <v>0</v>
      </c>
    </row>
    <row r="1052" spans="1:4">
      <c r="A1052" s="1" t="s">
        <v>7096</v>
      </c>
      <c r="B1052" s="4">
        <v>0</v>
      </c>
      <c r="C1052" s="4">
        <v>218.01</v>
      </c>
      <c r="D1052" s="4">
        <v>0</v>
      </c>
    </row>
    <row r="1053" spans="1:4">
      <c r="A1053" s="1" t="s">
        <v>7097</v>
      </c>
      <c r="B1053" s="4">
        <v>199.96</v>
      </c>
      <c r="C1053" s="4">
        <v>208.13</v>
      </c>
      <c r="D1053" s="4">
        <v>96.07</v>
      </c>
    </row>
    <row r="1054" spans="1:4">
      <c r="A1054" s="1" t="s">
        <v>7098</v>
      </c>
      <c r="B1054" s="4">
        <v>0</v>
      </c>
      <c r="C1054" s="4">
        <v>339.99</v>
      </c>
      <c r="D1054" s="4">
        <v>0</v>
      </c>
    </row>
    <row r="1055" spans="1:4">
      <c r="A1055" s="1" t="s">
        <v>7099</v>
      </c>
      <c r="B1055" s="4">
        <v>55.99</v>
      </c>
      <c r="C1055" s="4">
        <v>3382.03</v>
      </c>
      <c r="D1055" s="4">
        <v>1.66</v>
      </c>
    </row>
    <row r="1056" spans="1:4">
      <c r="A1056" s="1" t="s">
        <v>7100</v>
      </c>
      <c r="B1056" s="4">
        <v>0</v>
      </c>
      <c r="C1056" s="4">
        <v>140.62</v>
      </c>
      <c r="D1056" s="4">
        <v>0</v>
      </c>
    </row>
    <row r="1057" spans="1:4">
      <c r="A1057" s="1" t="s">
        <v>7101</v>
      </c>
      <c r="B1057" s="4">
        <v>152.94</v>
      </c>
      <c r="C1057" s="4">
        <v>3031.12</v>
      </c>
      <c r="D1057" s="4">
        <v>5.05</v>
      </c>
    </row>
    <row r="1058" spans="1:4">
      <c r="A1058" s="1" t="s">
        <v>7002</v>
      </c>
      <c r="B1058" s="4">
        <v>922.87</v>
      </c>
      <c r="C1058" s="4">
        <v>1031.0999999999999</v>
      </c>
      <c r="D1058" s="4">
        <v>89.5</v>
      </c>
    </row>
    <row r="1059" spans="1:4">
      <c r="A1059" s="1" t="s">
        <v>7003</v>
      </c>
      <c r="B1059" s="4">
        <v>67.91</v>
      </c>
      <c r="C1059" s="4">
        <v>67.91</v>
      </c>
      <c r="D1059" s="4">
        <v>100</v>
      </c>
    </row>
    <row r="1060" spans="1:4">
      <c r="A1060" s="1" t="s">
        <v>4080</v>
      </c>
      <c r="B1060" s="4">
        <v>8696.7000000000007</v>
      </c>
      <c r="C1060" s="4">
        <v>8636.34</v>
      </c>
      <c r="D1060" s="4">
        <v>100.7</v>
      </c>
    </row>
    <row r="1061" spans="1:4">
      <c r="A1061" s="1" t="s">
        <v>4047</v>
      </c>
      <c r="B1061" s="4">
        <v>911.27</v>
      </c>
      <c r="C1061" s="4">
        <v>869.87</v>
      </c>
      <c r="D1061" s="4">
        <v>104.76</v>
      </c>
    </row>
    <row r="1062" spans="1:4">
      <c r="A1062" s="1" t="s">
        <v>4048</v>
      </c>
      <c r="B1062" s="4">
        <v>911.27</v>
      </c>
      <c r="C1062" s="4">
        <v>938.78</v>
      </c>
      <c r="D1062" s="4">
        <v>97.07</v>
      </c>
    </row>
    <row r="1063" spans="1:4">
      <c r="A1063" s="1" t="s">
        <v>4036</v>
      </c>
      <c r="B1063" s="4">
        <v>715.23</v>
      </c>
      <c r="C1063" s="4">
        <v>666.94</v>
      </c>
      <c r="D1063" s="4">
        <v>107.24</v>
      </c>
    </row>
    <row r="1064" spans="1:4">
      <c r="A1064" s="1" t="s">
        <v>4037</v>
      </c>
      <c r="B1064" s="4">
        <v>84.27</v>
      </c>
      <c r="C1064" s="4">
        <v>666.94</v>
      </c>
      <c r="D1064" s="4">
        <v>12.64</v>
      </c>
    </row>
    <row r="1065" spans="1:4">
      <c r="A1065" s="1" t="s">
        <v>4079</v>
      </c>
      <c r="B1065" s="4">
        <v>8314.9500000000007</v>
      </c>
      <c r="C1065" s="4">
        <v>8646.18</v>
      </c>
      <c r="D1065" s="4">
        <v>96.17</v>
      </c>
    </row>
    <row r="1066" spans="1:4">
      <c r="A1066" s="1" t="s">
        <v>4139</v>
      </c>
      <c r="B1066" s="4">
        <v>147.71</v>
      </c>
      <c r="C1066" s="4">
        <v>149.26</v>
      </c>
      <c r="D1066" s="4">
        <v>98.96</v>
      </c>
    </row>
    <row r="1067" spans="1:4">
      <c r="A1067" s="1" t="s">
        <v>4096</v>
      </c>
      <c r="B1067" s="4">
        <v>180.71</v>
      </c>
      <c r="C1067" s="4">
        <v>201.76</v>
      </c>
      <c r="D1067" s="4">
        <v>89.57</v>
      </c>
    </row>
    <row r="1068" spans="1:4">
      <c r="A1068" s="1" t="s">
        <v>4087</v>
      </c>
      <c r="B1068" s="4">
        <v>287.72000000000003</v>
      </c>
      <c r="C1068" s="4">
        <v>324.88</v>
      </c>
      <c r="D1068" s="4">
        <v>88.56</v>
      </c>
    </row>
    <row r="1069" spans="1:4">
      <c r="A1069" s="1" t="s">
        <v>4093</v>
      </c>
      <c r="B1069" s="4">
        <v>227.93</v>
      </c>
      <c r="C1069" s="4">
        <v>255.2</v>
      </c>
      <c r="D1069" s="4">
        <v>89.31</v>
      </c>
    </row>
    <row r="1070" spans="1:4">
      <c r="A1070" s="1" t="s">
        <v>4102</v>
      </c>
      <c r="B1070" s="4">
        <v>169.77</v>
      </c>
      <c r="C1070" s="4">
        <v>185.51</v>
      </c>
      <c r="D1070" s="4">
        <v>91.52</v>
      </c>
    </row>
    <row r="1071" spans="1:4">
      <c r="A1071" s="1" t="s">
        <v>7004</v>
      </c>
      <c r="B1071" s="4">
        <v>937.61</v>
      </c>
      <c r="C1071" s="4">
        <v>1123.82</v>
      </c>
      <c r="D1071" s="4">
        <v>83.43</v>
      </c>
    </row>
    <row r="1072" spans="1:4">
      <c r="A1072" s="1" t="s">
        <v>7005</v>
      </c>
      <c r="B1072" s="4">
        <v>80.97</v>
      </c>
      <c r="C1072" s="4">
        <v>1553.45</v>
      </c>
      <c r="D1072" s="4">
        <v>5.21</v>
      </c>
    </row>
    <row r="1073" spans="1:4">
      <c r="A1073" s="1" t="s">
        <v>4138</v>
      </c>
      <c r="B1073" s="4">
        <v>129.12</v>
      </c>
      <c r="C1073" s="4">
        <v>133.33000000000001</v>
      </c>
      <c r="D1073" s="4">
        <v>96.84</v>
      </c>
    </row>
    <row r="1074" spans="1:4">
      <c r="A1074" s="1" t="s">
        <v>4137</v>
      </c>
      <c r="B1074" s="4">
        <v>133.65</v>
      </c>
      <c r="C1074" s="4">
        <v>144.27000000000001</v>
      </c>
      <c r="D1074" s="4">
        <v>92.64</v>
      </c>
    </row>
    <row r="1075" spans="1:4">
      <c r="A1075" s="1" t="s">
        <v>4240</v>
      </c>
      <c r="B1075" s="4">
        <v>57.92</v>
      </c>
      <c r="C1075" s="4">
        <v>57.92</v>
      </c>
      <c r="D1075" s="4">
        <v>100</v>
      </c>
    </row>
    <row r="1076" spans="1:4">
      <c r="A1076" s="1" t="s">
        <v>4239</v>
      </c>
      <c r="B1076" s="4">
        <v>57.92</v>
      </c>
      <c r="C1076" s="4">
        <v>57.92</v>
      </c>
      <c r="D1076" s="4">
        <v>100</v>
      </c>
    </row>
    <row r="1077" spans="1:4">
      <c r="A1077" s="1" t="s">
        <v>4227</v>
      </c>
      <c r="B1077" s="4">
        <v>114.88</v>
      </c>
      <c r="C1077" s="4">
        <v>105</v>
      </c>
      <c r="D1077" s="4">
        <v>109.41</v>
      </c>
    </row>
    <row r="1078" spans="1:4">
      <c r="A1078" s="1" t="s">
        <v>4229</v>
      </c>
      <c r="B1078" s="4">
        <v>114.88</v>
      </c>
      <c r="C1078" s="4">
        <v>105</v>
      </c>
      <c r="D1078" s="4">
        <v>109.41</v>
      </c>
    </row>
    <row r="1079" spans="1:4">
      <c r="A1079" s="1" t="s">
        <v>4369</v>
      </c>
      <c r="B1079" s="4">
        <v>674.03</v>
      </c>
      <c r="C1079" s="4">
        <v>703.07</v>
      </c>
      <c r="D1079" s="4">
        <v>95.87</v>
      </c>
    </row>
    <row r="1080" spans="1:4">
      <c r="A1080" s="1" t="s">
        <v>4368</v>
      </c>
      <c r="B1080" s="4">
        <v>846.96</v>
      </c>
      <c r="C1080" s="4">
        <v>941.51</v>
      </c>
      <c r="D1080" s="4">
        <v>89.96</v>
      </c>
    </row>
    <row r="1081" spans="1:4">
      <c r="A1081" s="1" t="s">
        <v>4228</v>
      </c>
      <c r="B1081" s="4">
        <v>783.27</v>
      </c>
      <c r="C1081" s="4">
        <v>654.71</v>
      </c>
      <c r="D1081" s="4">
        <v>119.64</v>
      </c>
    </row>
    <row r="1082" spans="1:4">
      <c r="A1082" s="1" t="s">
        <v>4230</v>
      </c>
      <c r="B1082" s="4">
        <v>783.26</v>
      </c>
      <c r="C1082" s="4">
        <v>804.31</v>
      </c>
      <c r="D1082" s="4">
        <v>97.38</v>
      </c>
    </row>
    <row r="1083" spans="1:4">
      <c r="A1083" s="1" t="s">
        <v>4231</v>
      </c>
      <c r="B1083" s="4">
        <v>269.69</v>
      </c>
      <c r="C1083" s="4">
        <v>200.62</v>
      </c>
      <c r="D1083" s="4">
        <v>134.43</v>
      </c>
    </row>
    <row r="1084" spans="1:4">
      <c r="A1084" s="1" t="s">
        <v>4366</v>
      </c>
      <c r="B1084" s="4">
        <v>337.41</v>
      </c>
      <c r="C1084" s="4">
        <v>317.60000000000002</v>
      </c>
      <c r="D1084" s="4">
        <v>106.24</v>
      </c>
    </row>
    <row r="1085" spans="1:4">
      <c r="A1085" s="1" t="s">
        <v>4367</v>
      </c>
      <c r="B1085" s="4">
        <v>612.11</v>
      </c>
      <c r="C1085" s="4">
        <v>421.96</v>
      </c>
      <c r="D1085" s="4">
        <v>145.06</v>
      </c>
    </row>
    <row r="1086" spans="1:4">
      <c r="A1086" s="1" t="s">
        <v>4365</v>
      </c>
      <c r="B1086" s="4">
        <v>419.42</v>
      </c>
      <c r="C1086" s="4">
        <v>374.13</v>
      </c>
      <c r="D1086" s="4">
        <v>112.1</v>
      </c>
    </row>
    <row r="1087" spans="1:4">
      <c r="A1087" s="1" t="s">
        <v>4267</v>
      </c>
      <c r="B1087" s="4">
        <v>508.61</v>
      </c>
      <c r="C1087" s="4">
        <v>480.49</v>
      </c>
      <c r="D1087" s="4">
        <v>105.85</v>
      </c>
    </row>
    <row r="1088" spans="1:4">
      <c r="A1088" s="1" t="s">
        <v>4268</v>
      </c>
      <c r="B1088" s="4">
        <v>508.61</v>
      </c>
      <c r="C1088" s="4">
        <v>480.49</v>
      </c>
      <c r="D1088" s="4">
        <v>105.85</v>
      </c>
    </row>
    <row r="1089" spans="1:4">
      <c r="A1089" s="1" t="s">
        <v>4376</v>
      </c>
      <c r="B1089" s="4">
        <v>1379.91</v>
      </c>
      <c r="C1089" s="4">
        <v>2537.6799999999998</v>
      </c>
      <c r="D1089" s="4">
        <v>54.38</v>
      </c>
    </row>
    <row r="1090" spans="1:4">
      <c r="A1090" s="1" t="s">
        <v>4377</v>
      </c>
      <c r="B1090" s="4">
        <v>78.819999999999993</v>
      </c>
      <c r="C1090" s="4">
        <v>1377.56</v>
      </c>
      <c r="D1090" s="4">
        <v>5.72</v>
      </c>
    </row>
    <row r="1091" spans="1:4">
      <c r="A1091" s="1" t="s">
        <v>7006</v>
      </c>
      <c r="B1091" s="4">
        <v>0</v>
      </c>
      <c r="C1091" s="4">
        <v>757.88</v>
      </c>
      <c r="D1091" s="4">
        <v>0</v>
      </c>
    </row>
    <row r="1092" spans="1:4">
      <c r="A1092" s="1" t="s">
        <v>4380</v>
      </c>
      <c r="B1092" s="4">
        <v>991.47</v>
      </c>
      <c r="C1092" s="4">
        <v>1129.1300000000001</v>
      </c>
      <c r="D1092" s="4">
        <v>87.81</v>
      </c>
    </row>
    <row r="1093" spans="1:4">
      <c r="A1093" s="1" t="s">
        <v>4379</v>
      </c>
      <c r="B1093" s="4">
        <v>1071.29</v>
      </c>
      <c r="C1093" s="4">
        <v>1335.27</v>
      </c>
      <c r="D1093" s="4">
        <v>80.23</v>
      </c>
    </row>
    <row r="1094" spans="1:4">
      <c r="A1094" s="1" t="s">
        <v>4378</v>
      </c>
      <c r="B1094" s="4">
        <v>820.53</v>
      </c>
      <c r="C1094" s="4">
        <v>1044.67</v>
      </c>
      <c r="D1094" s="4">
        <v>78.540000000000006</v>
      </c>
    </row>
    <row r="1095" spans="1:4">
      <c r="A1095" s="1" t="s">
        <v>4286</v>
      </c>
      <c r="B1095" s="4">
        <v>179.12</v>
      </c>
      <c r="C1095" s="4">
        <v>162.55000000000001</v>
      </c>
      <c r="D1095" s="4">
        <v>110.19</v>
      </c>
    </row>
    <row r="1096" spans="1:4">
      <c r="A1096" s="1" t="s">
        <v>4288</v>
      </c>
      <c r="B1096" s="4">
        <v>179.12</v>
      </c>
      <c r="C1096" s="4">
        <v>162.55000000000001</v>
      </c>
      <c r="D1096" s="4">
        <v>110.19</v>
      </c>
    </row>
    <row r="1097" spans="1:4">
      <c r="A1097" s="1" t="s">
        <v>4291</v>
      </c>
      <c r="B1097" s="4">
        <v>179.12</v>
      </c>
      <c r="C1097" s="4">
        <v>162.55000000000001</v>
      </c>
      <c r="D1097" s="4">
        <v>110.19</v>
      </c>
    </row>
    <row r="1098" spans="1:4">
      <c r="A1098" s="1" t="s">
        <v>4293</v>
      </c>
      <c r="B1098" s="4">
        <v>179.12</v>
      </c>
      <c r="C1098" s="4">
        <v>162.55000000000001</v>
      </c>
      <c r="D1098" s="4">
        <v>110.19</v>
      </c>
    </row>
    <row r="1099" spans="1:4">
      <c r="A1099" s="1" t="s">
        <v>4375</v>
      </c>
      <c r="B1099" s="4">
        <v>127.19</v>
      </c>
      <c r="C1099" s="4">
        <v>152.72</v>
      </c>
      <c r="D1099" s="4">
        <v>83.28</v>
      </c>
    </row>
    <row r="1100" spans="1:4">
      <c r="A1100" s="1" t="s">
        <v>4381</v>
      </c>
      <c r="B1100" s="4">
        <v>202.49</v>
      </c>
      <c r="C1100" s="4">
        <v>1901.68</v>
      </c>
      <c r="D1100" s="4">
        <v>10.65</v>
      </c>
    </row>
    <row r="1101" spans="1:4">
      <c r="A1101" s="1" t="s">
        <v>4382</v>
      </c>
      <c r="B1101" s="4">
        <v>1073.1600000000001</v>
      </c>
      <c r="C1101" s="4">
        <v>1363.21</v>
      </c>
      <c r="D1101" s="4">
        <v>78.72</v>
      </c>
    </row>
    <row r="1102" spans="1:4">
      <c r="A1102" s="1" t="s">
        <v>4287</v>
      </c>
      <c r="B1102" s="4">
        <v>10997.02</v>
      </c>
      <c r="C1102" s="4">
        <v>12553.67</v>
      </c>
      <c r="D1102" s="4">
        <v>87.6</v>
      </c>
    </row>
    <row r="1103" spans="1:4">
      <c r="A1103" s="1" t="s">
        <v>4289</v>
      </c>
      <c r="B1103" s="4">
        <v>10997.3</v>
      </c>
      <c r="C1103" s="4">
        <v>12485.13</v>
      </c>
      <c r="D1103" s="4">
        <v>88.08</v>
      </c>
    </row>
    <row r="1104" spans="1:4">
      <c r="A1104" s="1" t="s">
        <v>4290</v>
      </c>
      <c r="B1104" s="4">
        <v>11256.62</v>
      </c>
      <c r="C1104" s="4">
        <v>12894.62</v>
      </c>
      <c r="D1104" s="4">
        <v>87.3</v>
      </c>
    </row>
    <row r="1105" spans="1:4">
      <c r="A1105" s="1" t="s">
        <v>4292</v>
      </c>
      <c r="B1105" s="4">
        <v>11256.21</v>
      </c>
      <c r="C1105" s="4">
        <v>12826.07</v>
      </c>
      <c r="D1105" s="4">
        <v>87.76</v>
      </c>
    </row>
    <row r="1106" spans="1:4">
      <c r="A1106" s="1" t="s">
        <v>4383</v>
      </c>
      <c r="B1106" s="4">
        <v>1164.8699999999999</v>
      </c>
      <c r="C1106" s="4">
        <v>1418.5</v>
      </c>
      <c r="D1106" s="4">
        <v>82.12</v>
      </c>
    </row>
    <row r="1107" spans="1:4">
      <c r="A1107" s="1" t="s">
        <v>7102</v>
      </c>
      <c r="B1107" s="4">
        <v>72.599999999999994</v>
      </c>
      <c r="C1107" s="4">
        <v>72.599999999999994</v>
      </c>
      <c r="D1107" s="4">
        <v>100</v>
      </c>
    </row>
    <row r="1108" spans="1:4">
      <c r="A1108" s="1" t="s">
        <v>7103</v>
      </c>
      <c r="B1108" s="4">
        <v>0</v>
      </c>
      <c r="C1108" s="4">
        <v>309.66000000000003</v>
      </c>
      <c r="D1108" s="4">
        <v>0</v>
      </c>
    </row>
    <row r="1109" spans="1:4">
      <c r="A1109" s="1" t="s">
        <v>7104</v>
      </c>
      <c r="B1109" s="4">
        <v>0</v>
      </c>
      <c r="C1109" s="4">
        <v>218.01</v>
      </c>
      <c r="D1109" s="4">
        <v>0</v>
      </c>
    </row>
    <row r="1110" spans="1:4">
      <c r="A1110" s="1" t="s">
        <v>7105</v>
      </c>
      <c r="B1110" s="4">
        <v>199.96</v>
      </c>
      <c r="C1110" s="4">
        <v>208.13</v>
      </c>
      <c r="D1110" s="4">
        <v>96.07</v>
      </c>
    </row>
    <row r="1111" spans="1:4">
      <c r="A1111" s="1" t="s">
        <v>7106</v>
      </c>
      <c r="B1111" s="4">
        <v>0</v>
      </c>
      <c r="C1111" s="4">
        <v>339.99</v>
      </c>
      <c r="D1111" s="4">
        <v>0</v>
      </c>
    </row>
    <row r="1112" spans="1:4">
      <c r="A1112" s="1" t="s">
        <v>7107</v>
      </c>
      <c r="B1112" s="4">
        <v>55.99</v>
      </c>
      <c r="C1112" s="4">
        <v>3382.03</v>
      </c>
      <c r="D1112" s="4">
        <v>1.66</v>
      </c>
    </row>
    <row r="1113" spans="1:4">
      <c r="A1113" s="1" t="s">
        <v>7108</v>
      </c>
      <c r="B1113" s="4">
        <v>0</v>
      </c>
      <c r="C1113" s="4">
        <v>140.62</v>
      </c>
      <c r="D1113" s="4">
        <v>0</v>
      </c>
    </row>
    <row r="1114" spans="1:4">
      <c r="A1114" s="1" t="s">
        <v>7109</v>
      </c>
      <c r="B1114" s="4">
        <v>154.63</v>
      </c>
      <c r="C1114" s="4">
        <v>3031.12</v>
      </c>
      <c r="D1114" s="4">
        <v>5.0999999999999996</v>
      </c>
    </row>
    <row r="1115" spans="1:4">
      <c r="A1115" s="1" t="s">
        <v>7007</v>
      </c>
      <c r="B1115" s="4">
        <v>922.87</v>
      </c>
      <c r="C1115" s="4">
        <v>1031.0999999999999</v>
      </c>
      <c r="D1115" s="4">
        <v>89.5</v>
      </c>
    </row>
    <row r="1116" spans="1:4">
      <c r="A1116" s="1" t="s">
        <v>7008</v>
      </c>
      <c r="B1116" s="4">
        <v>67.91</v>
      </c>
      <c r="C1116" s="4">
        <v>67.91</v>
      </c>
      <c r="D1116" s="4">
        <v>100</v>
      </c>
    </row>
    <row r="1117" spans="1:4">
      <c r="A1117" s="1" t="s">
        <v>4315</v>
      </c>
      <c r="B1117" s="4">
        <v>9613.85</v>
      </c>
      <c r="C1117" s="4">
        <v>11036.34</v>
      </c>
      <c r="D1117" s="4">
        <v>87.11</v>
      </c>
    </row>
    <row r="1118" spans="1:4">
      <c r="A1118" s="1" t="s">
        <v>4282</v>
      </c>
      <c r="B1118" s="4">
        <v>911.27</v>
      </c>
      <c r="C1118" s="4">
        <v>869.87</v>
      </c>
      <c r="D1118" s="4">
        <v>104.76</v>
      </c>
    </row>
    <row r="1119" spans="1:4">
      <c r="A1119" s="1" t="s">
        <v>4283</v>
      </c>
      <c r="B1119" s="4">
        <v>911.27</v>
      </c>
      <c r="C1119" s="4">
        <v>938.78</v>
      </c>
      <c r="D1119" s="4">
        <v>97.07</v>
      </c>
    </row>
    <row r="1120" spans="1:4">
      <c r="A1120" s="1" t="s">
        <v>4271</v>
      </c>
      <c r="B1120" s="4">
        <v>715.23</v>
      </c>
      <c r="C1120" s="4">
        <v>666.94</v>
      </c>
      <c r="D1120" s="4">
        <v>107.24</v>
      </c>
    </row>
    <row r="1121" spans="1:4">
      <c r="A1121" s="1" t="s">
        <v>4272</v>
      </c>
      <c r="B1121" s="4">
        <v>84.27</v>
      </c>
      <c r="C1121" s="4">
        <v>666.94</v>
      </c>
      <c r="D1121" s="4">
        <v>12.64</v>
      </c>
    </row>
    <row r="1122" spans="1:4">
      <c r="A1122" s="1" t="s">
        <v>4314</v>
      </c>
      <c r="B1122" s="4">
        <v>9143.3700000000008</v>
      </c>
      <c r="C1122" s="4">
        <v>11046.18</v>
      </c>
      <c r="D1122" s="4">
        <v>82.77</v>
      </c>
    </row>
    <row r="1123" spans="1:4">
      <c r="A1123" s="1" t="s">
        <v>4374</v>
      </c>
      <c r="B1123" s="4">
        <v>147.71</v>
      </c>
      <c r="C1123" s="4">
        <v>149.26</v>
      </c>
      <c r="D1123" s="4">
        <v>98.96</v>
      </c>
    </row>
    <row r="1124" spans="1:4">
      <c r="A1124" s="1" t="s">
        <v>4331</v>
      </c>
      <c r="B1124" s="4">
        <v>180.71</v>
      </c>
      <c r="C1124" s="4">
        <v>201.76</v>
      </c>
      <c r="D1124" s="4">
        <v>89.57</v>
      </c>
    </row>
    <row r="1125" spans="1:4">
      <c r="A1125" s="1" t="s">
        <v>4322</v>
      </c>
      <c r="B1125" s="4">
        <v>287.72000000000003</v>
      </c>
      <c r="C1125" s="4">
        <v>324.88</v>
      </c>
      <c r="D1125" s="4">
        <v>88.56</v>
      </c>
    </row>
    <row r="1126" spans="1:4">
      <c r="A1126" s="1" t="s">
        <v>4328</v>
      </c>
      <c r="B1126" s="4">
        <v>227.93</v>
      </c>
      <c r="C1126" s="4">
        <v>255.2</v>
      </c>
      <c r="D1126" s="4">
        <v>89.31</v>
      </c>
    </row>
    <row r="1127" spans="1:4">
      <c r="A1127" s="1" t="s">
        <v>4337</v>
      </c>
      <c r="B1127" s="4">
        <v>169.77</v>
      </c>
      <c r="C1127" s="4">
        <v>185.51</v>
      </c>
      <c r="D1127" s="4">
        <v>91.52</v>
      </c>
    </row>
    <row r="1128" spans="1:4">
      <c r="A1128" s="1" t="s">
        <v>7009</v>
      </c>
      <c r="B1128" s="4">
        <v>937.61</v>
      </c>
      <c r="C1128" s="4">
        <v>1123.82</v>
      </c>
      <c r="D1128" s="4">
        <v>83.43</v>
      </c>
    </row>
    <row r="1129" spans="1:4">
      <c r="A1129" s="1" t="s">
        <v>7010</v>
      </c>
      <c r="B1129" s="4">
        <v>80.97</v>
      </c>
      <c r="C1129" s="4">
        <v>1553.45</v>
      </c>
      <c r="D1129" s="4">
        <v>5.21</v>
      </c>
    </row>
    <row r="1130" spans="1:4">
      <c r="A1130" s="1" t="s">
        <v>4373</v>
      </c>
      <c r="B1130" s="4">
        <v>129.12</v>
      </c>
      <c r="C1130" s="4">
        <v>133.33000000000001</v>
      </c>
      <c r="D1130" s="4">
        <v>96.84</v>
      </c>
    </row>
    <row r="1131" spans="1:4">
      <c r="A1131" s="1" t="s">
        <v>4372</v>
      </c>
      <c r="B1131" s="4">
        <v>133.65</v>
      </c>
      <c r="C1131" s="4">
        <v>144.27000000000001</v>
      </c>
      <c r="D1131" s="4">
        <v>92.64</v>
      </c>
    </row>
    <row r="1132" spans="1:4">
      <c r="A1132" s="1" t="s">
        <v>8149</v>
      </c>
      <c r="B1132" s="4">
        <v>10795.63</v>
      </c>
      <c r="C1132" s="4">
        <v>7675.13</v>
      </c>
      <c r="D1132" s="4">
        <v>140.66</v>
      </c>
    </row>
    <row r="1133" spans="1:4">
      <c r="A1133" s="1" t="s">
        <v>8150</v>
      </c>
      <c r="B1133" s="4">
        <v>60.79</v>
      </c>
      <c r="C1133" s="4">
        <v>60.79</v>
      </c>
      <c r="D1133" s="4">
        <v>100</v>
      </c>
    </row>
    <row r="1134" spans="1:4">
      <c r="A1134" s="1" t="s">
        <v>8151</v>
      </c>
      <c r="B1134" s="4">
        <v>60.79</v>
      </c>
      <c r="C1134" s="4">
        <v>60.79</v>
      </c>
      <c r="D1134" s="4">
        <v>100</v>
      </c>
    </row>
    <row r="1135" spans="1:4">
      <c r="A1135" s="1" t="s">
        <v>8152</v>
      </c>
      <c r="B1135" s="4">
        <v>4220.1400000000003</v>
      </c>
      <c r="C1135" s="4">
        <v>3140.62</v>
      </c>
      <c r="D1135" s="4">
        <v>134.37</v>
      </c>
    </row>
    <row r="1136" spans="1:4">
      <c r="A1136" s="1" t="s">
        <v>8153</v>
      </c>
      <c r="B1136" s="4">
        <v>4219.6499999999996</v>
      </c>
      <c r="C1136" s="4">
        <v>3154.92</v>
      </c>
      <c r="D1136" s="4">
        <v>133.75</v>
      </c>
    </row>
    <row r="1137" spans="1:4">
      <c r="A1137" s="1" t="s">
        <v>8154</v>
      </c>
      <c r="B1137" s="4">
        <v>60.79</v>
      </c>
      <c r="C1137" s="4">
        <v>60.79</v>
      </c>
      <c r="D1137" s="4">
        <v>100</v>
      </c>
    </row>
    <row r="1138" spans="1:4">
      <c r="A1138" s="1" t="s">
        <v>8155</v>
      </c>
      <c r="B1138" s="4">
        <v>60.79</v>
      </c>
      <c r="C1138" s="4">
        <v>60.79</v>
      </c>
      <c r="D1138" s="4">
        <v>100</v>
      </c>
    </row>
    <row r="1139" spans="1:4">
      <c r="A1139" s="1" t="s">
        <v>8156</v>
      </c>
      <c r="B1139" s="4">
        <v>6713.23</v>
      </c>
      <c r="C1139" s="4">
        <v>5508.14</v>
      </c>
      <c r="D1139" s="4">
        <v>121.88</v>
      </c>
    </row>
    <row r="1140" spans="1:4">
      <c r="A1140" s="1" t="s">
        <v>8157</v>
      </c>
      <c r="B1140" s="4">
        <v>6713.22</v>
      </c>
      <c r="C1140" s="4">
        <v>5625.7</v>
      </c>
      <c r="D1140" s="4">
        <v>119.33</v>
      </c>
    </row>
    <row r="1141" spans="1:4">
      <c r="A1141" s="1" t="s">
        <v>8158</v>
      </c>
      <c r="B1141" s="4">
        <v>5445.46</v>
      </c>
      <c r="C1141" s="4">
        <v>4708.1400000000003</v>
      </c>
      <c r="D1141" s="4">
        <v>115.66</v>
      </c>
    </row>
    <row r="1142" spans="1:4">
      <c r="A1142" s="1" t="s">
        <v>8159</v>
      </c>
      <c r="B1142" s="4">
        <v>5445.36</v>
      </c>
      <c r="C1142" s="4">
        <v>4668.22</v>
      </c>
      <c r="D1142" s="4">
        <v>116.65</v>
      </c>
    </row>
    <row r="1143" spans="1:4">
      <c r="A1143" s="1" t="s">
        <v>8160</v>
      </c>
      <c r="B1143" s="4">
        <v>5082.87</v>
      </c>
      <c r="C1143" s="4">
        <v>5798.02</v>
      </c>
      <c r="D1143" s="4">
        <v>87.67</v>
      </c>
    </row>
    <row r="1144" spans="1:4">
      <c r="A1144" s="1" t="s">
        <v>8161</v>
      </c>
      <c r="B1144" s="4">
        <v>4838.47</v>
      </c>
      <c r="C1144" s="4">
        <v>5514.56</v>
      </c>
      <c r="D1144" s="4">
        <v>87.74</v>
      </c>
    </row>
    <row r="1145" spans="1:4">
      <c r="A1145" s="1" t="s">
        <v>8162</v>
      </c>
      <c r="B1145" s="4">
        <v>5519.43</v>
      </c>
      <c r="C1145" s="4">
        <v>4576.37</v>
      </c>
      <c r="D1145" s="4">
        <v>120.61</v>
      </c>
    </row>
    <row r="1146" spans="1:4">
      <c r="A1146" s="1" t="s">
        <v>8163</v>
      </c>
      <c r="B1146" s="4">
        <v>5520.19</v>
      </c>
      <c r="C1146" s="4">
        <v>4766.59</v>
      </c>
      <c r="D1146" s="4">
        <v>115.81</v>
      </c>
    </row>
    <row r="1147" spans="1:4">
      <c r="A1147" s="1" t="s">
        <v>8164</v>
      </c>
      <c r="B1147" s="4">
        <v>4239.49</v>
      </c>
      <c r="C1147" s="4">
        <v>4062.19</v>
      </c>
      <c r="D1147" s="4">
        <v>104.36</v>
      </c>
    </row>
    <row r="1148" spans="1:4">
      <c r="A1148" s="1" t="s">
        <v>8165</v>
      </c>
      <c r="B1148" s="4">
        <v>4238.75</v>
      </c>
      <c r="C1148" s="4">
        <v>3944.09</v>
      </c>
      <c r="D1148" s="4">
        <v>107.47</v>
      </c>
    </row>
    <row r="1149" spans="1:4">
      <c r="A1149" s="1" t="s">
        <v>8166</v>
      </c>
      <c r="B1149" s="4">
        <v>4362.17</v>
      </c>
      <c r="C1149" s="4">
        <v>3991.34</v>
      </c>
      <c r="D1149" s="4">
        <v>109.29</v>
      </c>
    </row>
    <row r="1150" spans="1:4">
      <c r="A1150" s="1" t="s">
        <v>8167</v>
      </c>
      <c r="B1150" s="4">
        <v>4362.4399999999996</v>
      </c>
      <c r="C1150" s="4">
        <v>4117.32</v>
      </c>
      <c r="D1150" s="4">
        <v>105.95</v>
      </c>
    </row>
    <row r="1151" spans="1:4">
      <c r="A1151" s="1" t="s">
        <v>8168</v>
      </c>
      <c r="B1151" s="4">
        <v>60.79</v>
      </c>
      <c r="C1151" s="4">
        <v>60.79</v>
      </c>
      <c r="D1151" s="4">
        <v>100</v>
      </c>
    </row>
    <row r="1152" spans="1:4">
      <c r="A1152" s="1" t="s">
        <v>8169</v>
      </c>
      <c r="B1152" s="4">
        <v>60.79</v>
      </c>
      <c r="C1152" s="4">
        <v>60.79</v>
      </c>
      <c r="D1152" s="4">
        <v>100</v>
      </c>
    </row>
    <row r="1153" spans="1:4">
      <c r="A1153" s="1" t="s">
        <v>8170</v>
      </c>
      <c r="B1153" s="4">
        <v>11319.15</v>
      </c>
      <c r="C1153" s="4">
        <v>11787.24</v>
      </c>
      <c r="D1153" s="4">
        <v>96.03</v>
      </c>
    </row>
    <row r="1154" spans="1:4">
      <c r="A1154" s="1" t="s">
        <v>8171</v>
      </c>
      <c r="B1154" s="4">
        <v>4518.5200000000004</v>
      </c>
      <c r="C1154" s="4">
        <v>4797.6400000000003</v>
      </c>
      <c r="D1154" s="4">
        <v>94.18</v>
      </c>
    </row>
    <row r="1155" spans="1:4">
      <c r="A1155" s="1" t="s">
        <v>8172</v>
      </c>
      <c r="B1155" s="4">
        <v>4518.55</v>
      </c>
      <c r="C1155" s="4">
        <v>4837.5600000000004</v>
      </c>
      <c r="D1155" s="4">
        <v>93.41</v>
      </c>
    </row>
    <row r="1156" spans="1:4">
      <c r="A1156" s="1" t="s">
        <v>8173</v>
      </c>
      <c r="B1156" s="4">
        <v>8376.1299999999992</v>
      </c>
      <c r="C1156" s="4">
        <v>2683.82</v>
      </c>
      <c r="D1156" s="4">
        <v>312.10000000000002</v>
      </c>
    </row>
    <row r="1157" spans="1:4">
      <c r="A1157" s="1" t="s">
        <v>8174</v>
      </c>
      <c r="B1157" s="4">
        <v>8697.25</v>
      </c>
      <c r="C1157" s="4">
        <v>2715.32</v>
      </c>
      <c r="D1157" s="4">
        <v>320.3</v>
      </c>
    </row>
    <row r="1158" spans="1:4">
      <c r="A1158" s="1" t="s">
        <v>8175</v>
      </c>
      <c r="B1158" s="4">
        <v>7384.06</v>
      </c>
      <c r="C1158" s="4">
        <v>4290.12</v>
      </c>
      <c r="D1158" s="4">
        <v>172.12</v>
      </c>
    </row>
    <row r="1159" spans="1:4">
      <c r="A1159" s="1" t="s">
        <v>8176</v>
      </c>
      <c r="B1159" s="4">
        <v>60.79</v>
      </c>
      <c r="C1159" s="4">
        <v>60.79</v>
      </c>
      <c r="D1159" s="4">
        <v>100</v>
      </c>
    </row>
    <row r="1160" spans="1:4">
      <c r="A1160" s="1" t="s">
        <v>8177</v>
      </c>
      <c r="B1160" s="4">
        <v>6749.43</v>
      </c>
      <c r="C1160" s="4">
        <v>6603.43</v>
      </c>
      <c r="D1160" s="4">
        <v>102.21</v>
      </c>
    </row>
    <row r="1161" spans="1:4">
      <c r="A1161" s="1" t="s">
        <v>8178</v>
      </c>
      <c r="B1161" s="4">
        <v>6750.23</v>
      </c>
      <c r="C1161" s="4">
        <v>6721.53</v>
      </c>
      <c r="D1161" s="4">
        <v>100.43</v>
      </c>
    </row>
    <row r="1162" spans="1:4">
      <c r="A1162" s="1" t="s">
        <v>8179</v>
      </c>
      <c r="B1162" s="4">
        <v>60.79</v>
      </c>
      <c r="C1162" s="4">
        <v>60.79</v>
      </c>
      <c r="D1162" s="4">
        <v>100</v>
      </c>
    </row>
    <row r="1163" spans="1:4">
      <c r="A1163" s="1" t="s">
        <v>8180</v>
      </c>
      <c r="B1163" s="4">
        <v>6410.63</v>
      </c>
      <c r="C1163" s="4">
        <v>6483.41</v>
      </c>
      <c r="D1163" s="4">
        <v>98.88</v>
      </c>
    </row>
    <row r="1164" spans="1:4">
      <c r="A1164" s="1" t="s">
        <v>8181</v>
      </c>
      <c r="B1164" s="4">
        <v>6410.6</v>
      </c>
      <c r="C1164" s="4">
        <v>6450.67</v>
      </c>
      <c r="D1164" s="4">
        <v>99.38</v>
      </c>
    </row>
    <row r="1165" spans="1:4">
      <c r="A1165" s="1" t="s">
        <v>8182</v>
      </c>
      <c r="B1165" s="4">
        <v>6617.49</v>
      </c>
      <c r="C1165" s="4">
        <v>6227.56</v>
      </c>
      <c r="D1165" s="4">
        <v>106.26</v>
      </c>
    </row>
    <row r="1166" spans="1:4">
      <c r="A1166" s="1" t="s">
        <v>8183</v>
      </c>
      <c r="B1166" s="4">
        <v>6617.51</v>
      </c>
      <c r="C1166" s="4">
        <v>6267.48</v>
      </c>
      <c r="D1166" s="4">
        <v>105.58</v>
      </c>
    </row>
    <row r="1167" spans="1:4">
      <c r="A1167" s="1" t="s">
        <v>8184</v>
      </c>
      <c r="B1167" s="4">
        <v>6298.32</v>
      </c>
      <c r="C1167" s="4">
        <v>5221.5200000000004</v>
      </c>
      <c r="D1167" s="4">
        <v>120.62</v>
      </c>
    </row>
    <row r="1168" spans="1:4">
      <c r="A1168" s="1" t="s">
        <v>8185</v>
      </c>
      <c r="B1168" s="4">
        <v>6299.22</v>
      </c>
      <c r="C1168" s="4">
        <v>5235.82</v>
      </c>
      <c r="D1168" s="4">
        <v>120.31</v>
      </c>
    </row>
    <row r="1169" spans="1:4">
      <c r="A1169" s="1" t="s">
        <v>8186</v>
      </c>
      <c r="B1169" s="4">
        <v>6445.65</v>
      </c>
      <c r="C1169" s="4">
        <v>6620.4</v>
      </c>
      <c r="D1169" s="4">
        <v>97.36</v>
      </c>
    </row>
    <row r="1170" spans="1:4">
      <c r="A1170" s="1" t="s">
        <v>8187</v>
      </c>
      <c r="B1170" s="4">
        <v>6445.45</v>
      </c>
      <c r="C1170" s="4">
        <v>6810.62</v>
      </c>
      <c r="D1170" s="4">
        <v>94.64</v>
      </c>
    </row>
    <row r="1171" spans="1:4">
      <c r="A1171" s="1" t="s">
        <v>8188</v>
      </c>
      <c r="B1171" s="4">
        <v>10596.55</v>
      </c>
      <c r="C1171" s="4">
        <v>6000.91</v>
      </c>
      <c r="D1171" s="4">
        <v>176.58</v>
      </c>
    </row>
    <row r="1172" spans="1:4">
      <c r="A1172" s="1" t="s">
        <v>8189</v>
      </c>
      <c r="B1172" s="4">
        <v>9473.7099999999991</v>
      </c>
      <c r="C1172" s="4">
        <v>9395.86</v>
      </c>
      <c r="D1172" s="4">
        <v>100.83</v>
      </c>
    </row>
    <row r="1173" spans="1:4">
      <c r="A1173" s="1" t="s">
        <v>8190</v>
      </c>
      <c r="B1173" s="4">
        <v>9666.34</v>
      </c>
      <c r="C1173" s="4">
        <v>9677.99</v>
      </c>
      <c r="D1173" s="4">
        <v>99.88</v>
      </c>
    </row>
    <row r="1174" spans="1:4">
      <c r="A1174" s="1" t="s">
        <v>8191</v>
      </c>
      <c r="B1174" s="4">
        <v>4399.43</v>
      </c>
      <c r="C1174" s="4">
        <v>4854.46</v>
      </c>
      <c r="D1174" s="4">
        <v>90.63</v>
      </c>
    </row>
    <row r="1175" spans="1:4">
      <c r="A1175" s="1" t="s">
        <v>8192</v>
      </c>
      <c r="B1175" s="4">
        <v>4399.59</v>
      </c>
      <c r="C1175" s="4">
        <v>5230.3999999999996</v>
      </c>
      <c r="D1175" s="4">
        <v>84.12</v>
      </c>
    </row>
    <row r="1176" spans="1:4">
      <c r="A1176" s="1" t="s">
        <v>8193</v>
      </c>
      <c r="B1176" s="4">
        <v>6331.03</v>
      </c>
      <c r="C1176" s="4">
        <v>6284.94</v>
      </c>
      <c r="D1176" s="4">
        <v>100.73</v>
      </c>
    </row>
    <row r="1177" spans="1:4">
      <c r="A1177" s="1" t="s">
        <v>8194</v>
      </c>
      <c r="B1177" s="4">
        <v>6162.48</v>
      </c>
      <c r="C1177" s="4">
        <v>6055.12</v>
      </c>
      <c r="D1177" s="4">
        <v>101.77</v>
      </c>
    </row>
    <row r="1178" spans="1:4">
      <c r="A1178" s="1" t="s">
        <v>8195</v>
      </c>
      <c r="B1178" s="4">
        <v>5559.6</v>
      </c>
      <c r="C1178" s="4">
        <v>5739.23</v>
      </c>
      <c r="D1178" s="4">
        <v>96.87</v>
      </c>
    </row>
    <row r="1179" spans="1:4">
      <c r="A1179" s="1" t="s">
        <v>8196</v>
      </c>
      <c r="B1179" s="4">
        <v>60.79</v>
      </c>
      <c r="C1179" s="4">
        <v>60.79</v>
      </c>
      <c r="D1179" s="4">
        <v>100</v>
      </c>
    </row>
    <row r="1180" spans="1:4">
      <c r="A1180" s="1" t="s">
        <v>8197</v>
      </c>
      <c r="B1180" s="4">
        <v>60.79</v>
      </c>
      <c r="C1180" s="4">
        <v>60.79</v>
      </c>
      <c r="D1180" s="4">
        <v>100</v>
      </c>
    </row>
    <row r="1181" spans="1:4">
      <c r="A1181" s="1" t="s">
        <v>8198</v>
      </c>
      <c r="B1181" s="4">
        <v>13989.06</v>
      </c>
      <c r="C1181" s="4">
        <v>9305.42</v>
      </c>
      <c r="D1181" s="4">
        <v>150.33000000000001</v>
      </c>
    </row>
    <row r="1182" spans="1:4">
      <c r="A1182" s="1" t="s">
        <v>8199</v>
      </c>
      <c r="B1182" s="4">
        <v>17943.98</v>
      </c>
      <c r="C1182" s="4">
        <v>12755.42</v>
      </c>
      <c r="D1182" s="4">
        <v>140.68</v>
      </c>
    </row>
    <row r="1183" spans="1:4">
      <c r="A1183" s="1" t="s">
        <v>8200</v>
      </c>
      <c r="B1183" s="4">
        <v>5200.72</v>
      </c>
      <c r="C1183" s="4">
        <v>4679.1899999999996</v>
      </c>
      <c r="D1183" s="4">
        <v>111.15</v>
      </c>
    </row>
    <row r="1184" spans="1:4">
      <c r="A1184" s="1" t="s">
        <v>8201</v>
      </c>
      <c r="B1184" s="4">
        <v>5200.38</v>
      </c>
      <c r="C1184" s="4">
        <v>4668.57</v>
      </c>
      <c r="D1184" s="4">
        <v>111.39</v>
      </c>
    </row>
    <row r="1185" spans="1:4">
      <c r="A1185" s="1" t="s">
        <v>8202</v>
      </c>
      <c r="B1185" s="4">
        <v>4045.54</v>
      </c>
      <c r="C1185" s="4">
        <v>3968</v>
      </c>
      <c r="D1185" s="4">
        <v>101.95</v>
      </c>
    </row>
    <row r="1186" spans="1:4">
      <c r="A1186" s="1" t="s">
        <v>8203</v>
      </c>
      <c r="B1186" s="4">
        <v>4031.91</v>
      </c>
      <c r="C1186" s="4">
        <v>3907.76</v>
      </c>
      <c r="D1186" s="4">
        <v>103.18</v>
      </c>
    </row>
    <row r="1187" spans="1:4">
      <c r="A1187" s="1" t="s">
        <v>8204</v>
      </c>
      <c r="B1187" s="4">
        <v>60.79</v>
      </c>
      <c r="C1187" s="4">
        <v>60.79</v>
      </c>
      <c r="D1187" s="4">
        <v>100</v>
      </c>
    </row>
    <row r="1188" spans="1:4">
      <c r="A1188" s="1" t="s">
        <v>8205</v>
      </c>
      <c r="B1188" s="4">
        <v>60.79</v>
      </c>
      <c r="C1188" s="4">
        <v>60.79</v>
      </c>
      <c r="D1188" s="4">
        <v>100</v>
      </c>
    </row>
    <row r="1189" spans="1:4">
      <c r="A1189" s="1" t="s">
        <v>8206</v>
      </c>
      <c r="B1189" s="4">
        <v>4599.67</v>
      </c>
      <c r="C1189" s="4">
        <v>4651.41</v>
      </c>
      <c r="D1189" s="4">
        <v>98.89</v>
      </c>
    </row>
    <row r="1190" spans="1:4">
      <c r="A1190" s="1" t="s">
        <v>8207</v>
      </c>
      <c r="B1190" s="4">
        <v>14038.64</v>
      </c>
      <c r="C1190" s="4">
        <v>9291.4</v>
      </c>
      <c r="D1190" s="4">
        <v>151.09</v>
      </c>
    </row>
    <row r="1191" spans="1:4">
      <c r="A1191" s="1" t="s">
        <v>8208</v>
      </c>
      <c r="B1191" s="4">
        <v>8634.61</v>
      </c>
      <c r="C1191" s="4">
        <v>5273.21</v>
      </c>
      <c r="D1191" s="4">
        <v>163.74</v>
      </c>
    </row>
    <row r="1192" spans="1:4">
      <c r="A1192" s="1" t="s">
        <v>8209</v>
      </c>
      <c r="B1192" s="4">
        <v>4514.66</v>
      </c>
      <c r="C1192" s="4">
        <v>5314.72</v>
      </c>
      <c r="D1192" s="4">
        <v>84.95</v>
      </c>
    </row>
    <row r="1193" spans="1:4">
      <c r="A1193" s="1" t="s">
        <v>8210</v>
      </c>
      <c r="B1193" s="4">
        <v>7272.21</v>
      </c>
      <c r="C1193" s="4">
        <v>4573.58</v>
      </c>
      <c r="D1193" s="4">
        <v>159</v>
      </c>
    </row>
    <row r="1194" spans="1:4">
      <c r="A1194" s="1" t="s">
        <v>8211</v>
      </c>
      <c r="B1194" s="4">
        <v>5008.9799999999996</v>
      </c>
      <c r="C1194" s="4">
        <v>5144.34</v>
      </c>
      <c r="D1194" s="4">
        <v>97.37</v>
      </c>
    </row>
    <row r="1195" spans="1:4">
      <c r="A1195" s="1" t="s">
        <v>8212</v>
      </c>
      <c r="B1195" s="4">
        <v>12135.86</v>
      </c>
      <c r="C1195" s="4">
        <v>9901.31</v>
      </c>
      <c r="D1195" s="4">
        <v>122.57</v>
      </c>
    </row>
    <row r="1196" spans="1:4">
      <c r="A1196" s="1" t="s">
        <v>8213</v>
      </c>
      <c r="B1196" s="4">
        <v>2182.08</v>
      </c>
      <c r="C1196" s="4">
        <v>2346.5300000000002</v>
      </c>
      <c r="D1196" s="4">
        <v>92.99</v>
      </c>
    </row>
    <row r="1197" spans="1:4">
      <c r="A1197" s="1" t="s">
        <v>8214</v>
      </c>
      <c r="B1197" s="4">
        <v>2368.71</v>
      </c>
      <c r="C1197" s="4">
        <v>2501.25</v>
      </c>
      <c r="D1197" s="4">
        <v>94.7</v>
      </c>
    </row>
    <row r="1198" spans="1:4">
      <c r="A1198" s="1" t="s">
        <v>8215</v>
      </c>
      <c r="B1198" s="4">
        <v>10497.06</v>
      </c>
      <c r="C1198" s="4">
        <v>7339.57</v>
      </c>
      <c r="D1198" s="4">
        <v>143.02000000000001</v>
      </c>
    </row>
    <row r="1199" spans="1:4">
      <c r="A1199" s="1" t="s">
        <v>8508</v>
      </c>
      <c r="B1199" s="4">
        <v>203.66</v>
      </c>
      <c r="C1199" s="4">
        <v>233.01</v>
      </c>
      <c r="D1199" s="4">
        <v>87.4</v>
      </c>
    </row>
    <row r="1200" spans="1:4">
      <c r="A1200" s="1" t="s">
        <v>8509</v>
      </c>
      <c r="B1200" s="4">
        <v>203.66</v>
      </c>
      <c r="C1200" s="4">
        <v>233.01</v>
      </c>
      <c r="D1200" s="4">
        <v>87.4</v>
      </c>
    </row>
    <row r="1201" spans="1:4">
      <c r="A1201" s="1" t="s">
        <v>8510</v>
      </c>
      <c r="B1201" s="4">
        <v>27246.65</v>
      </c>
      <c r="C1201" s="4">
        <v>22597.98</v>
      </c>
      <c r="D1201" s="4">
        <v>120.57</v>
      </c>
    </row>
    <row r="1202" spans="1:4">
      <c r="A1202" s="1" t="s">
        <v>8511</v>
      </c>
      <c r="B1202" s="4">
        <v>27151.42</v>
      </c>
      <c r="C1202" s="4">
        <v>23429.24</v>
      </c>
      <c r="D1202" s="4">
        <v>115.89</v>
      </c>
    </row>
    <row r="1203" spans="1:4">
      <c r="A1203" s="1" t="s">
        <v>8512</v>
      </c>
      <c r="B1203" s="4">
        <v>23856.86</v>
      </c>
      <c r="C1203" s="4">
        <v>20713.400000000001</v>
      </c>
      <c r="D1203" s="4">
        <v>115.18</v>
      </c>
    </row>
    <row r="1204" spans="1:4">
      <c r="A1204" s="1" t="s">
        <v>8513</v>
      </c>
      <c r="B1204" s="4">
        <v>24088.09</v>
      </c>
      <c r="C1204" s="4">
        <v>21063.4</v>
      </c>
      <c r="D1204" s="4">
        <v>114.36</v>
      </c>
    </row>
    <row r="1205" spans="1:4">
      <c r="A1205" s="1" t="s">
        <v>8514</v>
      </c>
      <c r="B1205" s="4">
        <v>25729.43</v>
      </c>
      <c r="C1205" s="4">
        <v>23108.66</v>
      </c>
      <c r="D1205" s="4">
        <v>111.34</v>
      </c>
    </row>
    <row r="1206" spans="1:4">
      <c r="A1206" s="1" t="s">
        <v>8515</v>
      </c>
      <c r="B1206" s="4">
        <v>25891.119999999999</v>
      </c>
      <c r="C1206" s="4">
        <v>23708.66</v>
      </c>
      <c r="D1206" s="4">
        <v>109.21</v>
      </c>
    </row>
    <row r="1207" spans="1:4">
      <c r="A1207" s="1" t="s">
        <v>8516</v>
      </c>
      <c r="B1207" s="4">
        <v>31167.47</v>
      </c>
      <c r="C1207" s="4">
        <v>21449.22</v>
      </c>
      <c r="D1207" s="4">
        <v>145.31</v>
      </c>
    </row>
    <row r="1208" spans="1:4">
      <c r="A1208" s="1" t="s">
        <v>8517</v>
      </c>
      <c r="B1208" s="4">
        <v>30459.63</v>
      </c>
      <c r="C1208" s="4">
        <v>22656.26</v>
      </c>
      <c r="D1208" s="4">
        <v>134.44</v>
      </c>
    </row>
    <row r="1209" spans="1:4">
      <c r="A1209" s="1" t="s">
        <v>8518</v>
      </c>
      <c r="B1209" s="4">
        <v>29934.02</v>
      </c>
      <c r="C1209" s="4">
        <v>22056.26</v>
      </c>
      <c r="D1209" s="4">
        <v>135.72</v>
      </c>
    </row>
    <row r="1210" spans="1:4">
      <c r="A1210" s="1" t="s">
        <v>8519</v>
      </c>
      <c r="B1210" s="4">
        <v>32295.94</v>
      </c>
      <c r="C1210" s="4">
        <v>22169.4</v>
      </c>
      <c r="D1210" s="4">
        <v>145.68</v>
      </c>
    </row>
    <row r="1211" spans="1:4">
      <c r="A1211" s="1" t="s">
        <v>8520</v>
      </c>
      <c r="B1211" s="4">
        <v>28746.75</v>
      </c>
      <c r="C1211" s="4">
        <v>23108.66</v>
      </c>
      <c r="D1211" s="4">
        <v>124.4</v>
      </c>
    </row>
    <row r="1212" spans="1:4">
      <c r="A1212" s="1" t="s">
        <v>8521</v>
      </c>
      <c r="B1212" s="4">
        <v>28476.45</v>
      </c>
      <c r="C1212" s="4">
        <v>22508.66</v>
      </c>
      <c r="D1212" s="4">
        <v>126.51</v>
      </c>
    </row>
    <row r="1213" spans="1:4">
      <c r="A1213" s="1" t="s">
        <v>8216</v>
      </c>
      <c r="B1213" s="4">
        <v>11030.79</v>
      </c>
      <c r="C1213" s="4">
        <v>7573.83</v>
      </c>
      <c r="D1213" s="4">
        <v>145.63999999999999</v>
      </c>
    </row>
    <row r="1214" spans="1:4">
      <c r="A1214" s="1" t="s">
        <v>8217</v>
      </c>
      <c r="B1214" s="4">
        <v>60.79</v>
      </c>
      <c r="C1214" s="4">
        <v>60.8</v>
      </c>
      <c r="D1214" s="4">
        <v>99.99</v>
      </c>
    </row>
    <row r="1215" spans="1:4">
      <c r="A1215" s="1" t="s">
        <v>8218</v>
      </c>
      <c r="B1215" s="4">
        <v>12487.22</v>
      </c>
      <c r="C1215" s="4">
        <v>10262.450000000001</v>
      </c>
      <c r="D1215" s="4">
        <v>121.68</v>
      </c>
    </row>
    <row r="1216" spans="1:4">
      <c r="A1216" s="1" t="s">
        <v>8219</v>
      </c>
      <c r="B1216" s="4">
        <v>2269.21</v>
      </c>
      <c r="C1216" s="4">
        <v>2361.54</v>
      </c>
      <c r="D1216" s="4">
        <v>96.09</v>
      </c>
    </row>
    <row r="1217" spans="1:4">
      <c r="A1217" s="1" t="s">
        <v>8220</v>
      </c>
      <c r="B1217" s="4">
        <v>60.79</v>
      </c>
      <c r="C1217" s="4">
        <v>60.8</v>
      </c>
      <c r="D1217" s="4">
        <v>99.99</v>
      </c>
    </row>
    <row r="1218" spans="1:4">
      <c r="A1218" s="1" t="s">
        <v>8221</v>
      </c>
      <c r="B1218" s="4">
        <v>2267.39</v>
      </c>
      <c r="C1218" s="4">
        <v>2393.04</v>
      </c>
      <c r="D1218" s="4">
        <v>94.75</v>
      </c>
    </row>
    <row r="1219" spans="1:4">
      <c r="A1219" s="1" t="s">
        <v>8222</v>
      </c>
      <c r="B1219" s="4">
        <v>60.79</v>
      </c>
      <c r="C1219" s="4">
        <v>60.79</v>
      </c>
      <c r="D1219" s="4">
        <v>100</v>
      </c>
    </row>
    <row r="1220" spans="1:4">
      <c r="A1220" s="1" t="s">
        <v>8223</v>
      </c>
      <c r="B1220" s="4">
        <v>60.79</v>
      </c>
      <c r="C1220" s="4">
        <v>60.79</v>
      </c>
      <c r="D1220" s="4">
        <v>100</v>
      </c>
    </row>
    <row r="1221" spans="1:4">
      <c r="A1221" s="1" t="s">
        <v>8224</v>
      </c>
      <c r="B1221" s="4">
        <v>5664.7</v>
      </c>
      <c r="C1221" s="4">
        <v>6263.81</v>
      </c>
      <c r="D1221" s="4">
        <v>90.44</v>
      </c>
    </row>
    <row r="1222" spans="1:4">
      <c r="A1222" s="1" t="s">
        <v>8225</v>
      </c>
      <c r="B1222" s="4">
        <v>5663.78</v>
      </c>
      <c r="C1222" s="4">
        <v>5980.35</v>
      </c>
      <c r="D1222" s="4">
        <v>94.71</v>
      </c>
    </row>
    <row r="1223" spans="1:4">
      <c r="A1223" s="1" t="s">
        <v>8226</v>
      </c>
      <c r="B1223" s="4">
        <v>4487.84</v>
      </c>
      <c r="C1223" s="4">
        <v>4848.8500000000004</v>
      </c>
      <c r="D1223" s="4">
        <v>92.55</v>
      </c>
    </row>
    <row r="1224" spans="1:4">
      <c r="A1224" s="1" t="s">
        <v>8227</v>
      </c>
      <c r="B1224" s="4">
        <v>4487.25</v>
      </c>
      <c r="C1224" s="4">
        <v>4880.3500000000004</v>
      </c>
      <c r="D1224" s="4">
        <v>91.95</v>
      </c>
    </row>
    <row r="1225" spans="1:4">
      <c r="A1225" s="1" t="s">
        <v>8228</v>
      </c>
      <c r="B1225" s="4">
        <v>4740.4399999999996</v>
      </c>
      <c r="C1225" s="4">
        <v>4515.6400000000003</v>
      </c>
      <c r="D1225" s="4">
        <v>104.98</v>
      </c>
    </row>
    <row r="1226" spans="1:4">
      <c r="A1226" s="1" t="s">
        <v>8229</v>
      </c>
      <c r="B1226" s="4">
        <v>4740.4399999999996</v>
      </c>
      <c r="C1226" s="4">
        <v>4167.9399999999996</v>
      </c>
      <c r="D1226" s="4">
        <v>113.74</v>
      </c>
    </row>
    <row r="1227" spans="1:4">
      <c r="A1227" s="1" t="s">
        <v>8230</v>
      </c>
      <c r="B1227" s="4">
        <v>4104.3500000000004</v>
      </c>
      <c r="C1227" s="4">
        <v>4360.66</v>
      </c>
      <c r="D1227" s="4">
        <v>94.12</v>
      </c>
    </row>
    <row r="1228" spans="1:4">
      <c r="A1228" s="1" t="s">
        <v>8231</v>
      </c>
      <c r="B1228" s="4">
        <v>4104.3999999999996</v>
      </c>
      <c r="C1228" s="4">
        <v>4478.76</v>
      </c>
      <c r="D1228" s="4">
        <v>91.64</v>
      </c>
    </row>
    <row r="1229" spans="1:4">
      <c r="A1229" s="1" t="s">
        <v>8232</v>
      </c>
      <c r="B1229" s="4">
        <v>10547.67</v>
      </c>
      <c r="C1229" s="4">
        <v>11508.23</v>
      </c>
      <c r="D1229" s="4">
        <v>91.65</v>
      </c>
    </row>
    <row r="1230" spans="1:4">
      <c r="A1230" s="1" t="s">
        <v>8233</v>
      </c>
      <c r="B1230" s="4">
        <v>12857.62</v>
      </c>
      <c r="C1230" s="4">
        <v>8596.07</v>
      </c>
      <c r="D1230" s="4">
        <v>149.58000000000001</v>
      </c>
    </row>
    <row r="1231" spans="1:4">
      <c r="A1231" s="1" t="s">
        <v>8234</v>
      </c>
      <c r="B1231" s="4">
        <v>17152.560000000001</v>
      </c>
      <c r="C1231" s="4">
        <v>12379.49</v>
      </c>
      <c r="D1231" s="4">
        <v>138.56</v>
      </c>
    </row>
    <row r="1232" spans="1:4">
      <c r="A1232" s="1" t="s">
        <v>8235</v>
      </c>
      <c r="B1232" s="4">
        <v>60.79</v>
      </c>
      <c r="C1232" s="4">
        <v>60.79</v>
      </c>
      <c r="D1232" s="4">
        <v>100</v>
      </c>
    </row>
    <row r="1233" spans="1:4">
      <c r="A1233" s="1" t="s">
        <v>8236</v>
      </c>
      <c r="B1233" s="4">
        <v>5508.97</v>
      </c>
      <c r="C1233" s="4">
        <v>4543.22</v>
      </c>
      <c r="D1233" s="4">
        <v>121.26</v>
      </c>
    </row>
    <row r="1234" spans="1:4">
      <c r="A1234" s="1" t="s">
        <v>8237</v>
      </c>
      <c r="B1234" s="4">
        <v>5509.28</v>
      </c>
      <c r="C1234" s="4">
        <v>4582.6000000000004</v>
      </c>
      <c r="D1234" s="4">
        <v>120.22</v>
      </c>
    </row>
    <row r="1235" spans="1:4">
      <c r="A1235" s="1" t="s">
        <v>8238</v>
      </c>
      <c r="B1235" s="4">
        <v>60.79</v>
      </c>
      <c r="C1235" s="4">
        <v>60.79</v>
      </c>
      <c r="D1235" s="4">
        <v>100</v>
      </c>
    </row>
    <row r="1236" spans="1:4">
      <c r="A1236" s="1" t="s">
        <v>8239</v>
      </c>
      <c r="B1236" s="4">
        <v>4459.67</v>
      </c>
      <c r="C1236" s="4">
        <v>3813.31</v>
      </c>
      <c r="D1236" s="4">
        <v>116.95</v>
      </c>
    </row>
    <row r="1237" spans="1:4">
      <c r="A1237" s="1" t="s">
        <v>8240</v>
      </c>
      <c r="B1237" s="4">
        <v>4460.29</v>
      </c>
      <c r="C1237" s="4">
        <v>3687.33</v>
      </c>
      <c r="D1237" s="4">
        <v>120.96</v>
      </c>
    </row>
    <row r="1238" spans="1:4">
      <c r="A1238" s="1" t="s">
        <v>8241</v>
      </c>
      <c r="B1238" s="4">
        <v>4152.9799999999996</v>
      </c>
      <c r="C1238" s="4">
        <v>3758.18</v>
      </c>
      <c r="D1238" s="4">
        <v>110.51</v>
      </c>
    </row>
    <row r="1239" spans="1:4">
      <c r="A1239" s="1" t="s">
        <v>8242</v>
      </c>
      <c r="B1239" s="4">
        <v>4152.7</v>
      </c>
      <c r="C1239" s="4">
        <v>3797.56</v>
      </c>
      <c r="D1239" s="4">
        <v>109.35</v>
      </c>
    </row>
    <row r="1240" spans="1:4">
      <c r="A1240" s="1" t="s">
        <v>8243</v>
      </c>
      <c r="B1240" s="4">
        <v>5213.87</v>
      </c>
      <c r="C1240" s="4">
        <v>4944.8100000000004</v>
      </c>
      <c r="D1240" s="4">
        <v>105.44</v>
      </c>
    </row>
    <row r="1241" spans="1:4">
      <c r="A1241" s="1" t="s">
        <v>8244</v>
      </c>
      <c r="B1241" s="4">
        <v>5213.8999999999996</v>
      </c>
      <c r="C1241" s="4">
        <v>5228.2700000000004</v>
      </c>
      <c r="D1241" s="4">
        <v>99.73</v>
      </c>
    </row>
    <row r="1242" spans="1:4">
      <c r="A1242" s="1" t="s">
        <v>8245</v>
      </c>
      <c r="B1242" s="4">
        <v>7239.25</v>
      </c>
      <c r="C1242" s="4">
        <v>5254.84</v>
      </c>
      <c r="D1242" s="4">
        <v>137.76</v>
      </c>
    </row>
    <row r="1243" spans="1:4">
      <c r="A1243" s="1" t="s">
        <v>8246</v>
      </c>
      <c r="B1243" s="4">
        <v>7239.44</v>
      </c>
      <c r="C1243" s="4">
        <v>5445.06</v>
      </c>
      <c r="D1243" s="4">
        <v>132.94999999999999</v>
      </c>
    </row>
    <row r="1244" spans="1:4">
      <c r="A1244" s="1" t="s">
        <v>8247</v>
      </c>
      <c r="B1244" s="4">
        <v>6052.29</v>
      </c>
      <c r="C1244" s="4">
        <v>5229.13</v>
      </c>
      <c r="D1244" s="4">
        <v>115.74</v>
      </c>
    </row>
    <row r="1245" spans="1:4">
      <c r="A1245" s="1" t="s">
        <v>8248</v>
      </c>
      <c r="B1245" s="4">
        <v>6052.23</v>
      </c>
      <c r="C1245" s="4">
        <v>5346.69</v>
      </c>
      <c r="D1245" s="4">
        <v>113.2</v>
      </c>
    </row>
    <row r="1246" spans="1:4">
      <c r="A1246" s="1" t="s">
        <v>8249</v>
      </c>
      <c r="B1246" s="4">
        <v>60.79</v>
      </c>
      <c r="C1246" s="4">
        <v>60.8</v>
      </c>
      <c r="D1246" s="4">
        <v>99.99</v>
      </c>
    </row>
    <row r="1247" spans="1:4">
      <c r="A1247" s="1" t="s">
        <v>8250</v>
      </c>
      <c r="B1247" s="4">
        <v>60.79</v>
      </c>
      <c r="C1247" s="4">
        <v>60.8</v>
      </c>
      <c r="D1247" s="4">
        <v>99.99</v>
      </c>
    </row>
    <row r="1248" spans="1:4">
      <c r="A1248" s="1" t="s">
        <v>8251</v>
      </c>
      <c r="B1248" s="4">
        <v>6739.59</v>
      </c>
      <c r="C1248" s="4">
        <v>7559.99</v>
      </c>
      <c r="D1248" s="4">
        <v>89.15</v>
      </c>
    </row>
    <row r="1249" spans="1:4">
      <c r="A1249" s="1" t="s">
        <v>8252</v>
      </c>
      <c r="B1249" s="4">
        <v>6740.33</v>
      </c>
      <c r="C1249" s="4">
        <v>7212.29</v>
      </c>
      <c r="D1249" s="4">
        <v>93.46</v>
      </c>
    </row>
    <row r="1250" spans="1:4">
      <c r="A1250" s="1" t="s">
        <v>8253</v>
      </c>
      <c r="B1250" s="4">
        <v>9575.0499999999993</v>
      </c>
      <c r="C1250" s="4">
        <v>6679.36</v>
      </c>
      <c r="D1250" s="4">
        <v>143.35</v>
      </c>
    </row>
    <row r="1251" spans="1:4">
      <c r="A1251" s="1" t="s">
        <v>8254</v>
      </c>
      <c r="B1251" s="4">
        <v>4702.45</v>
      </c>
      <c r="C1251" s="4">
        <v>5576.01</v>
      </c>
      <c r="D1251" s="4">
        <v>84.33</v>
      </c>
    </row>
    <row r="1252" spans="1:4">
      <c r="A1252" s="1" t="s">
        <v>8255</v>
      </c>
      <c r="B1252" s="4">
        <v>4702.5200000000004</v>
      </c>
      <c r="C1252" s="4">
        <v>5446.35</v>
      </c>
      <c r="D1252" s="4">
        <v>86.34</v>
      </c>
    </row>
    <row r="1253" spans="1:4">
      <c r="A1253" s="1" t="s">
        <v>8256</v>
      </c>
      <c r="B1253" s="4">
        <v>3946.53</v>
      </c>
      <c r="C1253" s="4">
        <v>3904.29</v>
      </c>
      <c r="D1253" s="4">
        <v>101.08</v>
      </c>
    </row>
    <row r="1254" spans="1:4">
      <c r="A1254" s="1" t="s">
        <v>8257</v>
      </c>
      <c r="B1254" s="4">
        <v>3947.43</v>
      </c>
      <c r="C1254" s="4">
        <v>3546.03</v>
      </c>
      <c r="D1254" s="4">
        <v>111.32</v>
      </c>
    </row>
    <row r="1255" spans="1:4">
      <c r="A1255" s="1" t="s">
        <v>8258</v>
      </c>
      <c r="B1255" s="4">
        <v>6091.65</v>
      </c>
      <c r="C1255" s="4">
        <v>6161.65</v>
      </c>
      <c r="D1255" s="4">
        <v>98.86</v>
      </c>
    </row>
    <row r="1256" spans="1:4">
      <c r="A1256" s="1" t="s">
        <v>8259</v>
      </c>
      <c r="B1256" s="4">
        <v>6091.66</v>
      </c>
      <c r="C1256" s="4">
        <v>5887.11</v>
      </c>
      <c r="D1256" s="4">
        <v>103.47</v>
      </c>
    </row>
    <row r="1257" spans="1:4">
      <c r="A1257" s="1" t="s">
        <v>8260</v>
      </c>
      <c r="B1257" s="4">
        <v>6320.9</v>
      </c>
      <c r="C1257" s="4">
        <v>6103.04</v>
      </c>
      <c r="D1257" s="4">
        <v>103.57</v>
      </c>
    </row>
    <row r="1258" spans="1:4">
      <c r="A1258" s="1" t="s">
        <v>8261</v>
      </c>
      <c r="B1258" s="4">
        <v>6320.98</v>
      </c>
      <c r="C1258" s="4">
        <v>6098.54</v>
      </c>
      <c r="D1258" s="4">
        <v>103.65</v>
      </c>
    </row>
    <row r="1259" spans="1:4">
      <c r="A1259" s="1" t="s">
        <v>8262</v>
      </c>
      <c r="B1259" s="4">
        <v>4817.12</v>
      </c>
      <c r="C1259" s="4">
        <v>5332.63</v>
      </c>
      <c r="D1259" s="4">
        <v>90.33</v>
      </c>
    </row>
    <row r="1260" spans="1:4">
      <c r="A1260" s="1" t="s">
        <v>8263</v>
      </c>
      <c r="B1260" s="4">
        <v>4674.49</v>
      </c>
      <c r="C1260" s="4">
        <v>5432.03</v>
      </c>
      <c r="D1260" s="4">
        <v>86.05</v>
      </c>
    </row>
    <row r="1261" spans="1:4">
      <c r="A1261" s="1" t="s">
        <v>8264</v>
      </c>
      <c r="B1261" s="4">
        <v>6271.96</v>
      </c>
      <c r="C1261" s="4">
        <v>6591.26</v>
      </c>
      <c r="D1261" s="4">
        <v>95.16</v>
      </c>
    </row>
    <row r="1262" spans="1:4">
      <c r="A1262" s="1" t="s">
        <v>8265</v>
      </c>
      <c r="B1262" s="4">
        <v>6270.98</v>
      </c>
      <c r="C1262" s="4">
        <v>6365.66</v>
      </c>
      <c r="D1262" s="4">
        <v>98.51</v>
      </c>
    </row>
    <row r="1263" spans="1:4">
      <c r="A1263" s="1" t="s">
        <v>8266</v>
      </c>
      <c r="B1263" s="4">
        <v>5077.04</v>
      </c>
      <c r="C1263" s="4">
        <v>5855.1</v>
      </c>
      <c r="D1263" s="4">
        <v>86.71</v>
      </c>
    </row>
    <row r="1264" spans="1:4">
      <c r="A1264" s="1" t="s">
        <v>8267</v>
      </c>
      <c r="B1264" s="4">
        <v>60.79</v>
      </c>
      <c r="C1264" s="4">
        <v>60.79</v>
      </c>
      <c r="D1264" s="4">
        <v>100</v>
      </c>
    </row>
    <row r="1265" spans="1:4">
      <c r="A1265" s="1" t="s">
        <v>8268</v>
      </c>
      <c r="B1265" s="4">
        <v>4992.6499999999996</v>
      </c>
      <c r="C1265" s="4">
        <v>4731.7299999999996</v>
      </c>
      <c r="D1265" s="4">
        <v>105.51</v>
      </c>
    </row>
    <row r="1266" spans="1:4">
      <c r="A1266" s="1" t="s">
        <v>8269</v>
      </c>
      <c r="B1266" s="4">
        <v>4992.6400000000003</v>
      </c>
      <c r="C1266" s="4">
        <v>4457.1899999999996</v>
      </c>
      <c r="D1266" s="4">
        <v>112.01</v>
      </c>
    </row>
    <row r="1267" spans="1:4">
      <c r="A1267" s="1" t="s">
        <v>8270</v>
      </c>
      <c r="B1267" s="4">
        <v>60.8</v>
      </c>
      <c r="C1267" s="4">
        <v>60.81</v>
      </c>
      <c r="D1267" s="4">
        <v>99.98</v>
      </c>
    </row>
    <row r="1268" spans="1:4">
      <c r="A1268" s="1" t="s">
        <v>8271</v>
      </c>
      <c r="B1268" s="4">
        <v>14697.69</v>
      </c>
      <c r="C1268" s="4">
        <v>13037.03</v>
      </c>
      <c r="D1268" s="4">
        <v>112.74</v>
      </c>
    </row>
    <row r="1269" spans="1:4">
      <c r="A1269" s="1" t="s">
        <v>8272</v>
      </c>
      <c r="B1269" s="4">
        <v>5396.58</v>
      </c>
      <c r="C1269" s="4">
        <v>5594.09</v>
      </c>
      <c r="D1269" s="4">
        <v>96.47</v>
      </c>
    </row>
    <row r="1270" spans="1:4">
      <c r="A1270" s="1" t="s">
        <v>8273</v>
      </c>
      <c r="B1270" s="4">
        <v>5449.4</v>
      </c>
      <c r="C1270" s="4">
        <v>5418.11</v>
      </c>
      <c r="D1270" s="4">
        <v>100.58</v>
      </c>
    </row>
    <row r="1271" spans="1:4">
      <c r="A1271" s="1" t="s">
        <v>8274</v>
      </c>
      <c r="B1271" s="4">
        <v>1932.49</v>
      </c>
      <c r="C1271" s="4">
        <v>2097.25</v>
      </c>
      <c r="D1271" s="4">
        <v>92.14</v>
      </c>
    </row>
    <row r="1272" spans="1:4">
      <c r="A1272" s="1" t="s">
        <v>8275</v>
      </c>
      <c r="B1272" s="4">
        <v>1990.16</v>
      </c>
      <c r="C1272" s="4">
        <v>2206.9899999999998</v>
      </c>
      <c r="D1272" s="4">
        <v>90.18</v>
      </c>
    </row>
    <row r="1273" spans="1:4">
      <c r="A1273" s="1" t="s">
        <v>8276</v>
      </c>
      <c r="B1273" s="4">
        <v>60.79</v>
      </c>
      <c r="C1273" s="4">
        <v>60.79</v>
      </c>
      <c r="D1273" s="4">
        <v>100</v>
      </c>
    </row>
    <row r="1274" spans="1:4">
      <c r="A1274" s="1" t="s">
        <v>8277</v>
      </c>
      <c r="B1274" s="4">
        <v>2998.99</v>
      </c>
      <c r="C1274" s="4">
        <v>3703.55</v>
      </c>
      <c r="D1274" s="4">
        <v>80.98</v>
      </c>
    </row>
    <row r="1275" spans="1:4">
      <c r="A1275" s="1" t="s">
        <v>8278</v>
      </c>
      <c r="B1275" s="4">
        <v>13241.37</v>
      </c>
      <c r="C1275" s="4">
        <v>9194.4500000000007</v>
      </c>
      <c r="D1275" s="4">
        <v>144.01</v>
      </c>
    </row>
    <row r="1276" spans="1:4">
      <c r="A1276" s="1" t="s">
        <v>8279</v>
      </c>
      <c r="B1276" s="4">
        <v>60.79</v>
      </c>
      <c r="C1276" s="4">
        <v>60.79</v>
      </c>
      <c r="D1276" s="4">
        <v>100</v>
      </c>
    </row>
    <row r="1277" spans="1:4">
      <c r="A1277" s="1" t="s">
        <v>8280</v>
      </c>
      <c r="B1277" s="4">
        <v>3221.84</v>
      </c>
      <c r="C1277" s="4">
        <v>3987.01</v>
      </c>
      <c r="D1277" s="4">
        <v>80.81</v>
      </c>
    </row>
    <row r="1278" spans="1:4">
      <c r="A1278" s="1" t="s">
        <v>8281</v>
      </c>
      <c r="B1278" s="4">
        <v>8054.96</v>
      </c>
      <c r="C1278" s="4">
        <v>4892.9399999999996</v>
      </c>
      <c r="D1278" s="4">
        <v>164.62</v>
      </c>
    </row>
    <row r="1279" spans="1:4">
      <c r="A1279" s="1" t="s">
        <v>8282</v>
      </c>
      <c r="B1279" s="4">
        <v>5136.07</v>
      </c>
      <c r="C1279" s="4">
        <v>4454.84</v>
      </c>
      <c r="D1279" s="4">
        <v>115.29</v>
      </c>
    </row>
    <row r="1280" spans="1:4">
      <c r="A1280" s="1" t="s">
        <v>8283</v>
      </c>
      <c r="B1280" s="4">
        <v>5135.96</v>
      </c>
      <c r="C1280" s="4">
        <v>4813.1000000000004</v>
      </c>
      <c r="D1280" s="4">
        <v>106.71</v>
      </c>
    </row>
    <row r="1281" spans="1:4">
      <c r="A1281" s="1" t="s">
        <v>8284</v>
      </c>
      <c r="B1281" s="4">
        <v>4826.78</v>
      </c>
      <c r="C1281" s="4">
        <v>4597.17</v>
      </c>
      <c r="D1281" s="4">
        <v>104.99</v>
      </c>
    </row>
    <row r="1282" spans="1:4">
      <c r="A1282" s="1" t="s">
        <v>8285</v>
      </c>
      <c r="B1282" s="4">
        <v>4826.82</v>
      </c>
      <c r="C1282" s="4">
        <v>4685.99</v>
      </c>
      <c r="D1282" s="4">
        <v>103.01</v>
      </c>
    </row>
    <row r="1283" spans="1:4">
      <c r="A1283" s="1" t="s">
        <v>8286</v>
      </c>
      <c r="B1283" s="4">
        <v>10236.209999999999</v>
      </c>
      <c r="C1283" s="4">
        <v>5597.9</v>
      </c>
      <c r="D1283" s="4">
        <v>182.86</v>
      </c>
    </row>
    <row r="1284" spans="1:4">
      <c r="A1284" s="1" t="s">
        <v>8287</v>
      </c>
      <c r="B1284" s="4">
        <v>5387.05</v>
      </c>
      <c r="C1284" s="4">
        <v>5943.41</v>
      </c>
      <c r="D1284" s="4">
        <v>90.64</v>
      </c>
    </row>
    <row r="1285" spans="1:4">
      <c r="A1285" s="1" t="s">
        <v>8288</v>
      </c>
      <c r="B1285" s="4">
        <v>5442.47</v>
      </c>
      <c r="C1285" s="4">
        <v>6264.01</v>
      </c>
      <c r="D1285" s="4">
        <v>86.88</v>
      </c>
    </row>
    <row r="1286" spans="1:4">
      <c r="A1286" s="1" t="s">
        <v>8289</v>
      </c>
      <c r="B1286" s="4">
        <v>5587.03</v>
      </c>
      <c r="C1286" s="4">
        <v>5355.27</v>
      </c>
      <c r="D1286" s="4">
        <v>104.33</v>
      </c>
    </row>
    <row r="1287" spans="1:4">
      <c r="A1287" s="1" t="s">
        <v>8290</v>
      </c>
      <c r="B1287" s="4">
        <v>5586.35</v>
      </c>
      <c r="C1287" s="4">
        <v>4979.33</v>
      </c>
      <c r="D1287" s="4">
        <v>112.19</v>
      </c>
    </row>
    <row r="1288" spans="1:4">
      <c r="A1288" s="1" t="s">
        <v>8291</v>
      </c>
      <c r="B1288" s="4">
        <v>17232.07</v>
      </c>
      <c r="C1288" s="4">
        <v>15105.29</v>
      </c>
      <c r="D1288" s="4">
        <v>114.08</v>
      </c>
    </row>
    <row r="1289" spans="1:4">
      <c r="A1289" s="1" t="s">
        <v>8292</v>
      </c>
      <c r="B1289" s="4">
        <v>18289.41</v>
      </c>
      <c r="C1289" s="4">
        <v>15411.19</v>
      </c>
      <c r="D1289" s="4">
        <v>118.68</v>
      </c>
    </row>
    <row r="1290" spans="1:4">
      <c r="A1290" s="1" t="s">
        <v>8522</v>
      </c>
      <c r="B1290" s="4">
        <v>206.36</v>
      </c>
      <c r="C1290" s="4">
        <v>235.64</v>
      </c>
      <c r="D1290" s="4">
        <v>87.58</v>
      </c>
    </row>
    <row r="1291" spans="1:4">
      <c r="A1291" s="1" t="s">
        <v>8523</v>
      </c>
      <c r="B1291" s="4">
        <v>203.66</v>
      </c>
      <c r="C1291" s="4">
        <v>233.01</v>
      </c>
      <c r="D1291" s="4">
        <v>87.4</v>
      </c>
    </row>
    <row r="1292" spans="1:4">
      <c r="A1292" s="1" t="s">
        <v>8524</v>
      </c>
      <c r="B1292" s="4">
        <v>23175.03</v>
      </c>
      <c r="C1292" s="4">
        <v>20713.400000000001</v>
      </c>
      <c r="D1292" s="4">
        <v>111.88</v>
      </c>
    </row>
    <row r="1293" spans="1:4">
      <c r="A1293" s="1" t="s">
        <v>8525</v>
      </c>
      <c r="B1293" s="4">
        <v>25682.03</v>
      </c>
      <c r="C1293" s="4">
        <v>23108.66</v>
      </c>
      <c r="D1293" s="4">
        <v>111.14</v>
      </c>
    </row>
    <row r="1294" spans="1:4">
      <c r="A1294" s="1" t="s">
        <v>8526</v>
      </c>
      <c r="B1294" s="4">
        <v>25698.87</v>
      </c>
      <c r="C1294" s="4">
        <v>23708.66</v>
      </c>
      <c r="D1294" s="4">
        <v>108.39</v>
      </c>
    </row>
    <row r="1295" spans="1:4">
      <c r="A1295" s="1" t="s">
        <v>8527</v>
      </c>
      <c r="B1295" s="4">
        <v>25313.64</v>
      </c>
      <c r="C1295" s="4">
        <v>22508.66</v>
      </c>
      <c r="D1295" s="4">
        <v>112.46</v>
      </c>
    </row>
    <row r="1296" spans="1:4">
      <c r="A1296" s="1" t="s">
        <v>8528</v>
      </c>
      <c r="B1296" s="4">
        <v>25662.97</v>
      </c>
      <c r="C1296" s="4">
        <v>23108.66</v>
      </c>
      <c r="D1296" s="4">
        <v>111.05</v>
      </c>
    </row>
    <row r="1297" spans="1:4">
      <c r="A1297" s="1" t="s">
        <v>8529</v>
      </c>
      <c r="B1297" s="4">
        <v>26649.25</v>
      </c>
      <c r="C1297" s="4">
        <v>24908.66</v>
      </c>
      <c r="D1297" s="4">
        <v>106.99</v>
      </c>
    </row>
    <row r="1298" spans="1:4">
      <c r="A1298" s="1" t="s">
        <v>8530</v>
      </c>
      <c r="B1298" s="4">
        <v>26876.16</v>
      </c>
      <c r="C1298" s="4">
        <v>24908.66</v>
      </c>
      <c r="D1298" s="4">
        <v>107.9</v>
      </c>
    </row>
    <row r="1299" spans="1:4">
      <c r="A1299" s="1" t="s">
        <v>8531</v>
      </c>
      <c r="B1299" s="4">
        <v>28439.24</v>
      </c>
      <c r="C1299" s="4">
        <v>26708.66</v>
      </c>
      <c r="D1299" s="4">
        <v>106.48</v>
      </c>
    </row>
    <row r="1300" spans="1:4">
      <c r="A1300" s="1" t="s">
        <v>8532</v>
      </c>
      <c r="B1300" s="4">
        <v>31618.37</v>
      </c>
      <c r="C1300" s="4">
        <v>23076.34</v>
      </c>
      <c r="D1300" s="4">
        <v>137.02000000000001</v>
      </c>
    </row>
    <row r="1301" spans="1:4">
      <c r="A1301" s="1" t="s">
        <v>8533</v>
      </c>
      <c r="B1301" s="4">
        <v>33304.54</v>
      </c>
      <c r="C1301" s="4">
        <v>23192.32</v>
      </c>
      <c r="D1301" s="4">
        <v>143.6</v>
      </c>
    </row>
    <row r="1302" spans="1:4">
      <c r="A1302" s="1" t="s">
        <v>8534</v>
      </c>
      <c r="B1302" s="4">
        <v>31932.25</v>
      </c>
      <c r="C1302" s="4">
        <v>22286.58</v>
      </c>
      <c r="D1302" s="4">
        <v>143.28</v>
      </c>
    </row>
    <row r="1303" spans="1:4">
      <c r="A1303" s="1" t="s">
        <v>8535</v>
      </c>
      <c r="B1303" s="4">
        <v>31080.68</v>
      </c>
      <c r="C1303" s="4">
        <v>21823.599999999999</v>
      </c>
      <c r="D1303" s="4">
        <v>142.41999999999999</v>
      </c>
    </row>
    <row r="1304" spans="1:4">
      <c r="A1304" s="1" t="s">
        <v>8293</v>
      </c>
      <c r="B1304" s="4">
        <v>10012.49</v>
      </c>
      <c r="C1304" s="4">
        <v>10203.49</v>
      </c>
      <c r="D1304" s="4">
        <v>98.13</v>
      </c>
    </row>
    <row r="1305" spans="1:4">
      <c r="A1305" s="1" t="s">
        <v>8294</v>
      </c>
      <c r="B1305" s="4">
        <v>60.79</v>
      </c>
      <c r="C1305" s="4">
        <v>60.79</v>
      </c>
      <c r="D1305" s="4">
        <v>100</v>
      </c>
    </row>
    <row r="1306" spans="1:4">
      <c r="A1306" s="1" t="s">
        <v>8295</v>
      </c>
      <c r="B1306" s="4">
        <v>2170.12</v>
      </c>
      <c r="C1306" s="4">
        <v>2084.61</v>
      </c>
      <c r="D1306" s="4">
        <v>104.1</v>
      </c>
    </row>
    <row r="1307" spans="1:4">
      <c r="A1307" s="1" t="s">
        <v>8296</v>
      </c>
      <c r="B1307" s="4">
        <v>1976.81</v>
      </c>
      <c r="C1307" s="4">
        <v>1958.63</v>
      </c>
      <c r="D1307" s="4">
        <v>100.93</v>
      </c>
    </row>
    <row r="1308" spans="1:4">
      <c r="A1308" s="1" t="s">
        <v>8297</v>
      </c>
      <c r="B1308" s="4">
        <v>60.79</v>
      </c>
      <c r="C1308" s="4">
        <v>60.79</v>
      </c>
      <c r="D1308" s="4">
        <v>100</v>
      </c>
    </row>
    <row r="1309" spans="1:4">
      <c r="A1309" s="1" t="s">
        <v>8298</v>
      </c>
      <c r="B1309" s="4">
        <v>10782.06</v>
      </c>
      <c r="C1309" s="4">
        <v>9762.5499999999993</v>
      </c>
      <c r="D1309" s="4">
        <v>110.44</v>
      </c>
    </row>
    <row r="1310" spans="1:4">
      <c r="A1310" s="1" t="s">
        <v>8299</v>
      </c>
      <c r="B1310" s="4">
        <v>8989.0300000000007</v>
      </c>
      <c r="C1310" s="4">
        <v>8592.99</v>
      </c>
      <c r="D1310" s="4">
        <v>104.61</v>
      </c>
    </row>
    <row r="1311" spans="1:4">
      <c r="A1311" s="1" t="s">
        <v>8300</v>
      </c>
      <c r="B1311" s="4">
        <v>9217.81</v>
      </c>
      <c r="C1311" s="4">
        <v>8642.99</v>
      </c>
      <c r="D1311" s="4">
        <v>106.65</v>
      </c>
    </row>
    <row r="1312" spans="1:4">
      <c r="A1312" s="1" t="s">
        <v>8301</v>
      </c>
      <c r="B1312" s="4">
        <v>13251.85</v>
      </c>
      <c r="C1312" s="4">
        <v>13231.05</v>
      </c>
      <c r="D1312" s="4">
        <v>100.16</v>
      </c>
    </row>
    <row r="1313" spans="1:4">
      <c r="A1313" s="1" t="s">
        <v>8302</v>
      </c>
      <c r="B1313" s="4">
        <v>8212</v>
      </c>
      <c r="C1313" s="4">
        <v>5501.47</v>
      </c>
      <c r="D1313" s="4">
        <v>149.27000000000001</v>
      </c>
    </row>
    <row r="1314" spans="1:4">
      <c r="A1314" s="1" t="s">
        <v>8303</v>
      </c>
      <c r="B1314" s="4">
        <v>5056</v>
      </c>
      <c r="C1314" s="4">
        <v>5718.99</v>
      </c>
      <c r="D1314" s="4">
        <v>88.41</v>
      </c>
    </row>
    <row r="1315" spans="1:4">
      <c r="A1315" s="1" t="s">
        <v>8304</v>
      </c>
      <c r="B1315" s="4">
        <v>60.79</v>
      </c>
      <c r="C1315" s="4">
        <v>60.8</v>
      </c>
      <c r="D1315" s="4">
        <v>99.99</v>
      </c>
    </row>
    <row r="1316" spans="1:4">
      <c r="A1316" s="1" t="s">
        <v>8305</v>
      </c>
      <c r="B1316" s="4">
        <v>60.79</v>
      </c>
      <c r="C1316" s="4">
        <v>60.8</v>
      </c>
      <c r="D1316" s="4">
        <v>99.99</v>
      </c>
    </row>
    <row r="1317" spans="1:4">
      <c r="A1317" s="1" t="s">
        <v>8306</v>
      </c>
      <c r="B1317" s="4">
        <v>6332.37</v>
      </c>
      <c r="C1317" s="4">
        <v>4578.78</v>
      </c>
      <c r="D1317" s="4">
        <v>138.30000000000001</v>
      </c>
    </row>
    <row r="1318" spans="1:4">
      <c r="A1318" s="1" t="s">
        <v>8307</v>
      </c>
      <c r="B1318" s="4">
        <v>6333.32</v>
      </c>
      <c r="C1318" s="4">
        <v>4547.28</v>
      </c>
      <c r="D1318" s="4">
        <v>139.28</v>
      </c>
    </row>
    <row r="1319" spans="1:4">
      <c r="A1319" s="1" t="s">
        <v>8308</v>
      </c>
      <c r="B1319" s="4">
        <v>7318.31</v>
      </c>
      <c r="C1319" s="4">
        <v>4548.8500000000004</v>
      </c>
      <c r="D1319" s="4">
        <v>160.88</v>
      </c>
    </row>
    <row r="1320" spans="1:4">
      <c r="A1320" s="1" t="s">
        <v>8309</v>
      </c>
      <c r="B1320" s="4">
        <v>7318.35</v>
      </c>
      <c r="C1320" s="4">
        <v>4739.07</v>
      </c>
      <c r="D1320" s="4">
        <v>154.43</v>
      </c>
    </row>
    <row r="1321" spans="1:4">
      <c r="A1321" s="1" t="s">
        <v>8310</v>
      </c>
      <c r="B1321" s="4">
        <v>10232.98</v>
      </c>
      <c r="C1321" s="4">
        <v>10990.63</v>
      </c>
      <c r="D1321" s="4">
        <v>93.11</v>
      </c>
    </row>
    <row r="1322" spans="1:4">
      <c r="A1322" s="1" t="s">
        <v>8311</v>
      </c>
      <c r="B1322" s="4">
        <v>10057.32</v>
      </c>
      <c r="C1322" s="4">
        <v>11040.63</v>
      </c>
      <c r="D1322" s="4">
        <v>91.09</v>
      </c>
    </row>
    <row r="1323" spans="1:4">
      <c r="A1323" s="1" t="s">
        <v>8312</v>
      </c>
      <c r="B1323" s="4">
        <v>10167.469999999999</v>
      </c>
      <c r="C1323" s="4">
        <v>10933.15</v>
      </c>
      <c r="D1323" s="4">
        <v>93</v>
      </c>
    </row>
    <row r="1324" spans="1:4">
      <c r="A1324" s="1" t="s">
        <v>8313</v>
      </c>
      <c r="B1324" s="4">
        <v>9789.93</v>
      </c>
      <c r="C1324" s="4">
        <v>10711.58</v>
      </c>
      <c r="D1324" s="4">
        <v>91.4</v>
      </c>
    </row>
    <row r="1325" spans="1:4">
      <c r="A1325" s="1" t="s">
        <v>8314</v>
      </c>
      <c r="B1325" s="4">
        <v>60.79</v>
      </c>
      <c r="C1325" s="4">
        <v>60.79</v>
      </c>
      <c r="D1325" s="4">
        <v>100</v>
      </c>
    </row>
    <row r="1326" spans="1:4">
      <c r="A1326" s="1" t="s">
        <v>8315</v>
      </c>
      <c r="B1326" s="4">
        <v>4104.1000000000004</v>
      </c>
      <c r="C1326" s="4">
        <v>4621.05</v>
      </c>
      <c r="D1326" s="4">
        <v>88.81</v>
      </c>
    </row>
    <row r="1327" spans="1:4">
      <c r="A1327" s="1" t="s">
        <v>8316</v>
      </c>
      <c r="B1327" s="4">
        <v>4441.87</v>
      </c>
      <c r="C1327" s="4">
        <v>4430.05</v>
      </c>
      <c r="D1327" s="4">
        <v>100.27</v>
      </c>
    </row>
    <row r="1328" spans="1:4">
      <c r="A1328" s="1" t="s">
        <v>8317</v>
      </c>
      <c r="B1328" s="4">
        <v>60.79</v>
      </c>
      <c r="C1328" s="4">
        <v>60.79</v>
      </c>
      <c r="D1328" s="4">
        <v>100</v>
      </c>
    </row>
    <row r="1329" spans="1:4">
      <c r="A1329" s="1" t="s">
        <v>8318</v>
      </c>
      <c r="B1329" s="4">
        <v>4714.1400000000003</v>
      </c>
      <c r="C1329" s="4">
        <v>5852.55</v>
      </c>
      <c r="D1329" s="4">
        <v>80.55</v>
      </c>
    </row>
    <row r="1330" spans="1:4">
      <c r="A1330" s="1" t="s">
        <v>8319</v>
      </c>
      <c r="B1330" s="4">
        <v>3498.66</v>
      </c>
      <c r="C1330" s="4">
        <v>3487.53</v>
      </c>
      <c r="D1330" s="4">
        <v>100.32</v>
      </c>
    </row>
    <row r="1331" spans="1:4">
      <c r="A1331" s="1" t="s">
        <v>8320</v>
      </c>
      <c r="B1331" s="4">
        <v>8036.66</v>
      </c>
      <c r="C1331" s="4">
        <v>5635.03</v>
      </c>
      <c r="D1331" s="4">
        <v>142.62</v>
      </c>
    </row>
    <row r="1332" spans="1:4">
      <c r="A1332" s="1" t="s">
        <v>8321</v>
      </c>
      <c r="B1332" s="4">
        <v>5727.6</v>
      </c>
      <c r="C1332" s="4">
        <v>5476.7</v>
      </c>
      <c r="D1332" s="4">
        <v>104.58</v>
      </c>
    </row>
    <row r="1333" spans="1:4">
      <c r="A1333" s="1" t="s">
        <v>8322</v>
      </c>
      <c r="B1333" s="4">
        <v>5728.33</v>
      </c>
      <c r="C1333" s="4">
        <v>5193.24</v>
      </c>
      <c r="D1333" s="4">
        <v>110.3</v>
      </c>
    </row>
    <row r="1334" spans="1:4">
      <c r="A1334" s="1" t="s">
        <v>8323</v>
      </c>
      <c r="B1334" s="4">
        <v>9720.43</v>
      </c>
      <c r="C1334" s="4">
        <v>10252.790000000001</v>
      </c>
      <c r="D1334" s="4">
        <v>94.81</v>
      </c>
    </row>
    <row r="1335" spans="1:4">
      <c r="A1335" s="1" t="s">
        <v>8324</v>
      </c>
      <c r="B1335" s="4">
        <v>9732.5</v>
      </c>
      <c r="C1335" s="4">
        <v>10360.27</v>
      </c>
      <c r="D1335" s="4">
        <v>93.94</v>
      </c>
    </row>
    <row r="1336" spans="1:4">
      <c r="A1336" s="1" t="s">
        <v>8325</v>
      </c>
      <c r="B1336" s="4">
        <v>9590.14</v>
      </c>
      <c r="C1336" s="4">
        <v>10310.27</v>
      </c>
      <c r="D1336" s="4">
        <v>93.02</v>
      </c>
    </row>
    <row r="1337" spans="1:4">
      <c r="A1337" s="1" t="s">
        <v>8326</v>
      </c>
      <c r="B1337" s="4">
        <v>9026.06</v>
      </c>
      <c r="C1337" s="4">
        <v>8895.44</v>
      </c>
      <c r="D1337" s="4">
        <v>101.47</v>
      </c>
    </row>
    <row r="1338" spans="1:4">
      <c r="A1338" s="1" t="s">
        <v>8327</v>
      </c>
      <c r="B1338" s="4">
        <v>60.79</v>
      </c>
      <c r="C1338" s="4">
        <v>60.79</v>
      </c>
      <c r="D1338" s="4">
        <v>100</v>
      </c>
    </row>
    <row r="1339" spans="1:4">
      <c r="A1339" s="1" t="s">
        <v>8328</v>
      </c>
      <c r="B1339" s="4">
        <v>8945.6</v>
      </c>
      <c r="C1339" s="4">
        <v>8859.5300000000007</v>
      </c>
      <c r="D1339" s="4">
        <v>100.97</v>
      </c>
    </row>
    <row r="1340" spans="1:4">
      <c r="A1340" s="1" t="s">
        <v>8329</v>
      </c>
      <c r="B1340" s="4">
        <v>60.79</v>
      </c>
      <c r="C1340" s="4">
        <v>60.79</v>
      </c>
      <c r="D1340" s="4">
        <v>100</v>
      </c>
    </row>
    <row r="1341" spans="1:4">
      <c r="A1341" s="1" t="s">
        <v>8330</v>
      </c>
      <c r="B1341" s="4">
        <v>11243.19</v>
      </c>
      <c r="C1341" s="4">
        <v>11734.03</v>
      </c>
      <c r="D1341" s="4">
        <v>95.82</v>
      </c>
    </row>
    <row r="1342" spans="1:4">
      <c r="A1342" s="1" t="s">
        <v>8331</v>
      </c>
      <c r="B1342" s="4">
        <v>11903.73</v>
      </c>
      <c r="C1342" s="4">
        <v>12017.49</v>
      </c>
      <c r="D1342" s="4">
        <v>99.05</v>
      </c>
    </row>
    <row r="1343" spans="1:4">
      <c r="A1343" s="1" t="s">
        <v>8332</v>
      </c>
      <c r="B1343" s="4">
        <v>10166.049999999999</v>
      </c>
      <c r="C1343" s="4">
        <v>9997.59</v>
      </c>
      <c r="D1343" s="4">
        <v>101.69</v>
      </c>
    </row>
    <row r="1344" spans="1:4">
      <c r="A1344" s="1" t="s">
        <v>8333</v>
      </c>
      <c r="B1344" s="4">
        <v>5441.27</v>
      </c>
      <c r="C1344" s="4">
        <v>5006.62</v>
      </c>
      <c r="D1344" s="4">
        <v>108.68</v>
      </c>
    </row>
    <row r="1345" spans="1:4">
      <c r="A1345" s="1" t="s">
        <v>8334</v>
      </c>
      <c r="B1345" s="4">
        <v>5441.32</v>
      </c>
      <c r="C1345" s="4">
        <v>5038.12</v>
      </c>
      <c r="D1345" s="4">
        <v>108</v>
      </c>
    </row>
    <row r="1346" spans="1:4">
      <c r="A1346" s="1" t="s">
        <v>8335</v>
      </c>
      <c r="B1346" s="4">
        <v>5134.49</v>
      </c>
      <c r="C1346" s="4">
        <v>5148.3500000000004</v>
      </c>
      <c r="D1346" s="4">
        <v>99.73</v>
      </c>
    </row>
    <row r="1347" spans="1:4">
      <c r="A1347" s="1" t="s">
        <v>8336</v>
      </c>
      <c r="B1347" s="4">
        <v>5134.6099999999997</v>
      </c>
      <c r="C1347" s="4">
        <v>4951.49</v>
      </c>
      <c r="D1347" s="4">
        <v>103.7</v>
      </c>
    </row>
    <row r="1348" spans="1:4">
      <c r="A1348" s="1" t="s">
        <v>8337</v>
      </c>
      <c r="B1348" s="4">
        <v>5435.51</v>
      </c>
      <c r="C1348" s="4">
        <v>5013.37</v>
      </c>
      <c r="D1348" s="4">
        <v>108.42</v>
      </c>
    </row>
    <row r="1349" spans="1:4">
      <c r="A1349" s="1" t="s">
        <v>8338</v>
      </c>
      <c r="B1349" s="4">
        <v>5435.62</v>
      </c>
      <c r="C1349" s="4">
        <v>4980.63</v>
      </c>
      <c r="D1349" s="4">
        <v>109.14</v>
      </c>
    </row>
    <row r="1350" spans="1:4">
      <c r="A1350" s="1" t="s">
        <v>8339</v>
      </c>
      <c r="B1350" s="4">
        <v>8722.1299999999992</v>
      </c>
      <c r="C1350" s="4">
        <v>5411.11</v>
      </c>
      <c r="D1350" s="4">
        <v>161.19</v>
      </c>
    </row>
    <row r="1351" spans="1:4">
      <c r="A1351" s="1" t="s">
        <v>8340</v>
      </c>
      <c r="B1351" s="4">
        <v>10596.03</v>
      </c>
      <c r="C1351" s="4">
        <v>10869.55</v>
      </c>
      <c r="D1351" s="4">
        <v>97.48</v>
      </c>
    </row>
    <row r="1352" spans="1:4">
      <c r="A1352" s="1" t="s">
        <v>8341</v>
      </c>
      <c r="B1352" s="4">
        <v>10596.07</v>
      </c>
      <c r="C1352" s="4">
        <v>11047.67</v>
      </c>
      <c r="D1352" s="4">
        <v>95.91</v>
      </c>
    </row>
    <row r="1353" spans="1:4">
      <c r="A1353" s="1" t="s">
        <v>8342</v>
      </c>
      <c r="B1353" s="4">
        <v>7951.77</v>
      </c>
      <c r="C1353" s="4">
        <v>6672.41</v>
      </c>
      <c r="D1353" s="4">
        <v>119.17</v>
      </c>
    </row>
    <row r="1354" spans="1:4">
      <c r="A1354" s="1" t="s">
        <v>8343</v>
      </c>
      <c r="B1354" s="4">
        <v>13650.04</v>
      </c>
      <c r="C1354" s="4">
        <v>13105.07</v>
      </c>
      <c r="D1354" s="4">
        <v>104.16</v>
      </c>
    </row>
    <row r="1355" spans="1:4">
      <c r="A1355" s="1" t="s">
        <v>8344</v>
      </c>
      <c r="B1355" s="4">
        <v>7328.79</v>
      </c>
      <c r="C1355" s="4">
        <v>6690.91</v>
      </c>
      <c r="D1355" s="4">
        <v>109.53</v>
      </c>
    </row>
    <row r="1356" spans="1:4">
      <c r="A1356" s="1" t="s">
        <v>8345</v>
      </c>
      <c r="B1356" s="4">
        <v>7476.93</v>
      </c>
      <c r="C1356" s="4">
        <v>5914.93</v>
      </c>
      <c r="D1356" s="4">
        <v>126.41</v>
      </c>
    </row>
    <row r="1357" spans="1:4">
      <c r="A1357" s="1" t="s">
        <v>8346</v>
      </c>
      <c r="B1357" s="4">
        <v>8039.83</v>
      </c>
      <c r="C1357" s="4">
        <v>5375.49</v>
      </c>
      <c r="D1357" s="4">
        <v>149.56</v>
      </c>
    </row>
    <row r="1358" spans="1:4">
      <c r="A1358" s="1" t="s">
        <v>8347</v>
      </c>
      <c r="B1358" s="4">
        <v>12131.13</v>
      </c>
      <c r="C1358" s="4">
        <v>13378.64</v>
      </c>
      <c r="D1358" s="4">
        <v>90.68</v>
      </c>
    </row>
    <row r="1359" spans="1:4">
      <c r="A1359" s="1" t="s">
        <v>8348</v>
      </c>
      <c r="B1359" s="4">
        <v>4876.7299999999996</v>
      </c>
      <c r="C1359" s="4">
        <v>5532.45</v>
      </c>
      <c r="D1359" s="4">
        <v>88.15</v>
      </c>
    </row>
    <row r="1360" spans="1:4">
      <c r="A1360" s="1" t="s">
        <v>8349</v>
      </c>
      <c r="B1360" s="4">
        <v>13013.81</v>
      </c>
      <c r="C1360" s="4">
        <v>13957.67</v>
      </c>
      <c r="D1360" s="4">
        <v>93.24</v>
      </c>
    </row>
    <row r="1361" spans="1:4">
      <c r="A1361" s="1" t="s">
        <v>8350</v>
      </c>
      <c r="B1361" s="4">
        <v>13013.76</v>
      </c>
      <c r="C1361" s="4">
        <v>13907.19</v>
      </c>
      <c r="D1361" s="4">
        <v>93.58</v>
      </c>
    </row>
    <row r="1362" spans="1:4">
      <c r="A1362" s="1" t="s">
        <v>8351</v>
      </c>
      <c r="B1362" s="4">
        <v>6353.1</v>
      </c>
      <c r="C1362" s="4">
        <v>3741.56</v>
      </c>
      <c r="D1362" s="4">
        <v>169.8</v>
      </c>
    </row>
    <row r="1363" spans="1:4">
      <c r="A1363" s="1" t="s">
        <v>8352</v>
      </c>
      <c r="B1363" s="4">
        <v>6067.98</v>
      </c>
      <c r="C1363" s="4">
        <v>4097.51</v>
      </c>
      <c r="D1363" s="4">
        <v>148.09</v>
      </c>
    </row>
    <row r="1364" spans="1:4">
      <c r="A1364" s="1" t="s">
        <v>8353</v>
      </c>
      <c r="B1364" s="4">
        <v>6039.27</v>
      </c>
      <c r="C1364" s="4">
        <v>5149.43</v>
      </c>
      <c r="D1364" s="4">
        <v>117.28</v>
      </c>
    </row>
    <row r="1365" spans="1:4">
      <c r="A1365" s="1" t="s">
        <v>8354</v>
      </c>
      <c r="B1365" s="4">
        <v>6085.32</v>
      </c>
      <c r="C1365" s="4">
        <v>5827.47</v>
      </c>
      <c r="D1365" s="4">
        <v>104.42</v>
      </c>
    </row>
    <row r="1366" spans="1:4">
      <c r="A1366" s="1" t="s">
        <v>8355</v>
      </c>
      <c r="B1366" s="4">
        <v>60.79</v>
      </c>
      <c r="C1366" s="4">
        <v>60.79</v>
      </c>
      <c r="D1366" s="4">
        <v>100</v>
      </c>
    </row>
    <row r="1367" spans="1:4">
      <c r="A1367" s="1" t="s">
        <v>8356</v>
      </c>
      <c r="B1367" s="4">
        <v>3858.29</v>
      </c>
      <c r="C1367" s="4">
        <v>4460.01</v>
      </c>
      <c r="D1367" s="4">
        <v>86.51</v>
      </c>
    </row>
    <row r="1368" spans="1:4">
      <c r="A1368" s="1" t="s">
        <v>8357</v>
      </c>
      <c r="B1368" s="4">
        <v>60.79</v>
      </c>
      <c r="C1368" s="4">
        <v>60.79</v>
      </c>
      <c r="D1368" s="4">
        <v>100</v>
      </c>
    </row>
    <row r="1369" spans="1:4">
      <c r="A1369" s="1" t="s">
        <v>8358</v>
      </c>
      <c r="B1369" s="4">
        <v>3876.41</v>
      </c>
      <c r="C1369" s="4">
        <v>4687.51</v>
      </c>
      <c r="D1369" s="4">
        <v>82.7</v>
      </c>
    </row>
    <row r="1370" spans="1:4">
      <c r="A1370" s="1" t="s">
        <v>8359</v>
      </c>
      <c r="B1370" s="4">
        <v>2961.91</v>
      </c>
      <c r="C1370" s="4">
        <v>3595.05</v>
      </c>
      <c r="D1370" s="4">
        <v>82.39</v>
      </c>
    </row>
    <row r="1371" spans="1:4">
      <c r="A1371" s="1" t="s">
        <v>8360</v>
      </c>
      <c r="B1371" s="4">
        <v>3056.48</v>
      </c>
      <c r="C1371" s="4">
        <v>3671.03</v>
      </c>
      <c r="D1371" s="4">
        <v>83.26</v>
      </c>
    </row>
    <row r="1372" spans="1:4">
      <c r="A1372" s="1" t="s">
        <v>8361</v>
      </c>
      <c r="B1372" s="4">
        <v>12492.04</v>
      </c>
      <c r="C1372" s="4">
        <v>10457.32</v>
      </c>
      <c r="D1372" s="4">
        <v>119.46</v>
      </c>
    </row>
    <row r="1373" spans="1:4">
      <c r="A1373" s="1" t="s">
        <v>8362</v>
      </c>
      <c r="B1373" s="4">
        <v>12258.85</v>
      </c>
      <c r="C1373" s="4">
        <v>10489.6</v>
      </c>
      <c r="D1373" s="4">
        <v>116.87</v>
      </c>
    </row>
    <row r="1374" spans="1:4">
      <c r="A1374" s="1" t="s">
        <v>8363</v>
      </c>
      <c r="B1374" s="4">
        <v>12325.7</v>
      </c>
      <c r="C1374" s="4">
        <v>12517.16</v>
      </c>
      <c r="D1374" s="4">
        <v>98.47</v>
      </c>
    </row>
    <row r="1375" spans="1:4">
      <c r="A1375" s="1" t="s">
        <v>8364</v>
      </c>
      <c r="B1375" s="4">
        <v>12791.61</v>
      </c>
      <c r="C1375" s="4">
        <v>12586.84</v>
      </c>
      <c r="D1375" s="4">
        <v>101.63</v>
      </c>
    </row>
    <row r="1376" spans="1:4">
      <c r="A1376" s="1" t="s">
        <v>8365</v>
      </c>
      <c r="B1376" s="4">
        <v>3774.29</v>
      </c>
      <c r="C1376" s="4">
        <v>3851.09</v>
      </c>
      <c r="D1376" s="4">
        <v>98.01</v>
      </c>
    </row>
    <row r="1377" spans="1:4">
      <c r="A1377" s="1" t="s">
        <v>8366</v>
      </c>
      <c r="B1377" s="4">
        <v>2367.6799999999998</v>
      </c>
      <c r="C1377" s="4">
        <v>2701.09</v>
      </c>
      <c r="D1377" s="4">
        <v>87.66</v>
      </c>
    </row>
    <row r="1378" spans="1:4">
      <c r="A1378" s="1" t="s">
        <v>8367</v>
      </c>
      <c r="B1378" s="4">
        <v>4122.24</v>
      </c>
      <c r="C1378" s="4">
        <v>5314.84</v>
      </c>
      <c r="D1378" s="4">
        <v>77.56</v>
      </c>
    </row>
    <row r="1379" spans="1:4">
      <c r="A1379" s="1" t="s">
        <v>8368</v>
      </c>
      <c r="B1379" s="4">
        <v>3600.83</v>
      </c>
      <c r="C1379" s="4">
        <v>4337.59</v>
      </c>
      <c r="D1379" s="4">
        <v>83.01</v>
      </c>
    </row>
    <row r="1380" spans="1:4">
      <c r="A1380" s="1" t="s">
        <v>8369</v>
      </c>
      <c r="B1380" s="4">
        <v>60.79</v>
      </c>
      <c r="C1380" s="4">
        <v>60.79</v>
      </c>
      <c r="D1380" s="4">
        <v>100</v>
      </c>
    </row>
    <row r="1381" spans="1:4">
      <c r="A1381" s="1" t="s">
        <v>8370</v>
      </c>
      <c r="B1381" s="4">
        <v>4013.74</v>
      </c>
      <c r="C1381" s="4">
        <v>4985.33</v>
      </c>
      <c r="D1381" s="4">
        <v>80.510000000000005</v>
      </c>
    </row>
    <row r="1382" spans="1:4">
      <c r="A1382" s="1" t="s">
        <v>8371</v>
      </c>
      <c r="B1382" s="4">
        <v>4520.3900000000003</v>
      </c>
      <c r="C1382" s="4">
        <v>5821.05</v>
      </c>
      <c r="D1382" s="4">
        <v>77.66</v>
      </c>
    </row>
    <row r="1383" spans="1:4">
      <c r="A1383" s="1" t="s">
        <v>8372</v>
      </c>
      <c r="B1383" s="4">
        <v>60.79</v>
      </c>
      <c r="C1383" s="4">
        <v>60.79</v>
      </c>
      <c r="D1383" s="4">
        <v>100</v>
      </c>
    </row>
    <row r="1384" spans="1:4">
      <c r="A1384" s="1" t="s">
        <v>8373</v>
      </c>
      <c r="B1384" s="4">
        <v>6845.07</v>
      </c>
      <c r="C1384" s="4">
        <v>6454.8</v>
      </c>
      <c r="D1384" s="4">
        <v>106.05</v>
      </c>
    </row>
    <row r="1385" spans="1:4">
      <c r="A1385" s="1" t="s">
        <v>8374</v>
      </c>
      <c r="B1385" s="4">
        <v>7986.24</v>
      </c>
      <c r="C1385" s="4">
        <v>5603.53</v>
      </c>
      <c r="D1385" s="4">
        <v>142.52000000000001</v>
      </c>
    </row>
    <row r="1386" spans="1:4">
      <c r="A1386" s="1" t="s">
        <v>8375</v>
      </c>
      <c r="B1386" s="4">
        <v>5016.7</v>
      </c>
      <c r="C1386" s="4">
        <v>4061.61</v>
      </c>
      <c r="D1386" s="4">
        <v>123.52</v>
      </c>
    </row>
    <row r="1387" spans="1:4">
      <c r="A1387" s="1" t="s">
        <v>8376</v>
      </c>
      <c r="B1387" s="4">
        <v>7598.77</v>
      </c>
      <c r="C1387" s="4">
        <v>6361.01</v>
      </c>
      <c r="D1387" s="4">
        <v>119.46</v>
      </c>
    </row>
    <row r="1388" spans="1:4">
      <c r="A1388" s="1" t="s">
        <v>8377</v>
      </c>
      <c r="B1388" s="4">
        <v>7246.2</v>
      </c>
      <c r="C1388" s="4">
        <v>6775.29</v>
      </c>
      <c r="D1388" s="4">
        <v>106.95</v>
      </c>
    </row>
    <row r="1389" spans="1:4">
      <c r="A1389" s="1" t="s">
        <v>8378</v>
      </c>
      <c r="B1389" s="4">
        <v>7862.16</v>
      </c>
      <c r="C1389" s="4">
        <v>6756.79</v>
      </c>
      <c r="D1389" s="4">
        <v>116.36</v>
      </c>
    </row>
    <row r="1390" spans="1:4">
      <c r="A1390" s="1" t="s">
        <v>8379</v>
      </c>
      <c r="B1390" s="4">
        <v>9439.76</v>
      </c>
      <c r="C1390" s="4">
        <v>10138.120000000001</v>
      </c>
      <c r="D1390" s="4">
        <v>93.11</v>
      </c>
    </row>
    <row r="1391" spans="1:4">
      <c r="A1391" s="1" t="s">
        <v>8380</v>
      </c>
      <c r="B1391" s="4">
        <v>9959.18</v>
      </c>
      <c r="C1391" s="4">
        <v>8427.07</v>
      </c>
      <c r="D1391" s="4">
        <v>118.18</v>
      </c>
    </row>
    <row r="1392" spans="1:4">
      <c r="A1392" s="1" t="s">
        <v>8381</v>
      </c>
      <c r="B1392" s="4">
        <v>9959.25</v>
      </c>
      <c r="C1392" s="4">
        <v>8416.99</v>
      </c>
      <c r="D1392" s="4">
        <v>118.32</v>
      </c>
    </row>
    <row r="1393" spans="1:4">
      <c r="A1393" s="1" t="s">
        <v>8382</v>
      </c>
      <c r="B1393" s="4">
        <v>6383.64</v>
      </c>
      <c r="C1393" s="4">
        <v>4683.41</v>
      </c>
      <c r="D1393" s="4">
        <v>136.30000000000001</v>
      </c>
    </row>
    <row r="1394" spans="1:4">
      <c r="A1394" s="1" t="s">
        <v>8383</v>
      </c>
      <c r="B1394" s="4">
        <v>3640.08</v>
      </c>
      <c r="C1394" s="4">
        <v>3189.72</v>
      </c>
      <c r="D1394" s="4">
        <v>114.12</v>
      </c>
    </row>
    <row r="1395" spans="1:4">
      <c r="A1395" s="1" t="s">
        <v>8384</v>
      </c>
      <c r="B1395" s="4">
        <v>8965.24</v>
      </c>
      <c r="C1395" s="4">
        <v>8959.5300000000007</v>
      </c>
      <c r="D1395" s="4">
        <v>100.06</v>
      </c>
    </row>
    <row r="1396" spans="1:4">
      <c r="A1396" s="1" t="s">
        <v>8385</v>
      </c>
      <c r="B1396" s="4">
        <v>4015.2</v>
      </c>
      <c r="C1396" s="4">
        <v>3019.34</v>
      </c>
      <c r="D1396" s="4">
        <v>132.97999999999999</v>
      </c>
    </row>
    <row r="1397" spans="1:4">
      <c r="A1397" s="1" t="s">
        <v>8386</v>
      </c>
      <c r="B1397" s="4">
        <v>8776.8700000000008</v>
      </c>
      <c r="C1397" s="4">
        <v>8770.23</v>
      </c>
      <c r="D1397" s="4">
        <v>100.08</v>
      </c>
    </row>
    <row r="1398" spans="1:4">
      <c r="A1398" s="1" t="s">
        <v>8387</v>
      </c>
      <c r="B1398" s="4">
        <v>10271.85</v>
      </c>
      <c r="C1398" s="4">
        <v>11039.17</v>
      </c>
      <c r="D1398" s="4">
        <v>93.05</v>
      </c>
    </row>
    <row r="1399" spans="1:4">
      <c r="A1399" s="1" t="s">
        <v>8388</v>
      </c>
      <c r="B1399" s="4">
        <v>10271.73</v>
      </c>
      <c r="C1399" s="4">
        <v>10988.69</v>
      </c>
      <c r="D1399" s="4">
        <v>93.48</v>
      </c>
    </row>
    <row r="1400" spans="1:4">
      <c r="A1400" s="1" t="s">
        <v>8389</v>
      </c>
      <c r="B1400" s="4">
        <v>13370.36</v>
      </c>
      <c r="C1400" s="4">
        <v>10505.74</v>
      </c>
      <c r="D1400" s="4">
        <v>127.27</v>
      </c>
    </row>
    <row r="1401" spans="1:4">
      <c r="A1401" s="1" t="s">
        <v>8390</v>
      </c>
      <c r="B1401" s="4">
        <v>13761.51</v>
      </c>
      <c r="C1401" s="4">
        <v>10414.799999999999</v>
      </c>
      <c r="D1401" s="4">
        <v>132.13</v>
      </c>
    </row>
    <row r="1402" spans="1:4">
      <c r="A1402" s="1" t="s">
        <v>8391</v>
      </c>
      <c r="B1402" s="4">
        <v>10179.469999999999</v>
      </c>
      <c r="C1402" s="4">
        <v>9417.35</v>
      </c>
      <c r="D1402" s="4">
        <v>108.09</v>
      </c>
    </row>
    <row r="1403" spans="1:4">
      <c r="A1403" s="1" t="s">
        <v>8392</v>
      </c>
      <c r="B1403" s="4">
        <v>17094.41</v>
      </c>
      <c r="C1403" s="4">
        <v>12906.92</v>
      </c>
      <c r="D1403" s="4">
        <v>132.44</v>
      </c>
    </row>
    <row r="1404" spans="1:4">
      <c r="A1404" s="1" t="s">
        <v>8393</v>
      </c>
      <c r="B1404" s="4">
        <v>17400.080000000002</v>
      </c>
      <c r="C1404" s="4">
        <v>13218.34</v>
      </c>
      <c r="D1404" s="4">
        <v>131.63999999999999</v>
      </c>
    </row>
    <row r="1405" spans="1:4">
      <c r="A1405" s="1" t="s">
        <v>8536</v>
      </c>
      <c r="B1405" s="4">
        <v>203.66</v>
      </c>
      <c r="C1405" s="4">
        <v>233.01</v>
      </c>
      <c r="D1405" s="4">
        <v>87.4</v>
      </c>
    </row>
    <row r="1406" spans="1:4">
      <c r="A1406" s="1" t="s">
        <v>8537</v>
      </c>
      <c r="B1406" s="4">
        <v>203.66</v>
      </c>
      <c r="C1406" s="4">
        <v>233.01</v>
      </c>
      <c r="D1406" s="4">
        <v>87.4</v>
      </c>
    </row>
    <row r="1407" spans="1:4">
      <c r="A1407" s="1" t="s">
        <v>8538</v>
      </c>
      <c r="B1407" s="4">
        <v>28010.61</v>
      </c>
      <c r="C1407" s="4">
        <v>26708.66</v>
      </c>
      <c r="D1407" s="4">
        <v>104.87</v>
      </c>
    </row>
    <row r="1408" spans="1:4">
      <c r="A1408" s="1" t="s">
        <v>8539</v>
      </c>
      <c r="B1408" s="4">
        <v>26700.1</v>
      </c>
      <c r="C1408" s="4">
        <v>24908.66</v>
      </c>
      <c r="D1408" s="4">
        <v>107.19</v>
      </c>
    </row>
    <row r="1409" spans="1:4">
      <c r="A1409" s="1" t="s">
        <v>8540</v>
      </c>
      <c r="B1409" s="4">
        <v>45163.53</v>
      </c>
      <c r="C1409" s="4">
        <v>30825.62</v>
      </c>
      <c r="D1409" s="4">
        <v>146.51</v>
      </c>
    </row>
    <row r="1410" spans="1:4">
      <c r="A1410" s="1" t="s">
        <v>8541</v>
      </c>
      <c r="B1410" s="4">
        <v>26869.27</v>
      </c>
      <c r="C1410" s="4">
        <v>24908.66</v>
      </c>
      <c r="D1410" s="4">
        <v>107.87</v>
      </c>
    </row>
    <row r="1411" spans="1:4">
      <c r="A1411" s="1" t="s">
        <v>8542</v>
      </c>
      <c r="B1411" s="4">
        <v>24806.78</v>
      </c>
      <c r="C1411" s="4">
        <v>22232.23</v>
      </c>
      <c r="D1411" s="4">
        <v>111.58</v>
      </c>
    </row>
    <row r="1412" spans="1:4">
      <c r="A1412" s="1" t="s">
        <v>8543</v>
      </c>
      <c r="B1412" s="4">
        <v>22204.78</v>
      </c>
      <c r="C1412" s="4">
        <v>23320.85</v>
      </c>
      <c r="D1412" s="4">
        <v>95.21</v>
      </c>
    </row>
    <row r="1413" spans="1:4">
      <c r="A1413" s="1" t="s">
        <v>8544</v>
      </c>
      <c r="B1413" s="4">
        <v>25592.92</v>
      </c>
      <c r="C1413" s="4">
        <v>22034.51</v>
      </c>
      <c r="D1413" s="4">
        <v>116.15</v>
      </c>
    </row>
    <row r="1414" spans="1:4">
      <c r="A1414" s="1" t="s">
        <v>8545</v>
      </c>
      <c r="B1414" s="4">
        <v>25030.94</v>
      </c>
      <c r="C1414" s="4">
        <v>22040.14</v>
      </c>
      <c r="D1414" s="4">
        <v>113.57</v>
      </c>
    </row>
    <row r="1415" spans="1:4">
      <c r="A1415" s="1" t="s">
        <v>8546</v>
      </c>
      <c r="B1415" s="4">
        <v>29566.69</v>
      </c>
      <c r="C1415" s="4">
        <v>23637.24</v>
      </c>
      <c r="D1415" s="4">
        <v>125.09</v>
      </c>
    </row>
    <row r="1416" spans="1:4">
      <c r="A1416" s="1" t="s">
        <v>8394</v>
      </c>
      <c r="B1416" s="4">
        <v>8840.0400000000009</v>
      </c>
      <c r="C1416" s="4">
        <v>6796.98</v>
      </c>
      <c r="D1416" s="4">
        <v>130.06</v>
      </c>
    </row>
    <row r="1417" spans="1:4">
      <c r="A1417" s="1" t="s">
        <v>8395</v>
      </c>
      <c r="B1417" s="4">
        <v>60.79</v>
      </c>
      <c r="C1417" s="4">
        <v>60.8</v>
      </c>
      <c r="D1417" s="4">
        <v>99.99</v>
      </c>
    </row>
    <row r="1418" spans="1:4">
      <c r="A1418" s="1" t="s">
        <v>8396</v>
      </c>
      <c r="B1418" s="4">
        <v>8398.02</v>
      </c>
      <c r="C1418" s="4">
        <v>6922.96</v>
      </c>
      <c r="D1418" s="4">
        <v>121.31</v>
      </c>
    </row>
    <row r="1419" spans="1:4">
      <c r="A1419" s="1" t="s">
        <v>8397</v>
      </c>
      <c r="B1419" s="4">
        <v>8513.7900000000009</v>
      </c>
      <c r="C1419" s="4">
        <v>6165.48</v>
      </c>
      <c r="D1419" s="4">
        <v>138.09</v>
      </c>
    </row>
    <row r="1420" spans="1:4">
      <c r="A1420" s="1" t="s">
        <v>8398</v>
      </c>
      <c r="B1420" s="4">
        <v>60.79</v>
      </c>
      <c r="C1420" s="4">
        <v>60.8</v>
      </c>
      <c r="D1420" s="4">
        <v>99.99</v>
      </c>
    </row>
    <row r="1421" spans="1:4">
      <c r="A1421" s="1" t="s">
        <v>8399</v>
      </c>
      <c r="B1421" s="4">
        <v>9005.3700000000008</v>
      </c>
      <c r="C1421" s="4">
        <v>5439.5</v>
      </c>
      <c r="D1421" s="4">
        <v>165.56</v>
      </c>
    </row>
    <row r="1422" spans="1:4">
      <c r="A1422" s="1" t="s">
        <v>8400</v>
      </c>
      <c r="B1422" s="4">
        <v>9638.7900000000009</v>
      </c>
      <c r="C1422" s="4">
        <v>9177.2999999999993</v>
      </c>
      <c r="D1422" s="4">
        <v>105.03</v>
      </c>
    </row>
    <row r="1423" spans="1:4">
      <c r="A1423" s="1" t="s">
        <v>8401</v>
      </c>
      <c r="B1423" s="4">
        <v>9638.7199999999993</v>
      </c>
      <c r="C1423" s="4">
        <v>8902.26</v>
      </c>
      <c r="D1423" s="4">
        <v>108.27</v>
      </c>
    </row>
    <row r="1424" spans="1:4">
      <c r="A1424" s="1" t="s">
        <v>8402</v>
      </c>
      <c r="B1424" s="4">
        <v>4917.4399999999996</v>
      </c>
      <c r="C1424" s="4">
        <v>5657.02</v>
      </c>
      <c r="D1424" s="4">
        <v>86.93</v>
      </c>
    </row>
    <row r="1425" spans="1:4">
      <c r="A1425" s="1" t="s">
        <v>8403</v>
      </c>
      <c r="B1425" s="4">
        <v>4771.26</v>
      </c>
      <c r="C1425" s="4">
        <v>5625.52</v>
      </c>
      <c r="D1425" s="4">
        <v>84.81</v>
      </c>
    </row>
    <row r="1426" spans="1:4">
      <c r="A1426" s="1" t="s">
        <v>8404</v>
      </c>
      <c r="B1426" s="4">
        <v>6894.46</v>
      </c>
      <c r="C1426" s="4">
        <v>6180.03</v>
      </c>
      <c r="D1426" s="4">
        <v>111.56</v>
      </c>
    </row>
    <row r="1427" spans="1:4">
      <c r="A1427" s="1" t="s">
        <v>8405</v>
      </c>
      <c r="B1427" s="4">
        <v>3860.11</v>
      </c>
      <c r="C1427" s="4">
        <v>4299.54</v>
      </c>
      <c r="D1427" s="4">
        <v>89.78</v>
      </c>
    </row>
    <row r="1428" spans="1:4">
      <c r="A1428" s="1" t="s">
        <v>8406</v>
      </c>
      <c r="B1428" s="4">
        <v>3769.69</v>
      </c>
      <c r="C1428" s="4">
        <v>4268.04</v>
      </c>
      <c r="D1428" s="4">
        <v>88.32</v>
      </c>
    </row>
    <row r="1429" spans="1:4">
      <c r="A1429" s="1" t="s">
        <v>8407</v>
      </c>
      <c r="B1429" s="4">
        <v>4816.79</v>
      </c>
      <c r="C1429" s="4">
        <v>5197.55</v>
      </c>
      <c r="D1429" s="4">
        <v>92.67</v>
      </c>
    </row>
    <row r="1430" spans="1:4">
      <c r="A1430" s="1" t="s">
        <v>8408</v>
      </c>
      <c r="B1430" s="4">
        <v>60.79</v>
      </c>
      <c r="C1430" s="4">
        <v>60.79</v>
      </c>
      <c r="D1430" s="4">
        <v>100</v>
      </c>
    </row>
    <row r="1431" spans="1:4">
      <c r="A1431" s="1" t="s">
        <v>8409</v>
      </c>
      <c r="B1431" s="4">
        <v>8673.67</v>
      </c>
      <c r="C1431" s="4">
        <v>8738</v>
      </c>
      <c r="D1431" s="4">
        <v>99.26</v>
      </c>
    </row>
    <row r="1432" spans="1:4">
      <c r="A1432" s="1" t="s">
        <v>8410</v>
      </c>
      <c r="B1432" s="4">
        <v>8769.4500000000007</v>
      </c>
      <c r="C1432" s="4">
        <v>8838</v>
      </c>
      <c r="D1432" s="4">
        <v>99.22</v>
      </c>
    </row>
    <row r="1433" spans="1:4">
      <c r="A1433" s="1" t="s">
        <v>8411</v>
      </c>
      <c r="B1433" s="4">
        <v>60.79</v>
      </c>
      <c r="C1433" s="4">
        <v>60.79</v>
      </c>
      <c r="D1433" s="4">
        <v>100</v>
      </c>
    </row>
    <row r="1434" spans="1:4">
      <c r="A1434" s="1" t="s">
        <v>8412</v>
      </c>
      <c r="B1434" s="4">
        <v>8733.83</v>
      </c>
      <c r="C1434" s="4">
        <v>8773.91</v>
      </c>
      <c r="D1434" s="4">
        <v>99.54</v>
      </c>
    </row>
    <row r="1435" spans="1:4">
      <c r="A1435" s="1" t="s">
        <v>8413</v>
      </c>
      <c r="B1435" s="4">
        <v>13446.66</v>
      </c>
      <c r="C1435" s="4">
        <v>11182.17</v>
      </c>
      <c r="D1435" s="4">
        <v>120.25</v>
      </c>
    </row>
    <row r="1436" spans="1:4">
      <c r="A1436" s="1" t="s">
        <v>8414</v>
      </c>
      <c r="B1436" s="4">
        <v>12586.35</v>
      </c>
      <c r="C1436" s="4">
        <v>11062.49</v>
      </c>
      <c r="D1436" s="4">
        <v>113.77</v>
      </c>
    </row>
    <row r="1437" spans="1:4">
      <c r="A1437" s="1" t="s">
        <v>8415</v>
      </c>
      <c r="B1437" s="4">
        <v>11934.57</v>
      </c>
      <c r="C1437" s="4">
        <v>11609.91</v>
      </c>
      <c r="D1437" s="4">
        <v>102.8</v>
      </c>
    </row>
    <row r="1438" spans="1:4">
      <c r="A1438" s="1" t="s">
        <v>8416</v>
      </c>
      <c r="B1438" s="4">
        <v>12670.14</v>
      </c>
      <c r="C1438" s="4">
        <v>11921.33</v>
      </c>
      <c r="D1438" s="4">
        <v>106.28</v>
      </c>
    </row>
    <row r="1439" spans="1:4">
      <c r="A1439" s="1" t="s">
        <v>8417</v>
      </c>
      <c r="B1439" s="4">
        <v>8539.59</v>
      </c>
      <c r="C1439" s="4">
        <v>9299.98</v>
      </c>
      <c r="D1439" s="4">
        <v>91.82</v>
      </c>
    </row>
    <row r="1440" spans="1:4">
      <c r="A1440" s="1" t="s">
        <v>8418</v>
      </c>
      <c r="B1440" s="4">
        <v>8633.9699999999993</v>
      </c>
      <c r="C1440" s="4">
        <v>9349.98</v>
      </c>
      <c r="D1440" s="4">
        <v>92.34</v>
      </c>
    </row>
    <row r="1441" spans="1:4">
      <c r="A1441" s="1" t="s">
        <v>8419</v>
      </c>
      <c r="B1441" s="4">
        <v>60.79</v>
      </c>
      <c r="C1441" s="4">
        <v>60.8</v>
      </c>
      <c r="D1441" s="4">
        <v>99.99</v>
      </c>
    </row>
    <row r="1442" spans="1:4">
      <c r="A1442" s="1" t="s">
        <v>8420</v>
      </c>
      <c r="B1442" s="4">
        <v>3818.51</v>
      </c>
      <c r="C1442" s="4">
        <v>4370.1000000000004</v>
      </c>
      <c r="D1442" s="4">
        <v>87.38</v>
      </c>
    </row>
    <row r="1443" spans="1:4">
      <c r="A1443" s="1" t="s">
        <v>8421</v>
      </c>
      <c r="B1443" s="4">
        <v>3751.85</v>
      </c>
      <c r="C1443" s="4">
        <v>4244.12</v>
      </c>
      <c r="D1443" s="4">
        <v>88.4</v>
      </c>
    </row>
    <row r="1444" spans="1:4">
      <c r="A1444" s="1" t="s">
        <v>8422</v>
      </c>
      <c r="B1444" s="4">
        <v>60.79</v>
      </c>
      <c r="C1444" s="4">
        <v>60.8</v>
      </c>
      <c r="D1444" s="4">
        <v>99.99</v>
      </c>
    </row>
    <row r="1445" spans="1:4">
      <c r="A1445" s="1" t="s">
        <v>8423</v>
      </c>
      <c r="B1445" s="4">
        <v>9705.17</v>
      </c>
      <c r="C1445" s="4">
        <v>10432.57</v>
      </c>
      <c r="D1445" s="4">
        <v>93.03</v>
      </c>
    </row>
    <row r="1446" spans="1:4">
      <c r="A1446" s="1" t="s">
        <v>8424</v>
      </c>
      <c r="B1446" s="4">
        <v>4162.26</v>
      </c>
      <c r="C1446" s="4">
        <v>5001.6000000000004</v>
      </c>
      <c r="D1446" s="4">
        <v>83.22</v>
      </c>
    </row>
    <row r="1447" spans="1:4">
      <c r="A1447" s="1" t="s">
        <v>8425</v>
      </c>
      <c r="B1447" s="4">
        <v>5480.18</v>
      </c>
      <c r="C1447" s="4">
        <v>5386.58</v>
      </c>
      <c r="D1447" s="4">
        <v>101.74</v>
      </c>
    </row>
    <row r="1448" spans="1:4">
      <c r="A1448" s="1" t="s">
        <v>8426</v>
      </c>
      <c r="B1448" s="4">
        <v>4851.62</v>
      </c>
      <c r="C1448" s="4">
        <v>5885.06</v>
      </c>
      <c r="D1448" s="4">
        <v>82.44</v>
      </c>
    </row>
    <row r="1449" spans="1:4">
      <c r="A1449" s="1" t="s">
        <v>8427</v>
      </c>
      <c r="B1449" s="4">
        <v>4811.53</v>
      </c>
      <c r="C1449" s="4">
        <v>5759.08</v>
      </c>
      <c r="D1449" s="4">
        <v>83.55</v>
      </c>
    </row>
    <row r="1450" spans="1:4">
      <c r="A1450" s="1" t="s">
        <v>8428</v>
      </c>
      <c r="B1450" s="4">
        <v>7639.58</v>
      </c>
      <c r="C1450" s="4">
        <v>5384.08</v>
      </c>
      <c r="D1450" s="4">
        <v>141.88999999999999</v>
      </c>
    </row>
    <row r="1451" spans="1:4">
      <c r="A1451" s="1" t="s">
        <v>8429</v>
      </c>
      <c r="B1451" s="4">
        <v>7888.7</v>
      </c>
      <c r="C1451" s="4">
        <v>5667.54</v>
      </c>
      <c r="D1451" s="4">
        <v>139.19</v>
      </c>
    </row>
    <row r="1452" spans="1:4">
      <c r="A1452" s="1" t="s">
        <v>8430</v>
      </c>
      <c r="B1452" s="4">
        <v>7225.82</v>
      </c>
      <c r="C1452" s="4">
        <v>6141.56</v>
      </c>
      <c r="D1452" s="4">
        <v>117.65</v>
      </c>
    </row>
    <row r="1453" spans="1:4">
      <c r="A1453" s="1" t="s">
        <v>8431</v>
      </c>
      <c r="B1453" s="4">
        <v>7169.51</v>
      </c>
      <c r="C1453" s="4">
        <v>6526.54</v>
      </c>
      <c r="D1453" s="4">
        <v>109.85</v>
      </c>
    </row>
    <row r="1454" spans="1:4">
      <c r="A1454" s="1" t="s">
        <v>8432</v>
      </c>
      <c r="B1454" s="4">
        <v>7250.13</v>
      </c>
      <c r="C1454" s="4">
        <v>7025.02</v>
      </c>
      <c r="D1454" s="4">
        <v>103.2</v>
      </c>
    </row>
    <row r="1455" spans="1:4">
      <c r="A1455" s="1" t="s">
        <v>8433</v>
      </c>
      <c r="B1455" s="4">
        <v>7726.75</v>
      </c>
      <c r="C1455" s="4">
        <v>6899.04</v>
      </c>
      <c r="D1455" s="4">
        <v>112</v>
      </c>
    </row>
    <row r="1456" spans="1:4">
      <c r="A1456" s="1" t="s">
        <v>8434</v>
      </c>
      <c r="B1456" s="4">
        <v>10374.33</v>
      </c>
      <c r="C1456" s="4">
        <v>7734.06</v>
      </c>
      <c r="D1456" s="4">
        <v>134.13999999999999</v>
      </c>
    </row>
    <row r="1457" spans="1:4">
      <c r="A1457" s="1" t="s">
        <v>8435</v>
      </c>
      <c r="B1457" s="4">
        <v>10363.700000000001</v>
      </c>
      <c r="C1457" s="4">
        <v>7784.06</v>
      </c>
      <c r="D1457" s="4">
        <v>133.13999999999999</v>
      </c>
    </row>
    <row r="1458" spans="1:4">
      <c r="A1458" s="1" t="s">
        <v>8436</v>
      </c>
      <c r="B1458" s="4">
        <v>60.79</v>
      </c>
      <c r="C1458" s="4">
        <v>60.79</v>
      </c>
      <c r="D1458" s="4">
        <v>100</v>
      </c>
    </row>
    <row r="1459" spans="1:4">
      <c r="A1459" s="1" t="s">
        <v>8437</v>
      </c>
      <c r="B1459" s="4">
        <v>11389.47</v>
      </c>
      <c r="C1459" s="4">
        <v>9011.1</v>
      </c>
      <c r="D1459" s="4">
        <v>126.39</v>
      </c>
    </row>
    <row r="1460" spans="1:4">
      <c r="A1460" s="1" t="s">
        <v>8438</v>
      </c>
      <c r="B1460" s="4">
        <v>10737.39</v>
      </c>
      <c r="C1460" s="4">
        <v>9137.08</v>
      </c>
      <c r="D1460" s="4">
        <v>117.51</v>
      </c>
    </row>
    <row r="1461" spans="1:4">
      <c r="A1461" s="1" t="s">
        <v>8439</v>
      </c>
      <c r="B1461" s="4">
        <v>60.79</v>
      </c>
      <c r="C1461" s="4">
        <v>60.79</v>
      </c>
      <c r="D1461" s="4">
        <v>100</v>
      </c>
    </row>
    <row r="1462" spans="1:4">
      <c r="A1462" s="1" t="s">
        <v>8440</v>
      </c>
      <c r="B1462" s="4">
        <v>10456.99</v>
      </c>
      <c r="C1462" s="4">
        <v>7877.45</v>
      </c>
      <c r="D1462" s="4">
        <v>132.75</v>
      </c>
    </row>
    <row r="1463" spans="1:4">
      <c r="A1463" s="1" t="s">
        <v>8441</v>
      </c>
      <c r="B1463" s="4">
        <v>12124.88</v>
      </c>
      <c r="C1463" s="4">
        <v>10166.030000000001</v>
      </c>
      <c r="D1463" s="4">
        <v>119.27</v>
      </c>
    </row>
    <row r="1464" spans="1:4">
      <c r="A1464" s="1" t="s">
        <v>8442</v>
      </c>
      <c r="B1464" s="4">
        <v>12833.33</v>
      </c>
      <c r="C1464" s="4">
        <v>10285.709999999999</v>
      </c>
      <c r="D1464" s="4">
        <v>124.77</v>
      </c>
    </row>
    <row r="1465" spans="1:4">
      <c r="A1465" s="1" t="s">
        <v>8443</v>
      </c>
      <c r="B1465" s="4">
        <v>13170.74</v>
      </c>
      <c r="C1465" s="4">
        <v>13993.62</v>
      </c>
      <c r="D1465" s="4">
        <v>94.12</v>
      </c>
    </row>
    <row r="1466" spans="1:4">
      <c r="A1466" s="1" t="s">
        <v>8444</v>
      </c>
      <c r="B1466" s="4">
        <v>13170.92</v>
      </c>
      <c r="C1466" s="4">
        <v>14268.66</v>
      </c>
      <c r="D1466" s="4">
        <v>92.31</v>
      </c>
    </row>
    <row r="1467" spans="1:4">
      <c r="A1467" s="1" t="s">
        <v>8445</v>
      </c>
      <c r="B1467" s="4">
        <v>10251.24</v>
      </c>
      <c r="C1467" s="4">
        <v>10651.1</v>
      </c>
      <c r="D1467" s="4">
        <v>96.25</v>
      </c>
    </row>
    <row r="1468" spans="1:4">
      <c r="A1468" s="1" t="s">
        <v>8446</v>
      </c>
      <c r="B1468" s="4">
        <v>10251.25</v>
      </c>
      <c r="C1468" s="4">
        <v>10768.66</v>
      </c>
      <c r="D1468" s="4">
        <v>95.2</v>
      </c>
    </row>
    <row r="1469" spans="1:4">
      <c r="A1469" s="1" t="s">
        <v>8447</v>
      </c>
      <c r="B1469" s="4">
        <v>6599.2</v>
      </c>
      <c r="C1469" s="4">
        <v>6089.56</v>
      </c>
      <c r="D1469" s="4">
        <v>108.37</v>
      </c>
    </row>
    <row r="1470" spans="1:4">
      <c r="A1470" s="1" t="s">
        <v>8448</v>
      </c>
      <c r="B1470" s="4">
        <v>11014.24</v>
      </c>
      <c r="C1470" s="4">
        <v>10505.76</v>
      </c>
      <c r="D1470" s="4">
        <v>104.84</v>
      </c>
    </row>
    <row r="1471" spans="1:4">
      <c r="A1471" s="1" t="s">
        <v>8449</v>
      </c>
      <c r="B1471" s="4">
        <v>11014.27</v>
      </c>
      <c r="C1471" s="4">
        <v>10562.76</v>
      </c>
      <c r="D1471" s="4">
        <v>104.27</v>
      </c>
    </row>
    <row r="1472" spans="1:4">
      <c r="A1472" s="1" t="s">
        <v>8450</v>
      </c>
      <c r="B1472" s="4">
        <v>12631.35</v>
      </c>
      <c r="C1472" s="4">
        <v>12109.06</v>
      </c>
      <c r="D1472" s="4">
        <v>104.31</v>
      </c>
    </row>
    <row r="1473" spans="1:4">
      <c r="A1473" s="1" t="s">
        <v>8451</v>
      </c>
      <c r="B1473" s="4">
        <v>9186.5400000000009</v>
      </c>
      <c r="C1473" s="4">
        <v>5565.48</v>
      </c>
      <c r="D1473" s="4">
        <v>165.06</v>
      </c>
    </row>
    <row r="1474" spans="1:4">
      <c r="A1474" s="1" t="s">
        <v>8452</v>
      </c>
      <c r="B1474" s="4">
        <v>10118.620000000001</v>
      </c>
      <c r="C1474" s="4">
        <v>9729.14</v>
      </c>
      <c r="D1474" s="4">
        <v>104</v>
      </c>
    </row>
    <row r="1475" spans="1:4">
      <c r="A1475" s="1" t="s">
        <v>8453</v>
      </c>
      <c r="B1475" s="4">
        <v>12149.44</v>
      </c>
      <c r="C1475" s="4">
        <v>11825.6</v>
      </c>
      <c r="D1475" s="4">
        <v>102.74</v>
      </c>
    </row>
    <row r="1476" spans="1:4">
      <c r="A1476" s="1" t="s">
        <v>8454</v>
      </c>
      <c r="B1476" s="4">
        <v>4379.3900000000003</v>
      </c>
      <c r="C1476" s="4">
        <v>5183</v>
      </c>
      <c r="D1476" s="4">
        <v>84.5</v>
      </c>
    </row>
    <row r="1477" spans="1:4">
      <c r="A1477" s="1" t="s">
        <v>8455</v>
      </c>
      <c r="B1477" s="4">
        <v>11060.56</v>
      </c>
      <c r="C1477" s="4">
        <v>9760.64</v>
      </c>
      <c r="D1477" s="4">
        <v>113.32</v>
      </c>
    </row>
    <row r="1478" spans="1:4">
      <c r="A1478" s="1" t="s">
        <v>8456</v>
      </c>
      <c r="B1478" s="4">
        <v>3491.93</v>
      </c>
      <c r="C1478" s="4">
        <v>3217.63</v>
      </c>
      <c r="D1478" s="4">
        <v>108.53</v>
      </c>
    </row>
    <row r="1479" spans="1:4">
      <c r="A1479" s="1" t="s">
        <v>8457</v>
      </c>
      <c r="B1479" s="4">
        <v>3513.03</v>
      </c>
      <c r="C1479" s="4">
        <v>3319.65</v>
      </c>
      <c r="D1479" s="4">
        <v>105.83</v>
      </c>
    </row>
    <row r="1480" spans="1:4">
      <c r="A1480" s="1" t="s">
        <v>8458</v>
      </c>
      <c r="B1480" s="4">
        <v>4627.24</v>
      </c>
      <c r="C1480" s="4">
        <v>5254.74</v>
      </c>
      <c r="D1480" s="4">
        <v>88.06</v>
      </c>
    </row>
    <row r="1481" spans="1:4">
      <c r="A1481" s="1" t="s">
        <v>8459</v>
      </c>
      <c r="B1481" s="4">
        <v>8869.66</v>
      </c>
      <c r="C1481" s="4">
        <v>8945.48</v>
      </c>
      <c r="D1481" s="4">
        <v>99.15</v>
      </c>
    </row>
    <row r="1482" spans="1:4">
      <c r="A1482" s="1" t="s">
        <v>8460</v>
      </c>
      <c r="B1482" s="4">
        <v>60.79</v>
      </c>
      <c r="C1482" s="4">
        <v>60.79</v>
      </c>
      <c r="D1482" s="4">
        <v>100</v>
      </c>
    </row>
    <row r="1483" spans="1:4">
      <c r="A1483" s="1" t="s">
        <v>8461</v>
      </c>
      <c r="B1483" s="4">
        <v>60.79</v>
      </c>
      <c r="C1483" s="4">
        <v>60.79</v>
      </c>
      <c r="D1483" s="4">
        <v>100</v>
      </c>
    </row>
    <row r="1484" spans="1:4">
      <c r="A1484" s="1" t="s">
        <v>8462</v>
      </c>
      <c r="B1484" s="4">
        <v>3037.64</v>
      </c>
      <c r="C1484" s="4">
        <v>3475.36</v>
      </c>
      <c r="D1484" s="4">
        <v>87.4</v>
      </c>
    </row>
    <row r="1485" spans="1:4">
      <c r="A1485" s="1" t="s">
        <v>8463</v>
      </c>
      <c r="B1485" s="4">
        <v>3934.85</v>
      </c>
      <c r="C1485" s="4">
        <v>4389.1400000000003</v>
      </c>
      <c r="D1485" s="4">
        <v>89.65</v>
      </c>
    </row>
    <row r="1486" spans="1:4">
      <c r="A1486" s="1" t="s">
        <v>8464</v>
      </c>
      <c r="B1486" s="4">
        <v>9059.3799999999992</v>
      </c>
      <c r="C1486" s="4">
        <v>9743.18</v>
      </c>
      <c r="D1486" s="4">
        <v>92.98</v>
      </c>
    </row>
    <row r="1487" spans="1:4">
      <c r="A1487" s="1" t="s">
        <v>8465</v>
      </c>
      <c r="B1487" s="4">
        <v>8827.66</v>
      </c>
      <c r="C1487" s="4">
        <v>9599.77</v>
      </c>
      <c r="D1487" s="4">
        <v>91.96</v>
      </c>
    </row>
    <row r="1488" spans="1:4">
      <c r="A1488" s="1" t="s">
        <v>8466</v>
      </c>
      <c r="B1488" s="4">
        <v>4654.47</v>
      </c>
      <c r="C1488" s="4">
        <v>5004.29</v>
      </c>
      <c r="D1488" s="4">
        <v>93.01</v>
      </c>
    </row>
    <row r="1489" spans="1:4">
      <c r="A1489" s="1" t="s">
        <v>8467</v>
      </c>
      <c r="B1489" s="4">
        <v>4707.29</v>
      </c>
      <c r="C1489" s="4">
        <v>4828.3100000000004</v>
      </c>
      <c r="D1489" s="4">
        <v>97.49</v>
      </c>
    </row>
    <row r="1490" spans="1:4">
      <c r="A1490" s="1" t="s">
        <v>8468</v>
      </c>
      <c r="B1490" s="4">
        <v>9929.6299999999992</v>
      </c>
      <c r="C1490" s="4">
        <v>10378.48</v>
      </c>
      <c r="D1490" s="4">
        <v>95.68</v>
      </c>
    </row>
    <row r="1491" spans="1:4">
      <c r="A1491" s="1" t="s">
        <v>8469</v>
      </c>
      <c r="B1491" s="4">
        <v>9809.23</v>
      </c>
      <c r="C1491" s="4">
        <v>10446.66</v>
      </c>
      <c r="D1491" s="4">
        <v>93.9</v>
      </c>
    </row>
    <row r="1492" spans="1:4">
      <c r="A1492" s="1" t="s">
        <v>8470</v>
      </c>
      <c r="B1492" s="4">
        <v>60.79</v>
      </c>
      <c r="C1492" s="4">
        <v>60.79</v>
      </c>
      <c r="D1492" s="4">
        <v>100</v>
      </c>
    </row>
    <row r="1493" spans="1:4">
      <c r="A1493" s="1" t="s">
        <v>8471</v>
      </c>
      <c r="B1493" s="4">
        <v>3557.61</v>
      </c>
      <c r="C1493" s="4">
        <v>4011.9</v>
      </c>
      <c r="D1493" s="4">
        <v>88.68</v>
      </c>
    </row>
    <row r="1494" spans="1:4">
      <c r="A1494" s="1" t="s">
        <v>8472</v>
      </c>
      <c r="B1494" s="4">
        <v>9869.26</v>
      </c>
      <c r="C1494" s="4">
        <v>10654.14</v>
      </c>
      <c r="D1494" s="4">
        <v>92.63</v>
      </c>
    </row>
    <row r="1495" spans="1:4">
      <c r="A1495" s="1" t="s">
        <v>8473</v>
      </c>
      <c r="B1495" s="4">
        <v>60.79</v>
      </c>
      <c r="C1495" s="4">
        <v>60.79</v>
      </c>
      <c r="D1495" s="4">
        <v>100</v>
      </c>
    </row>
    <row r="1496" spans="1:4">
      <c r="A1496" s="1" t="s">
        <v>8474</v>
      </c>
      <c r="B1496" s="4">
        <v>2615.09</v>
      </c>
      <c r="C1496" s="4">
        <v>3069.38</v>
      </c>
      <c r="D1496" s="4">
        <v>85.2</v>
      </c>
    </row>
    <row r="1497" spans="1:4">
      <c r="A1497" s="1" t="s">
        <v>8475</v>
      </c>
      <c r="B1497" s="4">
        <v>10095.4</v>
      </c>
      <c r="C1497" s="4">
        <v>8349.48</v>
      </c>
      <c r="D1497" s="4">
        <v>120.91</v>
      </c>
    </row>
    <row r="1498" spans="1:4">
      <c r="A1498" s="1" t="s">
        <v>8476</v>
      </c>
      <c r="B1498" s="4">
        <v>3809.12</v>
      </c>
      <c r="C1498" s="4">
        <v>4353.1400000000003</v>
      </c>
      <c r="D1498" s="4">
        <v>87.5</v>
      </c>
    </row>
    <row r="1499" spans="1:4">
      <c r="A1499" s="1" t="s">
        <v>8477</v>
      </c>
      <c r="B1499" s="4">
        <v>13673.65</v>
      </c>
      <c r="C1499" s="4">
        <v>12353.62</v>
      </c>
      <c r="D1499" s="4">
        <v>110.69</v>
      </c>
    </row>
    <row r="1500" spans="1:4">
      <c r="A1500" s="1" t="s">
        <v>8478</v>
      </c>
      <c r="B1500" s="4">
        <v>6765.29</v>
      </c>
      <c r="C1500" s="4">
        <v>5008.1000000000004</v>
      </c>
      <c r="D1500" s="4">
        <v>135.09</v>
      </c>
    </row>
    <row r="1501" spans="1:4">
      <c r="A1501" s="1" t="s">
        <v>8479</v>
      </c>
      <c r="B1501" s="4">
        <v>4066.74</v>
      </c>
      <c r="C1501" s="4">
        <v>4116.41</v>
      </c>
      <c r="D1501" s="4">
        <v>98.79</v>
      </c>
    </row>
    <row r="1502" spans="1:4">
      <c r="A1502" s="1" t="s">
        <v>8480</v>
      </c>
      <c r="B1502" s="4">
        <v>12862.81</v>
      </c>
      <c r="C1502" s="4">
        <v>12637.08</v>
      </c>
      <c r="D1502" s="4">
        <v>101.79</v>
      </c>
    </row>
    <row r="1503" spans="1:4">
      <c r="A1503" s="1" t="s">
        <v>8481</v>
      </c>
      <c r="B1503" s="4">
        <v>3789.97</v>
      </c>
      <c r="C1503" s="4">
        <v>4015.63</v>
      </c>
      <c r="D1503" s="4">
        <v>94.38</v>
      </c>
    </row>
    <row r="1504" spans="1:4">
      <c r="A1504" s="1" t="s">
        <v>8482</v>
      </c>
      <c r="B1504" s="4">
        <v>15028.65</v>
      </c>
      <c r="C1504" s="4">
        <v>13352.71</v>
      </c>
      <c r="D1504" s="4">
        <v>112.55</v>
      </c>
    </row>
    <row r="1505" spans="1:4">
      <c r="A1505" s="1" t="s">
        <v>8483</v>
      </c>
      <c r="B1505" s="4">
        <v>12598.63</v>
      </c>
      <c r="C1505" s="4">
        <v>10066.89</v>
      </c>
      <c r="D1505" s="4">
        <v>125.15</v>
      </c>
    </row>
    <row r="1506" spans="1:4">
      <c r="A1506" s="1" t="s">
        <v>8484</v>
      </c>
      <c r="B1506" s="4">
        <v>2057.4899999999998</v>
      </c>
      <c r="C1506" s="4">
        <v>2098.34</v>
      </c>
      <c r="D1506" s="4">
        <v>98.05</v>
      </c>
    </row>
    <row r="1507" spans="1:4">
      <c r="A1507" s="1" t="s">
        <v>8485</v>
      </c>
      <c r="B1507" s="4">
        <v>2006.17</v>
      </c>
      <c r="C1507" s="4">
        <v>2038.1</v>
      </c>
      <c r="D1507" s="4">
        <v>98.43</v>
      </c>
    </row>
    <row r="1508" spans="1:4">
      <c r="A1508" s="1" t="s">
        <v>8547</v>
      </c>
      <c r="B1508" s="4">
        <v>203.66</v>
      </c>
      <c r="C1508" s="4">
        <v>233.01</v>
      </c>
      <c r="D1508" s="4">
        <v>87.4</v>
      </c>
    </row>
    <row r="1509" spans="1:4">
      <c r="A1509" s="1" t="s">
        <v>8548</v>
      </c>
      <c r="B1509" s="4">
        <v>203.66</v>
      </c>
      <c r="C1509" s="4">
        <v>233.01</v>
      </c>
      <c r="D1509" s="4">
        <v>87.4</v>
      </c>
    </row>
    <row r="1510" spans="1:4">
      <c r="A1510" s="1" t="s">
        <v>8549</v>
      </c>
      <c r="B1510" s="4">
        <v>25216.76</v>
      </c>
      <c r="C1510" s="4">
        <v>22281.99</v>
      </c>
      <c r="D1510" s="4">
        <v>113.17</v>
      </c>
    </row>
    <row r="1511" spans="1:4">
      <c r="A1511" s="1" t="s">
        <v>8550</v>
      </c>
      <c r="B1511" s="4">
        <v>25505.35</v>
      </c>
      <c r="C1511" s="4">
        <v>22575.57</v>
      </c>
      <c r="D1511" s="4">
        <v>112.98</v>
      </c>
    </row>
    <row r="1512" spans="1:4">
      <c r="A1512" s="1" t="s">
        <v>8551</v>
      </c>
      <c r="B1512" s="4">
        <v>26969</v>
      </c>
      <c r="C1512" s="4">
        <v>22954.28</v>
      </c>
      <c r="D1512" s="4">
        <v>117.49</v>
      </c>
    </row>
    <row r="1513" spans="1:4">
      <c r="A1513" s="1" t="s">
        <v>8552</v>
      </c>
      <c r="B1513" s="4">
        <v>29275.599999999999</v>
      </c>
      <c r="C1513" s="4">
        <v>25516.48</v>
      </c>
      <c r="D1513" s="4">
        <v>114.73</v>
      </c>
    </row>
    <row r="1514" spans="1:4">
      <c r="A1514" s="1" t="s">
        <v>8553</v>
      </c>
      <c r="B1514" s="4">
        <v>24149.53</v>
      </c>
      <c r="C1514" s="4">
        <v>23956.400000000001</v>
      </c>
      <c r="D1514" s="4">
        <v>100.81</v>
      </c>
    </row>
    <row r="1515" spans="1:4">
      <c r="A1515" s="1" t="s">
        <v>8554</v>
      </c>
      <c r="B1515" s="4">
        <v>25541.19</v>
      </c>
      <c r="C1515" s="4">
        <v>23035.86</v>
      </c>
      <c r="D1515" s="4">
        <v>110.88</v>
      </c>
    </row>
    <row r="1516" spans="1:4">
      <c r="A1516" s="1" t="s">
        <v>8555</v>
      </c>
      <c r="B1516" s="4">
        <v>28890.720000000001</v>
      </c>
      <c r="C1516" s="4">
        <v>24759</v>
      </c>
      <c r="D1516" s="4">
        <v>116.69</v>
      </c>
    </row>
    <row r="1517" spans="1:4">
      <c r="A1517" s="1" t="s">
        <v>8556</v>
      </c>
      <c r="B1517" s="4">
        <v>23870.57</v>
      </c>
      <c r="C1517" s="4">
        <v>21776.74</v>
      </c>
      <c r="D1517" s="4">
        <v>109.61</v>
      </c>
    </row>
    <row r="1518" spans="1:4">
      <c r="A1518" s="1" t="s">
        <v>8557</v>
      </c>
      <c r="B1518" s="4">
        <v>6367.91</v>
      </c>
      <c r="C1518" s="4">
        <v>6491.64</v>
      </c>
      <c r="D1518" s="4">
        <v>98.09</v>
      </c>
    </row>
    <row r="1519" spans="1:4">
      <c r="A1519" s="1" t="s">
        <v>8558</v>
      </c>
      <c r="B1519" s="4">
        <v>6840.67</v>
      </c>
      <c r="C1519" s="4">
        <v>7830.22</v>
      </c>
      <c r="D1519" s="4">
        <v>87.36</v>
      </c>
    </row>
    <row r="1520" spans="1:4">
      <c r="A1520" s="1" t="s">
        <v>8559</v>
      </c>
      <c r="B1520" s="4">
        <v>9232.67</v>
      </c>
      <c r="C1520" s="4">
        <v>8381.4</v>
      </c>
      <c r="D1520" s="4">
        <v>110.16</v>
      </c>
    </row>
    <row r="1521" spans="1:4">
      <c r="A1521" s="1" t="s">
        <v>8560</v>
      </c>
      <c r="B1521" s="4">
        <v>8756.49</v>
      </c>
      <c r="C1521" s="4">
        <v>9719.98</v>
      </c>
      <c r="D1521" s="4">
        <v>90.09</v>
      </c>
    </row>
    <row r="1522" spans="1:4">
      <c r="A1522" s="1" t="s">
        <v>8561</v>
      </c>
      <c r="B1522" s="4">
        <v>6510.4</v>
      </c>
      <c r="C1522" s="4">
        <v>6861.56</v>
      </c>
      <c r="D1522" s="4">
        <v>94.88</v>
      </c>
    </row>
    <row r="1523" spans="1:4">
      <c r="A1523" s="1" t="s">
        <v>8562</v>
      </c>
      <c r="B1523" s="4">
        <v>4671.4399999999996</v>
      </c>
      <c r="C1523" s="4">
        <v>5050.54</v>
      </c>
      <c r="D1523" s="4">
        <v>92.49</v>
      </c>
    </row>
    <row r="1524" spans="1:4">
      <c r="A1524" s="1" t="s">
        <v>8563</v>
      </c>
      <c r="B1524" s="4">
        <v>6611.38</v>
      </c>
      <c r="C1524" s="4">
        <v>7176.52</v>
      </c>
      <c r="D1524" s="4">
        <v>92.13</v>
      </c>
    </row>
    <row r="1525" spans="1:4">
      <c r="A1525" s="1" t="s">
        <v>8564</v>
      </c>
      <c r="B1525" s="4">
        <v>7910.98</v>
      </c>
      <c r="C1525" s="4">
        <v>8515.1</v>
      </c>
      <c r="D1525" s="4">
        <v>92.91</v>
      </c>
    </row>
    <row r="1526" spans="1:4">
      <c r="A1526" s="1" t="s">
        <v>8565</v>
      </c>
      <c r="B1526" s="4">
        <v>5372.03</v>
      </c>
      <c r="C1526" s="4">
        <v>5681.04</v>
      </c>
      <c r="D1526" s="4">
        <v>94.56</v>
      </c>
    </row>
    <row r="1527" spans="1:4">
      <c r="A1527" s="1" t="s">
        <v>8566</v>
      </c>
      <c r="B1527" s="4">
        <v>6903.61</v>
      </c>
      <c r="C1527" s="4">
        <v>7019.62</v>
      </c>
      <c r="D1527" s="4">
        <v>98.35</v>
      </c>
    </row>
    <row r="1528" spans="1:4">
      <c r="A1528" s="1" t="s">
        <v>8567</v>
      </c>
      <c r="B1528" s="4">
        <v>7326.98</v>
      </c>
      <c r="C1528" s="4">
        <v>7570.8</v>
      </c>
      <c r="D1528" s="4">
        <v>96.78</v>
      </c>
    </row>
    <row r="1529" spans="1:4">
      <c r="A1529" s="1" t="s">
        <v>8568</v>
      </c>
      <c r="B1529" s="4">
        <v>9326.2999999999993</v>
      </c>
      <c r="C1529" s="4">
        <v>8909.3799999999992</v>
      </c>
      <c r="D1529" s="4">
        <v>104.68</v>
      </c>
    </row>
    <row r="1530" spans="1:4">
      <c r="A1530" s="1" t="s">
        <v>8569</v>
      </c>
      <c r="B1530" s="4">
        <v>5748.58</v>
      </c>
      <c r="C1530" s="4">
        <v>6035.96</v>
      </c>
      <c r="D1530" s="4">
        <v>95.24</v>
      </c>
    </row>
    <row r="1531" spans="1:4">
      <c r="A1531" s="1" t="s">
        <v>8570</v>
      </c>
      <c r="B1531" s="4">
        <v>3771.06</v>
      </c>
      <c r="C1531" s="4">
        <v>4224.9399999999996</v>
      </c>
      <c r="D1531" s="4">
        <v>89.26</v>
      </c>
    </row>
    <row r="1532" spans="1:4">
      <c r="A1532" s="1" t="s">
        <v>8571</v>
      </c>
      <c r="B1532" s="4">
        <v>6082.98</v>
      </c>
      <c r="C1532" s="4">
        <v>6350.92</v>
      </c>
      <c r="D1532" s="4">
        <v>95.78</v>
      </c>
    </row>
    <row r="1533" spans="1:4">
      <c r="A1533" s="1" t="s">
        <v>8572</v>
      </c>
      <c r="B1533" s="4">
        <v>8078.49</v>
      </c>
      <c r="C1533" s="4">
        <v>7689.5</v>
      </c>
      <c r="D1533" s="4">
        <v>105.06</v>
      </c>
    </row>
    <row r="1534" spans="1:4">
      <c r="A1534" s="1" t="s">
        <v>8573</v>
      </c>
      <c r="B1534" s="4">
        <v>0</v>
      </c>
      <c r="C1534" s="4">
        <v>11659.74</v>
      </c>
      <c r="D1534" s="4">
        <v>0</v>
      </c>
    </row>
    <row r="1535" spans="1:4">
      <c r="A1535" s="1" t="s">
        <v>8574</v>
      </c>
      <c r="B1535" s="4">
        <v>0</v>
      </c>
      <c r="C1535" s="4">
        <v>10598.52</v>
      </c>
      <c r="D1535" s="4">
        <v>0</v>
      </c>
    </row>
    <row r="1536" spans="1:4">
      <c r="A1536" s="1" t="s">
        <v>8575</v>
      </c>
      <c r="B1536" s="4">
        <v>0</v>
      </c>
      <c r="C1536" s="4">
        <v>12012.3</v>
      </c>
      <c r="D1536" s="4">
        <v>0</v>
      </c>
    </row>
    <row r="1537" spans="1:4">
      <c r="A1537" s="1" t="s">
        <v>8576</v>
      </c>
      <c r="B1537" s="4">
        <v>0</v>
      </c>
      <c r="C1537" s="4">
        <v>12601.08</v>
      </c>
      <c r="D1537" s="4">
        <v>0</v>
      </c>
    </row>
    <row r="1538" spans="1:4">
      <c r="A1538" s="1" t="s">
        <v>8577</v>
      </c>
      <c r="B1538" s="4">
        <v>0</v>
      </c>
      <c r="C1538" s="4">
        <v>8689.86</v>
      </c>
      <c r="D1538" s="4">
        <v>0</v>
      </c>
    </row>
    <row r="1539" spans="1:4">
      <c r="A1539" s="1" t="s">
        <v>8578</v>
      </c>
      <c r="B1539" s="4">
        <v>0</v>
      </c>
      <c r="C1539" s="4">
        <v>9278.64</v>
      </c>
      <c r="D1539" s="4">
        <v>0</v>
      </c>
    </row>
    <row r="1540" spans="1:4">
      <c r="A1540" s="1" t="s">
        <v>8579</v>
      </c>
      <c r="B1540" s="4">
        <v>0</v>
      </c>
      <c r="C1540" s="4">
        <v>9867.42</v>
      </c>
      <c r="D1540" s="4">
        <v>0</v>
      </c>
    </row>
    <row r="1541" spans="1:4">
      <c r="A1541" s="1" t="s">
        <v>8580</v>
      </c>
      <c r="B1541" s="4">
        <v>0</v>
      </c>
      <c r="C1541" s="4">
        <v>10456.200000000001</v>
      </c>
      <c r="D1541" s="4">
        <v>0</v>
      </c>
    </row>
    <row r="1542" spans="1:4">
      <c r="A1542" s="1" t="s">
        <v>8581</v>
      </c>
      <c r="B1542" s="4">
        <v>0</v>
      </c>
      <c r="C1542" s="4">
        <v>11887.73</v>
      </c>
      <c r="D1542" s="4">
        <v>0</v>
      </c>
    </row>
    <row r="1543" spans="1:4">
      <c r="A1543" s="1" t="s">
        <v>8582</v>
      </c>
      <c r="B1543" s="4">
        <v>0</v>
      </c>
      <c r="C1543" s="4">
        <v>10826.51</v>
      </c>
      <c r="D1543" s="4">
        <v>0</v>
      </c>
    </row>
    <row r="1544" spans="1:4">
      <c r="A1544" s="1" t="s">
        <v>8583</v>
      </c>
      <c r="B1544" s="4">
        <v>0</v>
      </c>
      <c r="C1544" s="4">
        <v>12240.29</v>
      </c>
      <c r="D1544" s="4">
        <v>0</v>
      </c>
    </row>
    <row r="1545" spans="1:4">
      <c r="A1545" s="1" t="s">
        <v>8584</v>
      </c>
      <c r="B1545" s="4">
        <v>0</v>
      </c>
      <c r="C1545" s="4">
        <v>12829.07</v>
      </c>
      <c r="D1545" s="4">
        <v>0</v>
      </c>
    </row>
    <row r="1546" spans="1:4">
      <c r="A1546" s="1" t="s">
        <v>8585</v>
      </c>
      <c r="B1546" s="4">
        <v>0</v>
      </c>
      <c r="C1546" s="4">
        <v>8917.85</v>
      </c>
      <c r="D1546" s="4">
        <v>0</v>
      </c>
    </row>
    <row r="1547" spans="1:4">
      <c r="A1547" s="1" t="s">
        <v>8586</v>
      </c>
      <c r="B1547" s="4">
        <v>0</v>
      </c>
      <c r="C1547" s="4">
        <v>9506.6299999999992</v>
      </c>
      <c r="D1547" s="4">
        <v>0</v>
      </c>
    </row>
    <row r="1548" spans="1:4">
      <c r="A1548" s="1" t="s">
        <v>8587</v>
      </c>
      <c r="B1548" s="4">
        <v>0</v>
      </c>
      <c r="C1548" s="4">
        <v>10095.41</v>
      </c>
      <c r="D1548" s="4">
        <v>0</v>
      </c>
    </row>
    <row r="1549" spans="1:4">
      <c r="A1549" s="1" t="s">
        <v>8588</v>
      </c>
      <c r="B1549" s="4">
        <v>0</v>
      </c>
      <c r="C1549" s="4">
        <v>10684.19</v>
      </c>
      <c r="D1549" s="4">
        <v>0</v>
      </c>
    </row>
    <row r="1550" spans="1:4">
      <c r="A1550" s="1" t="s">
        <v>8589</v>
      </c>
      <c r="B1550" s="4">
        <v>6121.79</v>
      </c>
      <c r="C1550" s="4">
        <v>6289.16</v>
      </c>
      <c r="D1550" s="4">
        <v>97.34</v>
      </c>
    </row>
    <row r="1551" spans="1:4">
      <c r="A1551" s="1" t="s">
        <v>8590</v>
      </c>
      <c r="B1551" s="4">
        <v>6663.19</v>
      </c>
      <c r="C1551" s="4">
        <v>7627.74</v>
      </c>
      <c r="D1551" s="4">
        <v>87.35</v>
      </c>
    </row>
    <row r="1552" spans="1:4">
      <c r="A1552" s="1" t="s">
        <v>8591</v>
      </c>
      <c r="B1552" s="4">
        <v>9129.3700000000008</v>
      </c>
      <c r="C1552" s="4">
        <v>8178.92</v>
      </c>
      <c r="D1552" s="4">
        <v>111.62</v>
      </c>
    </row>
    <row r="1553" spans="1:4">
      <c r="A1553" s="1" t="s">
        <v>8592</v>
      </c>
      <c r="B1553" s="4">
        <v>8515.41</v>
      </c>
      <c r="C1553" s="4">
        <v>9517.5</v>
      </c>
      <c r="D1553" s="4">
        <v>89.47</v>
      </c>
    </row>
    <row r="1554" spans="1:4">
      <c r="A1554" s="1" t="s">
        <v>8593</v>
      </c>
      <c r="B1554" s="4">
        <v>6509.09</v>
      </c>
      <c r="C1554" s="4">
        <v>6754.08</v>
      </c>
      <c r="D1554" s="4">
        <v>96.37</v>
      </c>
    </row>
    <row r="1555" spans="1:4">
      <c r="A1555" s="1" t="s">
        <v>8594</v>
      </c>
      <c r="B1555" s="4">
        <v>4718.07</v>
      </c>
      <c r="C1555" s="4">
        <v>4943.0600000000004</v>
      </c>
      <c r="D1555" s="4">
        <v>95.45</v>
      </c>
    </row>
    <row r="1556" spans="1:4">
      <c r="A1556" s="1" t="s">
        <v>8595</v>
      </c>
      <c r="B1556" s="4">
        <v>7131.26</v>
      </c>
      <c r="C1556" s="4">
        <v>7069.04</v>
      </c>
      <c r="D1556" s="4">
        <v>100.88</v>
      </c>
    </row>
    <row r="1557" spans="1:4">
      <c r="A1557" s="1" t="s">
        <v>8596</v>
      </c>
      <c r="B1557" s="4">
        <v>7881.05</v>
      </c>
      <c r="C1557" s="4">
        <v>8407.6200000000008</v>
      </c>
      <c r="D1557" s="4">
        <v>93.74</v>
      </c>
    </row>
    <row r="1558" spans="1:4">
      <c r="A1558" s="1" t="s">
        <v>8597</v>
      </c>
      <c r="B1558" s="4">
        <v>6768.36</v>
      </c>
      <c r="C1558" s="4">
        <v>5646.35</v>
      </c>
      <c r="D1558" s="4">
        <v>119.87</v>
      </c>
    </row>
    <row r="1559" spans="1:4">
      <c r="A1559" s="1" t="s">
        <v>8598</v>
      </c>
      <c r="B1559" s="4">
        <v>8314.5</v>
      </c>
      <c r="C1559" s="4">
        <v>6984.93</v>
      </c>
      <c r="D1559" s="4">
        <v>119.03</v>
      </c>
    </row>
    <row r="1560" spans="1:4">
      <c r="A1560" s="1" t="s">
        <v>8599</v>
      </c>
      <c r="B1560" s="4">
        <v>7079.02</v>
      </c>
      <c r="C1560" s="4">
        <v>7536.11</v>
      </c>
      <c r="D1560" s="4">
        <v>93.93</v>
      </c>
    </row>
    <row r="1561" spans="1:4">
      <c r="A1561" s="1" t="s">
        <v>8600</v>
      </c>
      <c r="B1561" s="4">
        <v>8941.6299999999992</v>
      </c>
      <c r="C1561" s="4">
        <v>8874.69</v>
      </c>
      <c r="D1561" s="4">
        <v>100.75</v>
      </c>
    </row>
    <row r="1562" spans="1:4">
      <c r="A1562" s="1" t="s">
        <v>8601</v>
      </c>
      <c r="B1562" s="4">
        <v>7493.7</v>
      </c>
      <c r="C1562" s="4">
        <v>5907.22</v>
      </c>
      <c r="D1562" s="4">
        <v>126.86</v>
      </c>
    </row>
    <row r="1563" spans="1:4">
      <c r="A1563" s="1" t="s">
        <v>8602</v>
      </c>
      <c r="B1563" s="4">
        <v>3698.28</v>
      </c>
      <c r="C1563" s="4">
        <v>4096.2</v>
      </c>
      <c r="D1563" s="4">
        <v>90.29</v>
      </c>
    </row>
    <row r="1564" spans="1:4">
      <c r="A1564" s="1" t="s">
        <v>8603</v>
      </c>
      <c r="B1564" s="4">
        <v>5954.24</v>
      </c>
      <c r="C1564" s="4">
        <v>6222.18</v>
      </c>
      <c r="D1564" s="4">
        <v>95.69</v>
      </c>
    </row>
    <row r="1565" spans="1:4">
      <c r="A1565" s="1" t="s">
        <v>8604</v>
      </c>
      <c r="B1565" s="4">
        <v>7949.75</v>
      </c>
      <c r="C1565" s="4">
        <v>7560.76</v>
      </c>
      <c r="D1565" s="4">
        <v>105.14</v>
      </c>
    </row>
    <row r="1566" spans="1:4">
      <c r="A1566" s="1" t="s">
        <v>8605</v>
      </c>
      <c r="B1566" s="4">
        <v>5424.21</v>
      </c>
      <c r="C1566" s="4">
        <v>5916.84</v>
      </c>
      <c r="D1566" s="4">
        <v>91.67</v>
      </c>
    </row>
    <row r="1567" spans="1:4">
      <c r="A1567" s="1" t="s">
        <v>8606</v>
      </c>
      <c r="B1567" s="4">
        <v>5077.59</v>
      </c>
      <c r="C1567" s="4">
        <v>4903.12</v>
      </c>
      <c r="D1567" s="4">
        <v>103.56</v>
      </c>
    </row>
    <row r="1568" spans="1:4">
      <c r="A1568" s="1" t="s">
        <v>8607</v>
      </c>
      <c r="B1568" s="4">
        <v>7669.91</v>
      </c>
      <c r="C1568" s="4">
        <v>7806.6</v>
      </c>
      <c r="D1568" s="4">
        <v>98.25</v>
      </c>
    </row>
    <row r="1569" spans="1:4">
      <c r="A1569" s="1" t="s">
        <v>8608</v>
      </c>
      <c r="B1569" s="4">
        <v>7315.47</v>
      </c>
      <c r="C1569" s="4">
        <v>6792.88</v>
      </c>
      <c r="D1569" s="4">
        <v>107.69</v>
      </c>
    </row>
    <row r="1570" spans="1:4">
      <c r="A1570" s="1" t="s">
        <v>8609</v>
      </c>
      <c r="B1570" s="4">
        <v>8369.17</v>
      </c>
      <c r="C1570" s="4">
        <v>4504.46</v>
      </c>
      <c r="D1570" s="4">
        <v>185.8</v>
      </c>
    </row>
    <row r="1571" spans="1:4">
      <c r="A1571" s="1" t="s">
        <v>8610</v>
      </c>
      <c r="B1571" s="4">
        <v>5816.6</v>
      </c>
      <c r="C1571" s="4">
        <v>4475.74</v>
      </c>
      <c r="D1571" s="4">
        <v>129.96</v>
      </c>
    </row>
    <row r="1572" spans="1:4">
      <c r="A1572" s="1" t="s">
        <v>8611</v>
      </c>
      <c r="B1572" s="4">
        <v>7784.82</v>
      </c>
      <c r="C1572" s="4">
        <v>6601.72</v>
      </c>
      <c r="D1572" s="4">
        <v>117.92</v>
      </c>
    </row>
    <row r="1573" spans="1:4">
      <c r="A1573" s="1" t="s">
        <v>8612</v>
      </c>
      <c r="B1573" s="4">
        <v>9886.99</v>
      </c>
      <c r="C1573" s="4">
        <v>6158</v>
      </c>
      <c r="D1573" s="4">
        <v>160.56</v>
      </c>
    </row>
    <row r="1574" spans="1:4">
      <c r="A1574" s="1" t="s">
        <v>8613</v>
      </c>
      <c r="B1574" s="4">
        <v>5075.49</v>
      </c>
      <c r="C1574" s="4">
        <v>5106.24</v>
      </c>
      <c r="D1574" s="4">
        <v>99.4</v>
      </c>
    </row>
    <row r="1575" spans="1:4">
      <c r="A1575" s="1" t="s">
        <v>8614</v>
      </c>
      <c r="B1575" s="4">
        <v>6449.48</v>
      </c>
      <c r="C1575" s="4">
        <v>4794.96</v>
      </c>
      <c r="D1575" s="4">
        <v>134.51</v>
      </c>
    </row>
    <row r="1576" spans="1:4">
      <c r="A1576" s="1" t="s">
        <v>8615</v>
      </c>
      <c r="B1576" s="4">
        <v>7728.21</v>
      </c>
      <c r="C1576" s="4">
        <v>6996</v>
      </c>
      <c r="D1576" s="4">
        <v>110.47</v>
      </c>
    </row>
    <row r="1577" spans="1:4">
      <c r="A1577" s="1" t="s">
        <v>8616</v>
      </c>
      <c r="B1577" s="4">
        <v>9168.83</v>
      </c>
      <c r="C1577" s="4">
        <v>6684.72</v>
      </c>
      <c r="D1577" s="4">
        <v>137.16</v>
      </c>
    </row>
    <row r="1578" spans="1:4">
      <c r="A1578" s="1" t="s">
        <v>8617</v>
      </c>
      <c r="B1578" s="4">
        <v>7273.53</v>
      </c>
      <c r="C1578" s="4">
        <v>4790.68</v>
      </c>
      <c r="D1578" s="4">
        <v>151.83000000000001</v>
      </c>
    </row>
    <row r="1579" spans="1:4">
      <c r="A1579" s="1" t="s">
        <v>8618</v>
      </c>
      <c r="B1579" s="4">
        <v>5725.19</v>
      </c>
      <c r="C1579" s="4">
        <v>3650.14</v>
      </c>
      <c r="D1579" s="4">
        <v>156.85</v>
      </c>
    </row>
    <row r="1580" spans="1:4">
      <c r="A1580" s="1" t="s">
        <v>8619</v>
      </c>
      <c r="B1580" s="4">
        <v>7610.41</v>
      </c>
      <c r="C1580" s="4">
        <v>5776.12</v>
      </c>
      <c r="D1580" s="4">
        <v>131.76</v>
      </c>
    </row>
    <row r="1581" spans="1:4">
      <c r="A1581" s="1" t="s">
        <v>8620</v>
      </c>
      <c r="B1581" s="4">
        <v>8963.3700000000008</v>
      </c>
      <c r="C1581" s="4">
        <v>6444.22</v>
      </c>
      <c r="D1581" s="4">
        <v>139.09</v>
      </c>
    </row>
    <row r="1582" spans="1:4">
      <c r="A1582" s="1" t="s">
        <v>8621</v>
      </c>
      <c r="B1582" s="4">
        <v>0</v>
      </c>
      <c r="C1582" s="4">
        <v>9483.7099999999991</v>
      </c>
      <c r="D1582" s="4">
        <v>0</v>
      </c>
    </row>
    <row r="1583" spans="1:4">
      <c r="A1583" s="1" t="s">
        <v>8622</v>
      </c>
      <c r="B1583" s="4">
        <v>0</v>
      </c>
      <c r="C1583" s="4">
        <v>8422.49</v>
      </c>
      <c r="D1583" s="4">
        <v>0</v>
      </c>
    </row>
    <row r="1584" spans="1:4">
      <c r="A1584" s="1" t="s">
        <v>8623</v>
      </c>
      <c r="B1584" s="4">
        <v>0</v>
      </c>
      <c r="C1584" s="4">
        <v>9836.27</v>
      </c>
      <c r="D1584" s="4">
        <v>0</v>
      </c>
    </row>
    <row r="1585" spans="1:4">
      <c r="A1585" s="1" t="s">
        <v>8624</v>
      </c>
      <c r="B1585" s="4">
        <v>0</v>
      </c>
      <c r="C1585" s="4">
        <v>10425.049999999999</v>
      </c>
      <c r="D1585" s="4">
        <v>0</v>
      </c>
    </row>
    <row r="1586" spans="1:4">
      <c r="A1586" s="1" t="s">
        <v>8625</v>
      </c>
      <c r="B1586" s="4">
        <v>0</v>
      </c>
      <c r="C1586" s="4">
        <v>6513.83</v>
      </c>
      <c r="D1586" s="4">
        <v>0</v>
      </c>
    </row>
    <row r="1587" spans="1:4">
      <c r="A1587" s="1" t="s">
        <v>8626</v>
      </c>
      <c r="B1587" s="4">
        <v>0</v>
      </c>
      <c r="C1587" s="4">
        <v>7102.61</v>
      </c>
      <c r="D1587" s="4">
        <v>0</v>
      </c>
    </row>
    <row r="1588" spans="1:4">
      <c r="A1588" s="1" t="s">
        <v>8627</v>
      </c>
      <c r="B1588" s="4">
        <v>0</v>
      </c>
      <c r="C1588" s="4">
        <v>7691.39</v>
      </c>
      <c r="D1588" s="4">
        <v>0</v>
      </c>
    </row>
    <row r="1589" spans="1:4">
      <c r="A1589" s="1" t="s">
        <v>8628</v>
      </c>
      <c r="B1589" s="4">
        <v>0</v>
      </c>
      <c r="C1589" s="4">
        <v>8280.17</v>
      </c>
      <c r="D1589" s="4">
        <v>0</v>
      </c>
    </row>
    <row r="1590" spans="1:4">
      <c r="A1590" s="1" t="s">
        <v>8629</v>
      </c>
      <c r="B1590" s="4">
        <v>0</v>
      </c>
      <c r="C1590" s="4">
        <v>9413.2000000000007</v>
      </c>
      <c r="D1590" s="4">
        <v>0</v>
      </c>
    </row>
    <row r="1591" spans="1:4">
      <c r="A1591" s="1" t="s">
        <v>8630</v>
      </c>
      <c r="B1591" s="4">
        <v>0</v>
      </c>
      <c r="C1591" s="4">
        <v>8351.98</v>
      </c>
      <c r="D1591" s="4">
        <v>0</v>
      </c>
    </row>
    <row r="1592" spans="1:4">
      <c r="A1592" s="1" t="s">
        <v>8631</v>
      </c>
      <c r="B1592" s="4">
        <v>0</v>
      </c>
      <c r="C1592" s="4">
        <v>9765.76</v>
      </c>
      <c r="D1592" s="4">
        <v>0</v>
      </c>
    </row>
    <row r="1593" spans="1:4">
      <c r="A1593" s="1" t="s">
        <v>8632</v>
      </c>
      <c r="B1593" s="4">
        <v>0</v>
      </c>
      <c r="C1593" s="4">
        <v>10354.540000000001</v>
      </c>
      <c r="D1593" s="4">
        <v>0</v>
      </c>
    </row>
    <row r="1594" spans="1:4">
      <c r="A1594" s="1" t="s">
        <v>8633</v>
      </c>
      <c r="B1594" s="4">
        <v>0</v>
      </c>
      <c r="C1594" s="4">
        <v>6443.32</v>
      </c>
      <c r="D1594" s="4">
        <v>0</v>
      </c>
    </row>
    <row r="1595" spans="1:4">
      <c r="A1595" s="1" t="s">
        <v>8634</v>
      </c>
      <c r="B1595" s="4">
        <v>0</v>
      </c>
      <c r="C1595" s="4">
        <v>7032.1</v>
      </c>
      <c r="D1595" s="4">
        <v>0</v>
      </c>
    </row>
    <row r="1596" spans="1:4">
      <c r="A1596" s="1" t="s">
        <v>8635</v>
      </c>
      <c r="B1596" s="4">
        <v>0</v>
      </c>
      <c r="C1596" s="4">
        <v>7620.88</v>
      </c>
      <c r="D1596" s="4">
        <v>0</v>
      </c>
    </row>
    <row r="1597" spans="1:4">
      <c r="A1597" s="1" t="s">
        <v>8636</v>
      </c>
      <c r="B1597" s="4">
        <v>0</v>
      </c>
      <c r="C1597" s="4">
        <v>8209.66</v>
      </c>
      <c r="D1597" s="4">
        <v>0</v>
      </c>
    </row>
    <row r="1598" spans="1:4">
      <c r="A1598" s="1" t="s">
        <v>8637</v>
      </c>
      <c r="B1598" s="4">
        <v>5207.6099999999997</v>
      </c>
      <c r="C1598" s="4">
        <v>5714.36</v>
      </c>
      <c r="D1598" s="4">
        <v>91.13</v>
      </c>
    </row>
    <row r="1599" spans="1:4">
      <c r="A1599" s="1" t="s">
        <v>8638</v>
      </c>
      <c r="B1599" s="4">
        <v>4848.91</v>
      </c>
      <c r="C1599" s="4">
        <v>4700.6400000000003</v>
      </c>
      <c r="D1599" s="4">
        <v>103.15</v>
      </c>
    </row>
    <row r="1600" spans="1:4">
      <c r="A1600" s="1" t="s">
        <v>8639</v>
      </c>
      <c r="B1600" s="4">
        <v>7898.28</v>
      </c>
      <c r="C1600" s="4">
        <v>7604.12</v>
      </c>
      <c r="D1600" s="4">
        <v>103.87</v>
      </c>
    </row>
    <row r="1601" spans="1:4">
      <c r="A1601" s="1" t="s">
        <v>8640</v>
      </c>
      <c r="B1601" s="4">
        <v>7225.18</v>
      </c>
      <c r="C1601" s="4">
        <v>6590.4</v>
      </c>
      <c r="D1601" s="4">
        <v>109.63</v>
      </c>
    </row>
    <row r="1602" spans="1:4">
      <c r="A1602" s="1" t="s">
        <v>8641</v>
      </c>
      <c r="B1602" s="4">
        <v>8389.99</v>
      </c>
      <c r="C1602" s="4">
        <v>4296.9799999999996</v>
      </c>
      <c r="D1602" s="4">
        <v>195.25</v>
      </c>
    </row>
    <row r="1603" spans="1:4">
      <c r="A1603" s="1" t="s">
        <v>8642</v>
      </c>
      <c r="B1603" s="4">
        <v>6162.23</v>
      </c>
      <c r="C1603" s="4">
        <v>4368.26</v>
      </c>
      <c r="D1603" s="4">
        <v>141.07</v>
      </c>
    </row>
    <row r="1604" spans="1:4">
      <c r="A1604" s="1" t="s">
        <v>8643</v>
      </c>
      <c r="B1604" s="4">
        <v>7727.36</v>
      </c>
      <c r="C1604" s="4">
        <v>6494.24</v>
      </c>
      <c r="D1604" s="4">
        <v>118.99</v>
      </c>
    </row>
    <row r="1605" spans="1:4">
      <c r="A1605" s="1" t="s">
        <v>8644</v>
      </c>
      <c r="B1605" s="4">
        <v>9831.7800000000007</v>
      </c>
      <c r="C1605" s="4">
        <v>5950.52</v>
      </c>
      <c r="D1605" s="4">
        <v>165.23</v>
      </c>
    </row>
    <row r="1606" spans="1:4">
      <c r="A1606" s="1" t="s">
        <v>8645</v>
      </c>
      <c r="B1606" s="4">
        <v>6236.22</v>
      </c>
      <c r="C1606" s="4">
        <v>5071.55</v>
      </c>
      <c r="D1606" s="4">
        <v>122.96</v>
      </c>
    </row>
    <row r="1607" spans="1:4">
      <c r="A1607" s="1" t="s">
        <v>8646</v>
      </c>
      <c r="B1607" s="4">
        <v>9273.08</v>
      </c>
      <c r="C1607" s="4">
        <v>4663.41</v>
      </c>
      <c r="D1607" s="4">
        <v>198.85</v>
      </c>
    </row>
    <row r="1608" spans="1:4">
      <c r="A1608" s="1" t="s">
        <v>8647</v>
      </c>
      <c r="B1608" s="4">
        <v>9574.75</v>
      </c>
      <c r="C1608" s="4">
        <v>6961.31</v>
      </c>
      <c r="D1608" s="4">
        <v>137.54</v>
      </c>
    </row>
    <row r="1609" spans="1:4">
      <c r="A1609" s="1" t="s">
        <v>8648</v>
      </c>
      <c r="B1609" s="4">
        <v>10583.72</v>
      </c>
      <c r="C1609" s="4">
        <v>6553.17</v>
      </c>
      <c r="D1609" s="4">
        <v>161.51</v>
      </c>
    </row>
    <row r="1610" spans="1:4">
      <c r="A1610" s="1" t="s">
        <v>8649</v>
      </c>
      <c r="B1610" s="4">
        <v>9503.82</v>
      </c>
      <c r="C1610" s="4">
        <v>4661.9399999999996</v>
      </c>
      <c r="D1610" s="4">
        <v>203.86</v>
      </c>
    </row>
    <row r="1611" spans="1:4">
      <c r="A1611" s="1" t="s">
        <v>8650</v>
      </c>
      <c r="B1611" s="4">
        <v>7593.64</v>
      </c>
      <c r="C1611" s="4">
        <v>3521.4</v>
      </c>
      <c r="D1611" s="4">
        <v>215.64</v>
      </c>
    </row>
    <row r="1612" spans="1:4">
      <c r="A1612" s="1" t="s">
        <v>8651</v>
      </c>
      <c r="B1612" s="4">
        <v>7179.86</v>
      </c>
      <c r="C1612" s="4">
        <v>5647.38</v>
      </c>
      <c r="D1612" s="4">
        <v>127.14</v>
      </c>
    </row>
    <row r="1613" spans="1:4">
      <c r="A1613" s="1" t="s">
        <v>8652</v>
      </c>
      <c r="B1613" s="4">
        <v>8569.6200000000008</v>
      </c>
      <c r="C1613" s="4">
        <v>6315.48</v>
      </c>
      <c r="D1613" s="4">
        <v>135.69</v>
      </c>
    </row>
    <row r="1614" spans="1:4">
      <c r="A1614" s="1" t="s">
        <v>8653</v>
      </c>
      <c r="B1614" s="4">
        <v>81</v>
      </c>
      <c r="C1614" s="4">
        <v>10709.97</v>
      </c>
      <c r="D1614" s="4">
        <v>0.76</v>
      </c>
    </row>
    <row r="1615" spans="1:4">
      <c r="A1615" s="1" t="s">
        <v>8654</v>
      </c>
      <c r="B1615" s="4">
        <v>87.56</v>
      </c>
      <c r="C1615" s="4">
        <v>87.56</v>
      </c>
      <c r="D1615" s="4">
        <v>100</v>
      </c>
    </row>
    <row r="1616" spans="1:4">
      <c r="A1616" s="1" t="s">
        <v>1153</v>
      </c>
      <c r="B1616" s="4">
        <v>0</v>
      </c>
      <c r="C1616" s="4">
        <v>10994.19</v>
      </c>
      <c r="D1616" s="4">
        <v>0</v>
      </c>
    </row>
    <row r="1617" spans="1:4">
      <c r="A1617" s="1" t="s">
        <v>1154</v>
      </c>
      <c r="B1617" s="4">
        <v>269.27999999999997</v>
      </c>
      <c r="C1617" s="4">
        <v>305.95999999999998</v>
      </c>
      <c r="D1617" s="4">
        <v>88.01</v>
      </c>
    </row>
    <row r="1618" spans="1:4">
      <c r="A1618" s="1" t="s">
        <v>8655</v>
      </c>
      <c r="B1618" s="4">
        <v>87.56</v>
      </c>
      <c r="C1618" s="4">
        <v>87.56</v>
      </c>
      <c r="D1618" s="4">
        <v>100</v>
      </c>
    </row>
    <row r="1619" spans="1:4">
      <c r="A1619" s="1" t="s">
        <v>8656</v>
      </c>
      <c r="B1619" s="4">
        <v>0</v>
      </c>
      <c r="C1619" s="4">
        <v>134248.62</v>
      </c>
      <c r="D1619" s="4">
        <v>0</v>
      </c>
    </row>
    <row r="1620" spans="1:4">
      <c r="A1620" s="1" t="s">
        <v>8657</v>
      </c>
      <c r="B1620" s="4">
        <v>0</v>
      </c>
      <c r="C1620" s="4">
        <v>814.96</v>
      </c>
      <c r="D1620" s="4">
        <v>0</v>
      </c>
    </row>
    <row r="1621" spans="1:4">
      <c r="A1621" s="1" t="s">
        <v>583</v>
      </c>
      <c r="B1621" s="4">
        <v>85.26</v>
      </c>
      <c r="C1621" s="4">
        <v>85.26</v>
      </c>
      <c r="D1621" s="4">
        <v>100</v>
      </c>
    </row>
    <row r="1622" spans="1:4">
      <c r="A1622" s="1" t="s">
        <v>585</v>
      </c>
      <c r="B1622" s="4">
        <v>87.56</v>
      </c>
      <c r="C1622" s="4">
        <v>87.56</v>
      </c>
      <c r="D1622" s="4">
        <v>100</v>
      </c>
    </row>
    <row r="1623" spans="1:4">
      <c r="A1623" s="1" t="s">
        <v>1152</v>
      </c>
      <c r="B1623" s="4">
        <v>0</v>
      </c>
      <c r="C1623" s="4">
        <v>10235.93</v>
      </c>
      <c r="D1623" s="4">
        <v>0</v>
      </c>
    </row>
    <row r="1624" spans="1:4">
      <c r="A1624" s="1" t="s">
        <v>8658</v>
      </c>
      <c r="B1624" s="4">
        <v>87.56</v>
      </c>
      <c r="C1624" s="4">
        <v>87.56</v>
      </c>
      <c r="D1624" s="4">
        <v>100</v>
      </c>
    </row>
    <row r="1625" spans="1:4">
      <c r="A1625" s="1" t="s">
        <v>1151</v>
      </c>
      <c r="B1625" s="4">
        <v>78.739999999999995</v>
      </c>
      <c r="C1625" s="4">
        <v>78.739999999999995</v>
      </c>
      <c r="D1625" s="4">
        <v>100</v>
      </c>
    </row>
    <row r="1626" spans="1:4">
      <c r="A1626" s="1"/>
      <c r="B1626" s="4"/>
      <c r="C1626" s="4"/>
      <c r="D1626" s="4"/>
    </row>
    <row r="1627" spans="1:4">
      <c r="A1627" s="1"/>
      <c r="B1627" s="4"/>
      <c r="C1627" s="4"/>
      <c r="D1627" s="4"/>
    </row>
    <row r="1628" spans="1:4">
      <c r="A1628" s="1"/>
      <c r="B1628" s="4"/>
      <c r="C1628" s="4"/>
      <c r="D1628" s="4"/>
    </row>
    <row r="1629" spans="1:4">
      <c r="A1629" s="1"/>
      <c r="B1629" s="4"/>
      <c r="C1629" s="4"/>
      <c r="D1629" s="4"/>
    </row>
    <row r="1630" spans="1:4">
      <c r="A1630" s="1"/>
      <c r="B1630" s="4"/>
      <c r="C1630" s="4"/>
      <c r="D1630" s="4"/>
    </row>
    <row r="1631" spans="1:4">
      <c r="A1631" s="1"/>
      <c r="B1631" s="4"/>
      <c r="C1631" s="4"/>
      <c r="D1631" s="4"/>
    </row>
    <row r="1632" spans="1:4">
      <c r="A1632" s="1"/>
      <c r="B1632" s="4"/>
      <c r="C1632" s="4"/>
      <c r="D1632" s="4"/>
    </row>
    <row r="1633" spans="1:4">
      <c r="A1633" s="1"/>
      <c r="B1633" s="4"/>
      <c r="C1633" s="4"/>
      <c r="D1633" s="4"/>
    </row>
    <row r="1634" spans="1:4">
      <c r="A1634" s="1"/>
      <c r="B1634" s="4"/>
      <c r="C1634" s="4"/>
      <c r="D1634" s="4"/>
    </row>
    <row r="1635" spans="1:4">
      <c r="A1635" s="1"/>
      <c r="B1635" s="4"/>
      <c r="C1635" s="4"/>
      <c r="D1635" s="4"/>
    </row>
    <row r="1636" spans="1:4">
      <c r="A1636" s="1"/>
      <c r="B1636" s="4"/>
      <c r="C1636" s="4"/>
      <c r="D1636" s="4"/>
    </row>
    <row r="1637" spans="1:4">
      <c r="A1637" s="1"/>
      <c r="B1637" s="4"/>
      <c r="C1637" s="4"/>
      <c r="D1637" s="4"/>
    </row>
    <row r="1638" spans="1:4">
      <c r="A1638" s="1"/>
      <c r="B1638" s="4"/>
      <c r="C1638" s="4"/>
      <c r="D1638" s="4"/>
    </row>
    <row r="1639" spans="1:4">
      <c r="A1639" s="1"/>
      <c r="B1639" s="4"/>
      <c r="C1639" s="4"/>
      <c r="D1639" s="4"/>
    </row>
    <row r="1640" spans="1:4">
      <c r="A1640" s="1"/>
      <c r="B1640" s="4"/>
      <c r="C1640" s="4"/>
      <c r="D1640" s="4"/>
    </row>
    <row r="1641" spans="1:4">
      <c r="A1641" s="1"/>
      <c r="B1641" s="4"/>
      <c r="C1641" s="4"/>
      <c r="D1641" s="4"/>
    </row>
    <row r="1642" spans="1:4">
      <c r="A1642" s="1"/>
      <c r="B1642" s="4"/>
      <c r="C1642" s="4"/>
      <c r="D1642" s="4"/>
    </row>
    <row r="1643" spans="1:4">
      <c r="A1643" s="1"/>
      <c r="B1643" s="4"/>
      <c r="C1643" s="4"/>
      <c r="D1643" s="4"/>
    </row>
    <row r="1644" spans="1:4">
      <c r="A1644" s="1"/>
      <c r="B1644" s="4"/>
      <c r="C1644" s="4"/>
      <c r="D1644" s="4"/>
    </row>
    <row r="1645" spans="1:4">
      <c r="A1645" s="1"/>
      <c r="B1645" s="4"/>
      <c r="C1645" s="4"/>
      <c r="D1645" s="4"/>
    </row>
    <row r="1646" spans="1:4">
      <c r="A1646" s="1"/>
      <c r="B1646" s="4"/>
      <c r="C1646" s="4"/>
      <c r="D1646" s="4"/>
    </row>
    <row r="1647" spans="1:4">
      <c r="A1647" s="1"/>
      <c r="B1647" s="4"/>
      <c r="C1647" s="4"/>
      <c r="D1647" s="4"/>
    </row>
    <row r="1648" spans="1:4">
      <c r="A1648" s="1"/>
      <c r="B1648" s="4"/>
      <c r="C1648" s="4"/>
      <c r="D1648" s="4"/>
    </row>
    <row r="1649" spans="1:4">
      <c r="A1649" s="1"/>
      <c r="B1649" s="4"/>
      <c r="C1649" s="4"/>
      <c r="D1649" s="4"/>
    </row>
    <row r="1650" spans="1:4">
      <c r="A1650" s="1"/>
      <c r="B1650" s="4"/>
      <c r="C1650" s="4"/>
      <c r="D1650" s="4"/>
    </row>
    <row r="1651" spans="1:4">
      <c r="A1651" s="1"/>
      <c r="B1651" s="4"/>
      <c r="C1651" s="4"/>
      <c r="D1651" s="4"/>
    </row>
    <row r="1652" spans="1:4">
      <c r="A1652" s="1"/>
      <c r="B1652" s="4"/>
      <c r="C1652" s="4"/>
      <c r="D1652" s="4"/>
    </row>
    <row r="1653" spans="1:4">
      <c r="A1653" s="1"/>
      <c r="B1653" s="4"/>
      <c r="C1653" s="4"/>
      <c r="D1653" s="4"/>
    </row>
    <row r="1654" spans="1:4">
      <c r="A1654" s="1"/>
      <c r="B1654" s="4"/>
      <c r="C1654" s="4"/>
      <c r="D1654" s="4"/>
    </row>
    <row r="1655" spans="1:4">
      <c r="A1655" s="1"/>
      <c r="B1655" s="4"/>
      <c r="C1655" s="4"/>
      <c r="D1655" s="4"/>
    </row>
    <row r="1656" spans="1:4">
      <c r="A1656" s="1"/>
      <c r="B1656" s="4"/>
      <c r="C1656" s="4"/>
      <c r="D1656" s="4"/>
    </row>
    <row r="1657" spans="1:4">
      <c r="A1657" s="1"/>
      <c r="B1657" s="4"/>
      <c r="C1657" s="4"/>
      <c r="D1657" s="4"/>
    </row>
    <row r="1658" spans="1:4">
      <c r="A1658" s="1"/>
      <c r="B1658" s="4"/>
      <c r="C1658" s="4"/>
      <c r="D1658" s="4"/>
    </row>
    <row r="1659" spans="1:4">
      <c r="A1659" s="1"/>
      <c r="B1659" s="4"/>
      <c r="C1659" s="4"/>
      <c r="D1659" s="4"/>
    </row>
    <row r="1660" spans="1:4">
      <c r="A1660" s="1"/>
      <c r="B1660" s="4"/>
      <c r="C1660" s="4"/>
      <c r="D1660" s="4"/>
    </row>
    <row r="1661" spans="1:4">
      <c r="A1661" s="1"/>
      <c r="B1661" s="4"/>
      <c r="C1661" s="4"/>
      <c r="D1661" s="4"/>
    </row>
    <row r="1662" spans="1:4">
      <c r="A1662" s="1"/>
      <c r="B1662" s="4"/>
      <c r="C1662" s="4"/>
      <c r="D1662" s="4"/>
    </row>
    <row r="1663" spans="1:4">
      <c r="A1663" s="1"/>
      <c r="B1663" s="4"/>
      <c r="C1663" s="4"/>
      <c r="D1663" s="4"/>
    </row>
    <row r="1664" spans="1:4">
      <c r="A1664" s="1"/>
      <c r="B1664" s="4"/>
      <c r="C1664" s="4"/>
      <c r="D1664" s="4"/>
    </row>
    <row r="1665" spans="1:4">
      <c r="A1665" s="1"/>
      <c r="B1665" s="4"/>
      <c r="C1665" s="4"/>
      <c r="D1665" s="4"/>
    </row>
    <row r="1666" spans="1:4">
      <c r="A1666" s="1"/>
      <c r="B1666" s="4"/>
      <c r="C1666" s="4"/>
      <c r="D1666" s="4"/>
    </row>
    <row r="1667" spans="1:4">
      <c r="A1667" s="1"/>
      <c r="B1667" s="4"/>
      <c r="C1667" s="4"/>
      <c r="D1667" s="4"/>
    </row>
    <row r="1668" spans="1:4">
      <c r="A1668" s="1"/>
      <c r="B1668" s="4"/>
      <c r="C1668" s="4"/>
      <c r="D1668" s="4"/>
    </row>
    <row r="1669" spans="1:4">
      <c r="A1669" s="1"/>
      <c r="B1669" s="4"/>
      <c r="C1669" s="4"/>
      <c r="D1669" s="4"/>
    </row>
    <row r="1670" spans="1:4">
      <c r="A1670" s="1"/>
      <c r="B1670" s="4"/>
      <c r="C1670" s="4"/>
      <c r="D1670" s="4"/>
    </row>
    <row r="1671" spans="1:4">
      <c r="A1671" s="1"/>
      <c r="B1671" s="4"/>
      <c r="C1671" s="4"/>
      <c r="D1671" s="4"/>
    </row>
    <row r="1672" spans="1:4">
      <c r="A1672" s="1"/>
      <c r="B1672" s="4"/>
      <c r="C1672" s="4"/>
      <c r="D1672" s="4"/>
    </row>
    <row r="1673" spans="1:4">
      <c r="A1673" s="1"/>
      <c r="B1673" s="4"/>
      <c r="C1673" s="4"/>
      <c r="D1673" s="4"/>
    </row>
    <row r="1674" spans="1:4">
      <c r="A1674" s="1"/>
      <c r="B1674" s="4"/>
      <c r="C1674" s="4"/>
      <c r="D1674" s="4"/>
    </row>
    <row r="1675" spans="1:4">
      <c r="A1675" s="1"/>
      <c r="B1675" s="4"/>
      <c r="C1675" s="4"/>
      <c r="D1675" s="4"/>
    </row>
    <row r="1676" spans="1:4">
      <c r="A1676" s="1"/>
      <c r="B1676" s="4"/>
      <c r="C1676" s="4"/>
      <c r="D1676" s="4"/>
    </row>
    <row r="1677" spans="1:4">
      <c r="A1677" s="1"/>
      <c r="B1677" s="4"/>
      <c r="C1677" s="4"/>
      <c r="D1677" s="4"/>
    </row>
    <row r="1678" spans="1:4">
      <c r="A1678" s="1"/>
      <c r="B1678" s="4"/>
      <c r="C1678" s="4"/>
      <c r="D1678" s="4"/>
    </row>
    <row r="1679" spans="1:4">
      <c r="A1679" s="1"/>
      <c r="B1679" s="4"/>
      <c r="C1679" s="4"/>
      <c r="D1679" s="4"/>
    </row>
    <row r="1680" spans="1:4">
      <c r="A1680" s="1"/>
      <c r="B1680" s="4"/>
      <c r="C1680" s="4"/>
      <c r="D1680" s="4"/>
    </row>
    <row r="1681" spans="1:4">
      <c r="A1681" s="1"/>
      <c r="B1681" s="4"/>
      <c r="C1681" s="4"/>
      <c r="D1681" s="4"/>
    </row>
    <row r="1682" spans="1:4">
      <c r="A1682" s="1"/>
      <c r="B1682" s="4"/>
      <c r="C1682" s="4"/>
      <c r="D1682" s="4"/>
    </row>
    <row r="1683" spans="1:4">
      <c r="A1683" s="1"/>
      <c r="B1683" s="4"/>
      <c r="C1683" s="4"/>
      <c r="D1683" s="4"/>
    </row>
    <row r="1684" spans="1:4">
      <c r="A1684" s="1"/>
      <c r="B1684" s="4"/>
      <c r="C1684" s="4"/>
      <c r="D1684" s="4"/>
    </row>
    <row r="1685" spans="1:4">
      <c r="A1685" s="1"/>
      <c r="B1685" s="4"/>
      <c r="C1685" s="4"/>
      <c r="D1685" s="4"/>
    </row>
    <row r="1686" spans="1:4">
      <c r="A1686" s="1"/>
      <c r="B1686" s="4"/>
      <c r="C1686" s="4"/>
      <c r="D1686" s="4"/>
    </row>
    <row r="1687" spans="1:4">
      <c r="A1687" s="1"/>
      <c r="B1687" s="4"/>
      <c r="C1687" s="4"/>
      <c r="D1687" s="4"/>
    </row>
    <row r="1688" spans="1:4">
      <c r="A1688" s="1"/>
      <c r="B1688" s="4"/>
      <c r="C1688" s="4"/>
      <c r="D1688" s="4"/>
    </row>
    <row r="1689" spans="1:4">
      <c r="A1689" s="1"/>
      <c r="B1689" s="4"/>
      <c r="C1689" s="4"/>
      <c r="D1689" s="4"/>
    </row>
    <row r="1690" spans="1:4">
      <c r="A1690" s="1"/>
      <c r="B1690" s="4"/>
      <c r="C1690" s="4"/>
      <c r="D1690" s="4"/>
    </row>
    <row r="1691" spans="1:4">
      <c r="A1691" s="1"/>
      <c r="B1691" s="4"/>
      <c r="C1691" s="4"/>
      <c r="D1691" s="4"/>
    </row>
    <row r="1692" spans="1:4">
      <c r="A1692" s="1"/>
      <c r="B1692" s="4"/>
      <c r="C1692" s="4"/>
      <c r="D1692" s="4"/>
    </row>
    <row r="1693" spans="1:4">
      <c r="A1693" s="1"/>
      <c r="B1693" s="4"/>
      <c r="C1693" s="4"/>
      <c r="D1693" s="4"/>
    </row>
    <row r="1694" spans="1:4">
      <c r="A1694" s="1"/>
      <c r="B1694" s="4"/>
      <c r="C1694" s="4"/>
      <c r="D1694" s="4"/>
    </row>
    <row r="1695" spans="1:4">
      <c r="A1695" s="1"/>
      <c r="B1695" s="4"/>
      <c r="C1695" s="4"/>
      <c r="D1695" s="4"/>
    </row>
    <row r="1696" spans="1:4">
      <c r="A1696" s="1"/>
      <c r="B1696" s="4"/>
      <c r="C1696" s="4"/>
      <c r="D1696" s="4"/>
    </row>
    <row r="1697" spans="1:4">
      <c r="A1697" s="1"/>
      <c r="B1697" s="4"/>
      <c r="C1697" s="4"/>
      <c r="D1697" s="4"/>
    </row>
    <row r="1698" spans="1:4">
      <c r="A1698" s="1"/>
      <c r="B1698" s="4"/>
      <c r="C1698" s="4"/>
      <c r="D1698" s="4"/>
    </row>
    <row r="1699" spans="1:4">
      <c r="A1699" s="1"/>
      <c r="B1699" s="4"/>
      <c r="C1699" s="4"/>
      <c r="D1699" s="4"/>
    </row>
    <row r="1700" spans="1:4">
      <c r="A1700" s="1"/>
      <c r="B1700" s="4"/>
      <c r="C1700" s="4"/>
      <c r="D1700" s="4"/>
    </row>
    <row r="1701" spans="1:4">
      <c r="A1701" s="1"/>
      <c r="B1701" s="4"/>
      <c r="C1701" s="4"/>
      <c r="D1701" s="4"/>
    </row>
    <row r="1702" spans="1:4">
      <c r="A1702" s="1"/>
      <c r="B1702" s="4"/>
      <c r="C1702" s="4"/>
      <c r="D1702" s="4"/>
    </row>
    <row r="1703" spans="1:4">
      <c r="A1703" s="1"/>
      <c r="B1703" s="4"/>
      <c r="C1703" s="4"/>
      <c r="D1703" s="4"/>
    </row>
    <row r="1704" spans="1:4">
      <c r="A1704" s="1"/>
      <c r="B1704" s="4"/>
      <c r="C1704" s="4"/>
      <c r="D1704" s="4"/>
    </row>
    <row r="1705" spans="1:4">
      <c r="A1705" s="1"/>
      <c r="B1705" s="4"/>
      <c r="C1705" s="4"/>
      <c r="D1705" s="4"/>
    </row>
    <row r="1706" spans="1:4">
      <c r="A1706" s="1"/>
      <c r="B1706" s="4"/>
      <c r="C1706" s="4"/>
      <c r="D1706" s="4"/>
    </row>
    <row r="1707" spans="1:4">
      <c r="A1707" s="1"/>
      <c r="B1707" s="4"/>
      <c r="C1707" s="4"/>
      <c r="D1707" s="4"/>
    </row>
    <row r="1708" spans="1:4">
      <c r="A1708" s="1"/>
      <c r="B1708" s="4"/>
      <c r="C1708" s="4"/>
      <c r="D1708" s="4"/>
    </row>
    <row r="1709" spans="1:4">
      <c r="A1709" s="1"/>
      <c r="B1709" s="4"/>
      <c r="C1709" s="4"/>
      <c r="D1709" s="4"/>
    </row>
    <row r="1710" spans="1:4">
      <c r="A1710" s="1"/>
      <c r="B1710" s="4"/>
      <c r="C1710" s="4"/>
      <c r="D1710" s="4"/>
    </row>
    <row r="1711" spans="1:4">
      <c r="A1711" s="1"/>
      <c r="B1711" s="4"/>
      <c r="C1711" s="4"/>
      <c r="D1711" s="4"/>
    </row>
    <row r="1712" spans="1:4">
      <c r="A1712" s="1"/>
      <c r="B1712" s="4"/>
      <c r="C1712" s="4"/>
      <c r="D1712" s="4"/>
    </row>
    <row r="1713" spans="1:4">
      <c r="A1713" s="1"/>
      <c r="B1713" s="4"/>
      <c r="C1713" s="4"/>
      <c r="D1713" s="4"/>
    </row>
    <row r="1714" spans="1:4">
      <c r="A1714" s="1"/>
      <c r="B1714" s="4"/>
      <c r="C1714" s="4"/>
      <c r="D1714" s="4"/>
    </row>
    <row r="1715" spans="1:4">
      <c r="A1715" s="1"/>
      <c r="B1715" s="4"/>
      <c r="C1715" s="4"/>
      <c r="D1715" s="4"/>
    </row>
    <row r="1716" spans="1:4">
      <c r="A1716" s="1"/>
      <c r="B1716" s="4"/>
      <c r="C1716" s="4"/>
      <c r="D1716" s="4"/>
    </row>
    <row r="1717" spans="1:4">
      <c r="A1717" s="1"/>
      <c r="B1717" s="4"/>
      <c r="C1717" s="4"/>
      <c r="D1717" s="4"/>
    </row>
    <row r="1718" spans="1:4">
      <c r="A1718" s="1"/>
      <c r="B1718" s="4"/>
      <c r="C1718" s="4"/>
      <c r="D1718" s="4"/>
    </row>
    <row r="1719" spans="1:4">
      <c r="A1719" s="1"/>
      <c r="B1719" s="4"/>
      <c r="C1719" s="4"/>
      <c r="D1719" s="4"/>
    </row>
    <row r="1720" spans="1:4">
      <c r="A1720" s="1"/>
      <c r="B1720" s="4"/>
      <c r="C1720" s="4"/>
      <c r="D1720" s="4"/>
    </row>
    <row r="1721" spans="1:4">
      <c r="A1721" s="1"/>
      <c r="B1721" s="4"/>
      <c r="C1721" s="4"/>
      <c r="D1721" s="4"/>
    </row>
    <row r="1722" spans="1:4">
      <c r="A1722" s="1"/>
      <c r="B1722" s="4"/>
      <c r="C1722" s="4"/>
      <c r="D1722" s="4"/>
    </row>
    <row r="1723" spans="1:4">
      <c r="A1723" s="1"/>
      <c r="B1723" s="4"/>
      <c r="C1723" s="4"/>
      <c r="D1723" s="4"/>
    </row>
    <row r="1724" spans="1:4">
      <c r="A1724" s="1"/>
      <c r="B1724" s="4"/>
      <c r="C1724" s="4"/>
      <c r="D1724" s="4"/>
    </row>
    <row r="1725" spans="1:4">
      <c r="A1725" s="1"/>
      <c r="B1725" s="4"/>
      <c r="C1725" s="4"/>
      <c r="D1725" s="4"/>
    </row>
    <row r="1726" spans="1:4">
      <c r="A1726" s="1"/>
      <c r="B1726" s="4"/>
      <c r="C1726" s="4"/>
      <c r="D1726" s="4"/>
    </row>
    <row r="1727" spans="1:4">
      <c r="A1727" s="1"/>
      <c r="B1727" s="4"/>
      <c r="C1727" s="4"/>
      <c r="D1727" s="4"/>
    </row>
    <row r="1728" spans="1:4">
      <c r="A1728" s="1"/>
      <c r="B1728" s="4"/>
      <c r="C1728" s="4"/>
      <c r="D1728" s="4"/>
    </row>
    <row r="1729" spans="1:4">
      <c r="A1729" s="1"/>
      <c r="B1729" s="4"/>
      <c r="C1729" s="4"/>
      <c r="D1729" s="4"/>
    </row>
    <row r="1730" spans="1:4">
      <c r="A1730" s="1"/>
      <c r="B1730" s="4"/>
      <c r="C1730" s="4"/>
      <c r="D1730" s="4"/>
    </row>
    <row r="1731" spans="1:4">
      <c r="A1731" s="1"/>
      <c r="B1731" s="4"/>
      <c r="C1731" s="4"/>
      <c r="D1731" s="4"/>
    </row>
    <row r="1732" spans="1:4">
      <c r="A1732" s="1"/>
      <c r="B1732" s="4"/>
      <c r="C1732" s="4"/>
      <c r="D1732" s="4"/>
    </row>
    <row r="1733" spans="1:4">
      <c r="A1733" s="1"/>
      <c r="B1733" s="4"/>
      <c r="C1733" s="4"/>
      <c r="D1733" s="4"/>
    </row>
    <row r="1734" spans="1:4">
      <c r="A1734" s="1"/>
      <c r="B1734" s="4"/>
      <c r="C1734" s="4"/>
      <c r="D1734" s="4"/>
    </row>
    <row r="1735" spans="1:4">
      <c r="A1735" s="1"/>
      <c r="B1735" s="4"/>
      <c r="C1735" s="4"/>
      <c r="D1735" s="4"/>
    </row>
    <row r="1736" spans="1:4">
      <c r="A1736" s="1"/>
      <c r="B1736" s="4"/>
      <c r="C1736" s="4"/>
      <c r="D1736" s="4"/>
    </row>
    <row r="1737" spans="1:4">
      <c r="A1737" s="1"/>
      <c r="B1737" s="4"/>
      <c r="C1737" s="4"/>
      <c r="D1737" s="4"/>
    </row>
    <row r="1738" spans="1:4">
      <c r="A1738" s="1"/>
      <c r="B1738" s="4"/>
      <c r="C1738" s="4"/>
      <c r="D1738" s="4"/>
    </row>
    <row r="1739" spans="1:4">
      <c r="A1739" s="1"/>
      <c r="B1739" s="4"/>
      <c r="C1739" s="4"/>
      <c r="D1739" s="4"/>
    </row>
    <row r="1740" spans="1:4">
      <c r="A1740" s="1"/>
      <c r="B1740" s="4"/>
      <c r="C1740" s="4"/>
      <c r="D1740" s="4"/>
    </row>
    <row r="1741" spans="1:4">
      <c r="A1741" s="1"/>
      <c r="B1741" s="4"/>
      <c r="C1741" s="4"/>
      <c r="D1741" s="4"/>
    </row>
    <row r="1742" spans="1:4">
      <c r="A1742" s="1"/>
      <c r="B1742" s="4"/>
      <c r="C1742" s="4"/>
      <c r="D1742" s="4"/>
    </row>
    <row r="1743" spans="1:4">
      <c r="A1743" s="1"/>
      <c r="B1743" s="4"/>
      <c r="C1743" s="4"/>
      <c r="D1743" s="4"/>
    </row>
    <row r="1744" spans="1:4">
      <c r="A1744" s="1"/>
      <c r="B1744" s="4"/>
      <c r="C1744" s="4"/>
      <c r="D1744" s="4"/>
    </row>
    <row r="1745" spans="1:4">
      <c r="A1745" s="1"/>
      <c r="B1745" s="4"/>
      <c r="C1745" s="4"/>
      <c r="D1745" s="4"/>
    </row>
    <row r="1746" spans="1:4">
      <c r="A1746" s="1"/>
      <c r="B1746" s="4"/>
      <c r="C1746" s="4"/>
      <c r="D1746" s="4"/>
    </row>
    <row r="1747" spans="1:4">
      <c r="A1747" s="1"/>
      <c r="B1747" s="4"/>
      <c r="C1747" s="4"/>
      <c r="D1747" s="4"/>
    </row>
    <row r="1748" spans="1:4">
      <c r="A1748" s="1"/>
      <c r="B1748" s="4"/>
      <c r="C1748" s="4"/>
      <c r="D1748" s="4"/>
    </row>
    <row r="1749" spans="1:4">
      <c r="A1749" s="1"/>
      <c r="B1749" s="4"/>
      <c r="C1749" s="4"/>
      <c r="D1749" s="4"/>
    </row>
    <row r="1750" spans="1:4">
      <c r="A1750" s="1"/>
      <c r="B1750" s="4"/>
      <c r="C1750" s="4"/>
      <c r="D1750" s="4"/>
    </row>
    <row r="1751" spans="1:4">
      <c r="A1751" s="1"/>
      <c r="B1751" s="4"/>
      <c r="C1751" s="4"/>
      <c r="D1751" s="4"/>
    </row>
    <row r="1752" spans="1:4">
      <c r="A1752" s="1"/>
      <c r="B1752" s="4"/>
      <c r="C1752" s="4"/>
      <c r="D1752" s="4"/>
    </row>
    <row r="1753" spans="1:4">
      <c r="A1753" s="1"/>
      <c r="B1753" s="4"/>
      <c r="C1753" s="4"/>
      <c r="D1753" s="4"/>
    </row>
    <row r="1754" spans="1:4">
      <c r="A1754" s="1"/>
      <c r="B1754" s="4"/>
      <c r="C1754" s="4"/>
      <c r="D1754" s="4"/>
    </row>
    <row r="1755" spans="1:4">
      <c r="A1755" s="1"/>
      <c r="B1755" s="4"/>
      <c r="C1755" s="4"/>
      <c r="D1755" s="4"/>
    </row>
    <row r="1756" spans="1:4">
      <c r="A1756" s="1"/>
      <c r="B1756" s="4"/>
      <c r="C1756" s="4"/>
      <c r="D1756" s="4"/>
    </row>
    <row r="1757" spans="1:4">
      <c r="A1757" s="1"/>
      <c r="B1757" s="4"/>
      <c r="C1757" s="4"/>
      <c r="D1757" s="4"/>
    </row>
    <row r="1758" spans="1:4">
      <c r="A1758" s="1"/>
      <c r="B1758" s="4"/>
      <c r="C1758" s="4"/>
      <c r="D1758" s="4"/>
    </row>
    <row r="1759" spans="1:4">
      <c r="A1759" s="1"/>
      <c r="B1759" s="4"/>
      <c r="C1759" s="4"/>
      <c r="D1759" s="4"/>
    </row>
    <row r="1760" spans="1:4">
      <c r="A1760" s="1"/>
      <c r="B1760" s="4"/>
      <c r="C1760" s="4"/>
      <c r="D1760" s="4"/>
    </row>
    <row r="1761" spans="1:4">
      <c r="A1761" s="1"/>
      <c r="B1761" s="4"/>
      <c r="C1761" s="4"/>
      <c r="D1761" s="4"/>
    </row>
    <row r="1762" spans="1:4">
      <c r="A1762" s="1"/>
      <c r="B1762" s="4"/>
      <c r="C1762" s="4"/>
      <c r="D1762" s="4"/>
    </row>
    <row r="1763" spans="1:4">
      <c r="A1763" s="1"/>
      <c r="B1763" s="4"/>
      <c r="C1763" s="4"/>
      <c r="D1763" s="4"/>
    </row>
    <row r="1764" spans="1:4">
      <c r="A1764" s="1"/>
      <c r="B1764" s="4"/>
      <c r="C1764" s="4"/>
      <c r="D1764" s="4"/>
    </row>
    <row r="1765" spans="1:4">
      <c r="A1765" s="1"/>
      <c r="B1765" s="4"/>
      <c r="C1765" s="4"/>
      <c r="D1765" s="4"/>
    </row>
    <row r="1766" spans="1:4">
      <c r="A1766" s="1"/>
      <c r="B1766" s="4"/>
      <c r="C1766" s="4"/>
      <c r="D1766" s="4"/>
    </row>
    <row r="1767" spans="1:4">
      <c r="A1767" s="1"/>
      <c r="B1767" s="4"/>
      <c r="C1767" s="4"/>
      <c r="D1767" s="4"/>
    </row>
    <row r="1768" spans="1:4">
      <c r="A1768" s="1"/>
      <c r="B1768" s="4"/>
      <c r="C1768" s="4"/>
      <c r="D1768" s="4"/>
    </row>
    <row r="1769" spans="1:4">
      <c r="A1769" s="1"/>
      <c r="B1769" s="4"/>
      <c r="C1769" s="4"/>
      <c r="D1769" s="4"/>
    </row>
    <row r="1770" spans="1:4">
      <c r="A1770" s="1"/>
      <c r="B1770" s="4"/>
      <c r="C1770" s="4"/>
      <c r="D1770" s="4"/>
    </row>
    <row r="1771" spans="1:4">
      <c r="A1771" s="1"/>
      <c r="B1771" s="4"/>
      <c r="C1771" s="4"/>
      <c r="D1771" s="4"/>
    </row>
    <row r="1772" spans="1:4">
      <c r="A1772" s="1"/>
      <c r="B1772" s="4"/>
      <c r="C1772" s="4"/>
      <c r="D1772" s="4"/>
    </row>
    <row r="1773" spans="1:4">
      <c r="A1773" s="1"/>
      <c r="B1773" s="4"/>
      <c r="C1773" s="4"/>
      <c r="D1773" s="4"/>
    </row>
    <row r="1774" spans="1:4">
      <c r="A1774" s="1"/>
      <c r="B1774" s="4"/>
      <c r="C1774" s="4"/>
      <c r="D1774" s="4"/>
    </row>
    <row r="1775" spans="1:4">
      <c r="A1775" s="1"/>
      <c r="B1775" s="4"/>
      <c r="C1775" s="4"/>
      <c r="D1775" s="4"/>
    </row>
    <row r="1776" spans="1:4">
      <c r="A1776" s="1"/>
      <c r="B1776" s="4"/>
      <c r="C1776" s="4"/>
      <c r="D1776" s="4"/>
    </row>
    <row r="1777" spans="1:4">
      <c r="A1777" s="1"/>
      <c r="B1777" s="4"/>
      <c r="C1777" s="4"/>
      <c r="D1777" s="4"/>
    </row>
    <row r="1778" spans="1:4">
      <c r="A1778" s="1"/>
      <c r="B1778" s="4"/>
      <c r="C1778" s="4"/>
      <c r="D1778" s="4"/>
    </row>
    <row r="1779" spans="1:4">
      <c r="A1779" s="1"/>
      <c r="B1779" s="4"/>
      <c r="C1779" s="4"/>
      <c r="D1779" s="4"/>
    </row>
    <row r="1780" spans="1:4">
      <c r="A1780" s="1"/>
      <c r="B1780" s="4"/>
      <c r="C1780" s="4"/>
      <c r="D1780" s="4"/>
    </row>
    <row r="1781" spans="1:4">
      <c r="A1781" s="1"/>
      <c r="B1781" s="4"/>
      <c r="C1781" s="4"/>
      <c r="D1781" s="4"/>
    </row>
    <row r="1782" spans="1:4">
      <c r="A1782" s="1"/>
      <c r="B1782" s="4"/>
      <c r="C1782" s="4"/>
      <c r="D1782" s="4"/>
    </row>
    <row r="1783" spans="1:4">
      <c r="A1783" s="1"/>
      <c r="B1783" s="4"/>
      <c r="C1783" s="4"/>
      <c r="D1783" s="4"/>
    </row>
    <row r="1784" spans="1:4">
      <c r="A1784" s="1"/>
      <c r="B1784" s="4"/>
      <c r="C1784" s="4"/>
      <c r="D1784" s="4"/>
    </row>
    <row r="1785" spans="1:4">
      <c r="A1785" s="1"/>
      <c r="B1785" s="4"/>
      <c r="C1785" s="4"/>
      <c r="D1785" s="4"/>
    </row>
    <row r="1786" spans="1:4">
      <c r="A1786" s="1"/>
      <c r="B1786" s="4"/>
      <c r="C1786" s="4"/>
      <c r="D1786" s="4"/>
    </row>
    <row r="1787" spans="1:4">
      <c r="A1787" s="1"/>
      <c r="B1787" s="4"/>
      <c r="C1787" s="4"/>
      <c r="D1787" s="4"/>
    </row>
    <row r="1788" spans="1:4">
      <c r="A1788" s="1"/>
      <c r="B1788" s="4"/>
      <c r="C1788" s="4"/>
      <c r="D1788" s="4"/>
    </row>
    <row r="1789" spans="1:4">
      <c r="A1789" s="1"/>
      <c r="B1789" s="4"/>
      <c r="C1789" s="4"/>
      <c r="D1789" s="4"/>
    </row>
    <row r="1790" spans="1:4">
      <c r="A1790" s="1"/>
      <c r="B1790" s="4"/>
      <c r="C1790" s="4"/>
      <c r="D1790" s="4"/>
    </row>
    <row r="1791" spans="1:4">
      <c r="A1791" s="1"/>
      <c r="B1791" s="4"/>
      <c r="C1791" s="4"/>
      <c r="D1791" s="4"/>
    </row>
    <row r="1792" spans="1:4">
      <c r="A1792" s="1"/>
      <c r="B1792" s="4"/>
      <c r="C1792" s="4"/>
      <c r="D1792" s="4"/>
    </row>
    <row r="1793" spans="1:4">
      <c r="A1793" s="1"/>
      <c r="B1793" s="4"/>
      <c r="C1793" s="4"/>
      <c r="D1793" s="4"/>
    </row>
    <row r="1794" spans="1:4">
      <c r="A1794" s="1"/>
      <c r="B1794" s="4"/>
      <c r="C1794" s="4"/>
      <c r="D1794" s="4"/>
    </row>
    <row r="1795" spans="1:4">
      <c r="A1795" s="1"/>
      <c r="B1795" s="4"/>
      <c r="C1795" s="4"/>
      <c r="D1795" s="4"/>
    </row>
    <row r="1796" spans="1:4">
      <c r="A1796" s="1"/>
      <c r="B1796" s="4"/>
      <c r="C1796" s="4"/>
      <c r="D1796" s="4"/>
    </row>
    <row r="1797" spans="1:4">
      <c r="A1797" s="1"/>
      <c r="B1797" s="4"/>
      <c r="C1797" s="4"/>
      <c r="D1797" s="4"/>
    </row>
    <row r="1798" spans="1:4">
      <c r="A1798" s="1"/>
      <c r="B1798" s="4"/>
      <c r="C1798" s="4"/>
      <c r="D1798" s="4"/>
    </row>
    <row r="1799" spans="1:4">
      <c r="A1799" s="1"/>
      <c r="B1799" s="4"/>
      <c r="C1799" s="4"/>
      <c r="D1799" s="4"/>
    </row>
    <row r="1800" spans="1:4">
      <c r="A1800" s="1"/>
      <c r="B1800" s="4"/>
      <c r="C1800" s="4"/>
      <c r="D1800" s="4"/>
    </row>
    <row r="1801" spans="1:4">
      <c r="A1801" s="1"/>
      <c r="B1801" s="4"/>
      <c r="C1801" s="4"/>
      <c r="D1801" s="4"/>
    </row>
    <row r="1802" spans="1:4">
      <c r="A1802" s="1"/>
      <c r="B1802" s="4"/>
      <c r="C1802" s="4"/>
      <c r="D1802" s="4"/>
    </row>
    <row r="1803" spans="1:4">
      <c r="A1803" s="1"/>
      <c r="B1803" s="4"/>
      <c r="C1803" s="4"/>
      <c r="D1803" s="4"/>
    </row>
    <row r="1804" spans="1:4">
      <c r="A1804" s="1"/>
      <c r="B1804" s="4"/>
      <c r="C1804" s="4"/>
      <c r="D1804" s="4"/>
    </row>
    <row r="1805" spans="1:4">
      <c r="A1805" s="1"/>
      <c r="B1805" s="4"/>
      <c r="C1805" s="4"/>
      <c r="D1805" s="4"/>
    </row>
    <row r="1806" spans="1:4">
      <c r="A1806" s="1"/>
      <c r="B1806" s="4"/>
      <c r="C1806" s="4"/>
      <c r="D1806" s="4"/>
    </row>
    <row r="1807" spans="1:4">
      <c r="A1807" s="1"/>
      <c r="B1807" s="4"/>
      <c r="C1807" s="4"/>
      <c r="D1807" s="4"/>
    </row>
    <row r="1808" spans="1:4">
      <c r="A1808" s="1"/>
      <c r="B1808" s="4"/>
      <c r="C1808" s="4"/>
      <c r="D1808" s="4"/>
    </row>
    <row r="1809" spans="1:4">
      <c r="A1809" s="1"/>
      <c r="B1809" s="4"/>
      <c r="C1809" s="4"/>
      <c r="D1809" s="4"/>
    </row>
    <row r="1810" spans="1:4">
      <c r="A1810" s="1"/>
      <c r="B1810" s="4"/>
      <c r="C1810" s="4"/>
      <c r="D1810" s="4"/>
    </row>
    <row r="1811" spans="1:4">
      <c r="A1811" s="1"/>
      <c r="B1811" s="4"/>
      <c r="C1811" s="4"/>
      <c r="D1811" s="4"/>
    </row>
    <row r="1812" spans="1:4">
      <c r="A1812" s="1"/>
      <c r="B1812" s="4"/>
      <c r="C1812" s="4"/>
      <c r="D1812" s="4"/>
    </row>
    <row r="1813" spans="1:4">
      <c r="A1813" s="1"/>
      <c r="B1813" s="4"/>
      <c r="C1813" s="4"/>
      <c r="D1813" s="4"/>
    </row>
    <row r="1814" spans="1:4">
      <c r="A1814" s="1"/>
      <c r="B1814" s="4"/>
      <c r="C1814" s="4"/>
      <c r="D1814" s="4"/>
    </row>
    <row r="1815" spans="1:4">
      <c r="A1815" s="1"/>
      <c r="B1815" s="4"/>
      <c r="C1815" s="4"/>
      <c r="D1815" s="4"/>
    </row>
    <row r="1816" spans="1:4">
      <c r="A1816" s="1"/>
      <c r="B1816" s="4"/>
      <c r="C1816" s="4"/>
      <c r="D1816" s="4"/>
    </row>
    <row r="1817" spans="1:4">
      <c r="A1817" s="1"/>
      <c r="B1817" s="4"/>
      <c r="C1817" s="4"/>
      <c r="D1817" s="4"/>
    </row>
    <row r="1818" spans="1:4">
      <c r="A1818" s="1"/>
      <c r="B1818" s="4"/>
      <c r="C1818" s="4"/>
      <c r="D1818" s="4"/>
    </row>
    <row r="1819" spans="1:4">
      <c r="A1819" s="1"/>
      <c r="B1819" s="4"/>
      <c r="C1819" s="4"/>
      <c r="D1819" s="4"/>
    </row>
    <row r="1820" spans="1:4">
      <c r="A1820" s="1"/>
      <c r="B1820" s="4"/>
      <c r="C1820" s="4"/>
      <c r="D1820" s="4"/>
    </row>
    <row r="1821" spans="1:4">
      <c r="A1821" s="1"/>
      <c r="B1821" s="4"/>
      <c r="C1821" s="4"/>
      <c r="D1821" s="4"/>
    </row>
    <row r="1822" spans="1:4">
      <c r="A1822" s="1"/>
      <c r="B1822" s="4"/>
      <c r="C1822" s="4"/>
      <c r="D1822" s="4"/>
    </row>
    <row r="1823" spans="1:4">
      <c r="A1823" s="1"/>
      <c r="B1823" s="4"/>
      <c r="C1823" s="4"/>
      <c r="D1823" s="4"/>
    </row>
    <row r="1824" spans="1:4">
      <c r="A1824" s="1"/>
      <c r="B1824" s="4"/>
      <c r="C1824" s="4"/>
      <c r="D1824" s="4"/>
    </row>
    <row r="1825" spans="1:4">
      <c r="A1825" s="1"/>
      <c r="B1825" s="4"/>
      <c r="C1825" s="4"/>
      <c r="D1825" s="4"/>
    </row>
    <row r="1826" spans="1:4">
      <c r="A1826" s="1"/>
      <c r="B1826" s="4"/>
      <c r="C1826" s="4"/>
      <c r="D1826" s="4"/>
    </row>
    <row r="1827" spans="1:4">
      <c r="A1827" s="1"/>
      <c r="B1827" s="4"/>
      <c r="C1827" s="4"/>
      <c r="D1827" s="4"/>
    </row>
    <row r="1828" spans="1:4">
      <c r="A1828" s="1"/>
      <c r="B1828" s="4"/>
      <c r="C1828" s="4"/>
      <c r="D1828" s="4"/>
    </row>
    <row r="1829" spans="1:4">
      <c r="A1829" s="1"/>
      <c r="B1829" s="4"/>
      <c r="C1829" s="4"/>
      <c r="D1829" s="4"/>
    </row>
    <row r="1830" spans="1:4">
      <c r="A1830" s="1"/>
      <c r="B1830" s="4"/>
      <c r="C1830" s="4"/>
      <c r="D1830" s="4"/>
    </row>
    <row r="1831" spans="1:4">
      <c r="A1831" s="1"/>
      <c r="B1831" s="4"/>
      <c r="C1831" s="4"/>
      <c r="D1831" s="4"/>
    </row>
    <row r="1832" spans="1:4">
      <c r="A1832" s="1"/>
      <c r="B1832" s="4"/>
      <c r="C1832" s="4"/>
      <c r="D1832" s="4"/>
    </row>
    <row r="1833" spans="1:4">
      <c r="A1833" s="1"/>
      <c r="B1833" s="4"/>
      <c r="C1833" s="4"/>
      <c r="D1833" s="4"/>
    </row>
    <row r="1834" spans="1:4">
      <c r="A1834" s="1"/>
      <c r="B1834" s="4"/>
      <c r="C1834" s="4"/>
      <c r="D1834" s="4"/>
    </row>
    <row r="1835" spans="1:4">
      <c r="A1835" s="1"/>
      <c r="B1835" s="4"/>
      <c r="C1835" s="4"/>
      <c r="D1835" s="4"/>
    </row>
    <row r="1836" spans="1:4">
      <c r="A1836" s="1"/>
      <c r="B1836" s="4"/>
      <c r="C1836" s="4"/>
      <c r="D1836" s="4"/>
    </row>
    <row r="1837" spans="1:4">
      <c r="A1837" s="1"/>
      <c r="B1837" s="4"/>
      <c r="C1837" s="4"/>
      <c r="D1837" s="4"/>
    </row>
    <row r="1838" spans="1:4">
      <c r="A1838" s="1"/>
      <c r="B1838" s="4"/>
      <c r="C1838" s="4"/>
      <c r="D1838" s="4"/>
    </row>
    <row r="1839" spans="1:4">
      <c r="A1839" s="1"/>
      <c r="B1839" s="4"/>
      <c r="C1839" s="4"/>
      <c r="D1839" s="4"/>
    </row>
    <row r="1840" spans="1:4">
      <c r="A1840" s="1"/>
      <c r="B1840" s="4"/>
      <c r="C1840" s="4"/>
      <c r="D1840" s="4"/>
    </row>
    <row r="1841" spans="1:4">
      <c r="A1841" s="1"/>
      <c r="B1841" s="4"/>
      <c r="C1841" s="4"/>
      <c r="D1841" s="4"/>
    </row>
    <row r="1842" spans="1:4">
      <c r="A1842" s="1"/>
      <c r="B1842" s="4"/>
      <c r="C1842" s="4"/>
      <c r="D1842" s="4"/>
    </row>
    <row r="1843" spans="1:4">
      <c r="A1843" s="1"/>
      <c r="B1843" s="4"/>
      <c r="C1843" s="4"/>
      <c r="D1843" s="4"/>
    </row>
    <row r="1844" spans="1:4">
      <c r="A1844" s="1"/>
      <c r="B1844" s="4"/>
      <c r="C1844" s="4"/>
      <c r="D1844" s="4"/>
    </row>
    <row r="1845" spans="1:4">
      <c r="A1845" s="1"/>
      <c r="B1845" s="4"/>
      <c r="C1845" s="4"/>
      <c r="D1845" s="4"/>
    </row>
    <row r="1846" spans="1:4">
      <c r="A1846" s="1"/>
      <c r="B1846" s="4"/>
      <c r="C1846" s="4"/>
      <c r="D1846" s="4"/>
    </row>
    <row r="1847" spans="1:4">
      <c r="A1847" s="1"/>
      <c r="B1847" s="4"/>
      <c r="C1847" s="4"/>
      <c r="D1847" s="4"/>
    </row>
    <row r="1848" spans="1:4">
      <c r="A1848" s="1"/>
      <c r="B1848" s="4"/>
      <c r="C1848" s="4"/>
      <c r="D1848" s="4"/>
    </row>
    <row r="1849" spans="1:4">
      <c r="A1849" s="1"/>
      <c r="B1849" s="4"/>
      <c r="C1849" s="4"/>
      <c r="D1849" s="4"/>
    </row>
    <row r="1850" spans="1:4">
      <c r="A1850" s="1"/>
      <c r="B1850" s="4"/>
      <c r="C1850" s="4"/>
      <c r="D1850" s="4"/>
    </row>
    <row r="1851" spans="1:4">
      <c r="A1851" s="1"/>
      <c r="B1851" s="4"/>
      <c r="C1851" s="4"/>
      <c r="D1851" s="4"/>
    </row>
    <row r="1852" spans="1:4">
      <c r="A1852" s="1"/>
      <c r="B1852" s="4"/>
      <c r="C1852" s="4"/>
      <c r="D1852" s="4"/>
    </row>
    <row r="1853" spans="1:4">
      <c r="A1853" s="1"/>
      <c r="B1853" s="4"/>
      <c r="C1853" s="4"/>
      <c r="D1853" s="4"/>
    </row>
    <row r="1854" spans="1:4">
      <c r="A1854" s="1"/>
      <c r="B1854" s="4"/>
      <c r="C1854" s="4"/>
      <c r="D1854" s="4"/>
    </row>
    <row r="1855" spans="1:4">
      <c r="A1855" s="1"/>
      <c r="B1855" s="4"/>
      <c r="C1855" s="4"/>
      <c r="D1855" s="4"/>
    </row>
    <row r="1856" spans="1:4">
      <c r="A1856" s="1"/>
      <c r="B1856" s="4"/>
      <c r="C1856" s="4"/>
      <c r="D1856" s="4"/>
    </row>
    <row r="1857" spans="1:4">
      <c r="A1857" s="1"/>
      <c r="B1857" s="4"/>
      <c r="C1857" s="4"/>
      <c r="D1857" s="4"/>
    </row>
    <row r="1858" spans="1:4">
      <c r="A1858" s="1"/>
      <c r="B1858" s="4"/>
      <c r="C1858" s="4"/>
      <c r="D1858" s="4"/>
    </row>
    <row r="1859" spans="1:4">
      <c r="A1859" s="1"/>
      <c r="B1859" s="4"/>
      <c r="C1859" s="4"/>
      <c r="D1859" s="4"/>
    </row>
    <row r="1860" spans="1:4">
      <c r="A1860" s="1"/>
      <c r="B1860" s="4"/>
      <c r="C1860" s="4"/>
      <c r="D1860" s="4"/>
    </row>
    <row r="1861" spans="1:4">
      <c r="A1861" s="1"/>
      <c r="B1861" s="4"/>
      <c r="C1861" s="4"/>
      <c r="D1861" s="4"/>
    </row>
    <row r="1862" spans="1:4">
      <c r="A1862" s="1"/>
      <c r="B1862" s="4"/>
      <c r="C1862" s="4"/>
      <c r="D1862" s="4"/>
    </row>
    <row r="1863" spans="1:4">
      <c r="A1863" s="1"/>
      <c r="B1863" s="4"/>
      <c r="C1863" s="4"/>
      <c r="D1863" s="4"/>
    </row>
    <row r="1864" spans="1:4">
      <c r="A1864" s="1"/>
      <c r="B1864" s="4"/>
      <c r="C1864" s="4"/>
      <c r="D1864" s="4"/>
    </row>
    <row r="1865" spans="1:4">
      <c r="A1865" s="1"/>
      <c r="B1865" s="4"/>
      <c r="C1865" s="4"/>
      <c r="D1865" s="4"/>
    </row>
    <row r="1866" spans="1:4">
      <c r="A1866" s="1"/>
      <c r="B1866" s="4"/>
      <c r="C1866" s="4"/>
      <c r="D1866" s="4"/>
    </row>
    <row r="1867" spans="1:4">
      <c r="A1867" s="1"/>
      <c r="B1867" s="4"/>
      <c r="C1867" s="4"/>
      <c r="D1867" s="4"/>
    </row>
    <row r="1868" spans="1:4">
      <c r="A1868" s="1"/>
      <c r="B1868" s="4"/>
      <c r="C1868" s="4"/>
      <c r="D1868" s="4"/>
    </row>
    <row r="1869" spans="1:4">
      <c r="A1869" s="1"/>
      <c r="B1869" s="4"/>
      <c r="C1869" s="4"/>
      <c r="D1869" s="4"/>
    </row>
    <row r="1870" spans="1:4">
      <c r="A1870" s="1"/>
      <c r="B1870" s="4"/>
      <c r="C1870" s="4"/>
      <c r="D1870" s="4"/>
    </row>
    <row r="1871" spans="1:4">
      <c r="A1871" s="1"/>
      <c r="B1871" s="4"/>
      <c r="C1871" s="4"/>
      <c r="D1871" s="4"/>
    </row>
    <row r="1872" spans="1:4">
      <c r="A1872" s="1"/>
      <c r="B1872" s="4"/>
      <c r="C1872" s="4"/>
      <c r="D1872" s="4"/>
    </row>
    <row r="1873" spans="1:4">
      <c r="A1873" s="1"/>
      <c r="B1873" s="4"/>
      <c r="C1873" s="4"/>
      <c r="D1873" s="4"/>
    </row>
    <row r="1874" spans="1:4">
      <c r="A1874" s="1"/>
      <c r="B1874" s="4"/>
      <c r="C1874" s="4"/>
      <c r="D1874" s="4"/>
    </row>
    <row r="1875" spans="1:4">
      <c r="A1875" s="1"/>
      <c r="B1875" s="4"/>
      <c r="C1875" s="4"/>
      <c r="D1875" s="4"/>
    </row>
    <row r="1876" spans="1:4">
      <c r="A1876" s="1"/>
      <c r="B1876" s="4"/>
      <c r="C1876" s="4"/>
      <c r="D1876" s="4"/>
    </row>
    <row r="1877" spans="1:4">
      <c r="A1877" s="1"/>
      <c r="B1877" s="4"/>
      <c r="C1877" s="4"/>
      <c r="D1877" s="4"/>
    </row>
    <row r="1878" spans="1:4">
      <c r="A1878" s="1"/>
      <c r="B1878" s="4"/>
      <c r="C1878" s="4"/>
      <c r="D1878" s="4"/>
    </row>
    <row r="1879" spans="1:4">
      <c r="A1879" s="1"/>
      <c r="B1879" s="4"/>
      <c r="C1879" s="4"/>
      <c r="D1879" s="4"/>
    </row>
    <row r="1880" spans="1:4">
      <c r="A1880" s="1"/>
      <c r="B1880" s="4"/>
      <c r="C1880" s="4"/>
      <c r="D1880" s="4"/>
    </row>
    <row r="1881" spans="1:4">
      <c r="A1881" s="1"/>
      <c r="B1881" s="4"/>
      <c r="C1881" s="4"/>
      <c r="D1881" s="4"/>
    </row>
    <row r="1882" spans="1:4">
      <c r="A1882" s="1"/>
      <c r="B1882" s="4"/>
      <c r="C1882" s="4"/>
      <c r="D1882" s="4"/>
    </row>
    <row r="1883" spans="1:4">
      <c r="A1883" s="1"/>
      <c r="B1883" s="4"/>
      <c r="C1883" s="4"/>
      <c r="D1883" s="4"/>
    </row>
    <row r="1884" spans="1:4">
      <c r="A1884" s="1"/>
      <c r="B1884" s="4"/>
      <c r="C1884" s="4"/>
      <c r="D1884" s="4"/>
    </row>
    <row r="1885" spans="1:4">
      <c r="A1885" s="1"/>
      <c r="B1885" s="4"/>
      <c r="C1885" s="4"/>
      <c r="D1885" s="4"/>
    </row>
    <row r="1886" spans="1:4">
      <c r="A1886" s="1"/>
      <c r="B1886" s="4"/>
      <c r="C1886" s="4"/>
      <c r="D1886" s="4"/>
    </row>
    <row r="1887" spans="1:4">
      <c r="A1887" s="1"/>
      <c r="B1887" s="4"/>
      <c r="C1887" s="4"/>
      <c r="D1887" s="4"/>
    </row>
    <row r="1888" spans="1:4">
      <c r="A1888" s="1"/>
      <c r="B1888" s="4"/>
      <c r="C1888" s="4"/>
      <c r="D1888" s="4"/>
    </row>
    <row r="1889" spans="1:4">
      <c r="A1889" s="1"/>
      <c r="B1889" s="4"/>
      <c r="C1889" s="4"/>
      <c r="D1889" s="4"/>
    </row>
    <row r="1890" spans="1:4">
      <c r="A1890" s="1"/>
      <c r="B1890" s="4"/>
      <c r="C1890" s="4"/>
      <c r="D1890" s="4"/>
    </row>
    <row r="1891" spans="1:4">
      <c r="A1891" s="1"/>
      <c r="B1891" s="4"/>
      <c r="C1891" s="4"/>
      <c r="D1891" s="4"/>
    </row>
    <row r="1892" spans="1:4">
      <c r="A1892" s="1"/>
      <c r="B1892" s="4"/>
      <c r="C1892" s="4"/>
      <c r="D1892" s="4"/>
    </row>
    <row r="1893" spans="1:4">
      <c r="A1893" s="1"/>
      <c r="B1893" s="4"/>
      <c r="C1893" s="4"/>
      <c r="D1893" s="4"/>
    </row>
    <row r="1894" spans="1:4">
      <c r="A1894" s="1"/>
      <c r="B1894" s="4"/>
      <c r="C1894" s="4"/>
      <c r="D1894" s="4"/>
    </row>
    <row r="1895" spans="1:4">
      <c r="A1895" s="1"/>
      <c r="B1895" s="4"/>
      <c r="C1895" s="4"/>
      <c r="D1895" s="4"/>
    </row>
    <row r="1896" spans="1:4">
      <c r="A1896" s="1"/>
      <c r="B1896" s="4"/>
      <c r="C1896" s="4"/>
      <c r="D1896" s="4"/>
    </row>
    <row r="1897" spans="1:4">
      <c r="A1897" s="1"/>
      <c r="B1897" s="4"/>
      <c r="C1897" s="4"/>
      <c r="D1897" s="4"/>
    </row>
    <row r="1898" spans="1:4">
      <c r="A1898" s="1"/>
      <c r="B1898" s="4"/>
      <c r="C1898" s="4"/>
      <c r="D1898" s="4"/>
    </row>
    <row r="1899" spans="1:4">
      <c r="A1899" s="1"/>
      <c r="B1899" s="4"/>
      <c r="C1899" s="4"/>
      <c r="D1899" s="4"/>
    </row>
    <row r="1900" spans="1:4">
      <c r="A1900" s="1"/>
      <c r="B1900" s="4"/>
      <c r="C1900" s="4"/>
      <c r="D1900" s="4"/>
    </row>
    <row r="1901" spans="1:4">
      <c r="A1901" s="1"/>
      <c r="B1901" s="4"/>
      <c r="C1901" s="4"/>
      <c r="D1901" s="4"/>
    </row>
    <row r="1902" spans="1:4">
      <c r="A1902" s="1"/>
      <c r="B1902" s="4"/>
      <c r="C1902" s="4"/>
      <c r="D1902" s="4"/>
    </row>
    <row r="1903" spans="1:4">
      <c r="A1903" s="1"/>
      <c r="B1903" s="4"/>
      <c r="C1903" s="4"/>
      <c r="D1903" s="4"/>
    </row>
    <row r="1904" spans="1:4">
      <c r="A1904" s="1"/>
      <c r="B1904" s="4"/>
      <c r="C1904" s="4"/>
      <c r="D1904" s="4"/>
    </row>
    <row r="1905" spans="1:4">
      <c r="A1905" s="1"/>
      <c r="B1905" s="4"/>
      <c r="C1905" s="4"/>
      <c r="D1905" s="4"/>
    </row>
    <row r="1906" spans="1:4">
      <c r="A1906" s="1"/>
      <c r="B1906" s="4"/>
      <c r="C1906" s="4"/>
      <c r="D1906" s="4"/>
    </row>
    <row r="1907" spans="1:4">
      <c r="A1907" s="1"/>
      <c r="B1907" s="4"/>
      <c r="C1907" s="4"/>
      <c r="D1907" s="4"/>
    </row>
    <row r="1908" spans="1:4">
      <c r="A1908" s="1"/>
      <c r="B1908" s="4"/>
      <c r="C1908" s="4"/>
      <c r="D1908" s="4"/>
    </row>
    <row r="1909" spans="1:4">
      <c r="A1909" s="1"/>
      <c r="B1909" s="4"/>
      <c r="C1909" s="4"/>
      <c r="D1909" s="4"/>
    </row>
    <row r="1910" spans="1:4">
      <c r="A1910" s="1"/>
      <c r="B1910" s="4"/>
      <c r="C1910" s="4"/>
      <c r="D1910" s="4"/>
    </row>
    <row r="1911" spans="1:4">
      <c r="A1911" s="1"/>
      <c r="B1911" s="4"/>
      <c r="C1911" s="4"/>
      <c r="D1911" s="4"/>
    </row>
    <row r="1912" spans="1:4">
      <c r="A1912" s="1"/>
      <c r="B1912" s="4"/>
      <c r="C1912" s="4"/>
      <c r="D1912" s="4"/>
    </row>
    <row r="1913" spans="1:4">
      <c r="A1913" s="1"/>
      <c r="B1913" s="4"/>
      <c r="C1913" s="4"/>
      <c r="D1913" s="4"/>
    </row>
    <row r="1914" spans="1:4">
      <c r="A1914" s="1"/>
      <c r="B1914" s="4"/>
      <c r="C1914" s="4"/>
      <c r="D1914" s="4"/>
    </row>
    <row r="1915" spans="1:4">
      <c r="A1915" s="1"/>
      <c r="B1915" s="4"/>
      <c r="C1915" s="4"/>
      <c r="D1915" s="4"/>
    </row>
    <row r="1916" spans="1:4">
      <c r="A1916" s="1"/>
      <c r="B1916" s="4"/>
      <c r="C1916" s="4"/>
      <c r="D1916" s="4"/>
    </row>
    <row r="1917" spans="1:4">
      <c r="A1917" s="1"/>
      <c r="B1917" s="4"/>
      <c r="C1917" s="4"/>
      <c r="D1917" s="4"/>
    </row>
    <row r="1918" spans="1:4">
      <c r="A1918" s="1"/>
      <c r="B1918" s="4"/>
      <c r="C1918" s="4"/>
      <c r="D1918" s="4"/>
    </row>
    <row r="1919" spans="1:4">
      <c r="A1919" s="1"/>
      <c r="B1919" s="4"/>
      <c r="C1919" s="4"/>
      <c r="D1919" s="4"/>
    </row>
    <row r="1920" spans="1:4">
      <c r="A1920" s="1"/>
      <c r="B1920" s="4"/>
      <c r="C1920" s="4"/>
      <c r="D1920" s="4"/>
    </row>
    <row r="1921" spans="1:4">
      <c r="A1921" s="1"/>
      <c r="B1921" s="4"/>
      <c r="C1921" s="4"/>
      <c r="D1921" s="4"/>
    </row>
    <row r="1922" spans="1:4">
      <c r="A1922" s="1"/>
      <c r="B1922" s="4"/>
      <c r="C1922" s="4"/>
      <c r="D1922" s="4"/>
    </row>
    <row r="1923" spans="1:4">
      <c r="A1923" s="1"/>
      <c r="B1923" s="4"/>
      <c r="C1923" s="4"/>
      <c r="D1923" s="4"/>
    </row>
    <row r="1924" spans="1:4">
      <c r="A1924" s="1"/>
      <c r="B1924" s="4"/>
      <c r="C1924" s="4"/>
      <c r="D1924" s="4"/>
    </row>
    <row r="1925" spans="1:4">
      <c r="A1925" s="1"/>
      <c r="B1925" s="4"/>
      <c r="C1925" s="4"/>
      <c r="D1925" s="4"/>
    </row>
    <row r="1926" spans="1:4">
      <c r="A1926" s="1"/>
      <c r="B1926" s="4"/>
      <c r="C1926" s="4"/>
      <c r="D1926" s="4"/>
    </row>
    <row r="1927" spans="1:4">
      <c r="A1927" s="1"/>
      <c r="B1927" s="4"/>
      <c r="C1927" s="4"/>
      <c r="D1927" s="4"/>
    </row>
    <row r="1928" spans="1:4">
      <c r="A1928" s="1"/>
      <c r="B1928" s="4"/>
      <c r="C1928" s="4"/>
      <c r="D1928" s="4"/>
    </row>
    <row r="1929" spans="1:4">
      <c r="A1929" s="1"/>
      <c r="B1929" s="4"/>
      <c r="C1929" s="4"/>
      <c r="D1929" s="4"/>
    </row>
    <row r="1930" spans="1:4">
      <c r="A1930" s="1"/>
      <c r="B1930" s="4"/>
      <c r="C1930" s="4"/>
      <c r="D1930" s="4"/>
    </row>
    <row r="1931" spans="1:4">
      <c r="A1931" s="1"/>
      <c r="B1931" s="4"/>
      <c r="C1931" s="4"/>
      <c r="D1931" s="4"/>
    </row>
    <row r="1932" spans="1:4">
      <c r="A1932" s="1"/>
      <c r="B1932" s="4"/>
      <c r="C1932" s="4"/>
      <c r="D1932" s="4"/>
    </row>
    <row r="1933" spans="1:4">
      <c r="A1933" s="1"/>
      <c r="B1933" s="4"/>
      <c r="C1933" s="4"/>
      <c r="D1933" s="4"/>
    </row>
    <row r="1934" spans="1:4">
      <c r="A1934" s="1"/>
      <c r="B1934" s="4"/>
      <c r="C1934" s="4"/>
      <c r="D1934" s="4"/>
    </row>
    <row r="1935" spans="1:4">
      <c r="A1935" s="1"/>
      <c r="B1935" s="4"/>
      <c r="C1935" s="4"/>
      <c r="D1935" s="4"/>
    </row>
    <row r="1936" spans="1:4">
      <c r="A1936" s="1"/>
      <c r="B1936" s="4"/>
      <c r="C1936" s="4"/>
      <c r="D1936" s="4"/>
    </row>
    <row r="1937" spans="1:4">
      <c r="A1937" s="1"/>
      <c r="B1937" s="4"/>
      <c r="C1937" s="4"/>
      <c r="D1937" s="4"/>
    </row>
    <row r="1938" spans="1:4">
      <c r="A1938" s="1"/>
      <c r="B1938" s="4"/>
      <c r="C1938" s="4"/>
      <c r="D1938" s="4"/>
    </row>
    <row r="1939" spans="1:4">
      <c r="A1939" s="1"/>
      <c r="B1939" s="4"/>
      <c r="C1939" s="4"/>
      <c r="D1939" s="4"/>
    </row>
    <row r="1940" spans="1:4">
      <c r="A1940" s="1"/>
      <c r="B1940" s="4"/>
      <c r="C1940" s="4"/>
      <c r="D1940" s="4"/>
    </row>
    <row r="1941" spans="1:4">
      <c r="A1941" s="1"/>
      <c r="B1941" s="4"/>
      <c r="C1941" s="4"/>
      <c r="D1941" s="4"/>
    </row>
    <row r="1942" spans="1:4">
      <c r="A1942" s="1"/>
      <c r="B1942" s="4"/>
      <c r="C1942" s="4"/>
      <c r="D1942" s="4"/>
    </row>
    <row r="1943" spans="1:4">
      <c r="A1943" s="1"/>
      <c r="B1943" s="4"/>
      <c r="C1943" s="4"/>
      <c r="D1943" s="4"/>
    </row>
    <row r="1944" spans="1:4">
      <c r="A1944" s="1"/>
      <c r="B1944" s="4"/>
      <c r="C1944" s="4"/>
      <c r="D1944" s="4"/>
    </row>
    <row r="1945" spans="1:4">
      <c r="A1945" s="1"/>
      <c r="B1945" s="4"/>
      <c r="C1945" s="4"/>
      <c r="D1945" s="4"/>
    </row>
    <row r="1946" spans="1:4">
      <c r="A1946" s="1"/>
      <c r="B1946" s="4"/>
      <c r="C1946" s="4"/>
      <c r="D1946" s="4"/>
    </row>
    <row r="1947" spans="1:4">
      <c r="A1947" s="1"/>
      <c r="B1947" s="4"/>
      <c r="C1947" s="4"/>
      <c r="D1947" s="4"/>
    </row>
    <row r="1948" spans="1:4">
      <c r="A1948" s="1"/>
      <c r="B1948" s="4"/>
      <c r="C1948" s="4"/>
      <c r="D1948" s="4"/>
    </row>
    <row r="1949" spans="1:4">
      <c r="A1949" s="1"/>
      <c r="B1949" s="4"/>
      <c r="C1949" s="4"/>
      <c r="D1949" s="4"/>
    </row>
    <row r="1950" spans="1:4">
      <c r="A1950" s="1"/>
      <c r="B1950" s="4"/>
      <c r="C1950" s="4"/>
      <c r="D1950" s="4"/>
    </row>
    <row r="1951" spans="1:4">
      <c r="A1951" s="1"/>
      <c r="B1951" s="4"/>
      <c r="C1951" s="4"/>
      <c r="D1951" s="4"/>
    </row>
    <row r="1952" spans="1:4">
      <c r="A1952" s="1"/>
      <c r="B1952" s="4"/>
      <c r="C1952" s="4"/>
      <c r="D1952" s="4"/>
    </row>
    <row r="1953" spans="1:4">
      <c r="A1953" s="1"/>
      <c r="B1953" s="4"/>
      <c r="C1953" s="4"/>
      <c r="D1953" s="4"/>
    </row>
    <row r="1954" spans="1:4">
      <c r="A1954" s="1"/>
      <c r="B1954" s="4"/>
      <c r="C1954" s="4"/>
      <c r="D1954" s="4"/>
    </row>
    <row r="1955" spans="1:4">
      <c r="A1955" s="1"/>
      <c r="B1955" s="4"/>
      <c r="C1955" s="4"/>
      <c r="D1955" s="4"/>
    </row>
    <row r="1956" spans="1:4">
      <c r="A1956" s="1"/>
      <c r="B1956" s="4"/>
      <c r="C1956" s="4"/>
      <c r="D1956" s="4"/>
    </row>
    <row r="1957" spans="1:4">
      <c r="A1957" s="1"/>
      <c r="B1957" s="4"/>
      <c r="C1957" s="4"/>
      <c r="D1957" s="4"/>
    </row>
    <row r="1958" spans="1:4">
      <c r="A1958" s="1"/>
      <c r="B1958" s="4"/>
      <c r="C1958" s="4"/>
      <c r="D1958" s="4"/>
    </row>
    <row r="1959" spans="1:4">
      <c r="A1959" s="1"/>
      <c r="B1959" s="4"/>
      <c r="C1959" s="4"/>
      <c r="D1959" s="4"/>
    </row>
    <row r="1960" spans="1:4">
      <c r="A1960" s="1"/>
      <c r="B1960" s="4"/>
      <c r="C1960" s="4"/>
      <c r="D1960" s="4"/>
    </row>
    <row r="1961" spans="1:4">
      <c r="A1961" s="1"/>
      <c r="B1961" s="4"/>
      <c r="C1961" s="4"/>
      <c r="D1961" s="4"/>
    </row>
    <row r="1962" spans="1:4">
      <c r="A1962" s="1"/>
      <c r="B1962" s="4"/>
      <c r="C1962" s="4"/>
      <c r="D1962" s="4"/>
    </row>
    <row r="1963" spans="1:4">
      <c r="A1963" s="1"/>
      <c r="B1963" s="4"/>
      <c r="C1963" s="4"/>
      <c r="D1963" s="4"/>
    </row>
    <row r="1964" spans="1:4">
      <c r="A1964" s="1"/>
      <c r="B1964" s="4"/>
      <c r="C1964" s="4"/>
      <c r="D1964" s="4"/>
    </row>
    <row r="1965" spans="1:4">
      <c r="A1965" s="1"/>
      <c r="B1965" s="4"/>
      <c r="C1965" s="4"/>
      <c r="D1965" s="4"/>
    </row>
    <row r="1966" spans="1:4">
      <c r="A1966" s="1"/>
      <c r="B1966" s="4"/>
      <c r="C1966" s="4"/>
      <c r="D1966" s="4"/>
    </row>
    <row r="1967" spans="1:4">
      <c r="A1967" s="1"/>
      <c r="B1967" s="4"/>
      <c r="C1967" s="4"/>
      <c r="D1967" s="4"/>
    </row>
    <row r="1968" spans="1:4">
      <c r="A1968" s="1"/>
      <c r="B1968" s="4"/>
      <c r="C1968" s="4"/>
      <c r="D1968" s="4"/>
    </row>
    <row r="1969" spans="1:4">
      <c r="A1969" s="1"/>
      <c r="B1969" s="4"/>
      <c r="C1969" s="4"/>
      <c r="D1969" s="4"/>
    </row>
    <row r="1970" spans="1:4">
      <c r="A1970" s="1"/>
      <c r="B1970" s="4"/>
      <c r="C1970" s="4"/>
      <c r="D1970" s="4"/>
    </row>
    <row r="1971" spans="1:4">
      <c r="A1971" s="1"/>
      <c r="B1971" s="4"/>
      <c r="C1971" s="4"/>
      <c r="D1971" s="4"/>
    </row>
    <row r="1972" spans="1:4">
      <c r="A1972" s="1"/>
      <c r="B1972" s="4"/>
      <c r="C1972" s="4"/>
      <c r="D1972" s="4"/>
    </row>
    <row r="1973" spans="1:4">
      <c r="A1973" s="1"/>
      <c r="B1973" s="4"/>
      <c r="C1973" s="4"/>
      <c r="D1973" s="4"/>
    </row>
    <row r="1974" spans="1:4">
      <c r="A1974" s="1"/>
      <c r="B1974" s="4"/>
      <c r="C1974" s="4"/>
      <c r="D1974" s="4"/>
    </row>
    <row r="1975" spans="1:4">
      <c r="A1975" s="1"/>
      <c r="B1975" s="4"/>
      <c r="C1975" s="4"/>
      <c r="D1975" s="4"/>
    </row>
    <row r="1976" spans="1:4">
      <c r="A1976" s="1"/>
      <c r="B1976" s="4"/>
      <c r="C1976" s="4"/>
      <c r="D1976" s="4"/>
    </row>
    <row r="1977" spans="1:4">
      <c r="A1977" s="1"/>
      <c r="B1977" s="4"/>
      <c r="C1977" s="4"/>
      <c r="D1977" s="4"/>
    </row>
    <row r="1978" spans="1:4">
      <c r="A1978" s="1"/>
      <c r="B1978" s="4"/>
      <c r="C1978" s="4"/>
      <c r="D1978" s="4"/>
    </row>
    <row r="1979" spans="1:4">
      <c r="A1979" s="1"/>
      <c r="B1979" s="4"/>
      <c r="C1979" s="4"/>
      <c r="D1979" s="4"/>
    </row>
    <row r="1980" spans="1:4">
      <c r="A1980" s="1"/>
      <c r="B1980" s="4"/>
      <c r="C1980" s="4"/>
      <c r="D1980" s="4"/>
    </row>
    <row r="1981" spans="1:4">
      <c r="A1981" s="1"/>
      <c r="B1981" s="4"/>
      <c r="C1981" s="4"/>
      <c r="D1981" s="4"/>
    </row>
    <row r="1982" spans="1:4">
      <c r="A1982" s="1"/>
      <c r="B1982" s="4"/>
      <c r="C1982" s="4"/>
      <c r="D1982" s="4"/>
    </row>
    <row r="1983" spans="1:4">
      <c r="A1983" s="1"/>
      <c r="B1983" s="4"/>
      <c r="C1983" s="4"/>
      <c r="D1983" s="4"/>
    </row>
    <row r="1984" spans="1:4">
      <c r="A1984" s="1"/>
      <c r="B1984" s="4"/>
      <c r="C1984" s="4"/>
      <c r="D1984" s="4"/>
    </row>
    <row r="1985" spans="1:4">
      <c r="A1985" s="1"/>
      <c r="B1985" s="4"/>
      <c r="C1985" s="4"/>
      <c r="D1985" s="4"/>
    </row>
    <row r="1986" spans="1:4">
      <c r="A1986" s="1"/>
      <c r="B1986" s="4"/>
      <c r="C1986" s="4"/>
      <c r="D1986" s="4"/>
    </row>
    <row r="1987" spans="1:4">
      <c r="A1987" s="1"/>
      <c r="B1987" s="4"/>
      <c r="C1987" s="4"/>
      <c r="D1987" s="4"/>
    </row>
    <row r="1988" spans="1:4">
      <c r="A1988" s="1"/>
      <c r="B1988" s="4"/>
      <c r="C1988" s="4"/>
      <c r="D1988" s="4"/>
    </row>
    <row r="1989" spans="1:4">
      <c r="A1989" s="1"/>
      <c r="B1989" s="4"/>
      <c r="C1989" s="4"/>
      <c r="D1989" s="4"/>
    </row>
    <row r="1990" spans="1:4">
      <c r="A1990" s="1"/>
      <c r="B1990" s="4"/>
      <c r="C1990" s="4"/>
      <c r="D1990" s="4"/>
    </row>
    <row r="1991" spans="1:4">
      <c r="A1991" s="1"/>
      <c r="B1991" s="4"/>
      <c r="C1991" s="4"/>
      <c r="D1991" s="4"/>
    </row>
    <row r="1992" spans="1:4">
      <c r="A1992" s="1"/>
      <c r="B1992" s="4"/>
      <c r="C1992" s="4"/>
      <c r="D1992" s="1"/>
    </row>
    <row r="1993" spans="1:4">
      <c r="A1993" s="1"/>
      <c r="B1993" s="4"/>
      <c r="C1993" s="4"/>
      <c r="D1993" s="4"/>
    </row>
    <row r="1994" spans="1:4">
      <c r="A1994" s="1"/>
      <c r="B1994" s="4"/>
      <c r="C1994" s="4"/>
      <c r="D1994" s="4"/>
    </row>
    <row r="1995" spans="1:4">
      <c r="A1995" s="1"/>
      <c r="B1995" s="4"/>
      <c r="C1995" s="4"/>
      <c r="D1995" s="4"/>
    </row>
    <row r="1996" spans="1:4">
      <c r="A1996" s="1"/>
      <c r="B1996" s="4"/>
      <c r="C1996" s="4"/>
      <c r="D1996" s="4"/>
    </row>
    <row r="1997" spans="1:4">
      <c r="A1997" s="1"/>
      <c r="B1997" s="4"/>
      <c r="C1997" s="4"/>
      <c r="D1997" s="4"/>
    </row>
    <row r="1998" spans="1:4">
      <c r="A1998" s="1"/>
      <c r="B1998" s="4"/>
      <c r="C1998" s="4"/>
      <c r="D1998" s="4"/>
    </row>
    <row r="1999" spans="1:4">
      <c r="A1999" s="1"/>
      <c r="B1999" s="4"/>
      <c r="C1999" s="4"/>
      <c r="D1999" s="4"/>
    </row>
    <row r="2000" spans="1:4">
      <c r="A2000" s="1"/>
      <c r="B2000" s="4"/>
      <c r="C2000" s="4"/>
      <c r="D2000" s="4"/>
    </row>
    <row r="2001" spans="1:4">
      <c r="A2001" s="1"/>
      <c r="B2001" s="4"/>
      <c r="C2001" s="4"/>
      <c r="D2001" s="4"/>
    </row>
    <row r="2002" spans="1:4">
      <c r="A2002" s="1"/>
      <c r="B2002" s="4"/>
      <c r="C2002" s="4"/>
      <c r="D2002" s="4"/>
    </row>
    <row r="2003" spans="1:4">
      <c r="A2003" s="1"/>
      <c r="B2003" s="4"/>
      <c r="C2003" s="4"/>
      <c r="D2003" s="4"/>
    </row>
    <row r="2004" spans="1:4">
      <c r="A2004" s="1"/>
      <c r="B2004" s="4"/>
      <c r="C2004" s="4"/>
      <c r="D2004" s="4"/>
    </row>
    <row r="2005" spans="1:4">
      <c r="A2005" s="1"/>
      <c r="B2005" s="4"/>
      <c r="C2005" s="4"/>
      <c r="D2005" s="4"/>
    </row>
    <row r="2006" spans="1:4">
      <c r="A2006" s="1"/>
      <c r="B2006" s="4"/>
      <c r="C2006" s="4"/>
      <c r="D2006" s="4"/>
    </row>
    <row r="2007" spans="1:4">
      <c r="A2007" s="1"/>
      <c r="B2007" s="4"/>
      <c r="C2007" s="4"/>
      <c r="D2007" s="4"/>
    </row>
    <row r="2008" spans="1:4">
      <c r="A2008" s="1"/>
      <c r="B2008" s="4"/>
      <c r="C2008" s="4"/>
      <c r="D2008" s="4"/>
    </row>
    <row r="2009" spans="1:4">
      <c r="A2009" s="1"/>
      <c r="B2009" s="4"/>
      <c r="C2009" s="4"/>
      <c r="D2009" s="4"/>
    </row>
    <row r="2010" spans="1:4">
      <c r="A2010" s="1"/>
      <c r="B2010" s="4"/>
      <c r="C2010" s="4"/>
      <c r="D2010" s="4"/>
    </row>
    <row r="2011" spans="1:4">
      <c r="A2011" s="1"/>
      <c r="B2011" s="4"/>
      <c r="C2011" s="4"/>
      <c r="D2011" s="4"/>
    </row>
    <row r="2012" spans="1:4">
      <c r="A2012" s="1"/>
      <c r="B2012" s="4"/>
      <c r="C2012" s="4"/>
      <c r="D2012" s="4"/>
    </row>
    <row r="2013" spans="1:4">
      <c r="A2013" s="1"/>
      <c r="B2013" s="4"/>
      <c r="C2013" s="4"/>
      <c r="D2013" s="4"/>
    </row>
    <row r="2014" spans="1:4">
      <c r="A2014" s="1"/>
      <c r="B2014" s="4"/>
      <c r="C2014" s="4"/>
      <c r="D2014" s="4"/>
    </row>
    <row r="2015" spans="1:4">
      <c r="A2015" s="1"/>
      <c r="B2015" s="4"/>
      <c r="C2015" s="4"/>
      <c r="D2015" s="4"/>
    </row>
    <row r="2016" spans="1:4">
      <c r="A2016" s="1"/>
      <c r="B2016" s="4"/>
      <c r="C2016" s="4"/>
      <c r="D2016" s="4"/>
    </row>
    <row r="2017" spans="1:4">
      <c r="A2017" s="1"/>
      <c r="B2017" s="4"/>
      <c r="C2017" s="4"/>
      <c r="D2017" s="4"/>
    </row>
    <row r="2018" spans="1:4">
      <c r="A2018" s="1"/>
      <c r="B2018" s="4"/>
      <c r="C2018" s="4"/>
      <c r="D2018" s="4"/>
    </row>
    <row r="2019" spans="1:4">
      <c r="A2019" s="1"/>
      <c r="B2019" s="4"/>
      <c r="C2019" s="4"/>
      <c r="D2019" s="4"/>
    </row>
    <row r="2020" spans="1:4">
      <c r="A2020" s="1"/>
      <c r="B2020" s="4"/>
      <c r="C2020" s="4"/>
      <c r="D2020" s="4"/>
    </row>
    <row r="2021" spans="1:4">
      <c r="A2021" s="1"/>
      <c r="B2021" s="4"/>
      <c r="C2021" s="4"/>
      <c r="D2021" s="4"/>
    </row>
    <row r="2022" spans="1:4">
      <c r="A2022" s="1"/>
      <c r="B2022" s="4"/>
      <c r="C2022" s="4"/>
      <c r="D2022" s="4"/>
    </row>
    <row r="2023" spans="1:4">
      <c r="A2023" s="1"/>
      <c r="B2023" s="4"/>
      <c r="C2023" s="4"/>
      <c r="D2023" s="4"/>
    </row>
    <row r="2024" spans="1:4">
      <c r="A2024" s="1"/>
      <c r="B2024" s="4"/>
      <c r="C2024" s="4"/>
      <c r="D2024" s="4"/>
    </row>
    <row r="2025" spans="1:4">
      <c r="A2025" s="1"/>
      <c r="B2025" s="4"/>
      <c r="C2025" s="4"/>
      <c r="D2025" s="4"/>
    </row>
    <row r="2026" spans="1:4">
      <c r="A2026" s="1"/>
      <c r="B2026" s="4"/>
      <c r="C2026" s="4"/>
      <c r="D2026" s="4"/>
    </row>
    <row r="2027" spans="1:4">
      <c r="A2027" s="1"/>
      <c r="B2027" s="4"/>
      <c r="C2027" s="4"/>
      <c r="D2027" s="4"/>
    </row>
    <row r="2028" spans="1:4">
      <c r="A2028" s="1"/>
      <c r="B2028" s="4"/>
      <c r="C2028" s="4"/>
      <c r="D2028" s="4"/>
    </row>
    <row r="2029" spans="1:4">
      <c r="A2029" s="1"/>
      <c r="B2029" s="4"/>
      <c r="C2029" s="4"/>
      <c r="D2029" s="4"/>
    </row>
    <row r="2030" spans="1:4">
      <c r="A2030" s="1"/>
      <c r="B2030" s="4"/>
      <c r="C2030" s="4"/>
      <c r="D2030" s="4"/>
    </row>
    <row r="2031" spans="1:4">
      <c r="A2031" s="1"/>
      <c r="B2031" s="4"/>
      <c r="C2031" s="4"/>
      <c r="D2031" s="4"/>
    </row>
    <row r="2032" spans="1:4">
      <c r="A2032" s="1"/>
      <c r="B2032" s="4"/>
      <c r="C2032" s="4"/>
      <c r="D2032" s="4"/>
    </row>
    <row r="2033" spans="1:4">
      <c r="A2033" s="1"/>
      <c r="B2033" s="4"/>
      <c r="C2033" s="4"/>
      <c r="D2033" s="4"/>
    </row>
    <row r="2034" spans="1:4">
      <c r="A2034" s="1"/>
      <c r="B2034" s="4"/>
      <c r="C2034" s="4"/>
      <c r="D2034" s="4"/>
    </row>
    <row r="2035" spans="1:4">
      <c r="A2035" s="1"/>
      <c r="B2035" s="4"/>
      <c r="C2035" s="4"/>
      <c r="D2035" s="4"/>
    </row>
    <row r="2036" spans="1:4">
      <c r="A2036" s="1"/>
      <c r="B2036" s="4"/>
      <c r="C2036" s="4"/>
      <c r="D2036" s="4"/>
    </row>
    <row r="2037" spans="1:4">
      <c r="A2037" s="1"/>
      <c r="B2037" s="4"/>
      <c r="C2037" s="4"/>
      <c r="D2037" s="4"/>
    </row>
    <row r="2038" spans="1:4">
      <c r="A2038" s="1"/>
      <c r="B2038" s="4"/>
      <c r="C2038" s="4"/>
      <c r="D2038" s="4"/>
    </row>
    <row r="2039" spans="1:4">
      <c r="A2039" s="1"/>
      <c r="B2039" s="4"/>
      <c r="C2039" s="4"/>
      <c r="D2039" s="4"/>
    </row>
    <row r="2040" spans="1:4">
      <c r="A2040" s="1"/>
      <c r="B2040" s="4"/>
      <c r="C2040" s="4"/>
      <c r="D2040" s="4"/>
    </row>
    <row r="2041" spans="1:4">
      <c r="A2041" s="1"/>
      <c r="B2041" s="4"/>
      <c r="C2041" s="4"/>
      <c r="D2041" s="4"/>
    </row>
    <row r="2042" spans="1:4">
      <c r="A2042" s="1"/>
      <c r="B2042" s="4"/>
      <c r="C2042" s="4"/>
      <c r="D2042" s="4"/>
    </row>
    <row r="2043" spans="1:4">
      <c r="A2043" s="1"/>
      <c r="B2043" s="4"/>
      <c r="C2043" s="4"/>
      <c r="D2043" s="4"/>
    </row>
    <row r="2044" spans="1:4">
      <c r="A2044" s="1"/>
      <c r="B2044" s="4"/>
      <c r="C2044" s="4"/>
      <c r="D2044" s="4"/>
    </row>
    <row r="2045" spans="1:4">
      <c r="A2045" s="1"/>
      <c r="B2045" s="4"/>
      <c r="C2045" s="4"/>
      <c r="D2045" s="4"/>
    </row>
    <row r="2046" spans="1:4">
      <c r="A2046" s="1"/>
      <c r="B2046" s="4"/>
      <c r="C2046" s="4"/>
      <c r="D2046" s="4"/>
    </row>
    <row r="2047" spans="1:4">
      <c r="A2047" s="1"/>
      <c r="B2047" s="4"/>
      <c r="C2047" s="4"/>
      <c r="D2047" s="4"/>
    </row>
    <row r="2048" spans="1:4">
      <c r="A2048" s="1"/>
      <c r="B2048" s="4"/>
      <c r="C2048" s="4"/>
      <c r="D2048" s="4"/>
    </row>
    <row r="2049" spans="1:4">
      <c r="A2049" s="1"/>
      <c r="B2049" s="4"/>
      <c r="C2049" s="4"/>
      <c r="D2049" s="4"/>
    </row>
    <row r="2050" spans="1:4">
      <c r="A2050" s="1"/>
      <c r="B2050" s="4"/>
      <c r="C2050" s="4"/>
      <c r="D2050" s="4"/>
    </row>
    <row r="2051" spans="1:4">
      <c r="A2051" s="1"/>
      <c r="B2051" s="4"/>
      <c r="C2051" s="4"/>
      <c r="D2051" s="4"/>
    </row>
    <row r="2052" spans="1:4">
      <c r="A2052" s="1"/>
      <c r="B2052" s="4"/>
      <c r="C2052" s="4"/>
      <c r="D2052" s="4"/>
    </row>
    <row r="2053" spans="1:4">
      <c r="A2053" s="1"/>
      <c r="B2053" s="4"/>
      <c r="C2053" s="4"/>
      <c r="D2053" s="1"/>
    </row>
    <row r="2054" spans="1:4">
      <c r="A2054" s="1"/>
      <c r="B2054" s="4"/>
      <c r="C2054" s="4"/>
      <c r="D2054" s="4"/>
    </row>
    <row r="2055" spans="1:4">
      <c r="A2055" s="1"/>
      <c r="B2055" s="4"/>
      <c r="C2055" s="4"/>
      <c r="D2055" s="4"/>
    </row>
    <row r="2056" spans="1:4">
      <c r="A2056" s="1"/>
      <c r="B2056" s="4"/>
      <c r="C2056" s="4"/>
      <c r="D2056" s="4"/>
    </row>
    <row r="2057" spans="1:4">
      <c r="A2057" s="1"/>
      <c r="B2057" s="4"/>
      <c r="C2057" s="4"/>
      <c r="D2057" s="4"/>
    </row>
    <row r="2058" spans="1:4">
      <c r="A2058" s="1"/>
      <c r="B2058" s="4"/>
      <c r="C2058" s="4"/>
      <c r="D2058" s="4"/>
    </row>
    <row r="2059" spans="1:4">
      <c r="A2059" s="1"/>
      <c r="B2059" s="4"/>
      <c r="C2059" s="4"/>
      <c r="D2059" s="4"/>
    </row>
    <row r="2060" spans="1:4">
      <c r="A2060" s="1"/>
      <c r="B2060" s="4"/>
      <c r="C2060" s="4"/>
      <c r="D2060" s="4"/>
    </row>
    <row r="2061" spans="1:4">
      <c r="A2061" s="1"/>
      <c r="B2061" s="4"/>
      <c r="C2061" s="4"/>
      <c r="D2061" s="4"/>
    </row>
    <row r="2062" spans="1:4">
      <c r="A2062" s="1"/>
      <c r="B2062" s="4"/>
      <c r="C2062" s="4"/>
      <c r="D2062" s="4"/>
    </row>
    <row r="2063" spans="1:4">
      <c r="A2063" s="1"/>
      <c r="B2063" s="4"/>
      <c r="C2063" s="4"/>
      <c r="D2063" s="4"/>
    </row>
    <row r="2064" spans="1:4">
      <c r="A2064" s="1"/>
      <c r="B2064" s="4"/>
      <c r="C2064" s="4"/>
      <c r="D2064" s="4"/>
    </row>
    <row r="2065" spans="1:4">
      <c r="A2065" s="1"/>
      <c r="B2065" s="4"/>
      <c r="C2065" s="4"/>
      <c r="D2065" s="4"/>
    </row>
    <row r="2066" spans="1:4">
      <c r="A2066" s="1"/>
      <c r="B2066" s="4"/>
      <c r="C2066" s="4"/>
      <c r="D2066" s="4"/>
    </row>
    <row r="2067" spans="1:4">
      <c r="A2067" s="1"/>
      <c r="B2067" s="4"/>
      <c r="C2067" s="4"/>
      <c r="D2067" s="4"/>
    </row>
    <row r="2068" spans="1:4">
      <c r="A2068" s="1"/>
      <c r="B2068" s="4"/>
      <c r="C2068" s="4"/>
      <c r="D2068" s="4"/>
    </row>
    <row r="2069" spans="1:4">
      <c r="A2069" s="1"/>
      <c r="B2069" s="4"/>
      <c r="C2069" s="4"/>
      <c r="D2069" s="4"/>
    </row>
    <row r="2070" spans="1:4">
      <c r="A2070" s="1"/>
      <c r="B2070" s="4"/>
      <c r="C2070" s="4"/>
      <c r="D2070" s="4"/>
    </row>
    <row r="2071" spans="1:4">
      <c r="A2071" s="1"/>
      <c r="B2071" s="4"/>
      <c r="C2071" s="4"/>
      <c r="D2071" s="4"/>
    </row>
    <row r="2072" spans="1:4">
      <c r="A2072" s="1"/>
      <c r="B2072" s="4"/>
      <c r="C2072" s="4"/>
      <c r="D2072" s="4"/>
    </row>
    <row r="2073" spans="1:4">
      <c r="A2073" s="1"/>
      <c r="B2073" s="4"/>
      <c r="C2073" s="4"/>
      <c r="D2073" s="4"/>
    </row>
    <row r="2074" spans="1:4">
      <c r="A2074" s="1"/>
      <c r="B2074" s="4"/>
      <c r="C2074" s="4"/>
      <c r="D2074" s="4"/>
    </row>
    <row r="2075" spans="1:4">
      <c r="A2075" s="1"/>
      <c r="B2075" s="4"/>
      <c r="C2075" s="4"/>
      <c r="D2075" s="4"/>
    </row>
    <row r="2076" spans="1:4">
      <c r="A2076" s="1"/>
      <c r="B2076" s="4"/>
      <c r="C2076" s="4"/>
      <c r="D2076" s="4"/>
    </row>
    <row r="2077" spans="1:4">
      <c r="A2077" s="1"/>
      <c r="B2077" s="4"/>
      <c r="C2077" s="4"/>
      <c r="D2077" s="4"/>
    </row>
    <row r="2078" spans="1:4">
      <c r="A2078" s="1"/>
      <c r="B2078" s="4"/>
      <c r="C2078" s="4"/>
      <c r="D2078" s="4"/>
    </row>
    <row r="2079" spans="1:4">
      <c r="A2079" s="1"/>
      <c r="B2079" s="4"/>
      <c r="C2079" s="4"/>
      <c r="D2079" s="4"/>
    </row>
    <row r="2080" spans="1:4">
      <c r="A2080" s="1"/>
      <c r="B2080" s="4"/>
      <c r="C2080" s="4"/>
      <c r="D2080" s="4"/>
    </row>
    <row r="2081" spans="1:4">
      <c r="A2081" s="1"/>
      <c r="B2081" s="4"/>
      <c r="C2081" s="4"/>
      <c r="D2081" s="4"/>
    </row>
    <row r="2082" spans="1:4">
      <c r="A2082" s="1"/>
      <c r="B2082" s="4"/>
      <c r="C2082" s="4"/>
      <c r="D2082" s="4"/>
    </row>
    <row r="2083" spans="1:4">
      <c r="A2083" s="1"/>
      <c r="B2083" s="4"/>
      <c r="C2083" s="4"/>
      <c r="D2083" s="4"/>
    </row>
    <row r="2084" spans="1:4">
      <c r="A2084" s="1"/>
      <c r="B2084" s="4"/>
      <c r="C2084" s="4"/>
      <c r="D2084" s="4"/>
    </row>
    <row r="2085" spans="1:4">
      <c r="A2085" s="1"/>
      <c r="B2085" s="4"/>
      <c r="C2085" s="4"/>
      <c r="D2085" s="4"/>
    </row>
    <row r="2086" spans="1:4">
      <c r="A2086" s="1"/>
      <c r="B2086" s="4"/>
      <c r="C2086" s="4"/>
      <c r="D2086" s="4"/>
    </row>
    <row r="2087" spans="1:4">
      <c r="A2087" s="1"/>
      <c r="B2087" s="4"/>
      <c r="C2087" s="4"/>
      <c r="D2087" s="4"/>
    </row>
    <row r="2088" spans="1:4">
      <c r="A2088" s="1"/>
      <c r="B2088" s="4"/>
      <c r="C2088" s="4"/>
      <c r="D2088" s="4"/>
    </row>
    <row r="2089" spans="1:4">
      <c r="A2089" s="1"/>
      <c r="B2089" s="4"/>
      <c r="C2089" s="4"/>
      <c r="D2089" s="4"/>
    </row>
    <row r="2090" spans="1:4">
      <c r="A2090" s="1"/>
      <c r="B2090" s="4"/>
      <c r="C2090" s="4"/>
      <c r="D2090" s="4"/>
    </row>
    <row r="2091" spans="1:4">
      <c r="A2091" s="1"/>
      <c r="B2091" s="4"/>
      <c r="C2091" s="4"/>
      <c r="D2091" s="4"/>
    </row>
    <row r="2092" spans="1:4">
      <c r="A2092" s="1"/>
      <c r="B2092" s="4"/>
      <c r="C2092" s="4"/>
      <c r="D2092" s="4"/>
    </row>
    <row r="2093" spans="1:4">
      <c r="A2093" s="1"/>
      <c r="B2093" s="4"/>
      <c r="C2093" s="4"/>
      <c r="D2093" s="4"/>
    </row>
    <row r="2094" spans="1:4">
      <c r="A2094" s="1"/>
      <c r="B2094" s="4"/>
      <c r="C2094" s="4"/>
      <c r="D2094" s="4"/>
    </row>
    <row r="2095" spans="1:4">
      <c r="A2095" s="1"/>
      <c r="B2095" s="4"/>
      <c r="C2095" s="4"/>
      <c r="D2095" s="4"/>
    </row>
    <row r="2096" spans="1:4">
      <c r="A2096" s="1"/>
      <c r="B2096" s="4"/>
      <c r="C2096" s="4"/>
      <c r="D2096" s="4"/>
    </row>
    <row r="2097" spans="1:4">
      <c r="A2097" s="1"/>
      <c r="B2097" s="4"/>
      <c r="C2097" s="4"/>
      <c r="D2097" s="4"/>
    </row>
    <row r="2098" spans="1:4">
      <c r="A2098" s="1"/>
      <c r="B2098" s="4"/>
      <c r="C2098" s="4"/>
      <c r="D2098" s="4"/>
    </row>
    <row r="2099" spans="1:4">
      <c r="A2099" s="1"/>
      <c r="B2099" s="4"/>
      <c r="C2099" s="4"/>
      <c r="D2099" s="4"/>
    </row>
    <row r="2100" spans="1:4">
      <c r="A2100" s="1"/>
      <c r="B2100" s="4"/>
      <c r="C2100" s="4"/>
      <c r="D2100" s="4"/>
    </row>
    <row r="2101" spans="1:4">
      <c r="A2101" s="1"/>
      <c r="B2101" s="4"/>
      <c r="C2101" s="4"/>
      <c r="D2101" s="4"/>
    </row>
    <row r="2102" spans="1:4">
      <c r="A2102" s="1"/>
      <c r="B2102" s="4"/>
      <c r="C2102" s="4"/>
      <c r="D2102" s="4"/>
    </row>
    <row r="2103" spans="1:4">
      <c r="A2103" s="1"/>
      <c r="B2103" s="4"/>
      <c r="C2103" s="4"/>
      <c r="D2103" s="4"/>
    </row>
    <row r="2104" spans="1:4">
      <c r="A2104" s="1"/>
      <c r="B2104" s="4"/>
      <c r="C2104" s="4"/>
      <c r="D2104" s="4"/>
    </row>
    <row r="2105" spans="1:4">
      <c r="A2105" s="1"/>
      <c r="B2105" s="4"/>
      <c r="C2105" s="4"/>
      <c r="D2105" s="4"/>
    </row>
    <row r="2106" spans="1:4">
      <c r="A2106" s="1"/>
      <c r="B2106" s="4"/>
      <c r="C2106" s="4"/>
      <c r="D2106" s="4"/>
    </row>
    <row r="2107" spans="1:4">
      <c r="A2107" s="1"/>
      <c r="B2107" s="4"/>
      <c r="C2107" s="4"/>
      <c r="D2107" s="4"/>
    </row>
    <row r="2108" spans="1:4">
      <c r="A2108" s="1"/>
      <c r="B2108" s="4"/>
      <c r="C2108" s="4"/>
      <c r="D2108" s="4"/>
    </row>
    <row r="2109" spans="1:4">
      <c r="A2109" s="1"/>
      <c r="B2109" s="4"/>
      <c r="C2109" s="4"/>
      <c r="D2109" s="4"/>
    </row>
    <row r="2110" spans="1:4">
      <c r="A2110" s="1"/>
      <c r="B2110" s="4"/>
      <c r="C2110" s="4"/>
      <c r="D2110" s="4"/>
    </row>
    <row r="2111" spans="1:4">
      <c r="A2111" s="1"/>
      <c r="B2111" s="4"/>
      <c r="C2111" s="4"/>
      <c r="D2111" s="4"/>
    </row>
    <row r="2112" spans="1:4">
      <c r="A2112" s="1"/>
      <c r="B2112" s="4"/>
      <c r="C2112" s="4"/>
      <c r="D2112" s="4"/>
    </row>
    <row r="2113" spans="1:4">
      <c r="A2113" s="1"/>
      <c r="B2113" s="4"/>
      <c r="C2113" s="4"/>
      <c r="D2113" s="4"/>
    </row>
    <row r="2114" spans="1:4">
      <c r="A2114" s="1"/>
      <c r="B2114" s="4"/>
      <c r="C2114" s="4"/>
      <c r="D2114" s="1"/>
    </row>
    <row r="2115" spans="1:4">
      <c r="A2115" s="1"/>
      <c r="B2115" s="4"/>
      <c r="C2115" s="4"/>
      <c r="D2115" s="4"/>
    </row>
    <row r="2116" spans="1:4">
      <c r="A2116" s="1"/>
      <c r="B2116" s="4"/>
      <c r="C2116" s="4"/>
      <c r="D2116" s="4"/>
    </row>
    <row r="2117" spans="1:4">
      <c r="A2117" s="1"/>
      <c r="B2117" s="4"/>
      <c r="C2117" s="4"/>
      <c r="D2117" s="4"/>
    </row>
    <row r="2118" spans="1:4">
      <c r="A2118" s="1"/>
      <c r="B2118" s="4"/>
      <c r="C2118" s="4"/>
      <c r="D2118" s="4"/>
    </row>
    <row r="2119" spans="1:4">
      <c r="A2119" s="1"/>
      <c r="B2119" s="4"/>
      <c r="C2119" s="4"/>
      <c r="D2119" s="4"/>
    </row>
    <row r="2120" spans="1:4">
      <c r="A2120" s="1"/>
      <c r="B2120" s="4"/>
      <c r="C2120" s="4"/>
      <c r="D2120" s="4"/>
    </row>
    <row r="2121" spans="1:4">
      <c r="A2121" s="1"/>
      <c r="B2121" s="4"/>
      <c r="C2121" s="4"/>
      <c r="D2121" s="4"/>
    </row>
    <row r="2122" spans="1:4">
      <c r="A2122" s="1"/>
      <c r="B2122" s="4"/>
      <c r="C2122" s="4"/>
      <c r="D2122" s="4"/>
    </row>
    <row r="2123" spans="1:4">
      <c r="A2123" s="1"/>
      <c r="B2123" s="4"/>
      <c r="C2123" s="4"/>
      <c r="D2123" s="4"/>
    </row>
    <row r="2124" spans="1:4">
      <c r="A2124" s="1"/>
      <c r="B2124" s="4"/>
      <c r="C2124" s="4"/>
      <c r="D2124" s="4"/>
    </row>
    <row r="2125" spans="1:4">
      <c r="A2125" s="1"/>
      <c r="B2125" s="4"/>
      <c r="C2125" s="4"/>
      <c r="D2125" s="4"/>
    </row>
    <row r="2126" spans="1:4">
      <c r="A2126" s="1"/>
      <c r="B2126" s="4"/>
      <c r="C2126" s="4"/>
      <c r="D2126" s="4"/>
    </row>
    <row r="2127" spans="1:4">
      <c r="A2127" s="1"/>
      <c r="B2127" s="4"/>
      <c r="C2127" s="4"/>
      <c r="D2127" s="4"/>
    </row>
    <row r="2128" spans="1:4">
      <c r="A2128" s="1"/>
      <c r="B2128" s="4"/>
      <c r="C2128" s="4"/>
      <c r="D2128" s="4"/>
    </row>
    <row r="2129" spans="1:4">
      <c r="A2129" s="1"/>
      <c r="B2129" s="4"/>
      <c r="C2129" s="4"/>
      <c r="D2129" s="4"/>
    </row>
    <row r="2130" spans="1:4">
      <c r="A2130" s="1"/>
      <c r="B2130" s="4"/>
      <c r="C2130" s="4"/>
      <c r="D2130" s="4"/>
    </row>
    <row r="2131" spans="1:4">
      <c r="A2131" s="1"/>
      <c r="B2131" s="4"/>
      <c r="C2131" s="4"/>
      <c r="D2131" s="4"/>
    </row>
    <row r="2132" spans="1:4">
      <c r="A2132" s="1"/>
      <c r="B2132" s="4"/>
      <c r="C2132" s="4"/>
      <c r="D2132" s="4"/>
    </row>
    <row r="2133" spans="1:4">
      <c r="A2133" s="1"/>
      <c r="B2133" s="4"/>
      <c r="C2133" s="4"/>
      <c r="D2133" s="4"/>
    </row>
    <row r="2134" spans="1:4">
      <c r="A2134" s="1"/>
      <c r="B2134" s="4"/>
      <c r="C2134" s="4"/>
      <c r="D2134" s="4"/>
    </row>
    <row r="2135" spans="1:4">
      <c r="A2135" s="1"/>
      <c r="B2135" s="4"/>
      <c r="C2135" s="4"/>
      <c r="D2135" s="4"/>
    </row>
    <row r="2136" spans="1:4">
      <c r="A2136" s="1"/>
      <c r="B2136" s="4"/>
      <c r="C2136" s="4"/>
      <c r="D2136" s="4"/>
    </row>
    <row r="2137" spans="1:4">
      <c r="A2137" s="1"/>
      <c r="B2137" s="4"/>
      <c r="C2137" s="4"/>
      <c r="D2137" s="4"/>
    </row>
    <row r="2138" spans="1:4">
      <c r="A2138" s="1"/>
      <c r="B2138" s="4"/>
      <c r="C2138" s="4"/>
      <c r="D2138" s="4"/>
    </row>
    <row r="2139" spans="1:4">
      <c r="A2139" s="1"/>
      <c r="B2139" s="4"/>
      <c r="C2139" s="4"/>
      <c r="D2139" s="4"/>
    </row>
    <row r="2140" spans="1:4">
      <c r="A2140" s="1"/>
      <c r="B2140" s="4"/>
      <c r="C2140" s="4"/>
      <c r="D2140" s="4"/>
    </row>
    <row r="2141" spans="1:4">
      <c r="A2141" s="1"/>
      <c r="B2141" s="4"/>
      <c r="C2141" s="4"/>
      <c r="D2141" s="4"/>
    </row>
    <row r="2142" spans="1:4">
      <c r="A2142" s="1"/>
      <c r="B2142" s="4"/>
      <c r="C2142" s="4"/>
      <c r="D2142" s="4"/>
    </row>
    <row r="2143" spans="1:4">
      <c r="A2143" s="1"/>
      <c r="B2143" s="4"/>
      <c r="C2143" s="4"/>
      <c r="D2143" s="4"/>
    </row>
    <row r="2144" spans="1:4">
      <c r="A2144" s="1"/>
      <c r="B2144" s="4"/>
      <c r="C2144" s="4"/>
      <c r="D2144" s="4"/>
    </row>
    <row r="2145" spans="1:4">
      <c r="A2145" s="1"/>
      <c r="B2145" s="4"/>
      <c r="C2145" s="4"/>
      <c r="D2145" s="4"/>
    </row>
    <row r="2146" spans="1:4">
      <c r="A2146" s="1"/>
      <c r="B2146" s="4"/>
      <c r="C2146" s="4"/>
      <c r="D2146" s="4"/>
    </row>
    <row r="2147" spans="1:4">
      <c r="A2147" s="1"/>
      <c r="B2147" s="4"/>
      <c r="C2147" s="4"/>
      <c r="D2147" s="4"/>
    </row>
    <row r="2148" spans="1:4">
      <c r="A2148" s="1"/>
      <c r="B2148" s="4"/>
      <c r="C2148" s="4"/>
      <c r="D2148" s="4"/>
    </row>
    <row r="2149" spans="1:4">
      <c r="A2149" s="1"/>
      <c r="B2149" s="4"/>
      <c r="C2149" s="4"/>
      <c r="D2149" s="4"/>
    </row>
    <row r="2150" spans="1:4">
      <c r="A2150" s="1"/>
      <c r="B2150" s="4"/>
      <c r="C2150" s="4"/>
      <c r="D2150" s="4"/>
    </row>
    <row r="2151" spans="1:4">
      <c r="A2151" s="1"/>
      <c r="B2151" s="4"/>
      <c r="C2151" s="4"/>
      <c r="D2151" s="4"/>
    </row>
    <row r="2152" spans="1:4">
      <c r="A2152" s="1"/>
      <c r="B2152" s="4"/>
      <c r="C2152" s="4"/>
      <c r="D2152" s="4"/>
    </row>
    <row r="2153" spans="1:4">
      <c r="A2153" s="1"/>
      <c r="B2153" s="4"/>
      <c r="C2153" s="4"/>
      <c r="D2153" s="4"/>
    </row>
    <row r="2154" spans="1:4">
      <c r="A2154" s="1"/>
      <c r="B2154" s="4"/>
      <c r="C2154" s="4"/>
      <c r="D2154" s="4"/>
    </row>
    <row r="2155" spans="1:4">
      <c r="A2155" s="1"/>
      <c r="B2155" s="4"/>
      <c r="C2155" s="4"/>
      <c r="D2155" s="4"/>
    </row>
    <row r="2156" spans="1:4">
      <c r="A2156" s="1"/>
      <c r="B2156" s="4"/>
      <c r="C2156" s="4"/>
      <c r="D2156" s="4"/>
    </row>
    <row r="2157" spans="1:4">
      <c r="A2157" s="1"/>
      <c r="B2157" s="4"/>
      <c r="C2157" s="4"/>
      <c r="D2157" s="4"/>
    </row>
    <row r="2158" spans="1:4">
      <c r="A2158" s="1"/>
      <c r="B2158" s="4"/>
      <c r="C2158" s="4"/>
      <c r="D2158" s="4"/>
    </row>
    <row r="2159" spans="1:4">
      <c r="A2159" s="1"/>
      <c r="B2159" s="4"/>
      <c r="C2159" s="4"/>
      <c r="D2159" s="4"/>
    </row>
    <row r="2160" spans="1:4">
      <c r="A2160" s="1"/>
      <c r="B2160" s="4"/>
      <c r="C2160" s="4"/>
      <c r="D2160" s="4"/>
    </row>
    <row r="2161" spans="1:4">
      <c r="A2161" s="1"/>
      <c r="B2161" s="4"/>
      <c r="C2161" s="4"/>
      <c r="D2161" s="4"/>
    </row>
    <row r="2162" spans="1:4">
      <c r="A2162" s="1"/>
      <c r="B2162" s="4"/>
      <c r="C2162" s="4"/>
      <c r="D2162" s="4"/>
    </row>
    <row r="2163" spans="1:4">
      <c r="A2163" s="1"/>
      <c r="B2163" s="4"/>
      <c r="C2163" s="4"/>
      <c r="D2163" s="4"/>
    </row>
    <row r="2164" spans="1:4">
      <c r="A2164" s="1"/>
      <c r="B2164" s="4"/>
      <c r="C2164" s="4"/>
      <c r="D2164" s="4"/>
    </row>
    <row r="2165" spans="1:4">
      <c r="A2165" s="1"/>
      <c r="B2165" s="4"/>
      <c r="C2165" s="4"/>
      <c r="D2165" s="4"/>
    </row>
    <row r="2166" spans="1:4">
      <c r="A2166" s="1"/>
      <c r="B2166" s="4"/>
      <c r="C2166" s="4"/>
      <c r="D2166" s="4"/>
    </row>
    <row r="2167" spans="1:4">
      <c r="A2167" s="1"/>
      <c r="B2167" s="4"/>
      <c r="C2167" s="4"/>
      <c r="D2167" s="4"/>
    </row>
    <row r="2168" spans="1:4">
      <c r="A2168" s="1"/>
      <c r="B2168" s="4"/>
      <c r="C2168" s="4"/>
      <c r="D2168" s="4"/>
    </row>
    <row r="2169" spans="1:4">
      <c r="A2169" s="1"/>
      <c r="B2169" s="4"/>
      <c r="C2169" s="4"/>
      <c r="D2169" s="4"/>
    </row>
    <row r="2170" spans="1:4">
      <c r="A2170" s="1"/>
      <c r="B2170" s="4"/>
      <c r="C2170" s="4"/>
      <c r="D2170" s="4"/>
    </row>
    <row r="2171" spans="1:4">
      <c r="A2171" s="1"/>
      <c r="B2171" s="4"/>
      <c r="C2171" s="4"/>
      <c r="D2171" s="4"/>
    </row>
    <row r="2172" spans="1:4">
      <c r="A2172" s="1"/>
      <c r="B2172" s="4"/>
      <c r="C2172" s="4"/>
      <c r="D2172" s="4"/>
    </row>
    <row r="2173" spans="1:4">
      <c r="A2173" s="1"/>
      <c r="B2173" s="4"/>
      <c r="C2173" s="4"/>
      <c r="D2173" s="4"/>
    </row>
    <row r="2174" spans="1:4">
      <c r="A2174" s="1"/>
      <c r="B2174" s="4"/>
      <c r="C2174" s="4"/>
      <c r="D2174" s="4"/>
    </row>
    <row r="2175" spans="1:4">
      <c r="A2175" s="1"/>
      <c r="B2175" s="4"/>
      <c r="C2175" s="4"/>
      <c r="D2175" s="1"/>
    </row>
    <row r="2176" spans="1:4">
      <c r="A2176" s="1"/>
      <c r="B2176" s="4"/>
      <c r="C2176" s="4"/>
      <c r="D2176" s="4"/>
    </row>
    <row r="2177" spans="1:4">
      <c r="A2177" s="1"/>
      <c r="B2177" s="4"/>
      <c r="C2177" s="4"/>
      <c r="D2177" s="4"/>
    </row>
    <row r="2178" spans="1:4">
      <c r="A2178" s="1"/>
      <c r="B2178" s="4"/>
      <c r="C2178" s="4"/>
      <c r="D2178" s="4"/>
    </row>
    <row r="2179" spans="1:4">
      <c r="A2179" s="1"/>
      <c r="B2179" s="4"/>
      <c r="C2179" s="4"/>
      <c r="D2179" s="4"/>
    </row>
    <row r="2180" spans="1:4">
      <c r="A2180" s="1"/>
      <c r="B2180" s="4"/>
      <c r="C2180" s="4"/>
      <c r="D2180" s="4"/>
    </row>
    <row r="2181" spans="1:4">
      <c r="A2181" s="1"/>
      <c r="B2181" s="4"/>
      <c r="C2181" s="4"/>
      <c r="D2181" s="4"/>
    </row>
    <row r="2182" spans="1:4">
      <c r="A2182" s="1"/>
      <c r="B2182" s="4"/>
      <c r="C2182" s="4"/>
      <c r="D2182" s="4"/>
    </row>
    <row r="2183" spans="1:4">
      <c r="A2183" s="1"/>
      <c r="B2183" s="4"/>
      <c r="C2183" s="4"/>
      <c r="D2183" s="4"/>
    </row>
    <row r="2184" spans="1:4">
      <c r="A2184" s="1"/>
      <c r="B2184" s="4"/>
      <c r="C2184" s="4"/>
      <c r="D2184" s="4"/>
    </row>
    <row r="2185" spans="1:4">
      <c r="A2185" s="1"/>
      <c r="B2185" s="4"/>
      <c r="C2185" s="4"/>
      <c r="D2185" s="4"/>
    </row>
    <row r="2186" spans="1:4">
      <c r="A2186" s="1"/>
      <c r="B2186" s="4"/>
      <c r="C2186" s="4"/>
      <c r="D2186" s="4"/>
    </row>
    <row r="2187" spans="1:4">
      <c r="A2187" s="1"/>
      <c r="B2187" s="4"/>
      <c r="C2187" s="4"/>
      <c r="D2187" s="4"/>
    </row>
    <row r="2188" spans="1:4">
      <c r="A2188" s="1"/>
      <c r="B2188" s="4"/>
      <c r="C2188" s="4"/>
      <c r="D2188" s="4"/>
    </row>
    <row r="2189" spans="1:4">
      <c r="A2189" s="1"/>
      <c r="B2189" s="4"/>
      <c r="C2189" s="4"/>
      <c r="D2189" s="4"/>
    </row>
    <row r="2190" spans="1:4">
      <c r="A2190" s="1"/>
      <c r="B2190" s="4"/>
      <c r="C2190" s="4"/>
      <c r="D2190" s="4"/>
    </row>
    <row r="2191" spans="1:4">
      <c r="A2191" s="1"/>
      <c r="B2191" s="4"/>
      <c r="C2191" s="4"/>
      <c r="D2191" s="4"/>
    </row>
    <row r="2192" spans="1:4">
      <c r="A2192" s="1"/>
      <c r="B2192" s="4"/>
      <c r="C2192" s="4"/>
      <c r="D2192" s="4"/>
    </row>
    <row r="2193" spans="1:4">
      <c r="A2193" s="1"/>
      <c r="B2193" s="4"/>
      <c r="C2193" s="4"/>
      <c r="D2193" s="4"/>
    </row>
    <row r="2194" spans="1:4">
      <c r="A2194" s="1"/>
      <c r="B2194" s="4"/>
      <c r="C2194" s="4"/>
      <c r="D2194" s="4"/>
    </row>
    <row r="2195" spans="1:4">
      <c r="A2195" s="1"/>
      <c r="B2195" s="4"/>
      <c r="C2195" s="4"/>
      <c r="D2195" s="4"/>
    </row>
    <row r="2196" spans="1:4">
      <c r="A2196" s="1"/>
      <c r="B2196" s="4"/>
      <c r="C2196" s="4"/>
      <c r="D2196" s="4"/>
    </row>
    <row r="2197" spans="1:4">
      <c r="A2197" s="1"/>
      <c r="B2197" s="4"/>
      <c r="C2197" s="4"/>
      <c r="D2197" s="4"/>
    </row>
    <row r="2198" spans="1:4">
      <c r="A2198" s="1"/>
      <c r="B2198" s="4"/>
      <c r="C2198" s="4"/>
      <c r="D2198" s="4"/>
    </row>
    <row r="2199" spans="1:4">
      <c r="A2199" s="1"/>
      <c r="B2199" s="4"/>
      <c r="C2199" s="4"/>
      <c r="D2199" s="4"/>
    </row>
    <row r="2200" spans="1:4">
      <c r="A2200" s="1"/>
      <c r="B2200" s="4"/>
      <c r="C2200" s="4"/>
      <c r="D2200" s="4"/>
    </row>
    <row r="2201" spans="1:4">
      <c r="A2201" s="1"/>
      <c r="B2201" s="4"/>
      <c r="C2201" s="4"/>
      <c r="D2201" s="4"/>
    </row>
    <row r="2202" spans="1:4">
      <c r="A2202" s="1"/>
      <c r="B2202" s="4"/>
      <c r="C2202" s="4"/>
      <c r="D2202" s="4"/>
    </row>
    <row r="2203" spans="1:4">
      <c r="A2203" s="1"/>
      <c r="B2203" s="4"/>
      <c r="C2203" s="4"/>
      <c r="D2203" s="4"/>
    </row>
    <row r="2204" spans="1:4">
      <c r="A2204" s="1"/>
      <c r="B2204" s="4"/>
      <c r="C2204" s="4"/>
      <c r="D2204" s="4"/>
    </row>
    <row r="2205" spans="1:4">
      <c r="A2205" s="1"/>
      <c r="B2205" s="4"/>
      <c r="C2205" s="4"/>
      <c r="D2205" s="4"/>
    </row>
    <row r="2206" spans="1:4">
      <c r="A2206" s="1"/>
      <c r="B2206" s="4"/>
      <c r="C2206" s="4"/>
      <c r="D2206" s="4"/>
    </row>
    <row r="2207" spans="1:4">
      <c r="A2207" s="1"/>
      <c r="B2207" s="4"/>
      <c r="C2207" s="4"/>
      <c r="D2207" s="4"/>
    </row>
    <row r="2208" spans="1:4">
      <c r="A2208" s="1"/>
      <c r="B2208" s="4"/>
      <c r="C2208" s="4"/>
      <c r="D2208" s="4"/>
    </row>
    <row r="2209" spans="1:4">
      <c r="A2209" s="1"/>
      <c r="B2209" s="4"/>
      <c r="C2209" s="4"/>
      <c r="D2209" s="4"/>
    </row>
    <row r="2210" spans="1:4">
      <c r="A2210" s="1"/>
      <c r="B2210" s="4"/>
      <c r="C2210" s="4"/>
      <c r="D2210" s="4"/>
    </row>
    <row r="2211" spans="1:4">
      <c r="A2211" s="1"/>
      <c r="B2211" s="4"/>
      <c r="C2211" s="4"/>
      <c r="D2211" s="4"/>
    </row>
    <row r="2212" spans="1:4">
      <c r="A2212" s="1"/>
      <c r="B2212" s="4"/>
      <c r="C2212" s="4"/>
      <c r="D2212" s="4"/>
    </row>
    <row r="2213" spans="1:4">
      <c r="A2213" s="1"/>
      <c r="B2213" s="4"/>
      <c r="C2213" s="4"/>
      <c r="D2213" s="4"/>
    </row>
    <row r="2214" spans="1:4">
      <c r="A2214" s="1"/>
      <c r="B2214" s="4"/>
      <c r="C2214" s="4"/>
      <c r="D2214" s="4"/>
    </row>
    <row r="2215" spans="1:4">
      <c r="A2215" s="1"/>
      <c r="B2215" s="4"/>
      <c r="C2215" s="4"/>
      <c r="D2215" s="4"/>
    </row>
    <row r="2216" spans="1:4">
      <c r="A2216" s="1"/>
      <c r="B2216" s="4"/>
      <c r="C2216" s="4"/>
      <c r="D2216" s="4"/>
    </row>
    <row r="2217" spans="1:4">
      <c r="A2217" s="1"/>
      <c r="B2217" s="4"/>
      <c r="C2217" s="4"/>
      <c r="D2217" s="4"/>
    </row>
    <row r="2218" spans="1:4">
      <c r="A2218" s="1"/>
      <c r="B2218" s="4"/>
      <c r="C2218" s="4"/>
      <c r="D2218" s="4"/>
    </row>
    <row r="2219" spans="1:4">
      <c r="A2219" s="1"/>
      <c r="B2219" s="4"/>
      <c r="C2219" s="4"/>
      <c r="D2219" s="4"/>
    </row>
    <row r="2220" spans="1:4">
      <c r="A2220" s="1"/>
      <c r="B2220" s="4"/>
      <c r="C2220" s="4"/>
      <c r="D2220" s="4"/>
    </row>
    <row r="2221" spans="1:4">
      <c r="A2221" s="1"/>
      <c r="B2221" s="4"/>
      <c r="C2221" s="4"/>
      <c r="D2221" s="4"/>
    </row>
    <row r="2222" spans="1:4">
      <c r="A2222" s="1"/>
      <c r="B2222" s="4"/>
      <c r="C2222" s="4"/>
      <c r="D2222" s="4"/>
    </row>
    <row r="2223" spans="1:4">
      <c r="A2223" s="1"/>
      <c r="B2223" s="4"/>
      <c r="C2223" s="4"/>
      <c r="D2223" s="4"/>
    </row>
    <row r="2224" spans="1:4">
      <c r="A2224" s="1"/>
      <c r="B2224" s="4"/>
      <c r="C2224" s="4"/>
      <c r="D2224" s="4"/>
    </row>
    <row r="2225" spans="1:4">
      <c r="A2225" s="1"/>
      <c r="B2225" s="4"/>
      <c r="C2225" s="4"/>
      <c r="D2225" s="4"/>
    </row>
    <row r="2226" spans="1:4">
      <c r="A2226" s="1"/>
      <c r="B2226" s="4"/>
      <c r="C2226" s="4"/>
      <c r="D2226" s="4"/>
    </row>
    <row r="2227" spans="1:4">
      <c r="A2227" s="1"/>
      <c r="B2227" s="4"/>
      <c r="C2227" s="4"/>
      <c r="D2227" s="4"/>
    </row>
    <row r="2228" spans="1:4">
      <c r="A2228" s="1"/>
      <c r="B2228" s="4"/>
      <c r="C2228" s="4"/>
      <c r="D2228" s="4"/>
    </row>
    <row r="2229" spans="1:4">
      <c r="A2229" s="1"/>
      <c r="B2229" s="4"/>
      <c r="C2229" s="4"/>
      <c r="D2229" s="4"/>
    </row>
    <row r="2230" spans="1:4">
      <c r="A2230" s="1"/>
      <c r="B2230" s="4"/>
      <c r="C2230" s="4"/>
      <c r="D2230" s="4"/>
    </row>
    <row r="2231" spans="1:4">
      <c r="A2231" s="1"/>
      <c r="B2231" s="4"/>
      <c r="C2231" s="4"/>
      <c r="D2231" s="4"/>
    </row>
    <row r="2232" spans="1:4">
      <c r="A2232" s="1"/>
      <c r="B2232" s="4"/>
      <c r="C2232" s="4"/>
      <c r="D2232" s="4"/>
    </row>
    <row r="2233" spans="1:4">
      <c r="A2233" s="1"/>
      <c r="B2233" s="4"/>
      <c r="C2233" s="4"/>
      <c r="D2233" s="4"/>
    </row>
    <row r="2234" spans="1:4">
      <c r="A2234" s="1"/>
      <c r="B2234" s="4"/>
      <c r="C2234" s="4"/>
      <c r="D2234" s="4"/>
    </row>
    <row r="2235" spans="1:4">
      <c r="A2235" s="1"/>
      <c r="B2235" s="4"/>
      <c r="C2235" s="4"/>
      <c r="D2235" s="4"/>
    </row>
    <row r="2236" spans="1:4">
      <c r="A2236" s="1"/>
      <c r="B2236" s="4"/>
      <c r="C2236" s="4"/>
      <c r="D2236" s="1"/>
    </row>
    <row r="2237" spans="1:4">
      <c r="A2237" s="1"/>
      <c r="B2237" s="4"/>
      <c r="C2237" s="4"/>
      <c r="D2237" s="4"/>
    </row>
    <row r="2238" spans="1:4">
      <c r="A2238" s="1"/>
      <c r="B2238" s="4"/>
      <c r="C2238" s="4"/>
      <c r="D2238" s="4"/>
    </row>
    <row r="2239" spans="1:4">
      <c r="A2239" s="1"/>
      <c r="B2239" s="4"/>
      <c r="C2239" s="4"/>
      <c r="D2239" s="4"/>
    </row>
    <row r="2240" spans="1:4">
      <c r="A2240" s="1"/>
      <c r="B2240" s="4"/>
      <c r="C2240" s="4"/>
      <c r="D2240" s="4"/>
    </row>
    <row r="2241" spans="1:4">
      <c r="A2241" s="1"/>
      <c r="B2241" s="4"/>
      <c r="C2241" s="4"/>
      <c r="D2241" s="4"/>
    </row>
    <row r="2242" spans="1:4">
      <c r="A2242" s="1"/>
      <c r="B2242" s="4"/>
      <c r="C2242" s="4"/>
      <c r="D2242" s="4"/>
    </row>
    <row r="2243" spans="1:4">
      <c r="A2243" s="1"/>
      <c r="B2243" s="4"/>
      <c r="C2243" s="4"/>
      <c r="D2243" s="4"/>
    </row>
    <row r="2244" spans="1:4">
      <c r="A2244" s="1"/>
      <c r="B2244" s="4"/>
      <c r="C2244" s="4"/>
      <c r="D2244" s="4"/>
    </row>
    <row r="2245" spans="1:4">
      <c r="A2245" s="1"/>
      <c r="B2245" s="4"/>
      <c r="C2245" s="4"/>
      <c r="D2245" s="4"/>
    </row>
    <row r="2246" spans="1:4">
      <c r="A2246" s="1"/>
      <c r="B2246" s="4"/>
      <c r="C2246" s="4"/>
      <c r="D2246" s="4"/>
    </row>
    <row r="2247" spans="1:4">
      <c r="A2247" s="1"/>
      <c r="B2247" s="4"/>
      <c r="C2247" s="4"/>
      <c r="D2247" s="4"/>
    </row>
    <row r="2248" spans="1:4">
      <c r="A2248" s="1"/>
      <c r="B2248" s="4"/>
      <c r="C2248" s="4"/>
      <c r="D2248" s="4"/>
    </row>
    <row r="2249" spans="1:4">
      <c r="A2249" s="1"/>
      <c r="B2249" s="4"/>
      <c r="C2249" s="4"/>
      <c r="D2249" s="4"/>
    </row>
    <row r="2250" spans="1:4">
      <c r="A2250" s="1"/>
      <c r="B2250" s="4"/>
      <c r="C2250" s="4"/>
      <c r="D2250" s="4"/>
    </row>
    <row r="2251" spans="1:4">
      <c r="A2251" s="1"/>
      <c r="B2251" s="4"/>
      <c r="C2251" s="4"/>
      <c r="D2251" s="4"/>
    </row>
    <row r="2252" spans="1:4">
      <c r="A2252" s="1"/>
      <c r="B2252" s="4"/>
      <c r="C2252" s="4"/>
      <c r="D2252" s="4"/>
    </row>
    <row r="2253" spans="1:4">
      <c r="A2253" s="1"/>
      <c r="B2253" s="4"/>
      <c r="C2253" s="4"/>
      <c r="D2253" s="4"/>
    </row>
    <row r="2254" spans="1:4">
      <c r="A2254" s="1"/>
      <c r="B2254" s="4"/>
      <c r="C2254" s="4"/>
      <c r="D2254" s="4"/>
    </row>
    <row r="2255" spans="1:4">
      <c r="A2255" s="1"/>
      <c r="B2255" s="4"/>
      <c r="C2255" s="4"/>
      <c r="D2255" s="4"/>
    </row>
    <row r="2256" spans="1:4">
      <c r="A2256" s="1"/>
      <c r="B2256" s="4"/>
      <c r="C2256" s="4"/>
      <c r="D2256" s="4"/>
    </row>
    <row r="2257" spans="1:4">
      <c r="A2257" s="1"/>
      <c r="B2257" s="4"/>
      <c r="C2257" s="4"/>
      <c r="D2257" s="4"/>
    </row>
    <row r="2258" spans="1:4">
      <c r="A2258" s="1"/>
      <c r="B2258" s="4"/>
      <c r="C2258" s="4"/>
      <c r="D2258" s="4"/>
    </row>
    <row r="2259" spans="1:4">
      <c r="A2259" s="1"/>
      <c r="B2259" s="4"/>
      <c r="C2259" s="4"/>
      <c r="D2259" s="4"/>
    </row>
    <row r="2260" spans="1:4">
      <c r="A2260" s="1"/>
      <c r="B2260" s="4"/>
      <c r="C2260" s="4"/>
      <c r="D2260" s="4"/>
    </row>
    <row r="2261" spans="1:4">
      <c r="A2261" s="1"/>
      <c r="B2261" s="4"/>
      <c r="C2261" s="4"/>
      <c r="D2261" s="4"/>
    </row>
    <row r="2262" spans="1:4">
      <c r="A2262" s="1"/>
      <c r="B2262" s="4"/>
      <c r="C2262" s="4"/>
      <c r="D2262" s="4"/>
    </row>
    <row r="2263" spans="1:4">
      <c r="A2263" s="1"/>
      <c r="B2263" s="4"/>
      <c r="C2263" s="4"/>
      <c r="D2263" s="4"/>
    </row>
    <row r="2264" spans="1:4">
      <c r="A2264" s="1"/>
      <c r="B2264" s="4"/>
      <c r="C2264" s="4"/>
      <c r="D2264" s="4"/>
    </row>
    <row r="2265" spans="1:4">
      <c r="A2265" s="1"/>
      <c r="B2265" s="4"/>
      <c r="C2265" s="4"/>
      <c r="D2265" s="4"/>
    </row>
    <row r="2266" spans="1:4">
      <c r="A2266" s="1"/>
      <c r="B2266" s="4"/>
      <c r="C2266" s="4"/>
      <c r="D2266" s="4"/>
    </row>
    <row r="2267" spans="1:4">
      <c r="A2267" s="1"/>
      <c r="B2267" s="4"/>
      <c r="C2267" s="4"/>
      <c r="D2267" s="4"/>
    </row>
    <row r="2268" spans="1:4">
      <c r="A2268" s="1"/>
      <c r="B2268" s="4"/>
      <c r="C2268" s="4"/>
      <c r="D2268" s="4"/>
    </row>
    <row r="2269" spans="1:4">
      <c r="A2269" s="1"/>
      <c r="B2269" s="4"/>
      <c r="C2269" s="4"/>
      <c r="D2269" s="4"/>
    </row>
    <row r="2270" spans="1:4">
      <c r="A2270" s="1"/>
      <c r="B2270" s="4"/>
      <c r="C2270" s="4"/>
      <c r="D2270" s="4"/>
    </row>
    <row r="2271" spans="1:4">
      <c r="A2271" s="1"/>
      <c r="B2271" s="4"/>
      <c r="C2271" s="4"/>
      <c r="D2271" s="4"/>
    </row>
    <row r="2272" spans="1:4">
      <c r="A2272" s="1"/>
      <c r="B2272" s="4"/>
      <c r="C2272" s="4"/>
      <c r="D2272" s="4"/>
    </row>
    <row r="2273" spans="1:4">
      <c r="A2273" s="1"/>
      <c r="B2273" s="4"/>
      <c r="C2273" s="4"/>
      <c r="D2273" s="4"/>
    </row>
    <row r="2274" spans="1:4">
      <c r="A2274" s="1"/>
      <c r="B2274" s="4"/>
      <c r="C2274" s="4"/>
      <c r="D2274" s="4"/>
    </row>
    <row r="2275" spans="1:4">
      <c r="A2275" s="1"/>
      <c r="B2275" s="4"/>
      <c r="C2275" s="4"/>
      <c r="D2275" s="4"/>
    </row>
    <row r="2276" spans="1:4">
      <c r="A2276" s="1"/>
      <c r="B2276" s="4"/>
      <c r="C2276" s="4"/>
      <c r="D2276" s="4"/>
    </row>
    <row r="2277" spans="1:4">
      <c r="A2277" s="1"/>
      <c r="B2277" s="4"/>
      <c r="C2277" s="4"/>
      <c r="D2277" s="4"/>
    </row>
    <row r="2278" spans="1:4">
      <c r="A2278" s="1"/>
      <c r="B2278" s="4"/>
      <c r="C2278" s="4"/>
      <c r="D2278" s="4"/>
    </row>
    <row r="2279" spans="1:4">
      <c r="A2279" s="1"/>
      <c r="B2279" s="4"/>
      <c r="C2279" s="4"/>
      <c r="D2279" s="4"/>
    </row>
    <row r="2280" spans="1:4">
      <c r="A2280" s="1"/>
      <c r="B2280" s="4"/>
      <c r="C2280" s="4"/>
      <c r="D2280" s="4"/>
    </row>
    <row r="2281" spans="1:4">
      <c r="A2281" s="1"/>
      <c r="B2281" s="4"/>
      <c r="C2281" s="4"/>
      <c r="D2281" s="4"/>
    </row>
    <row r="2282" spans="1:4">
      <c r="A2282" s="1"/>
      <c r="B2282" s="4"/>
      <c r="C2282" s="4"/>
      <c r="D2282" s="4"/>
    </row>
    <row r="2283" spans="1:4">
      <c r="A2283" s="1"/>
      <c r="B2283" s="4"/>
      <c r="C2283" s="4"/>
      <c r="D2283" s="4"/>
    </row>
    <row r="2284" spans="1:4">
      <c r="A2284" s="1"/>
      <c r="B2284" s="4"/>
      <c r="C2284" s="4"/>
      <c r="D2284" s="4"/>
    </row>
    <row r="2285" spans="1:4">
      <c r="A2285" s="1"/>
      <c r="B2285" s="4"/>
      <c r="C2285" s="4"/>
      <c r="D2285" s="4"/>
    </row>
    <row r="2286" spans="1:4">
      <c r="A2286" s="1"/>
      <c r="B2286" s="4"/>
      <c r="C2286" s="4"/>
      <c r="D2286" s="4"/>
    </row>
    <row r="2287" spans="1:4">
      <c r="A2287" s="1"/>
      <c r="B2287" s="4"/>
      <c r="C2287" s="4"/>
      <c r="D2287" s="4"/>
    </row>
    <row r="2288" spans="1:4">
      <c r="A2288" s="1"/>
      <c r="B2288" s="4"/>
      <c r="C2288" s="4"/>
      <c r="D2288" s="4"/>
    </row>
    <row r="2289" spans="1:4">
      <c r="A2289" s="1"/>
      <c r="B2289" s="4"/>
      <c r="C2289" s="4"/>
      <c r="D2289" s="4"/>
    </row>
    <row r="2290" spans="1:4">
      <c r="A2290" s="1"/>
      <c r="B2290" s="4"/>
      <c r="C2290" s="4"/>
      <c r="D2290" s="4"/>
    </row>
    <row r="2291" spans="1:4">
      <c r="A2291" s="1"/>
      <c r="B2291" s="4"/>
      <c r="C2291" s="4"/>
      <c r="D2291" s="4"/>
    </row>
    <row r="2292" spans="1:4">
      <c r="A2292" s="1"/>
      <c r="B2292" s="4"/>
      <c r="C2292" s="4"/>
      <c r="D2292" s="4"/>
    </row>
    <row r="2293" spans="1:4">
      <c r="A2293" s="1"/>
      <c r="B2293" s="4"/>
      <c r="C2293" s="4"/>
      <c r="D2293" s="4"/>
    </row>
    <row r="2294" spans="1:4">
      <c r="A2294" s="1"/>
      <c r="B2294" s="4"/>
      <c r="C2294" s="4"/>
      <c r="D2294" s="4"/>
    </row>
    <row r="2295" spans="1:4">
      <c r="A2295" s="1"/>
      <c r="B2295" s="4"/>
      <c r="C2295" s="4"/>
      <c r="D2295" s="4"/>
    </row>
    <row r="2296" spans="1:4">
      <c r="A2296" s="1"/>
      <c r="B2296" s="4"/>
      <c r="C2296" s="4"/>
      <c r="D2296" s="4"/>
    </row>
    <row r="2297" spans="1:4">
      <c r="A2297" s="1"/>
      <c r="B2297" s="4"/>
      <c r="C2297" s="4"/>
      <c r="D2297" s="1"/>
    </row>
    <row r="2298" spans="1:4">
      <c r="A2298" s="1"/>
      <c r="B2298" s="4"/>
      <c r="C2298" s="4"/>
      <c r="D2298" s="4"/>
    </row>
    <row r="2299" spans="1:4">
      <c r="A2299" s="1"/>
      <c r="B2299" s="4"/>
      <c r="C2299" s="4"/>
      <c r="D2299" s="4"/>
    </row>
    <row r="2300" spans="1:4">
      <c r="A2300" s="1"/>
      <c r="B2300" s="4"/>
      <c r="C2300" s="4"/>
      <c r="D2300" s="4"/>
    </row>
    <row r="2301" spans="1:4">
      <c r="A2301" s="1"/>
      <c r="B2301" s="4"/>
      <c r="C2301" s="4"/>
      <c r="D2301" s="4"/>
    </row>
    <row r="2302" spans="1:4">
      <c r="A2302" s="1"/>
      <c r="B2302" s="4"/>
      <c r="C2302" s="4"/>
      <c r="D2302" s="4"/>
    </row>
    <row r="2303" spans="1:4">
      <c r="A2303" s="1"/>
      <c r="B2303" s="4"/>
      <c r="C2303" s="4"/>
      <c r="D2303" s="4"/>
    </row>
    <row r="2304" spans="1:4">
      <c r="A2304" s="1"/>
      <c r="B2304" s="4"/>
      <c r="C2304" s="4"/>
      <c r="D2304" s="4"/>
    </row>
    <row r="2305" spans="1:4">
      <c r="A2305" s="1"/>
      <c r="B2305" s="4"/>
      <c r="C2305" s="4"/>
      <c r="D2305" s="4"/>
    </row>
    <row r="2306" spans="1:4">
      <c r="A2306" s="1"/>
      <c r="B2306" s="4"/>
      <c r="C2306" s="4"/>
      <c r="D2306" s="4"/>
    </row>
    <row r="2307" spans="1:4">
      <c r="A2307" s="1"/>
      <c r="B2307" s="4"/>
      <c r="C2307" s="4"/>
      <c r="D2307" s="4"/>
    </row>
    <row r="2308" spans="1:4">
      <c r="A2308" s="1"/>
      <c r="B2308" s="4"/>
      <c r="C2308" s="4"/>
      <c r="D2308" s="4"/>
    </row>
    <row r="2309" spans="1:4">
      <c r="A2309" s="1"/>
      <c r="B2309" s="4"/>
      <c r="C2309" s="4"/>
      <c r="D2309" s="4"/>
    </row>
    <row r="2310" spans="1:4">
      <c r="A2310" s="1"/>
      <c r="B2310" s="4"/>
      <c r="C2310" s="4"/>
      <c r="D2310" s="4"/>
    </row>
    <row r="2311" spans="1:4">
      <c r="A2311" s="1"/>
      <c r="B2311" s="4"/>
      <c r="C2311" s="4"/>
      <c r="D2311" s="4"/>
    </row>
    <row r="2312" spans="1:4">
      <c r="A2312" s="1"/>
      <c r="B2312" s="4"/>
      <c r="C2312" s="4"/>
      <c r="D2312" s="4"/>
    </row>
    <row r="2313" spans="1:4">
      <c r="A2313" s="1"/>
      <c r="B2313" s="4"/>
      <c r="C2313" s="4"/>
      <c r="D2313" s="4"/>
    </row>
    <row r="2314" spans="1:4">
      <c r="A2314" s="1"/>
      <c r="B2314" s="4"/>
      <c r="C2314" s="4"/>
      <c r="D2314" s="4"/>
    </row>
    <row r="2315" spans="1:4">
      <c r="A2315" s="1"/>
      <c r="B2315" s="4"/>
      <c r="C2315" s="4"/>
      <c r="D2315" s="4"/>
    </row>
    <row r="2316" spans="1:4">
      <c r="A2316" s="1"/>
      <c r="B2316" s="4"/>
      <c r="C2316" s="4"/>
      <c r="D2316" s="4"/>
    </row>
    <row r="2317" spans="1:4">
      <c r="A2317" s="1"/>
      <c r="B2317" s="4"/>
      <c r="C2317" s="4"/>
      <c r="D2317" s="4"/>
    </row>
    <row r="2318" spans="1:4">
      <c r="A2318" s="1"/>
      <c r="B2318" s="4"/>
      <c r="C2318" s="4"/>
      <c r="D2318" s="4"/>
    </row>
    <row r="2319" spans="1:4">
      <c r="A2319" s="1"/>
      <c r="B2319" s="4"/>
      <c r="C2319" s="4"/>
      <c r="D2319" s="4"/>
    </row>
    <row r="2320" spans="1:4">
      <c r="A2320" s="1"/>
      <c r="B2320" s="4"/>
      <c r="C2320" s="4"/>
      <c r="D2320" s="4"/>
    </row>
    <row r="2321" spans="1:4">
      <c r="A2321" s="1"/>
      <c r="B2321" s="4"/>
      <c r="C2321" s="4"/>
      <c r="D2321" s="4"/>
    </row>
    <row r="2322" spans="1:4">
      <c r="A2322" s="1"/>
      <c r="B2322" s="4"/>
      <c r="C2322" s="4"/>
      <c r="D2322" s="4"/>
    </row>
    <row r="2323" spans="1:4">
      <c r="A2323" s="1"/>
      <c r="B2323" s="4"/>
      <c r="C2323" s="4"/>
      <c r="D2323" s="4"/>
    </row>
    <row r="2324" spans="1:4">
      <c r="A2324" s="1"/>
      <c r="B2324" s="4"/>
      <c r="C2324" s="4"/>
      <c r="D2324" s="4"/>
    </row>
    <row r="2325" spans="1:4">
      <c r="A2325" s="1"/>
      <c r="B2325" s="4"/>
      <c r="C2325" s="4"/>
      <c r="D2325" s="4"/>
    </row>
    <row r="2326" spans="1:4">
      <c r="A2326" s="1"/>
      <c r="B2326" s="4"/>
      <c r="C2326" s="4"/>
      <c r="D2326" s="4"/>
    </row>
    <row r="2327" spans="1:4">
      <c r="A2327" s="1"/>
      <c r="B2327" s="4"/>
      <c r="C2327" s="4"/>
      <c r="D2327" s="4"/>
    </row>
    <row r="2328" spans="1:4">
      <c r="A2328" s="1"/>
      <c r="B2328" s="4"/>
      <c r="C2328" s="4"/>
      <c r="D2328" s="4"/>
    </row>
    <row r="2329" spans="1:4">
      <c r="A2329" s="1"/>
      <c r="B2329" s="4"/>
      <c r="C2329" s="4"/>
      <c r="D2329" s="4"/>
    </row>
    <row r="2330" spans="1:4">
      <c r="A2330" s="1"/>
      <c r="B2330" s="4"/>
      <c r="C2330" s="4"/>
      <c r="D2330" s="4"/>
    </row>
    <row r="2331" spans="1:4">
      <c r="A2331" s="1"/>
      <c r="B2331" s="4"/>
      <c r="C2331" s="4"/>
      <c r="D2331" s="4"/>
    </row>
    <row r="2332" spans="1:4">
      <c r="A2332" s="1"/>
      <c r="B2332" s="4"/>
      <c r="C2332" s="4"/>
      <c r="D2332" s="4"/>
    </row>
    <row r="2333" spans="1:4">
      <c r="A2333" s="1"/>
      <c r="B2333" s="4"/>
      <c r="C2333" s="4"/>
      <c r="D2333" s="4"/>
    </row>
    <row r="2334" spans="1:4">
      <c r="A2334" s="1"/>
      <c r="B2334" s="4"/>
      <c r="C2334" s="4"/>
      <c r="D2334" s="4"/>
    </row>
    <row r="2335" spans="1:4">
      <c r="A2335" s="1"/>
      <c r="B2335" s="4"/>
      <c r="C2335" s="4"/>
      <c r="D2335" s="4"/>
    </row>
    <row r="2336" spans="1:4">
      <c r="A2336" s="1"/>
      <c r="B2336" s="4"/>
      <c r="C2336" s="4"/>
      <c r="D2336" s="4"/>
    </row>
    <row r="2337" spans="1:4">
      <c r="A2337" s="1"/>
      <c r="B2337" s="4"/>
      <c r="C2337" s="4"/>
      <c r="D2337" s="4"/>
    </row>
    <row r="2338" spans="1:4">
      <c r="A2338" s="1"/>
      <c r="B2338" s="4"/>
      <c r="C2338" s="4"/>
      <c r="D2338" s="4"/>
    </row>
    <row r="2339" spans="1:4">
      <c r="A2339" s="1"/>
      <c r="B2339" s="4"/>
      <c r="C2339" s="4"/>
      <c r="D2339" s="4"/>
    </row>
    <row r="2340" spans="1:4">
      <c r="A2340" s="1"/>
      <c r="B2340" s="4"/>
      <c r="C2340" s="4"/>
      <c r="D2340" s="4"/>
    </row>
    <row r="2341" spans="1:4">
      <c r="A2341" s="1"/>
      <c r="B2341" s="4"/>
      <c r="C2341" s="4"/>
      <c r="D2341" s="4"/>
    </row>
    <row r="2342" spans="1:4">
      <c r="A2342" s="1"/>
      <c r="B2342" s="4"/>
      <c r="C2342" s="4"/>
      <c r="D2342" s="4"/>
    </row>
    <row r="2343" spans="1:4">
      <c r="A2343" s="1"/>
      <c r="B2343" s="4"/>
      <c r="C2343" s="4"/>
      <c r="D2343" s="4"/>
    </row>
    <row r="2344" spans="1:4">
      <c r="A2344" s="1"/>
      <c r="B2344" s="4"/>
      <c r="C2344" s="4"/>
      <c r="D2344" s="4"/>
    </row>
    <row r="2345" spans="1:4">
      <c r="A2345" s="1"/>
      <c r="B2345" s="4"/>
      <c r="C2345" s="4"/>
      <c r="D2345" s="4"/>
    </row>
    <row r="2346" spans="1:4">
      <c r="A2346" s="1"/>
      <c r="B2346" s="4"/>
      <c r="C2346" s="4"/>
      <c r="D2346" s="4"/>
    </row>
    <row r="2347" spans="1:4">
      <c r="A2347" s="1"/>
      <c r="B2347" s="4"/>
      <c r="C2347" s="4"/>
      <c r="D2347" s="4"/>
    </row>
    <row r="2348" spans="1:4">
      <c r="A2348" s="1"/>
      <c r="B2348" s="4"/>
      <c r="C2348" s="4"/>
      <c r="D2348" s="4"/>
    </row>
    <row r="2349" spans="1:4">
      <c r="A2349" s="1"/>
      <c r="B2349" s="4"/>
      <c r="C2349" s="4"/>
      <c r="D2349" s="4"/>
    </row>
    <row r="2350" spans="1:4">
      <c r="A2350" s="1"/>
      <c r="B2350" s="4"/>
      <c r="C2350" s="4"/>
      <c r="D2350" s="4"/>
    </row>
    <row r="2351" spans="1:4">
      <c r="A2351" s="1"/>
      <c r="B2351" s="4"/>
      <c r="C2351" s="4"/>
      <c r="D2351" s="4"/>
    </row>
    <row r="2352" spans="1:4">
      <c r="A2352" s="1"/>
      <c r="B2352" s="4"/>
      <c r="C2352" s="4"/>
      <c r="D2352" s="4"/>
    </row>
    <row r="2353" spans="1:4">
      <c r="A2353" s="1"/>
      <c r="B2353" s="4"/>
      <c r="C2353" s="4"/>
      <c r="D2353" s="4"/>
    </row>
    <row r="2354" spans="1:4">
      <c r="A2354" s="1"/>
      <c r="B2354" s="4"/>
      <c r="C2354" s="4"/>
      <c r="D2354" s="4"/>
    </row>
    <row r="2355" spans="1:4">
      <c r="A2355" s="1"/>
      <c r="B2355" s="4"/>
      <c r="C2355" s="4"/>
      <c r="D2355" s="4"/>
    </row>
    <row r="2356" spans="1:4">
      <c r="A2356" s="1"/>
      <c r="B2356" s="4"/>
      <c r="C2356" s="4"/>
      <c r="D2356" s="4"/>
    </row>
    <row r="2357" spans="1:4">
      <c r="A2357" s="1"/>
      <c r="B2357" s="4"/>
      <c r="C2357" s="4"/>
      <c r="D2357" s="4"/>
    </row>
    <row r="2358" spans="1:4">
      <c r="A2358" s="1"/>
      <c r="B2358" s="4"/>
      <c r="C2358" s="4"/>
      <c r="D2358" s="1"/>
    </row>
    <row r="2359" spans="1:4">
      <c r="A2359" s="1"/>
      <c r="B2359" s="4"/>
      <c r="C2359" s="4"/>
      <c r="D2359" s="4"/>
    </row>
    <row r="2360" spans="1:4">
      <c r="A2360" s="1"/>
      <c r="B2360" s="4"/>
      <c r="C2360" s="4"/>
      <c r="D2360" s="4"/>
    </row>
    <row r="2361" spans="1:4">
      <c r="A2361" s="1"/>
      <c r="B2361" s="4"/>
      <c r="C2361" s="4"/>
      <c r="D2361" s="4"/>
    </row>
    <row r="2362" spans="1:4">
      <c r="A2362" s="1"/>
      <c r="B2362" s="4"/>
      <c r="C2362" s="4"/>
      <c r="D2362" s="4"/>
    </row>
    <row r="2363" spans="1:4">
      <c r="A2363" s="1"/>
      <c r="B2363" s="4"/>
      <c r="C2363" s="4"/>
      <c r="D2363" s="4"/>
    </row>
    <row r="2364" spans="1:4">
      <c r="A2364" s="1"/>
      <c r="B2364" s="4"/>
      <c r="C2364" s="4"/>
      <c r="D2364" s="4"/>
    </row>
    <row r="2365" spans="1:4">
      <c r="A2365" s="1"/>
      <c r="B2365" s="4"/>
      <c r="C2365" s="4"/>
      <c r="D2365" s="4"/>
    </row>
    <row r="2366" spans="1:4">
      <c r="A2366" s="1"/>
      <c r="B2366" s="4"/>
      <c r="C2366" s="4"/>
      <c r="D2366" s="4"/>
    </row>
    <row r="2367" spans="1:4">
      <c r="A2367" s="1"/>
      <c r="B2367" s="4"/>
      <c r="C2367" s="4"/>
      <c r="D2367" s="4"/>
    </row>
    <row r="2368" spans="1:4">
      <c r="A2368" s="1"/>
      <c r="B2368" s="4"/>
      <c r="C2368" s="4"/>
      <c r="D2368" s="4"/>
    </row>
    <row r="2369" spans="1:4">
      <c r="A2369" s="1"/>
      <c r="B2369" s="4"/>
      <c r="C2369" s="4"/>
      <c r="D2369" s="4"/>
    </row>
    <row r="2370" spans="1:4">
      <c r="A2370" s="1"/>
      <c r="B2370" s="4"/>
      <c r="C2370" s="4"/>
      <c r="D2370" s="4"/>
    </row>
    <row r="2371" spans="1:4">
      <c r="A2371" s="1"/>
      <c r="B2371" s="4"/>
      <c r="C2371" s="4"/>
      <c r="D2371" s="4"/>
    </row>
    <row r="2372" spans="1:4">
      <c r="A2372" s="1"/>
      <c r="B2372" s="4"/>
      <c r="C2372" s="4"/>
      <c r="D2372" s="4"/>
    </row>
    <row r="2373" spans="1:4">
      <c r="A2373" s="1"/>
      <c r="B2373" s="4"/>
      <c r="C2373" s="4"/>
      <c r="D2373" s="4"/>
    </row>
    <row r="2374" spans="1:4">
      <c r="A2374" s="1"/>
      <c r="B2374" s="4"/>
      <c r="C2374" s="4"/>
      <c r="D2374" s="4"/>
    </row>
    <row r="2375" spans="1:4">
      <c r="A2375" s="1"/>
      <c r="B2375" s="4"/>
      <c r="C2375" s="4"/>
      <c r="D2375" s="4"/>
    </row>
    <row r="2376" spans="1:4">
      <c r="A2376" s="1"/>
      <c r="B2376" s="4"/>
      <c r="C2376" s="4"/>
      <c r="D2376" s="4"/>
    </row>
    <row r="2377" spans="1:4">
      <c r="A2377" s="1"/>
      <c r="B2377" s="4"/>
      <c r="C2377" s="4"/>
      <c r="D2377" s="4"/>
    </row>
    <row r="2378" spans="1:4">
      <c r="A2378" s="1"/>
      <c r="B2378" s="4"/>
      <c r="C2378" s="4"/>
      <c r="D2378" s="4"/>
    </row>
    <row r="2379" spans="1:4">
      <c r="A2379" s="1"/>
      <c r="B2379" s="4"/>
      <c r="C2379" s="4"/>
      <c r="D2379" s="4"/>
    </row>
    <row r="2380" spans="1:4">
      <c r="A2380" s="1"/>
      <c r="B2380" s="4"/>
      <c r="C2380" s="4"/>
      <c r="D2380" s="4"/>
    </row>
    <row r="2381" spans="1:4">
      <c r="A2381" s="1"/>
      <c r="B2381" s="4"/>
      <c r="C2381" s="4"/>
      <c r="D2381" s="4"/>
    </row>
    <row r="2382" spans="1:4">
      <c r="A2382" s="1"/>
      <c r="B2382" s="4"/>
      <c r="C2382" s="4"/>
      <c r="D2382" s="4"/>
    </row>
    <row r="2383" spans="1:4">
      <c r="A2383" s="1"/>
      <c r="B2383" s="4"/>
      <c r="C2383" s="4"/>
      <c r="D2383" s="4"/>
    </row>
    <row r="2384" spans="1:4">
      <c r="A2384" s="1"/>
      <c r="B2384" s="4"/>
      <c r="C2384" s="4"/>
      <c r="D2384" s="4"/>
    </row>
    <row r="2385" spans="1:4">
      <c r="A2385" s="1"/>
      <c r="B2385" s="4"/>
      <c r="C2385" s="4"/>
      <c r="D2385" s="4"/>
    </row>
    <row r="2386" spans="1:4">
      <c r="A2386" s="1"/>
      <c r="B2386" s="4"/>
      <c r="C2386" s="4"/>
      <c r="D2386" s="4"/>
    </row>
    <row r="2387" spans="1:4">
      <c r="A2387" s="1"/>
      <c r="B2387" s="4"/>
      <c r="C2387" s="4"/>
      <c r="D2387" s="4"/>
    </row>
    <row r="2388" spans="1:4">
      <c r="A2388" s="1"/>
      <c r="B2388" s="4"/>
      <c r="C2388" s="4"/>
      <c r="D2388" s="4"/>
    </row>
    <row r="2389" spans="1:4">
      <c r="A2389" s="1"/>
      <c r="B2389" s="4"/>
      <c r="C2389" s="4"/>
      <c r="D2389" s="4"/>
    </row>
    <row r="2390" spans="1:4">
      <c r="A2390" s="1"/>
      <c r="B2390" s="4"/>
      <c r="C2390" s="4"/>
      <c r="D2390" s="4"/>
    </row>
    <row r="2391" spans="1:4">
      <c r="A2391" s="1"/>
      <c r="B2391" s="4"/>
      <c r="C2391" s="4"/>
      <c r="D2391" s="4"/>
    </row>
    <row r="2392" spans="1:4">
      <c r="A2392" s="1"/>
      <c r="B2392" s="4"/>
      <c r="C2392" s="4"/>
      <c r="D2392" s="4"/>
    </row>
    <row r="2393" spans="1:4">
      <c r="A2393" s="1"/>
      <c r="B2393" s="4"/>
      <c r="C2393" s="4"/>
      <c r="D2393" s="4"/>
    </row>
    <row r="2394" spans="1:4">
      <c r="A2394" s="1"/>
      <c r="B2394" s="4"/>
      <c r="C2394" s="4"/>
      <c r="D2394" s="4"/>
    </row>
    <row r="2395" spans="1:4">
      <c r="A2395" s="1"/>
      <c r="B2395" s="4"/>
      <c r="C2395" s="4"/>
      <c r="D2395" s="4"/>
    </row>
    <row r="2396" spans="1:4">
      <c r="A2396" s="1"/>
      <c r="B2396" s="4"/>
      <c r="C2396" s="4"/>
      <c r="D2396" s="4"/>
    </row>
    <row r="2397" spans="1:4">
      <c r="A2397" s="1"/>
      <c r="B2397" s="4"/>
      <c r="C2397" s="4"/>
      <c r="D2397" s="4"/>
    </row>
    <row r="2398" spans="1:4">
      <c r="A2398" s="1"/>
      <c r="B2398" s="4"/>
      <c r="C2398" s="4"/>
      <c r="D2398" s="4"/>
    </row>
    <row r="2399" spans="1:4">
      <c r="A2399" s="1"/>
      <c r="B2399" s="4"/>
      <c r="C2399" s="4"/>
      <c r="D2399" s="4"/>
    </row>
    <row r="2400" spans="1:4">
      <c r="A2400" s="1"/>
      <c r="B2400" s="4"/>
      <c r="C2400" s="4"/>
      <c r="D2400" s="4"/>
    </row>
    <row r="2401" spans="1:4">
      <c r="A2401" s="1"/>
      <c r="B2401" s="4"/>
      <c r="C2401" s="4"/>
      <c r="D2401" s="4"/>
    </row>
    <row r="2402" spans="1:4">
      <c r="A2402" s="1"/>
      <c r="B2402" s="4"/>
      <c r="C2402" s="4"/>
      <c r="D2402" s="4"/>
    </row>
    <row r="2403" spans="1:4">
      <c r="A2403" s="1"/>
      <c r="B2403" s="4"/>
      <c r="C2403" s="4"/>
      <c r="D2403" s="4"/>
    </row>
    <row r="2404" spans="1:4">
      <c r="A2404" s="1"/>
      <c r="B2404" s="4"/>
      <c r="C2404" s="4"/>
      <c r="D2404" s="4"/>
    </row>
    <row r="2405" spans="1:4">
      <c r="A2405" s="1"/>
      <c r="B2405" s="4"/>
      <c r="C2405" s="4"/>
      <c r="D2405" s="4"/>
    </row>
    <row r="2406" spans="1:4">
      <c r="A2406" s="1"/>
      <c r="B2406" s="4"/>
      <c r="C2406" s="4"/>
      <c r="D2406" s="4"/>
    </row>
    <row r="2407" spans="1:4">
      <c r="A2407" s="1"/>
      <c r="B2407" s="4"/>
      <c r="C2407" s="4"/>
      <c r="D2407" s="4"/>
    </row>
    <row r="2408" spans="1:4">
      <c r="A2408" s="1"/>
      <c r="B2408" s="4"/>
      <c r="C2408" s="4"/>
      <c r="D2408" s="4"/>
    </row>
    <row r="2409" spans="1:4">
      <c r="A2409" s="1"/>
      <c r="B2409" s="4"/>
      <c r="C2409" s="4"/>
      <c r="D2409" s="4"/>
    </row>
    <row r="2410" spans="1:4">
      <c r="A2410" s="1"/>
      <c r="B2410" s="4"/>
      <c r="C2410" s="4"/>
      <c r="D2410" s="4"/>
    </row>
    <row r="2411" spans="1:4">
      <c r="A2411" s="1"/>
      <c r="B2411" s="4"/>
      <c r="C2411" s="4"/>
      <c r="D2411" s="4"/>
    </row>
    <row r="2412" spans="1:4">
      <c r="A2412" s="1"/>
      <c r="B2412" s="4"/>
      <c r="C2412" s="4"/>
      <c r="D2412" s="4"/>
    </row>
    <row r="2413" spans="1:4">
      <c r="A2413" s="1"/>
      <c r="B2413" s="4"/>
      <c r="C2413" s="4"/>
      <c r="D2413" s="4"/>
    </row>
    <row r="2414" spans="1:4">
      <c r="A2414" s="1"/>
      <c r="B2414" s="4"/>
      <c r="C2414" s="4"/>
      <c r="D2414" s="4"/>
    </row>
    <row r="2415" spans="1:4">
      <c r="A2415" s="1"/>
      <c r="B2415" s="4"/>
      <c r="C2415" s="4"/>
      <c r="D2415" s="4"/>
    </row>
    <row r="2416" spans="1:4">
      <c r="A2416" s="1"/>
      <c r="B2416" s="4"/>
      <c r="C2416" s="4"/>
      <c r="D2416" s="4"/>
    </row>
    <row r="2417" spans="1:4">
      <c r="A2417" s="1"/>
      <c r="B2417" s="4"/>
      <c r="C2417" s="4"/>
      <c r="D2417" s="4"/>
    </row>
    <row r="2418" spans="1:4">
      <c r="A2418" s="1"/>
      <c r="B2418" s="4"/>
      <c r="C2418" s="4"/>
      <c r="D2418" s="4"/>
    </row>
    <row r="2419" spans="1:4">
      <c r="A2419" s="1"/>
      <c r="B2419" s="4"/>
      <c r="C2419" s="4"/>
      <c r="D2419" s="1"/>
    </row>
    <row r="2420" spans="1:4">
      <c r="A2420" s="1"/>
      <c r="B2420" s="4"/>
      <c r="C2420" s="4"/>
      <c r="D2420" s="4"/>
    </row>
    <row r="2421" spans="1:4">
      <c r="A2421" s="1"/>
      <c r="B2421" s="4"/>
      <c r="C2421" s="4"/>
      <c r="D2421" s="4"/>
    </row>
    <row r="2422" spans="1:4">
      <c r="A2422" s="1"/>
      <c r="B2422" s="4"/>
      <c r="C2422" s="4"/>
      <c r="D2422" s="4"/>
    </row>
    <row r="2423" spans="1:4">
      <c r="A2423" s="1"/>
      <c r="B2423" s="4"/>
      <c r="C2423" s="4"/>
      <c r="D2423" s="4"/>
    </row>
    <row r="2424" spans="1:4">
      <c r="A2424" s="1"/>
      <c r="B2424" s="4"/>
      <c r="C2424" s="4"/>
      <c r="D2424" s="4"/>
    </row>
    <row r="2425" spans="1:4">
      <c r="A2425" s="1"/>
      <c r="B2425" s="4"/>
      <c r="C2425" s="4"/>
      <c r="D2425" s="4"/>
    </row>
    <row r="2426" spans="1:4">
      <c r="A2426" s="1"/>
      <c r="B2426" s="4"/>
      <c r="C2426" s="4"/>
      <c r="D2426" s="4"/>
    </row>
    <row r="2427" spans="1:4">
      <c r="A2427" s="1"/>
      <c r="B2427" s="4"/>
      <c r="C2427" s="4"/>
      <c r="D2427" s="4"/>
    </row>
    <row r="2428" spans="1:4">
      <c r="A2428" s="1"/>
      <c r="B2428" s="4"/>
      <c r="C2428" s="4"/>
      <c r="D2428" s="4"/>
    </row>
    <row r="2429" spans="1:4">
      <c r="A2429" s="1"/>
      <c r="B2429" s="4"/>
      <c r="C2429" s="4"/>
      <c r="D2429" s="4"/>
    </row>
    <row r="2430" spans="1:4">
      <c r="A2430" s="1"/>
      <c r="B2430" s="4"/>
      <c r="C2430" s="4"/>
      <c r="D2430" s="4"/>
    </row>
    <row r="2431" spans="1:4">
      <c r="A2431" s="1"/>
      <c r="B2431" s="4"/>
      <c r="C2431" s="4"/>
      <c r="D2431" s="4"/>
    </row>
    <row r="2432" spans="1:4">
      <c r="A2432" s="1"/>
      <c r="B2432" s="4"/>
      <c r="C2432" s="4"/>
      <c r="D2432" s="4"/>
    </row>
    <row r="2433" spans="1:4">
      <c r="A2433" s="1"/>
      <c r="B2433" s="4"/>
      <c r="C2433" s="4"/>
      <c r="D2433" s="4"/>
    </row>
    <row r="2434" spans="1:4">
      <c r="A2434" s="1"/>
      <c r="B2434" s="4"/>
      <c r="C2434" s="4"/>
      <c r="D2434" s="4"/>
    </row>
    <row r="2435" spans="1:4">
      <c r="A2435" s="1"/>
      <c r="B2435" s="4"/>
      <c r="C2435" s="4"/>
      <c r="D2435" s="4"/>
    </row>
    <row r="2436" spans="1:4">
      <c r="A2436" s="1"/>
      <c r="B2436" s="4"/>
      <c r="C2436" s="4"/>
      <c r="D2436" s="4"/>
    </row>
    <row r="2437" spans="1:4">
      <c r="A2437" s="1"/>
      <c r="B2437" s="4"/>
      <c r="C2437" s="4"/>
      <c r="D2437" s="4"/>
    </row>
    <row r="2438" spans="1:4">
      <c r="A2438" s="1"/>
      <c r="B2438" s="4"/>
      <c r="C2438" s="4"/>
      <c r="D2438" s="4"/>
    </row>
    <row r="2439" spans="1:4">
      <c r="A2439" s="1"/>
      <c r="B2439" s="4"/>
      <c r="C2439" s="4"/>
      <c r="D2439" s="4"/>
    </row>
    <row r="2440" spans="1:4">
      <c r="A2440" s="1"/>
      <c r="B2440" s="4"/>
      <c r="C2440" s="4"/>
      <c r="D2440" s="4"/>
    </row>
    <row r="2441" spans="1:4">
      <c r="A2441" s="1"/>
      <c r="B2441" s="4"/>
      <c r="C2441" s="4"/>
      <c r="D2441" s="4"/>
    </row>
    <row r="2442" spans="1:4">
      <c r="A2442" s="1"/>
      <c r="B2442" s="4"/>
      <c r="C2442" s="4"/>
      <c r="D2442" s="4"/>
    </row>
    <row r="2443" spans="1:4">
      <c r="A2443" s="1"/>
      <c r="B2443" s="4"/>
      <c r="C2443" s="4"/>
      <c r="D2443" s="4"/>
    </row>
    <row r="2444" spans="1:4">
      <c r="A2444" s="1"/>
      <c r="B2444" s="4"/>
      <c r="C2444" s="4"/>
      <c r="D2444" s="4"/>
    </row>
    <row r="2445" spans="1:4">
      <c r="A2445" s="1"/>
      <c r="B2445" s="4"/>
      <c r="C2445" s="4"/>
      <c r="D2445" s="4"/>
    </row>
    <row r="2446" spans="1:4">
      <c r="A2446" s="1"/>
      <c r="B2446" s="4"/>
      <c r="C2446" s="4"/>
      <c r="D2446" s="4"/>
    </row>
    <row r="2447" spans="1:4">
      <c r="A2447" s="1"/>
      <c r="B2447" s="4"/>
      <c r="C2447" s="4"/>
      <c r="D2447" s="4"/>
    </row>
    <row r="2448" spans="1:4">
      <c r="A2448" s="1"/>
      <c r="B2448" s="4"/>
      <c r="C2448" s="4"/>
      <c r="D2448" s="4"/>
    </row>
    <row r="2449" spans="1:4">
      <c r="A2449" s="1"/>
      <c r="B2449" s="4"/>
      <c r="C2449" s="4"/>
      <c r="D2449" s="4"/>
    </row>
    <row r="2450" spans="1:4">
      <c r="A2450" s="1"/>
      <c r="B2450" s="4"/>
      <c r="C2450" s="4"/>
      <c r="D2450" s="4"/>
    </row>
    <row r="2451" spans="1:4">
      <c r="A2451" s="1"/>
      <c r="B2451" s="4"/>
      <c r="C2451" s="4"/>
      <c r="D2451" s="4"/>
    </row>
    <row r="2452" spans="1:4">
      <c r="A2452" s="1"/>
      <c r="B2452" s="4"/>
      <c r="C2452" s="4"/>
      <c r="D2452" s="4"/>
    </row>
    <row r="2453" spans="1:4">
      <c r="A2453" s="1"/>
      <c r="B2453" s="4"/>
      <c r="C2453" s="4"/>
      <c r="D2453" s="4"/>
    </row>
    <row r="2454" spans="1:4">
      <c r="A2454" s="1"/>
      <c r="B2454" s="4"/>
      <c r="C2454" s="4"/>
      <c r="D2454" s="4"/>
    </row>
    <row r="2455" spans="1:4">
      <c r="A2455" s="1"/>
      <c r="B2455" s="4"/>
      <c r="C2455" s="4"/>
      <c r="D2455" s="4"/>
    </row>
    <row r="2456" spans="1:4">
      <c r="A2456" s="1"/>
      <c r="B2456" s="4"/>
      <c r="C2456" s="4"/>
      <c r="D2456" s="4"/>
    </row>
    <row r="2457" spans="1:4">
      <c r="A2457" s="1"/>
      <c r="B2457" s="4"/>
      <c r="C2457" s="4"/>
      <c r="D2457" s="4"/>
    </row>
    <row r="2458" spans="1:4">
      <c r="A2458" s="1"/>
      <c r="B2458" s="4"/>
      <c r="C2458" s="4"/>
      <c r="D2458" s="4"/>
    </row>
    <row r="2459" spans="1:4">
      <c r="A2459" s="1"/>
      <c r="B2459" s="4"/>
      <c r="C2459" s="4"/>
      <c r="D2459" s="4"/>
    </row>
    <row r="2460" spans="1:4">
      <c r="A2460" s="1"/>
      <c r="B2460" s="4"/>
      <c r="C2460" s="4"/>
      <c r="D2460" s="4"/>
    </row>
    <row r="2461" spans="1:4">
      <c r="A2461" s="1"/>
      <c r="B2461" s="4"/>
      <c r="C2461" s="4"/>
      <c r="D2461" s="4"/>
    </row>
    <row r="2462" spans="1:4">
      <c r="A2462" s="1"/>
      <c r="B2462" s="4"/>
      <c r="C2462" s="4"/>
      <c r="D2462" s="4"/>
    </row>
    <row r="2463" spans="1:4">
      <c r="A2463" s="1"/>
      <c r="B2463" s="4"/>
      <c r="C2463" s="4"/>
      <c r="D2463" s="4"/>
    </row>
    <row r="2464" spans="1:4">
      <c r="A2464" s="1"/>
      <c r="B2464" s="4"/>
      <c r="C2464" s="4"/>
      <c r="D2464" s="4"/>
    </row>
    <row r="2465" spans="1:4">
      <c r="A2465" s="1"/>
      <c r="B2465" s="4"/>
      <c r="C2465" s="4"/>
      <c r="D2465" s="4"/>
    </row>
    <row r="2466" spans="1:4">
      <c r="A2466" s="1"/>
      <c r="B2466" s="4"/>
      <c r="C2466" s="4"/>
      <c r="D2466" s="4"/>
    </row>
    <row r="2467" spans="1:4">
      <c r="A2467" s="1"/>
      <c r="B2467" s="4"/>
      <c r="C2467" s="4"/>
      <c r="D2467" s="4"/>
    </row>
    <row r="2468" spans="1:4">
      <c r="A2468" s="1"/>
      <c r="B2468" s="4"/>
      <c r="C2468" s="4"/>
      <c r="D2468" s="4"/>
    </row>
    <row r="2469" spans="1:4">
      <c r="A2469" s="1"/>
      <c r="B2469" s="4"/>
      <c r="C2469" s="4"/>
      <c r="D2469" s="4"/>
    </row>
    <row r="2470" spans="1:4">
      <c r="A2470" s="1"/>
      <c r="B2470" s="4"/>
      <c r="C2470" s="4"/>
      <c r="D2470" s="4"/>
    </row>
    <row r="2471" spans="1:4">
      <c r="A2471" s="1"/>
      <c r="B2471" s="4"/>
      <c r="C2471" s="4"/>
      <c r="D2471" s="4"/>
    </row>
    <row r="2472" spans="1:4">
      <c r="A2472" s="1"/>
      <c r="B2472" s="4"/>
      <c r="C2472" s="4"/>
      <c r="D2472" s="4"/>
    </row>
    <row r="2473" spans="1:4">
      <c r="A2473" s="1"/>
      <c r="B2473" s="4"/>
      <c r="C2473" s="4"/>
      <c r="D2473" s="4"/>
    </row>
    <row r="2474" spans="1:4">
      <c r="A2474" s="1"/>
      <c r="B2474" s="4"/>
      <c r="C2474" s="4"/>
      <c r="D2474" s="4"/>
    </row>
    <row r="2475" spans="1:4">
      <c r="A2475" s="1"/>
      <c r="B2475" s="4"/>
      <c r="C2475" s="4"/>
      <c r="D2475" s="4"/>
    </row>
    <row r="2476" spans="1:4">
      <c r="A2476" s="1"/>
      <c r="B2476" s="4"/>
      <c r="C2476" s="4"/>
      <c r="D2476" s="4"/>
    </row>
    <row r="2477" spans="1:4">
      <c r="A2477" s="1"/>
      <c r="B2477" s="4"/>
      <c r="C2477" s="4"/>
      <c r="D2477" s="4"/>
    </row>
    <row r="2478" spans="1:4">
      <c r="A2478" s="1"/>
      <c r="B2478" s="4"/>
      <c r="C2478" s="4"/>
      <c r="D2478" s="4"/>
    </row>
    <row r="2479" spans="1:4">
      <c r="A2479" s="1"/>
      <c r="B2479" s="4"/>
      <c r="C2479" s="4"/>
      <c r="D2479" s="4"/>
    </row>
    <row r="2480" spans="1:4">
      <c r="A2480" s="1"/>
      <c r="B2480" s="4"/>
      <c r="C2480" s="4"/>
      <c r="D2480" s="4"/>
    </row>
    <row r="2481" spans="1:4">
      <c r="A2481" s="1"/>
      <c r="B2481" s="4"/>
      <c r="C2481" s="4"/>
      <c r="D2481" s="4"/>
    </row>
    <row r="2482" spans="1:4">
      <c r="A2482" s="1"/>
      <c r="B2482" s="4"/>
      <c r="C2482" s="4"/>
      <c r="D2482" s="4"/>
    </row>
    <row r="2483" spans="1:4">
      <c r="A2483" s="1"/>
      <c r="B2483" s="4"/>
      <c r="C2483" s="4"/>
      <c r="D2483" s="4"/>
    </row>
    <row r="2484" spans="1:4">
      <c r="A2484" s="1"/>
      <c r="B2484" s="4"/>
      <c r="C2484" s="4"/>
      <c r="D2484" s="4"/>
    </row>
    <row r="2485" spans="1:4">
      <c r="A2485" s="1"/>
      <c r="B2485" s="4"/>
      <c r="C2485" s="4"/>
      <c r="D2485" s="4"/>
    </row>
    <row r="2486" spans="1:4">
      <c r="A2486" s="1"/>
      <c r="B2486" s="4"/>
      <c r="C2486" s="4"/>
      <c r="D2486" s="4"/>
    </row>
    <row r="2487" spans="1:4">
      <c r="A2487" s="1"/>
      <c r="B2487" s="4"/>
      <c r="C2487" s="4"/>
      <c r="D2487" s="4"/>
    </row>
    <row r="2488" spans="1:4">
      <c r="A2488" s="1"/>
      <c r="B2488" s="4"/>
      <c r="C2488" s="4"/>
      <c r="D2488" s="4"/>
    </row>
    <row r="2489" spans="1:4">
      <c r="A2489" s="1"/>
      <c r="B2489" s="4"/>
      <c r="C2489" s="4"/>
      <c r="D2489" s="4"/>
    </row>
    <row r="2490" spans="1:4">
      <c r="A2490" s="1"/>
      <c r="B2490" s="4"/>
      <c r="C2490" s="4"/>
      <c r="D2490" s="4"/>
    </row>
    <row r="2491" spans="1:4">
      <c r="A2491" s="1"/>
      <c r="B2491" s="4"/>
      <c r="C2491" s="4"/>
      <c r="D2491" s="4"/>
    </row>
    <row r="2492" spans="1:4">
      <c r="A2492" s="1"/>
      <c r="B2492" s="4"/>
      <c r="C2492" s="4"/>
      <c r="D2492" s="4"/>
    </row>
    <row r="2493" spans="1:4">
      <c r="A2493" s="1"/>
      <c r="B2493" s="4"/>
      <c r="C2493" s="4"/>
      <c r="D2493" s="4"/>
    </row>
    <row r="2494" spans="1:4">
      <c r="A2494" s="1"/>
      <c r="B2494" s="4"/>
      <c r="C2494" s="4"/>
      <c r="D2494" s="4"/>
    </row>
    <row r="2495" spans="1:4">
      <c r="A2495" s="1"/>
      <c r="B2495" s="4"/>
      <c r="C2495" s="4"/>
      <c r="D2495" s="4"/>
    </row>
    <row r="2496" spans="1:4">
      <c r="A2496" s="1"/>
      <c r="B2496" s="4"/>
      <c r="C2496" s="4"/>
      <c r="D2496" s="4"/>
    </row>
    <row r="2497" spans="1:4">
      <c r="A2497" s="1"/>
      <c r="B2497" s="4"/>
      <c r="C2497" s="4"/>
      <c r="D2497" s="4"/>
    </row>
    <row r="2498" spans="1:4">
      <c r="A2498" s="1"/>
      <c r="B2498" s="4"/>
      <c r="C2498" s="4"/>
      <c r="D2498" s="4"/>
    </row>
    <row r="2499" spans="1:4">
      <c r="A2499" s="1"/>
      <c r="B2499" s="4"/>
      <c r="C2499" s="4"/>
      <c r="D2499" s="4"/>
    </row>
    <row r="2500" spans="1:4">
      <c r="A2500" s="1"/>
      <c r="B2500" s="4"/>
      <c r="C2500" s="4"/>
      <c r="D2500" s="4"/>
    </row>
    <row r="2501" spans="1:4">
      <c r="A2501" s="1"/>
      <c r="B2501" s="4"/>
      <c r="C2501" s="4"/>
      <c r="D2501" s="4"/>
    </row>
    <row r="2502" spans="1:4">
      <c r="A2502" s="1"/>
      <c r="B2502" s="4"/>
      <c r="C2502" s="4"/>
      <c r="D2502" s="4"/>
    </row>
    <row r="2503" spans="1:4">
      <c r="A2503" s="1"/>
      <c r="B2503" s="4"/>
      <c r="C2503" s="4"/>
      <c r="D2503" s="4"/>
    </row>
    <row r="2504" spans="1:4">
      <c r="A2504" s="1"/>
      <c r="B2504" s="4"/>
      <c r="C2504" s="4"/>
      <c r="D2504" s="4"/>
    </row>
    <row r="2505" spans="1:4">
      <c r="A2505" s="1"/>
      <c r="B2505" s="4"/>
      <c r="C2505" s="4"/>
      <c r="D2505" s="4"/>
    </row>
    <row r="2506" spans="1:4">
      <c r="A2506" s="1"/>
      <c r="B2506" s="4"/>
      <c r="C2506" s="4"/>
      <c r="D2506" s="4"/>
    </row>
    <row r="2507" spans="1:4">
      <c r="A2507" s="1"/>
      <c r="B2507" s="4"/>
      <c r="C2507" s="4"/>
      <c r="D2507" s="4"/>
    </row>
    <row r="2508" spans="1:4">
      <c r="A2508" s="1"/>
      <c r="B2508" s="4"/>
      <c r="C2508" s="4"/>
      <c r="D2508" s="4"/>
    </row>
    <row r="2509" spans="1:4">
      <c r="A2509" s="1"/>
      <c r="B2509" s="4"/>
      <c r="C2509" s="4"/>
      <c r="D2509" s="4"/>
    </row>
    <row r="2510" spans="1:4">
      <c r="A2510" s="1"/>
      <c r="B2510" s="4"/>
      <c r="C2510" s="4"/>
      <c r="D2510" s="4"/>
    </row>
    <row r="2511" spans="1:4">
      <c r="A2511" s="1"/>
      <c r="B2511" s="4"/>
      <c r="C2511" s="4"/>
      <c r="D2511" s="4"/>
    </row>
    <row r="2512" spans="1:4">
      <c r="A2512" s="1"/>
      <c r="B2512" s="4"/>
      <c r="C2512" s="4"/>
      <c r="D2512" s="4"/>
    </row>
    <row r="2513" spans="1:4">
      <c r="A2513" s="1"/>
      <c r="B2513" s="4"/>
      <c r="C2513" s="4"/>
      <c r="D2513" s="4"/>
    </row>
    <row r="2514" spans="1:4">
      <c r="A2514" s="1"/>
      <c r="B2514" s="4"/>
      <c r="C2514" s="4"/>
      <c r="D2514" s="4"/>
    </row>
    <row r="2515" spans="1:4">
      <c r="A2515" s="1"/>
      <c r="B2515" s="4"/>
      <c r="C2515" s="4"/>
      <c r="D2515" s="4"/>
    </row>
    <row r="2516" spans="1:4">
      <c r="A2516" s="1"/>
      <c r="B2516" s="4"/>
      <c r="C2516" s="4"/>
      <c r="D2516" s="4"/>
    </row>
    <row r="2517" spans="1:4">
      <c r="A2517" s="1"/>
      <c r="B2517" s="4"/>
      <c r="C2517" s="4"/>
      <c r="D2517" s="4"/>
    </row>
    <row r="2518" spans="1:4">
      <c r="A2518" s="1"/>
      <c r="B2518" s="4"/>
      <c r="C2518" s="4"/>
      <c r="D2518" s="4"/>
    </row>
    <row r="2519" spans="1:4">
      <c r="A2519" s="1"/>
      <c r="B2519" s="4"/>
      <c r="C2519" s="4"/>
      <c r="D2519" s="4"/>
    </row>
    <row r="2520" spans="1:4">
      <c r="A2520" s="1"/>
      <c r="B2520" s="4"/>
      <c r="C2520" s="4"/>
      <c r="D2520" s="4"/>
    </row>
    <row r="2521" spans="1:4">
      <c r="A2521" s="1"/>
      <c r="B2521" s="4"/>
      <c r="C2521" s="4"/>
      <c r="D2521" s="4"/>
    </row>
    <row r="2522" spans="1:4">
      <c r="A2522" s="1"/>
      <c r="B2522" s="4"/>
      <c r="C2522" s="4"/>
      <c r="D2522" s="4"/>
    </row>
    <row r="2523" spans="1:4">
      <c r="A2523" s="1"/>
      <c r="B2523" s="4"/>
      <c r="C2523" s="4"/>
      <c r="D2523" s="1"/>
    </row>
    <row r="2524" spans="1:4">
      <c r="A2524" s="1"/>
      <c r="B2524" s="4"/>
      <c r="C2524" s="4"/>
      <c r="D2524" s="4"/>
    </row>
    <row r="2525" spans="1:4">
      <c r="A2525" s="1"/>
      <c r="B2525" s="4"/>
      <c r="C2525" s="4"/>
      <c r="D2525" s="4"/>
    </row>
    <row r="2526" spans="1:4">
      <c r="A2526" s="1"/>
      <c r="B2526" s="4"/>
      <c r="C2526" s="4"/>
      <c r="D2526" s="4"/>
    </row>
    <row r="2527" spans="1:4">
      <c r="A2527" s="1"/>
      <c r="B2527" s="4"/>
      <c r="C2527" s="4"/>
      <c r="D2527" s="1"/>
    </row>
    <row r="2528" spans="1:4">
      <c r="A2528" s="1"/>
      <c r="B2528" s="4"/>
      <c r="C2528" s="4"/>
      <c r="D2528" s="1"/>
    </row>
    <row r="2529" spans="1:4">
      <c r="A2529" s="1"/>
      <c r="B2529" s="4"/>
      <c r="C2529" s="4"/>
      <c r="D2529" s="4"/>
    </row>
    <row r="2530" spans="1:4">
      <c r="A2530" s="1"/>
      <c r="B2530" s="4"/>
      <c r="C2530" s="4"/>
      <c r="D2530" s="1"/>
    </row>
    <row r="2531" spans="1:4">
      <c r="A2531" s="1"/>
      <c r="B2531" s="4"/>
      <c r="C2531" s="4"/>
      <c r="D2531" s="4"/>
    </row>
    <row r="2532" spans="1:4">
      <c r="A2532" s="1"/>
      <c r="B2532" s="4"/>
      <c r="C2532" s="4"/>
      <c r="D2532" s="4"/>
    </row>
    <row r="2533" spans="1:4">
      <c r="A2533" s="1"/>
      <c r="B2533" s="4"/>
      <c r="C2533" s="4"/>
      <c r="D2533" s="4"/>
    </row>
    <row r="2534" spans="1:4">
      <c r="A2534" s="1"/>
      <c r="B2534" s="4"/>
      <c r="C2534" s="4"/>
      <c r="D2534" s="4"/>
    </row>
    <row r="2535" spans="1:4">
      <c r="A2535" s="1"/>
      <c r="B2535" s="4"/>
      <c r="C2535" s="4"/>
      <c r="D2535" s="1"/>
    </row>
    <row r="2536" spans="1:4">
      <c r="A2536" s="1"/>
      <c r="B2536" s="4"/>
      <c r="C2536" s="4"/>
      <c r="D2536" s="1"/>
    </row>
    <row r="2537" spans="1:4">
      <c r="A2537" s="1"/>
      <c r="B2537" s="4"/>
      <c r="C2537" s="4"/>
      <c r="D2537" s="4"/>
    </row>
    <row r="2538" spans="1:4">
      <c r="A2538" s="1"/>
      <c r="B2538" s="4"/>
      <c r="C2538" s="4"/>
      <c r="D2538" s="1"/>
    </row>
    <row r="2539" spans="1:4">
      <c r="A2539" s="1"/>
      <c r="B2539" s="4"/>
      <c r="C2539" s="4"/>
      <c r="D2539" s="4"/>
    </row>
    <row r="2540" spans="1:4">
      <c r="A2540" s="1"/>
      <c r="B2540" s="4"/>
      <c r="C2540" s="4"/>
      <c r="D2540" s="4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9"/>
  <sheetViews>
    <sheetView zoomScale="115" zoomScaleNormal="115" workbookViewId="0">
      <selection activeCell="E20" sqref="E20"/>
    </sheetView>
  </sheetViews>
  <sheetFormatPr defaultRowHeight="16.5"/>
  <cols>
    <col min="1" max="1" width="21.5" style="2" customWidth="1"/>
    <col min="2" max="2" width="32" style="2" customWidth="1"/>
    <col min="3" max="3" width="14.375" style="39" customWidth="1"/>
    <col min="4" max="4" width="8.625" style="39" customWidth="1"/>
    <col min="5" max="5" width="15.5" style="2" bestFit="1" customWidth="1"/>
    <col min="6" max="6" width="8.125" bestFit="1" customWidth="1"/>
    <col min="7" max="7" width="17.125" style="5" bestFit="1" customWidth="1"/>
    <col min="8" max="8" width="9" style="5"/>
    <col min="9" max="9" width="13.375" style="5" bestFit="1" customWidth="1"/>
    <col min="10" max="10" width="13.625" bestFit="1" customWidth="1"/>
  </cols>
  <sheetData>
    <row r="1" spans="1:10">
      <c r="A1" s="60" t="s">
        <v>7273</v>
      </c>
      <c r="B1" s="60" t="s">
        <v>7274</v>
      </c>
      <c r="C1" s="39" t="str">
        <f>VLOOKUP(B1,I:J,2,0)</f>
        <v>SLOT0.CH61</v>
      </c>
      <c r="F1" s="2"/>
      <c r="G1" s="55"/>
      <c r="H1" s="55"/>
      <c r="I1" s="5" t="s">
        <v>7736</v>
      </c>
      <c r="J1" t="s">
        <v>8149</v>
      </c>
    </row>
    <row r="2" spans="1:10">
      <c r="A2" s="60" t="s">
        <v>7275</v>
      </c>
      <c r="B2" s="60" t="s">
        <v>7276</v>
      </c>
      <c r="C2" s="39" t="str">
        <f t="shared" ref="C2:C65" si="0">VLOOKUP(B2,I:J,2,0)</f>
        <v>SLOT0.CH60</v>
      </c>
      <c r="F2" s="2"/>
      <c r="G2" s="55"/>
      <c r="H2" s="55"/>
      <c r="I2" s="5" t="s">
        <v>7229</v>
      </c>
      <c r="J2" t="s">
        <v>8150</v>
      </c>
    </row>
    <row r="3" spans="1:10">
      <c r="A3" s="60" t="s">
        <v>7277</v>
      </c>
      <c r="B3" s="60" t="s">
        <v>7278</v>
      </c>
      <c r="C3" s="39" t="str">
        <f t="shared" si="0"/>
        <v>SLOT2.CH61</v>
      </c>
      <c r="D3" s="56"/>
      <c r="F3" s="2"/>
      <c r="G3" s="55"/>
      <c r="H3" s="55"/>
      <c r="I3" s="5" t="s">
        <v>7233</v>
      </c>
      <c r="J3" t="s">
        <v>8151</v>
      </c>
    </row>
    <row r="4" spans="1:10">
      <c r="A4" s="60" t="s">
        <v>7279</v>
      </c>
      <c r="B4" s="60" t="s">
        <v>7280</v>
      </c>
      <c r="C4" s="39" t="str">
        <f t="shared" si="0"/>
        <v>SLOT2.CH60</v>
      </c>
      <c r="D4" s="56"/>
      <c r="F4" s="2"/>
      <c r="G4" s="55"/>
      <c r="H4" s="55"/>
      <c r="I4" s="5" t="s">
        <v>7712</v>
      </c>
      <c r="J4" t="s">
        <v>8152</v>
      </c>
    </row>
    <row r="5" spans="1:10">
      <c r="A5" s="60" t="s">
        <v>7281</v>
      </c>
      <c r="B5" s="60" t="s">
        <v>7282</v>
      </c>
      <c r="C5" s="39" t="str">
        <f t="shared" si="0"/>
        <v>SLOT2.CH59</v>
      </c>
      <c r="D5" s="56"/>
      <c r="F5" s="2"/>
      <c r="G5" s="55"/>
      <c r="H5" s="55"/>
      <c r="I5" s="5" t="s">
        <v>7710</v>
      </c>
      <c r="J5" t="s">
        <v>8153</v>
      </c>
    </row>
    <row r="6" spans="1:10">
      <c r="A6" s="60" t="s">
        <v>7283</v>
      </c>
      <c r="B6" s="60" t="s">
        <v>7284</v>
      </c>
      <c r="C6" s="39" t="str">
        <f t="shared" si="0"/>
        <v>SLOT2.CH58</v>
      </c>
      <c r="D6" s="56"/>
      <c r="F6" s="2"/>
      <c r="G6" s="55"/>
      <c r="H6" s="55"/>
      <c r="I6" s="5" t="s">
        <v>7225</v>
      </c>
      <c r="J6" t="s">
        <v>8154</v>
      </c>
    </row>
    <row r="7" spans="1:10">
      <c r="A7" s="60" t="s">
        <v>7285</v>
      </c>
      <c r="B7" s="60" t="s">
        <v>7286</v>
      </c>
      <c r="C7" s="39" t="str">
        <f t="shared" si="0"/>
        <v>SLOT2.CH96</v>
      </c>
      <c r="D7" s="56"/>
      <c r="F7" s="2"/>
      <c r="G7" s="55"/>
      <c r="H7" s="55"/>
      <c r="I7" s="5" t="s">
        <v>7227</v>
      </c>
      <c r="J7" t="s">
        <v>8155</v>
      </c>
    </row>
    <row r="8" spans="1:10">
      <c r="A8" s="60" t="s">
        <v>7287</v>
      </c>
      <c r="B8" s="60" t="s">
        <v>7288</v>
      </c>
      <c r="C8" s="39" t="str">
        <f t="shared" si="0"/>
        <v>SLOT0.CH45</v>
      </c>
      <c r="D8" s="56"/>
      <c r="E8" s="57"/>
      <c r="F8" s="57"/>
      <c r="G8" s="55"/>
      <c r="H8" s="55"/>
      <c r="I8" s="5" t="s">
        <v>7840</v>
      </c>
      <c r="J8" t="s">
        <v>8156</v>
      </c>
    </row>
    <row r="9" spans="1:10">
      <c r="A9" s="60" t="s">
        <v>7289</v>
      </c>
      <c r="B9" s="60" t="s">
        <v>7290</v>
      </c>
      <c r="C9" s="39" t="str">
        <f t="shared" si="0"/>
        <v>SLOT0.CH44</v>
      </c>
      <c r="D9" s="56"/>
      <c r="E9" s="57"/>
      <c r="F9" s="57"/>
      <c r="G9" s="55"/>
      <c r="H9" s="55"/>
      <c r="I9" s="5" t="s">
        <v>7838</v>
      </c>
      <c r="J9" t="s">
        <v>8157</v>
      </c>
    </row>
    <row r="10" spans="1:10">
      <c r="A10" s="60" t="s">
        <v>7291</v>
      </c>
      <c r="B10" s="60" t="s">
        <v>7292</v>
      </c>
      <c r="C10" s="39" t="str">
        <f t="shared" si="0"/>
        <v>SLOT2.CH63</v>
      </c>
      <c r="D10" s="56"/>
      <c r="F10" s="2"/>
      <c r="G10" s="55"/>
      <c r="H10" s="55"/>
      <c r="I10" s="5" t="s">
        <v>7726</v>
      </c>
      <c r="J10" t="s">
        <v>8158</v>
      </c>
    </row>
    <row r="11" spans="1:10">
      <c r="A11" s="60" t="s">
        <v>7293</v>
      </c>
      <c r="B11" s="60" t="s">
        <v>7294</v>
      </c>
      <c r="C11" s="39" t="str">
        <f t="shared" si="0"/>
        <v>SLOT2.CH62</v>
      </c>
      <c r="D11" s="56"/>
      <c r="F11" s="2"/>
      <c r="G11" s="55"/>
      <c r="H11" s="55"/>
      <c r="I11" s="5" t="s">
        <v>7724</v>
      </c>
      <c r="J11" t="s">
        <v>8159</v>
      </c>
    </row>
    <row r="12" spans="1:10">
      <c r="A12" s="60" t="s">
        <v>7295</v>
      </c>
      <c r="B12" s="60" t="s">
        <v>7296</v>
      </c>
      <c r="C12" s="39" t="str">
        <f t="shared" si="0"/>
        <v>SLOT2.CH119</v>
      </c>
      <c r="D12" s="56"/>
      <c r="F12" s="2"/>
      <c r="G12" s="55"/>
      <c r="H12" s="55"/>
      <c r="I12" s="5" t="s">
        <v>7854</v>
      </c>
      <c r="J12" t="s">
        <v>8160</v>
      </c>
    </row>
    <row r="13" spans="1:10">
      <c r="A13" s="60" t="s">
        <v>7297</v>
      </c>
      <c r="B13" s="60" t="s">
        <v>7298</v>
      </c>
      <c r="C13" s="39" t="str">
        <f t="shared" si="0"/>
        <v>SLOT2.CH118</v>
      </c>
      <c r="D13" s="56"/>
      <c r="F13" s="2"/>
      <c r="G13" s="55"/>
      <c r="H13" s="55"/>
      <c r="I13" s="5" t="s">
        <v>7856</v>
      </c>
      <c r="J13" t="s">
        <v>8161</v>
      </c>
    </row>
    <row r="14" spans="1:10">
      <c r="A14" s="60" t="s">
        <v>7299</v>
      </c>
      <c r="B14" s="60" t="s">
        <v>7300</v>
      </c>
      <c r="C14" s="39" t="str">
        <f t="shared" si="0"/>
        <v>SLOT0.CH127</v>
      </c>
      <c r="D14" s="56"/>
      <c r="F14" s="2"/>
      <c r="G14" s="55"/>
      <c r="H14" s="55"/>
      <c r="I14" s="5" t="s">
        <v>7730</v>
      </c>
      <c r="J14" t="s">
        <v>8162</v>
      </c>
    </row>
    <row r="15" spans="1:10">
      <c r="A15" s="60" t="s">
        <v>7301</v>
      </c>
      <c r="B15" s="60" t="s">
        <v>7302</v>
      </c>
      <c r="C15" s="39" t="str">
        <f t="shared" si="0"/>
        <v>SLOT2.CH105</v>
      </c>
      <c r="D15" s="56"/>
      <c r="E15" s="57"/>
      <c r="F15" s="57"/>
      <c r="G15" s="55"/>
      <c r="H15" s="55"/>
      <c r="I15" s="5" t="s">
        <v>7728</v>
      </c>
      <c r="J15" t="s">
        <v>8163</v>
      </c>
    </row>
    <row r="16" spans="1:10">
      <c r="A16" s="60" t="s">
        <v>7303</v>
      </c>
      <c r="B16" s="60" t="s">
        <v>7304</v>
      </c>
      <c r="C16" s="39" t="str">
        <f t="shared" si="0"/>
        <v>SLOT0.CH47</v>
      </c>
      <c r="D16" s="56"/>
      <c r="E16" s="57"/>
      <c r="F16" s="57"/>
      <c r="G16" s="55"/>
      <c r="H16" s="55"/>
      <c r="I16" s="5" t="s">
        <v>7716</v>
      </c>
      <c r="J16" t="s">
        <v>8164</v>
      </c>
    </row>
    <row r="17" spans="1:10">
      <c r="A17" s="60" t="s">
        <v>7305</v>
      </c>
      <c r="B17" s="60" t="s">
        <v>7306</v>
      </c>
      <c r="C17" s="39" t="str">
        <f t="shared" si="0"/>
        <v>SLOT0.CH49</v>
      </c>
      <c r="D17" s="56"/>
      <c r="F17" s="2"/>
      <c r="G17" s="55"/>
      <c r="H17" s="55"/>
      <c r="I17" s="5" t="s">
        <v>7714</v>
      </c>
      <c r="J17" t="s">
        <v>8165</v>
      </c>
    </row>
    <row r="18" spans="1:10">
      <c r="A18" s="60" t="s">
        <v>7307</v>
      </c>
      <c r="B18" s="60" t="s">
        <v>7308</v>
      </c>
      <c r="C18" s="39" t="str">
        <f t="shared" si="0"/>
        <v>SLOT2.CH57</v>
      </c>
      <c r="D18" s="56"/>
      <c r="F18" s="2"/>
      <c r="G18" s="55"/>
      <c r="H18" s="55"/>
      <c r="I18" s="5" t="s">
        <v>7720</v>
      </c>
      <c r="J18" t="s">
        <v>8166</v>
      </c>
    </row>
    <row r="19" spans="1:10">
      <c r="A19" s="60" t="s">
        <v>7309</v>
      </c>
      <c r="B19" s="60" t="s">
        <v>7310</v>
      </c>
      <c r="C19" s="39" t="str">
        <f t="shared" si="0"/>
        <v>SLOT2.CH124</v>
      </c>
      <c r="D19" s="56"/>
      <c r="F19" s="2"/>
      <c r="G19" s="55"/>
      <c r="H19" s="55"/>
      <c r="I19" s="5" t="s">
        <v>7718</v>
      </c>
      <c r="J19" t="s">
        <v>8167</v>
      </c>
    </row>
    <row r="20" spans="1:10">
      <c r="A20" s="60" t="s">
        <v>7311</v>
      </c>
      <c r="B20" s="60" t="s">
        <v>7312</v>
      </c>
      <c r="C20" s="39" t="str">
        <f t="shared" si="0"/>
        <v>SLOT2.CH34</v>
      </c>
      <c r="D20" s="56"/>
      <c r="F20" s="2"/>
      <c r="G20" s="55"/>
      <c r="H20" s="55"/>
      <c r="I20" s="5" t="s">
        <v>7155</v>
      </c>
      <c r="J20" t="s">
        <v>8168</v>
      </c>
    </row>
    <row r="21" spans="1:10">
      <c r="A21" s="60" t="s">
        <v>7313</v>
      </c>
      <c r="B21" s="60" t="s">
        <v>7314</v>
      </c>
      <c r="C21" s="39" t="str">
        <f t="shared" si="0"/>
        <v>SLOT2.CH97</v>
      </c>
      <c r="D21" s="56"/>
      <c r="F21" s="2"/>
      <c r="G21" s="55"/>
      <c r="H21" s="55"/>
      <c r="I21" s="5" t="s">
        <v>7153</v>
      </c>
      <c r="J21" t="s">
        <v>8169</v>
      </c>
    </row>
    <row r="22" spans="1:10">
      <c r="A22" s="60" t="s">
        <v>7315</v>
      </c>
      <c r="B22" s="60" t="s">
        <v>7316</v>
      </c>
      <c r="C22" s="39" t="str">
        <f t="shared" si="0"/>
        <v>SLOT2.CH100</v>
      </c>
      <c r="D22" s="56"/>
      <c r="F22" s="2"/>
      <c r="G22" s="55"/>
      <c r="H22" s="55"/>
      <c r="I22" s="5" t="s">
        <v>8147</v>
      </c>
      <c r="J22" t="s">
        <v>8170</v>
      </c>
    </row>
    <row r="23" spans="1:10">
      <c r="A23" s="60" t="s">
        <v>7317</v>
      </c>
      <c r="B23" s="60" t="s">
        <v>7318</v>
      </c>
      <c r="C23" s="39" t="str">
        <f t="shared" si="0"/>
        <v>SLOT2.CH37</v>
      </c>
      <c r="D23" s="56"/>
      <c r="F23" s="2"/>
      <c r="G23" s="55"/>
      <c r="H23" s="55"/>
      <c r="I23" s="5" t="s">
        <v>7290</v>
      </c>
      <c r="J23" t="s">
        <v>8171</v>
      </c>
    </row>
    <row r="24" spans="1:10">
      <c r="A24" s="60" t="s">
        <v>7319</v>
      </c>
      <c r="B24" s="60" t="s">
        <v>7320</v>
      </c>
      <c r="C24" s="39" t="str">
        <f t="shared" si="0"/>
        <v>SLOT2.CH99</v>
      </c>
      <c r="D24" s="56"/>
      <c r="F24" s="2"/>
      <c r="G24" s="55"/>
      <c r="H24" s="55"/>
      <c r="I24" s="5" t="s">
        <v>7288</v>
      </c>
      <c r="J24" t="s">
        <v>8172</v>
      </c>
    </row>
    <row r="25" spans="1:10">
      <c r="A25" s="60" t="s">
        <v>7321</v>
      </c>
      <c r="B25" s="60" t="s">
        <v>7322</v>
      </c>
      <c r="C25" s="39" t="str">
        <f t="shared" si="0"/>
        <v>SLOT2.CH38</v>
      </c>
      <c r="D25" s="56"/>
      <c r="G25" s="55"/>
      <c r="H25" s="55"/>
      <c r="I25" s="5" t="s">
        <v>7304</v>
      </c>
      <c r="J25" t="s">
        <v>8173</v>
      </c>
    </row>
    <row r="26" spans="1:10">
      <c r="A26" s="60" t="s">
        <v>7323</v>
      </c>
      <c r="B26" s="60" t="s">
        <v>7324</v>
      </c>
      <c r="C26" s="39" t="str">
        <f t="shared" si="0"/>
        <v>SLOT2.CH122</v>
      </c>
      <c r="D26" s="56"/>
      <c r="G26" s="55"/>
      <c r="H26" s="55"/>
      <c r="I26" s="5" t="s">
        <v>7306</v>
      </c>
      <c r="J26" t="s">
        <v>8174</v>
      </c>
    </row>
    <row r="27" spans="1:10">
      <c r="A27" s="60" t="s">
        <v>7325</v>
      </c>
      <c r="B27" s="60" t="s">
        <v>7326</v>
      </c>
      <c r="C27" s="39" t="str">
        <f t="shared" si="0"/>
        <v>SLOT2.CH121</v>
      </c>
      <c r="G27" s="55"/>
      <c r="H27" s="55"/>
      <c r="I27" s="5" t="s">
        <v>7420</v>
      </c>
      <c r="J27" t="s">
        <v>8175</v>
      </c>
    </row>
    <row r="28" spans="1:10">
      <c r="A28" s="60" t="s">
        <v>7327</v>
      </c>
      <c r="B28" s="60" t="s">
        <v>7328</v>
      </c>
      <c r="C28" s="39" t="e">
        <f t="shared" si="0"/>
        <v>#N/A</v>
      </c>
      <c r="G28" s="55"/>
      <c r="H28" s="55"/>
      <c r="I28" s="5" t="s">
        <v>7161</v>
      </c>
      <c r="J28" t="s">
        <v>8176</v>
      </c>
    </row>
    <row r="29" spans="1:10">
      <c r="A29" s="60" t="s">
        <v>7329</v>
      </c>
      <c r="B29" s="60" t="s">
        <v>7330</v>
      </c>
      <c r="C29" s="39" t="e">
        <f t="shared" si="0"/>
        <v>#N/A</v>
      </c>
      <c r="D29" s="56"/>
      <c r="G29" s="55"/>
      <c r="H29" s="55"/>
      <c r="I29" s="5" t="s">
        <v>7394</v>
      </c>
      <c r="J29" t="s">
        <v>8177</v>
      </c>
    </row>
    <row r="30" spans="1:10">
      <c r="A30" s="60" t="s">
        <v>7331</v>
      </c>
      <c r="B30" s="60" t="s">
        <v>7332</v>
      </c>
      <c r="C30" s="39" t="e">
        <f t="shared" si="0"/>
        <v>#N/A</v>
      </c>
      <c r="D30" s="56"/>
      <c r="G30" s="55"/>
      <c r="H30" s="55"/>
      <c r="I30" s="5" t="s">
        <v>7392</v>
      </c>
      <c r="J30" t="s">
        <v>8178</v>
      </c>
    </row>
    <row r="31" spans="1:10">
      <c r="A31" s="60" t="s">
        <v>7333</v>
      </c>
      <c r="B31" s="60" t="s">
        <v>7334</v>
      </c>
      <c r="C31" s="39" t="e">
        <f t="shared" si="0"/>
        <v>#N/A</v>
      </c>
      <c r="D31" s="56"/>
      <c r="G31" s="55"/>
      <c r="H31" s="55"/>
      <c r="I31" s="5" t="s">
        <v>7157</v>
      </c>
      <c r="J31" t="s">
        <v>8179</v>
      </c>
    </row>
    <row r="32" spans="1:10">
      <c r="A32" s="60" t="s">
        <v>7335</v>
      </c>
      <c r="B32" s="60" t="s">
        <v>7336</v>
      </c>
      <c r="C32" s="39" t="e">
        <f t="shared" si="0"/>
        <v>#N/A</v>
      </c>
      <c r="D32" s="56"/>
      <c r="G32" s="55"/>
      <c r="H32" s="55"/>
      <c r="I32" s="5" t="s">
        <v>7408</v>
      </c>
      <c r="J32" t="s">
        <v>8180</v>
      </c>
    </row>
    <row r="33" spans="1:10">
      <c r="A33" s="60" t="s">
        <v>7337</v>
      </c>
      <c r="B33" s="60" t="s">
        <v>7338</v>
      </c>
      <c r="C33" s="39" t="e">
        <f t="shared" si="0"/>
        <v>#N/A</v>
      </c>
      <c r="D33" s="56"/>
      <c r="G33" s="55"/>
      <c r="H33" s="55"/>
      <c r="I33" s="5" t="s">
        <v>7406</v>
      </c>
      <c r="J33" t="s">
        <v>8181</v>
      </c>
    </row>
    <row r="34" spans="1:10">
      <c r="A34" s="60" t="s">
        <v>7339</v>
      </c>
      <c r="B34" s="60" t="s">
        <v>7340</v>
      </c>
      <c r="C34" s="39" t="e">
        <f t="shared" si="0"/>
        <v>#N/A</v>
      </c>
      <c r="D34" s="56"/>
      <c r="G34" s="55"/>
      <c r="H34" s="55"/>
      <c r="I34" s="5" t="s">
        <v>7404</v>
      </c>
      <c r="J34" t="s">
        <v>8182</v>
      </c>
    </row>
    <row r="35" spans="1:10">
      <c r="A35" s="60" t="s">
        <v>7341</v>
      </c>
      <c r="B35" s="60" t="s">
        <v>7342</v>
      </c>
      <c r="C35" s="39" t="e">
        <f t="shared" si="0"/>
        <v>#N/A</v>
      </c>
      <c r="D35" s="56"/>
      <c r="G35" s="55"/>
      <c r="H35" s="55"/>
      <c r="I35" s="5" t="s">
        <v>7402</v>
      </c>
      <c r="J35" t="s">
        <v>8183</v>
      </c>
    </row>
    <row r="36" spans="1:10">
      <c r="A36" s="60" t="s">
        <v>7343</v>
      </c>
      <c r="B36" s="60" t="s">
        <v>7344</v>
      </c>
      <c r="C36" s="39" t="e">
        <f t="shared" si="0"/>
        <v>#N/A</v>
      </c>
      <c r="D36" s="56"/>
      <c r="G36" s="55"/>
      <c r="H36" s="55"/>
      <c r="I36" s="5" t="s">
        <v>7276</v>
      </c>
      <c r="J36" t="s">
        <v>8184</v>
      </c>
    </row>
    <row r="37" spans="1:10">
      <c r="A37" s="60" t="s">
        <v>7345</v>
      </c>
      <c r="B37" s="60" t="s">
        <v>7346</v>
      </c>
      <c r="C37" s="39" t="e">
        <f t="shared" si="0"/>
        <v>#N/A</v>
      </c>
      <c r="D37" s="56"/>
      <c r="G37" s="55"/>
      <c r="H37" s="55"/>
      <c r="I37" s="5" t="s">
        <v>7274</v>
      </c>
      <c r="J37" t="s">
        <v>8185</v>
      </c>
    </row>
    <row r="38" spans="1:10">
      <c r="A38" s="60" t="s">
        <v>7347</v>
      </c>
      <c r="B38" s="60" t="s">
        <v>7348</v>
      </c>
      <c r="C38" s="39" t="e">
        <f t="shared" si="0"/>
        <v>#N/A</v>
      </c>
      <c r="D38" s="56"/>
      <c r="G38" s="55"/>
      <c r="H38" s="55"/>
      <c r="I38" s="5" t="s">
        <v>7390</v>
      </c>
      <c r="J38" t="s">
        <v>8186</v>
      </c>
    </row>
    <row r="39" spans="1:10">
      <c r="A39" s="60" t="s">
        <v>7349</v>
      </c>
      <c r="B39" s="60" t="s">
        <v>7350</v>
      </c>
      <c r="C39" s="39" t="e">
        <f t="shared" si="0"/>
        <v>#N/A</v>
      </c>
      <c r="D39" s="56"/>
      <c r="G39" s="55"/>
      <c r="H39" s="55"/>
      <c r="I39" s="5" t="s">
        <v>7388</v>
      </c>
      <c r="J39" t="s">
        <v>8187</v>
      </c>
    </row>
    <row r="40" spans="1:10">
      <c r="A40" s="60" t="s">
        <v>7351</v>
      </c>
      <c r="B40" s="60" t="s">
        <v>7352</v>
      </c>
      <c r="C40" s="39" t="e">
        <f t="shared" si="0"/>
        <v>#N/A</v>
      </c>
      <c r="D40" s="56"/>
      <c r="G40" s="55"/>
      <c r="H40" s="55"/>
      <c r="I40" s="5" t="s">
        <v>7223</v>
      </c>
      <c r="J40" t="s">
        <v>8188</v>
      </c>
    </row>
    <row r="41" spans="1:10">
      <c r="A41" s="60" t="s">
        <v>7353</v>
      </c>
      <c r="B41" s="60" t="s">
        <v>7354</v>
      </c>
      <c r="C41" s="39" t="e">
        <f t="shared" si="0"/>
        <v>#N/A</v>
      </c>
      <c r="D41" s="56"/>
      <c r="G41" s="55"/>
      <c r="H41" s="55"/>
      <c r="I41" s="5" t="s">
        <v>7814</v>
      </c>
      <c r="J41" t="s">
        <v>8189</v>
      </c>
    </row>
    <row r="42" spans="1:10">
      <c r="A42" s="60" t="s">
        <v>7355</v>
      </c>
      <c r="B42" s="60" t="s">
        <v>7356</v>
      </c>
      <c r="C42" s="39" t="e">
        <f t="shared" si="0"/>
        <v>#N/A</v>
      </c>
      <c r="D42" s="56"/>
      <c r="G42" s="55"/>
      <c r="H42" s="55"/>
      <c r="I42" s="5" t="s">
        <v>7820</v>
      </c>
      <c r="J42" t="s">
        <v>8190</v>
      </c>
    </row>
    <row r="43" spans="1:10">
      <c r="A43" s="60" t="s">
        <v>7357</v>
      </c>
      <c r="B43" s="60" t="s">
        <v>7358</v>
      </c>
      <c r="C43" s="39" t="e">
        <f t="shared" si="0"/>
        <v>#N/A</v>
      </c>
      <c r="D43" s="56"/>
      <c r="G43" s="55"/>
      <c r="H43" s="55"/>
      <c r="I43" s="5" t="s">
        <v>7826</v>
      </c>
      <c r="J43" t="s">
        <v>8191</v>
      </c>
    </row>
    <row r="44" spans="1:10">
      <c r="A44" s="60" t="s">
        <v>7359</v>
      </c>
      <c r="B44" s="60" t="s">
        <v>7360</v>
      </c>
      <c r="C44" s="39" t="e">
        <f t="shared" si="0"/>
        <v>#N/A</v>
      </c>
      <c r="D44" s="56"/>
      <c r="G44" s="55"/>
      <c r="H44" s="55"/>
      <c r="I44" s="5" t="s">
        <v>7824</v>
      </c>
      <c r="J44" t="s">
        <v>8192</v>
      </c>
    </row>
    <row r="45" spans="1:10">
      <c r="A45" s="60" t="s">
        <v>7361</v>
      </c>
      <c r="B45" s="60" t="s">
        <v>7362</v>
      </c>
      <c r="C45" s="39" t="e">
        <f t="shared" si="0"/>
        <v>#N/A</v>
      </c>
      <c r="D45" s="56"/>
      <c r="G45" s="55"/>
      <c r="H45" s="55"/>
      <c r="I45" s="5" t="s">
        <v>7221</v>
      </c>
      <c r="J45" t="s">
        <v>8193</v>
      </c>
    </row>
    <row r="46" spans="1:10">
      <c r="A46" s="60" t="s">
        <v>7363</v>
      </c>
      <c r="B46" s="60" t="s">
        <v>7364</v>
      </c>
      <c r="C46" s="39" t="e">
        <f t="shared" si="0"/>
        <v>#N/A</v>
      </c>
      <c r="D46" s="56"/>
      <c r="G46" s="55"/>
      <c r="H46" s="55"/>
      <c r="I46" s="5" t="s">
        <v>7219</v>
      </c>
      <c r="J46" t="s">
        <v>8194</v>
      </c>
    </row>
    <row r="47" spans="1:10">
      <c r="A47" s="60" t="s">
        <v>7365</v>
      </c>
      <c r="B47" s="60" t="s">
        <v>7366</v>
      </c>
      <c r="C47" s="39" t="e">
        <f t="shared" si="0"/>
        <v>#N/A</v>
      </c>
      <c r="D47" s="56"/>
      <c r="G47" s="55"/>
      <c r="H47" s="55"/>
      <c r="I47" s="5" t="s">
        <v>7852</v>
      </c>
      <c r="J47" t="s">
        <v>8195</v>
      </c>
    </row>
    <row r="48" spans="1:10">
      <c r="A48" s="60" t="s">
        <v>7367</v>
      </c>
      <c r="B48" s="60" t="s">
        <v>7368</v>
      </c>
      <c r="C48" s="39" t="e">
        <f t="shared" si="0"/>
        <v>#N/A</v>
      </c>
      <c r="D48" s="56"/>
      <c r="G48" s="55"/>
      <c r="H48" s="55"/>
      <c r="I48" s="5" t="s">
        <v>7235</v>
      </c>
      <c r="J48" t="s">
        <v>8196</v>
      </c>
    </row>
    <row r="49" spans="1:10">
      <c r="A49" s="60" t="s">
        <v>7369</v>
      </c>
      <c r="B49" s="60" t="s">
        <v>7370</v>
      </c>
      <c r="C49" s="39" t="e">
        <f t="shared" si="0"/>
        <v>#N/A</v>
      </c>
      <c r="D49" s="56"/>
      <c r="G49" s="55"/>
      <c r="H49" s="55"/>
      <c r="I49" s="5" t="s">
        <v>7231</v>
      </c>
      <c r="J49" t="s">
        <v>8197</v>
      </c>
    </row>
    <row r="50" spans="1:10">
      <c r="A50" s="60" t="s">
        <v>7371</v>
      </c>
      <c r="B50" s="60" t="s">
        <v>7372</v>
      </c>
      <c r="C50" s="39" t="e">
        <f t="shared" si="0"/>
        <v>#N/A</v>
      </c>
      <c r="D50" s="56"/>
      <c r="G50" s="55"/>
      <c r="H50" s="55"/>
      <c r="I50" s="5" t="s">
        <v>7822</v>
      </c>
      <c r="J50" t="s">
        <v>8198</v>
      </c>
    </row>
    <row r="51" spans="1:10">
      <c r="A51" s="60" t="s">
        <v>7373</v>
      </c>
      <c r="B51" s="60" t="s">
        <v>7374</v>
      </c>
      <c r="C51" s="39" t="e">
        <f t="shared" si="0"/>
        <v>#N/A</v>
      </c>
      <c r="D51" s="56"/>
      <c r="G51" s="55"/>
      <c r="H51" s="55"/>
      <c r="I51" s="5" t="s">
        <v>7926</v>
      </c>
      <c r="J51" t="s">
        <v>8199</v>
      </c>
    </row>
    <row r="52" spans="1:10">
      <c r="A52" s="60" t="s">
        <v>7375</v>
      </c>
      <c r="B52" s="60" t="s">
        <v>7376</v>
      </c>
      <c r="C52" s="39" t="str">
        <f t="shared" si="0"/>
        <v>SLOT0.CH125</v>
      </c>
      <c r="D52" s="56"/>
      <c r="G52" s="55"/>
      <c r="H52" s="55"/>
      <c r="I52" s="5" t="s">
        <v>7830</v>
      </c>
      <c r="J52" t="s">
        <v>8200</v>
      </c>
    </row>
    <row r="53" spans="1:10">
      <c r="A53" s="60" t="s">
        <v>7377</v>
      </c>
      <c r="B53" s="60" t="s">
        <v>7378</v>
      </c>
      <c r="C53" s="39" t="str">
        <f t="shared" si="0"/>
        <v>SLOT2.CH50</v>
      </c>
      <c r="D53" s="56"/>
      <c r="G53" s="55"/>
      <c r="H53" s="55"/>
      <c r="I53" s="5" t="s">
        <v>7828</v>
      </c>
      <c r="J53" t="s">
        <v>8201</v>
      </c>
    </row>
    <row r="54" spans="1:10">
      <c r="A54" s="60" t="s">
        <v>7379</v>
      </c>
      <c r="B54" s="60" t="s">
        <v>7380</v>
      </c>
      <c r="C54" s="39" t="str">
        <f t="shared" si="0"/>
        <v>SLOT2.CH52</v>
      </c>
      <c r="D54" s="56"/>
      <c r="G54" s="55"/>
      <c r="H54" s="55"/>
      <c r="I54" s="5" t="s">
        <v>7742</v>
      </c>
      <c r="J54" t="s">
        <v>8202</v>
      </c>
    </row>
    <row r="55" spans="1:10">
      <c r="A55" s="60" t="s">
        <v>7381</v>
      </c>
      <c r="B55" s="60" t="s">
        <v>7382</v>
      </c>
      <c r="C55" s="39" t="str">
        <f t="shared" si="0"/>
        <v>SLOT2.CH117</v>
      </c>
      <c r="D55" s="56"/>
      <c r="G55" s="55"/>
      <c r="H55" s="55"/>
      <c r="I55" s="5" t="s">
        <v>7740</v>
      </c>
      <c r="J55" t="s">
        <v>8203</v>
      </c>
    </row>
    <row r="56" spans="1:10">
      <c r="A56" s="60" t="s">
        <v>7383</v>
      </c>
      <c r="B56" s="60" t="s">
        <v>7384</v>
      </c>
      <c r="C56" s="39" t="str">
        <f t="shared" si="0"/>
        <v>SLOT2.CH115</v>
      </c>
      <c r="D56" s="56"/>
      <c r="G56" s="55"/>
      <c r="H56" s="55"/>
      <c r="I56" s="5" t="s">
        <v>7159</v>
      </c>
      <c r="J56" t="s">
        <v>8204</v>
      </c>
    </row>
    <row r="57" spans="1:10">
      <c r="A57" s="60" t="s">
        <v>7385</v>
      </c>
      <c r="B57" s="60" t="s">
        <v>7386</v>
      </c>
      <c r="C57" s="39" t="str">
        <f t="shared" si="0"/>
        <v>SLOT0.CH39</v>
      </c>
      <c r="D57" s="56"/>
      <c r="G57" s="55"/>
      <c r="H57" s="55"/>
      <c r="I57" s="5" t="s">
        <v>7163</v>
      </c>
      <c r="J57" t="s">
        <v>8205</v>
      </c>
    </row>
    <row r="58" spans="1:10">
      <c r="A58" s="60" t="s">
        <v>7387</v>
      </c>
      <c r="B58" s="60" t="s">
        <v>7388</v>
      </c>
      <c r="C58" s="39" t="str">
        <f t="shared" si="0"/>
        <v>SLOT0.CH63</v>
      </c>
      <c r="D58" s="56"/>
      <c r="G58" s="55"/>
      <c r="H58" s="55"/>
      <c r="I58" s="5" t="s">
        <v>7416</v>
      </c>
      <c r="J58" t="s">
        <v>8206</v>
      </c>
    </row>
    <row r="59" spans="1:10">
      <c r="A59" s="60" t="s">
        <v>7389</v>
      </c>
      <c r="B59" s="60" t="s">
        <v>7390</v>
      </c>
      <c r="C59" s="39" t="str">
        <f t="shared" si="0"/>
        <v>SLOT0.CH62</v>
      </c>
      <c r="D59" s="56"/>
      <c r="G59" s="55"/>
      <c r="H59" s="55"/>
      <c r="I59" s="5" t="s">
        <v>8148</v>
      </c>
      <c r="J59" t="s">
        <v>8207</v>
      </c>
    </row>
    <row r="60" spans="1:10">
      <c r="A60" s="60" t="s">
        <v>7391</v>
      </c>
      <c r="B60" s="60" t="s">
        <v>7392</v>
      </c>
      <c r="C60" s="39" t="str">
        <f t="shared" si="0"/>
        <v>SLOT0.CH53</v>
      </c>
      <c r="D60" s="56"/>
      <c r="G60" s="55"/>
      <c r="H60" s="55"/>
      <c r="I60" s="5" t="s">
        <v>7151</v>
      </c>
      <c r="J60" t="s">
        <v>8208</v>
      </c>
    </row>
    <row r="61" spans="1:10">
      <c r="A61" s="60" t="s">
        <v>7393</v>
      </c>
      <c r="B61" s="60" t="s">
        <v>7394</v>
      </c>
      <c r="C61" s="39" t="str">
        <f t="shared" si="0"/>
        <v>SLOT0.CH52</v>
      </c>
      <c r="D61" s="56"/>
      <c r="G61" s="55"/>
      <c r="H61" s="55"/>
      <c r="I61" s="5" t="s">
        <v>7147</v>
      </c>
      <c r="J61" t="s">
        <v>8209</v>
      </c>
    </row>
    <row r="62" spans="1:10">
      <c r="A62" s="60" t="s">
        <v>7395</v>
      </c>
      <c r="B62" s="60" t="s">
        <v>7396</v>
      </c>
      <c r="C62" s="39" t="str">
        <f t="shared" si="0"/>
        <v>SLOT2.CH43</v>
      </c>
      <c r="D62" s="56"/>
      <c r="F62" s="5"/>
      <c r="G62" s="55"/>
      <c r="H62" s="55"/>
      <c r="I62" s="5" t="s">
        <v>7418</v>
      </c>
      <c r="J62" t="s">
        <v>8210</v>
      </c>
    </row>
    <row r="63" spans="1:10">
      <c r="A63" s="60" t="s">
        <v>7397</v>
      </c>
      <c r="B63" s="60" t="s">
        <v>7398</v>
      </c>
      <c r="C63" s="39" t="str">
        <f t="shared" si="0"/>
        <v>SLOT2.CH42</v>
      </c>
      <c r="D63" s="56"/>
      <c r="F63" s="5"/>
      <c r="G63" s="55"/>
      <c r="H63" s="55"/>
      <c r="I63" s="5" t="s">
        <v>7149</v>
      </c>
      <c r="J63" t="s">
        <v>8211</v>
      </c>
    </row>
    <row r="64" spans="1:10">
      <c r="A64" s="60" t="s">
        <v>7399</v>
      </c>
      <c r="B64" s="60" t="s">
        <v>7400</v>
      </c>
      <c r="C64" s="39" t="str">
        <f t="shared" si="0"/>
        <v>SLOT2.CH102</v>
      </c>
      <c r="D64" s="56"/>
      <c r="F64" s="5"/>
      <c r="G64" s="55"/>
      <c r="H64" s="55"/>
      <c r="I64" s="5" t="s">
        <v>7414</v>
      </c>
      <c r="J64" t="s">
        <v>8212</v>
      </c>
    </row>
    <row r="65" spans="1:10">
      <c r="A65" s="60" t="s">
        <v>7401</v>
      </c>
      <c r="B65" s="60" t="s">
        <v>7402</v>
      </c>
      <c r="C65" s="39" t="str">
        <f t="shared" si="0"/>
        <v>SLOT0.CH59</v>
      </c>
      <c r="F65" s="5"/>
      <c r="G65" s="55"/>
      <c r="H65" s="55"/>
      <c r="I65" s="5" t="s">
        <v>7376</v>
      </c>
      <c r="J65" t="s">
        <v>8213</v>
      </c>
    </row>
    <row r="66" spans="1:10">
      <c r="A66" s="60" t="s">
        <v>7403</v>
      </c>
      <c r="B66" s="60" t="s">
        <v>7404</v>
      </c>
      <c r="C66" s="39" t="str">
        <f t="shared" ref="C66:C129" si="1">VLOOKUP(B66,I:J,2,0)</f>
        <v>SLOT0.CH58</v>
      </c>
      <c r="F66" s="5"/>
      <c r="G66" s="55"/>
      <c r="H66" s="55"/>
      <c r="I66" s="5" t="s">
        <v>7480</v>
      </c>
      <c r="J66" t="s">
        <v>8214</v>
      </c>
    </row>
    <row r="67" spans="1:10">
      <c r="A67" s="60" t="s">
        <v>7405</v>
      </c>
      <c r="B67" s="60" t="s">
        <v>7406</v>
      </c>
      <c r="C67" s="39" t="str">
        <f t="shared" si="1"/>
        <v>SLOT0.CH57</v>
      </c>
      <c r="D67" s="56"/>
      <c r="F67" s="5"/>
      <c r="G67" s="55"/>
      <c r="H67" s="55"/>
      <c r="I67" s="5" t="s">
        <v>7300</v>
      </c>
      <c r="J67" t="s">
        <v>8215</v>
      </c>
    </row>
    <row r="68" spans="1:10">
      <c r="A68" s="60" t="s">
        <v>7407</v>
      </c>
      <c r="B68" s="60" t="s">
        <v>7408</v>
      </c>
      <c r="C68" s="39" t="str">
        <f t="shared" si="1"/>
        <v>SLOT0.CH56</v>
      </c>
      <c r="D68" s="56"/>
      <c r="F68" s="5"/>
      <c r="G68" s="55"/>
      <c r="H68" s="55"/>
      <c r="I68" s="5" t="s">
        <v>8068</v>
      </c>
      <c r="J68" t="s">
        <v>8216</v>
      </c>
    </row>
    <row r="69" spans="1:10">
      <c r="A69" s="60" t="s">
        <v>7409</v>
      </c>
      <c r="B69" s="60" t="s">
        <v>7410</v>
      </c>
      <c r="C69" s="39" t="str">
        <f t="shared" si="1"/>
        <v>SLOT2.CH111</v>
      </c>
      <c r="F69" s="5"/>
      <c r="G69" s="55"/>
      <c r="H69" s="55"/>
      <c r="I69" s="5" t="s">
        <v>7247</v>
      </c>
      <c r="J69" t="s">
        <v>8217</v>
      </c>
    </row>
    <row r="70" spans="1:10">
      <c r="A70" s="60" t="s">
        <v>7411</v>
      </c>
      <c r="B70" s="60" t="s">
        <v>7412</v>
      </c>
      <c r="C70" s="39" t="str">
        <f t="shared" si="1"/>
        <v>SLOT2.CH110</v>
      </c>
      <c r="D70" s="56"/>
      <c r="F70" s="5"/>
      <c r="G70" s="55"/>
      <c r="H70" s="55"/>
      <c r="I70" s="5" t="s">
        <v>7954</v>
      </c>
      <c r="J70" t="s">
        <v>8218</v>
      </c>
    </row>
    <row r="71" spans="1:10">
      <c r="A71" s="60" t="s">
        <v>7413</v>
      </c>
      <c r="B71" s="60" t="s">
        <v>7414</v>
      </c>
      <c r="C71" s="39" t="str">
        <f t="shared" si="1"/>
        <v>SLOT0.CH124</v>
      </c>
      <c r="D71" s="56"/>
      <c r="F71" s="5"/>
      <c r="G71" s="55"/>
      <c r="H71" s="55"/>
      <c r="I71" s="5" t="s">
        <v>8134</v>
      </c>
      <c r="J71" t="s">
        <v>8219</v>
      </c>
    </row>
    <row r="72" spans="1:10">
      <c r="A72" s="60" t="s">
        <v>7415</v>
      </c>
      <c r="B72" s="60" t="s">
        <v>7416</v>
      </c>
      <c r="C72" s="39" t="str">
        <f t="shared" si="1"/>
        <v>SLOT0.CH105</v>
      </c>
      <c r="D72" s="56"/>
      <c r="F72" s="5"/>
      <c r="G72" s="55"/>
      <c r="H72" s="55"/>
      <c r="I72" s="5" t="s">
        <v>7251</v>
      </c>
      <c r="J72" t="s">
        <v>8220</v>
      </c>
    </row>
    <row r="73" spans="1:10">
      <c r="A73" s="60" t="s">
        <v>7417</v>
      </c>
      <c r="B73" s="60" t="s">
        <v>7418</v>
      </c>
      <c r="C73" s="39" t="str">
        <f t="shared" si="1"/>
        <v>SLOT0.CH115</v>
      </c>
      <c r="D73" s="56"/>
      <c r="F73" s="5"/>
      <c r="G73" s="55"/>
      <c r="H73" s="55"/>
      <c r="I73" s="5" t="s">
        <v>8030</v>
      </c>
      <c r="J73" t="s">
        <v>8221</v>
      </c>
    </row>
    <row r="74" spans="1:10">
      <c r="A74" s="60" t="s">
        <v>7419</v>
      </c>
      <c r="B74" s="60" t="s">
        <v>7420</v>
      </c>
      <c r="C74" s="39" t="str">
        <f t="shared" si="1"/>
        <v>SLOT0.CH50</v>
      </c>
      <c r="D74" s="56"/>
      <c r="F74" s="5"/>
      <c r="G74" s="55"/>
      <c r="H74" s="55"/>
      <c r="I74" s="5" t="s">
        <v>7243</v>
      </c>
      <c r="J74" t="s">
        <v>8222</v>
      </c>
    </row>
    <row r="75" spans="1:10">
      <c r="A75" s="60" t="s">
        <v>7421</v>
      </c>
      <c r="B75" s="60" t="s">
        <v>7422</v>
      </c>
      <c r="C75" s="39" t="str">
        <f t="shared" si="1"/>
        <v>SLOT2.CH55</v>
      </c>
      <c r="D75" s="56"/>
      <c r="F75" s="5"/>
      <c r="G75" s="55"/>
      <c r="H75" s="55"/>
      <c r="I75" s="5" t="s">
        <v>7245</v>
      </c>
      <c r="J75" t="s">
        <v>8223</v>
      </c>
    </row>
    <row r="76" spans="1:10">
      <c r="A76" s="60" t="s">
        <v>7423</v>
      </c>
      <c r="B76" s="60" t="s">
        <v>7424</v>
      </c>
      <c r="C76" s="39" t="str">
        <f t="shared" si="1"/>
        <v>SLOT2.CH56</v>
      </c>
      <c r="D76" s="56"/>
      <c r="F76" s="5"/>
      <c r="G76" s="55"/>
      <c r="H76" s="55"/>
      <c r="I76" s="5" t="s">
        <v>7938</v>
      </c>
      <c r="J76" t="s">
        <v>8224</v>
      </c>
    </row>
    <row r="77" spans="1:10">
      <c r="A77" s="60" t="s">
        <v>7425</v>
      </c>
      <c r="B77" s="60" t="s">
        <v>7426</v>
      </c>
      <c r="C77" s="39" t="str">
        <f t="shared" si="1"/>
        <v>SLOT2.CH103</v>
      </c>
      <c r="D77" s="56"/>
      <c r="F77" s="5"/>
      <c r="G77" s="55"/>
      <c r="H77" s="55"/>
      <c r="I77" s="5" t="s">
        <v>7936</v>
      </c>
      <c r="J77" t="s">
        <v>8225</v>
      </c>
    </row>
    <row r="78" spans="1:10">
      <c r="A78" s="60" t="s">
        <v>7427</v>
      </c>
      <c r="B78" s="60" t="s">
        <v>7428</v>
      </c>
      <c r="C78" s="39" t="str">
        <f t="shared" si="1"/>
        <v>SLOT2.CH40</v>
      </c>
      <c r="D78" s="56"/>
      <c r="F78" s="5"/>
      <c r="G78" s="55"/>
      <c r="H78" s="55"/>
      <c r="I78" s="5" t="s">
        <v>8052</v>
      </c>
      <c r="J78" t="s">
        <v>8226</v>
      </c>
    </row>
    <row r="79" spans="1:10">
      <c r="A79" s="60" t="s">
        <v>7429</v>
      </c>
      <c r="B79" s="60" t="s">
        <v>7430</v>
      </c>
      <c r="C79" s="39" t="str">
        <f t="shared" si="1"/>
        <v>SLOT2.CH107</v>
      </c>
      <c r="D79" s="56"/>
      <c r="F79" s="5"/>
      <c r="G79" s="55"/>
      <c r="H79" s="55"/>
      <c r="I79" s="5" t="s">
        <v>8050</v>
      </c>
      <c r="J79" t="s">
        <v>8227</v>
      </c>
    </row>
    <row r="80" spans="1:10">
      <c r="A80" s="60" t="s">
        <v>7431</v>
      </c>
      <c r="B80" s="60" t="s">
        <v>7432</v>
      </c>
      <c r="C80" s="39" t="str">
        <f t="shared" si="1"/>
        <v>SLOT2.CH108</v>
      </c>
      <c r="D80" s="56"/>
      <c r="F80" s="5"/>
      <c r="G80" s="55"/>
      <c r="H80" s="55"/>
      <c r="I80" s="5" t="s">
        <v>8062</v>
      </c>
      <c r="J80" t="s">
        <v>8228</v>
      </c>
    </row>
    <row r="81" spans="1:10">
      <c r="A81" s="60" t="s">
        <v>7433</v>
      </c>
      <c r="B81" s="60" t="s">
        <v>7434</v>
      </c>
      <c r="C81" s="39" t="str">
        <f t="shared" si="1"/>
        <v>SLOT2.CH106</v>
      </c>
      <c r="D81" s="56"/>
      <c r="F81" s="5"/>
      <c r="G81" s="55"/>
      <c r="H81" s="55"/>
      <c r="I81" s="5" t="s">
        <v>8060</v>
      </c>
      <c r="J81" t="s">
        <v>8229</v>
      </c>
    </row>
    <row r="82" spans="1:10">
      <c r="A82" s="60" t="s">
        <v>7435</v>
      </c>
      <c r="B82" s="60" t="s">
        <v>7436</v>
      </c>
      <c r="C82" s="39" t="str">
        <f t="shared" si="1"/>
        <v>SLOT2.CH35</v>
      </c>
      <c r="D82" s="56"/>
      <c r="F82" s="5"/>
      <c r="G82" s="55"/>
      <c r="H82" s="55"/>
      <c r="I82" s="5" t="s">
        <v>8048</v>
      </c>
      <c r="J82" t="s">
        <v>8230</v>
      </c>
    </row>
    <row r="83" spans="1:10">
      <c r="A83" s="60" t="s">
        <v>7437</v>
      </c>
      <c r="B83" s="60" t="s">
        <v>7438</v>
      </c>
      <c r="C83" s="39" t="str">
        <f t="shared" si="1"/>
        <v>SLOT2.CH127</v>
      </c>
      <c r="D83" s="56"/>
      <c r="F83" s="5"/>
      <c r="G83" s="55"/>
      <c r="H83" s="55"/>
      <c r="I83" s="5" t="s">
        <v>8046</v>
      </c>
      <c r="J83" t="s">
        <v>8231</v>
      </c>
    </row>
    <row r="84" spans="1:10">
      <c r="A84" s="60" t="s">
        <v>7439</v>
      </c>
      <c r="B84" s="60" t="s">
        <v>7440</v>
      </c>
      <c r="C84" s="39" t="str">
        <f t="shared" si="1"/>
        <v>SLOT2.CH125</v>
      </c>
      <c r="D84" s="56"/>
      <c r="F84" s="5"/>
      <c r="G84" s="55"/>
      <c r="H84" s="55"/>
      <c r="I84" s="5" t="s">
        <v>8144</v>
      </c>
      <c r="J84" t="s">
        <v>8232</v>
      </c>
    </row>
    <row r="85" spans="1:10">
      <c r="A85" s="60" t="s">
        <v>7441</v>
      </c>
      <c r="B85" s="60" t="s">
        <v>7442</v>
      </c>
      <c r="C85" s="39" t="e">
        <f t="shared" si="1"/>
        <v>#N/A</v>
      </c>
      <c r="D85" s="56"/>
      <c r="F85" s="5"/>
      <c r="G85" s="55"/>
      <c r="H85" s="55"/>
      <c r="I85" s="5" t="s">
        <v>8040</v>
      </c>
      <c r="J85" t="s">
        <v>8233</v>
      </c>
    </row>
    <row r="86" spans="1:10">
      <c r="A86" s="60" t="s">
        <v>7443</v>
      </c>
      <c r="B86" s="60" t="s">
        <v>7444</v>
      </c>
      <c r="C86" s="39" t="e">
        <f t="shared" si="1"/>
        <v>#N/A</v>
      </c>
      <c r="D86" s="56"/>
      <c r="F86" s="5"/>
      <c r="G86" s="55"/>
      <c r="H86" s="55"/>
      <c r="I86" s="5" t="s">
        <v>7604</v>
      </c>
      <c r="J86" t="s">
        <v>8234</v>
      </c>
    </row>
    <row r="87" spans="1:10">
      <c r="A87" s="60" t="s">
        <v>7445</v>
      </c>
      <c r="B87" s="60" t="s">
        <v>7446</v>
      </c>
      <c r="C87" s="39" t="e">
        <f t="shared" si="1"/>
        <v>#N/A</v>
      </c>
      <c r="D87" s="56"/>
      <c r="F87" s="5"/>
      <c r="G87" s="55"/>
      <c r="H87" s="55"/>
      <c r="I87" s="5" t="s">
        <v>7173</v>
      </c>
      <c r="J87" t="s">
        <v>8235</v>
      </c>
    </row>
    <row r="88" spans="1:10">
      <c r="A88" s="60" t="s">
        <v>7447</v>
      </c>
      <c r="B88" s="60" t="s">
        <v>7448</v>
      </c>
      <c r="C88" s="39" t="e">
        <f t="shared" si="1"/>
        <v>#N/A</v>
      </c>
      <c r="D88" s="56"/>
      <c r="F88" s="5"/>
      <c r="G88" s="55"/>
      <c r="H88" s="55"/>
      <c r="I88" s="5" t="s">
        <v>7498</v>
      </c>
      <c r="J88" t="s">
        <v>8236</v>
      </c>
    </row>
    <row r="89" spans="1:10">
      <c r="A89" s="60" t="s">
        <v>7449</v>
      </c>
      <c r="B89" s="60" t="s">
        <v>7450</v>
      </c>
      <c r="C89" s="39" t="e">
        <f t="shared" si="1"/>
        <v>#N/A</v>
      </c>
      <c r="D89" s="56"/>
      <c r="F89" s="5"/>
      <c r="G89" s="55"/>
      <c r="H89" s="55"/>
      <c r="I89" s="5" t="s">
        <v>7496</v>
      </c>
      <c r="J89" t="s">
        <v>8237</v>
      </c>
    </row>
    <row r="90" spans="1:10">
      <c r="A90" s="60" t="s">
        <v>7451</v>
      </c>
      <c r="B90" s="60" t="s">
        <v>7452</v>
      </c>
      <c r="C90" s="39" t="e">
        <f t="shared" si="1"/>
        <v>#N/A</v>
      </c>
      <c r="D90" s="56"/>
      <c r="F90" s="5"/>
      <c r="G90" s="55"/>
      <c r="H90" s="55"/>
      <c r="I90" s="5" t="s">
        <v>7171</v>
      </c>
      <c r="J90" t="s">
        <v>8238</v>
      </c>
    </row>
    <row r="91" spans="1:10">
      <c r="A91" s="60" t="s">
        <v>7453</v>
      </c>
      <c r="B91" s="60" t="s">
        <v>7454</v>
      </c>
      <c r="C91" s="39" t="e">
        <f t="shared" si="1"/>
        <v>#N/A</v>
      </c>
      <c r="D91" s="56"/>
      <c r="F91" s="5"/>
      <c r="G91" s="55"/>
      <c r="H91" s="55"/>
      <c r="I91" s="5" t="s">
        <v>7614</v>
      </c>
      <c r="J91" t="s">
        <v>8239</v>
      </c>
    </row>
    <row r="92" spans="1:10">
      <c r="A92" s="60" t="s">
        <v>7455</v>
      </c>
      <c r="B92" s="60" t="s">
        <v>7456</v>
      </c>
      <c r="C92" s="39" t="e">
        <f t="shared" si="1"/>
        <v>#N/A</v>
      </c>
      <c r="D92" s="55"/>
      <c r="E92" s="5"/>
      <c r="G92"/>
      <c r="H92"/>
      <c r="I92" t="s">
        <v>7616</v>
      </c>
      <c r="J92" t="s">
        <v>8240</v>
      </c>
    </row>
    <row r="93" spans="1:10">
      <c r="A93" s="60" t="s">
        <v>7457</v>
      </c>
      <c r="B93" s="60" t="s">
        <v>7458</v>
      </c>
      <c r="C93" s="39" t="e">
        <f t="shared" si="1"/>
        <v>#N/A</v>
      </c>
      <c r="D93" s="55"/>
      <c r="E93" s="5"/>
      <c r="G93"/>
      <c r="H93"/>
      <c r="I93" t="s">
        <v>7612</v>
      </c>
      <c r="J93" t="s">
        <v>8241</v>
      </c>
    </row>
    <row r="94" spans="1:10">
      <c r="A94" s="60" t="s">
        <v>7459</v>
      </c>
      <c r="B94" s="60" t="s">
        <v>7460</v>
      </c>
      <c r="C94" s="39" t="e">
        <f t="shared" si="1"/>
        <v>#N/A</v>
      </c>
      <c r="D94" s="55"/>
      <c r="E94" s="5"/>
      <c r="G94"/>
      <c r="H94"/>
      <c r="I94" t="s">
        <v>7610</v>
      </c>
      <c r="J94" t="s">
        <v>8242</v>
      </c>
    </row>
    <row r="95" spans="1:10">
      <c r="A95" s="60" t="s">
        <v>7461</v>
      </c>
      <c r="B95" s="60" t="s">
        <v>7462</v>
      </c>
      <c r="C95" s="39" t="e">
        <f t="shared" si="1"/>
        <v>#N/A</v>
      </c>
      <c r="D95" s="55"/>
      <c r="E95" s="5"/>
      <c r="G95"/>
      <c r="H95"/>
      <c r="I95" t="s">
        <v>7502</v>
      </c>
      <c r="J95" t="s">
        <v>8243</v>
      </c>
    </row>
    <row r="96" spans="1:10">
      <c r="A96" s="60" t="s">
        <v>7463</v>
      </c>
      <c r="B96" s="60" t="s">
        <v>7464</v>
      </c>
      <c r="C96" s="39" t="e">
        <f t="shared" si="1"/>
        <v>#N/A</v>
      </c>
      <c r="D96" s="55"/>
      <c r="E96" s="5"/>
      <c r="G96"/>
      <c r="H96"/>
      <c r="I96" t="s">
        <v>7500</v>
      </c>
      <c r="J96" t="s">
        <v>8244</v>
      </c>
    </row>
    <row r="97" spans="1:10">
      <c r="A97" s="60" t="s">
        <v>7465</v>
      </c>
      <c r="B97" s="60" t="s">
        <v>7466</v>
      </c>
      <c r="C97" s="39" t="e">
        <f t="shared" si="1"/>
        <v>#N/A</v>
      </c>
      <c r="D97" s="55"/>
      <c r="E97" s="5"/>
      <c r="G97"/>
      <c r="H97"/>
      <c r="I97" t="s">
        <v>7512</v>
      </c>
      <c r="J97" t="s">
        <v>8245</v>
      </c>
    </row>
    <row r="98" spans="1:10">
      <c r="A98" s="60" t="s">
        <v>7467</v>
      </c>
      <c r="B98" s="60" t="s">
        <v>7468</v>
      </c>
      <c r="C98" s="39" t="e">
        <f t="shared" si="1"/>
        <v>#N/A</v>
      </c>
      <c r="D98" s="55"/>
      <c r="E98" s="5"/>
      <c r="G98"/>
      <c r="H98"/>
      <c r="I98" t="s">
        <v>7510</v>
      </c>
      <c r="J98" t="s">
        <v>8246</v>
      </c>
    </row>
    <row r="99" spans="1:10">
      <c r="A99" s="60" t="s">
        <v>7469</v>
      </c>
      <c r="B99" s="60" t="s">
        <v>7470</v>
      </c>
      <c r="C99" s="39" t="e">
        <f t="shared" si="1"/>
        <v>#N/A</v>
      </c>
      <c r="D99" s="55"/>
      <c r="E99" s="5"/>
      <c r="G99"/>
      <c r="H99"/>
      <c r="I99" t="s">
        <v>7508</v>
      </c>
      <c r="J99" t="s">
        <v>8247</v>
      </c>
    </row>
    <row r="100" spans="1:10">
      <c r="A100" s="60" t="s">
        <v>7471</v>
      </c>
      <c r="B100" s="60" t="s">
        <v>7472</v>
      </c>
      <c r="C100" s="39" t="e">
        <f t="shared" si="1"/>
        <v>#N/A</v>
      </c>
      <c r="D100" s="55"/>
      <c r="E100" s="5"/>
      <c r="G100"/>
      <c r="H100"/>
      <c r="I100" t="s">
        <v>7506</v>
      </c>
      <c r="J100" t="s">
        <v>8248</v>
      </c>
    </row>
    <row r="101" spans="1:10">
      <c r="A101" s="60" t="s">
        <v>7473</v>
      </c>
      <c r="B101" s="60" t="s">
        <v>7474</v>
      </c>
      <c r="C101" s="39" t="e">
        <f t="shared" si="1"/>
        <v>#N/A</v>
      </c>
      <c r="D101" s="55"/>
      <c r="E101" s="5"/>
      <c r="G101"/>
      <c r="H101"/>
      <c r="I101" t="s">
        <v>7179</v>
      </c>
      <c r="J101" t="s">
        <v>8249</v>
      </c>
    </row>
    <row r="102" spans="1:10">
      <c r="A102" s="60" t="s">
        <v>7475</v>
      </c>
      <c r="B102" s="60" t="s">
        <v>7476</v>
      </c>
      <c r="C102" s="39" t="e">
        <f t="shared" si="1"/>
        <v>#N/A</v>
      </c>
      <c r="D102" s="56"/>
      <c r="E102" s="39"/>
      <c r="F102" s="5"/>
      <c r="G102" s="55"/>
      <c r="H102" s="55"/>
      <c r="I102" s="5" t="s">
        <v>7175</v>
      </c>
      <c r="J102" t="s">
        <v>8250</v>
      </c>
    </row>
    <row r="103" spans="1:10">
      <c r="A103" s="60" t="s">
        <v>7477</v>
      </c>
      <c r="B103" s="60" t="s">
        <v>7478</v>
      </c>
      <c r="C103" s="39" t="e">
        <f t="shared" si="1"/>
        <v>#N/A</v>
      </c>
      <c r="D103" s="56"/>
      <c r="E103" s="39"/>
      <c r="F103" s="5"/>
      <c r="G103" s="55"/>
      <c r="H103" s="55"/>
      <c r="I103" s="5" t="s">
        <v>7494</v>
      </c>
      <c r="J103" t="s">
        <v>8251</v>
      </c>
    </row>
    <row r="104" spans="1:10">
      <c r="A104" s="60" t="s">
        <v>7479</v>
      </c>
      <c r="B104" s="60" t="s">
        <v>7480</v>
      </c>
      <c r="C104" s="39" t="str">
        <f t="shared" si="1"/>
        <v>SLOT0.CH126</v>
      </c>
      <c r="D104" s="56"/>
      <c r="E104" s="39"/>
      <c r="F104" s="5"/>
      <c r="G104" s="55"/>
      <c r="H104" s="55"/>
      <c r="I104" s="5" t="s">
        <v>7492</v>
      </c>
      <c r="J104" t="s">
        <v>8252</v>
      </c>
    </row>
    <row r="105" spans="1:10">
      <c r="A105" s="60" t="s">
        <v>7481</v>
      </c>
      <c r="B105" s="60" t="s">
        <v>7482</v>
      </c>
      <c r="C105" s="39" t="str">
        <f t="shared" si="1"/>
        <v>SLOT2.CH109</v>
      </c>
      <c r="D105" s="56"/>
      <c r="E105" s="39"/>
      <c r="F105" s="5"/>
      <c r="G105" s="55"/>
      <c r="H105" s="55"/>
      <c r="I105" s="5" t="s">
        <v>7241</v>
      </c>
      <c r="J105" t="s">
        <v>8253</v>
      </c>
    </row>
    <row r="106" spans="1:10">
      <c r="A106" s="60" t="s">
        <v>7483</v>
      </c>
      <c r="B106" s="60" t="s">
        <v>7484</v>
      </c>
      <c r="C106" s="39" t="str">
        <f t="shared" si="1"/>
        <v>SLOT2.CH49</v>
      </c>
      <c r="D106" s="56"/>
      <c r="E106" s="39"/>
      <c r="F106" s="5"/>
      <c r="G106" s="55"/>
      <c r="H106" s="55"/>
      <c r="I106" s="5" t="s">
        <v>7930</v>
      </c>
      <c r="J106" t="s">
        <v>8254</v>
      </c>
    </row>
    <row r="107" spans="1:10">
      <c r="A107" s="60" t="s">
        <v>7485</v>
      </c>
      <c r="B107" s="60" t="s">
        <v>7486</v>
      </c>
      <c r="C107" s="39" t="str">
        <f t="shared" si="1"/>
        <v>SLOT2.CH47</v>
      </c>
      <c r="D107" s="56"/>
      <c r="E107" s="39"/>
      <c r="F107" s="5"/>
      <c r="G107" s="55"/>
      <c r="H107" s="55"/>
      <c r="I107" s="5" t="s">
        <v>7928</v>
      </c>
      <c r="J107" t="s">
        <v>8255</v>
      </c>
    </row>
    <row r="108" spans="1:10">
      <c r="A108" s="60" t="s">
        <v>7487</v>
      </c>
      <c r="B108" s="60" t="s">
        <v>7488</v>
      </c>
      <c r="C108" s="39" t="str">
        <f t="shared" si="1"/>
        <v>SLOT2.CH46</v>
      </c>
      <c r="D108" s="56"/>
      <c r="E108" s="39"/>
      <c r="F108" s="5"/>
      <c r="G108" s="55"/>
      <c r="H108" s="55"/>
      <c r="I108" s="5" t="s">
        <v>8044</v>
      </c>
      <c r="J108" t="s">
        <v>8256</v>
      </c>
    </row>
    <row r="109" spans="1:10">
      <c r="A109" s="60" t="s">
        <v>7489</v>
      </c>
      <c r="B109" s="60" t="s">
        <v>7490</v>
      </c>
      <c r="C109" s="39" t="str">
        <f t="shared" si="1"/>
        <v>SLOT0.CH106</v>
      </c>
      <c r="D109" s="56"/>
      <c r="E109" s="39"/>
      <c r="F109" s="5"/>
      <c r="G109" s="55"/>
      <c r="H109" s="55"/>
      <c r="I109" s="5" t="s">
        <v>8042</v>
      </c>
      <c r="J109" t="s">
        <v>8257</v>
      </c>
    </row>
    <row r="110" spans="1:10">
      <c r="A110" s="60" t="s">
        <v>7491</v>
      </c>
      <c r="B110" s="60" t="s">
        <v>7492</v>
      </c>
      <c r="C110" s="39" t="str">
        <f t="shared" si="1"/>
        <v>SLOT1.CH61</v>
      </c>
      <c r="D110" s="56"/>
      <c r="E110" s="39"/>
      <c r="F110" s="5"/>
      <c r="G110" s="55"/>
      <c r="H110" s="55"/>
      <c r="I110" s="5" t="s">
        <v>7944</v>
      </c>
      <c r="J110" t="s">
        <v>8258</v>
      </c>
    </row>
    <row r="111" spans="1:10">
      <c r="A111" s="60" t="s">
        <v>7493</v>
      </c>
      <c r="B111" s="60" t="s">
        <v>7494</v>
      </c>
      <c r="C111" s="39" t="str">
        <f t="shared" si="1"/>
        <v>SLOT1.CH60</v>
      </c>
      <c r="D111" s="56"/>
      <c r="E111" s="39"/>
      <c r="F111" s="5"/>
      <c r="G111" s="55"/>
      <c r="H111" s="55"/>
      <c r="I111" s="5" t="s">
        <v>7942</v>
      </c>
      <c r="J111" t="s">
        <v>8259</v>
      </c>
    </row>
    <row r="112" spans="1:10">
      <c r="A112" s="60" t="s">
        <v>7495</v>
      </c>
      <c r="B112" s="60" t="s">
        <v>7496</v>
      </c>
      <c r="C112" s="39" t="str">
        <f t="shared" si="1"/>
        <v>SLOT1.CH35</v>
      </c>
      <c r="D112" s="56"/>
      <c r="E112" s="39"/>
      <c r="F112" s="5"/>
      <c r="G112" s="55"/>
      <c r="H112" s="55"/>
      <c r="I112" s="5" t="s">
        <v>7948</v>
      </c>
      <c r="J112" t="s">
        <v>8260</v>
      </c>
    </row>
    <row r="113" spans="1:10">
      <c r="A113" s="60" t="s">
        <v>7497</v>
      </c>
      <c r="B113" s="60" t="s">
        <v>7498</v>
      </c>
      <c r="C113" s="39" t="str">
        <f t="shared" si="1"/>
        <v>SLOT1.CH34</v>
      </c>
      <c r="D113" s="56"/>
      <c r="E113" s="39"/>
      <c r="F113" s="5"/>
      <c r="G113" s="55"/>
      <c r="H113" s="55"/>
      <c r="I113" s="5" t="s">
        <v>7946</v>
      </c>
      <c r="J113" t="s">
        <v>8261</v>
      </c>
    </row>
    <row r="114" spans="1:10">
      <c r="A114" s="60" t="s">
        <v>7499</v>
      </c>
      <c r="B114" s="60" t="s">
        <v>7500</v>
      </c>
      <c r="C114" s="39" t="str">
        <f t="shared" si="1"/>
        <v>SLOT1.CH43</v>
      </c>
      <c r="E114" s="39"/>
      <c r="F114" s="5"/>
      <c r="G114" s="55"/>
      <c r="H114" s="55"/>
      <c r="I114" s="5" t="s">
        <v>7239</v>
      </c>
      <c r="J114" t="s">
        <v>8262</v>
      </c>
    </row>
    <row r="115" spans="1:10">
      <c r="A115" s="60" t="s">
        <v>7501</v>
      </c>
      <c r="B115" s="60" t="s">
        <v>7502</v>
      </c>
      <c r="C115" s="39" t="str">
        <f t="shared" si="1"/>
        <v>SLOT1.CH42</v>
      </c>
      <c r="E115" s="39"/>
      <c r="F115" s="5"/>
      <c r="G115" s="55"/>
      <c r="H115" s="55"/>
      <c r="I115" s="5" t="s">
        <v>7237</v>
      </c>
      <c r="J115" t="s">
        <v>8263</v>
      </c>
    </row>
    <row r="116" spans="1:10">
      <c r="A116" s="60" t="s">
        <v>7503</v>
      </c>
      <c r="B116" s="60" t="s">
        <v>7504</v>
      </c>
      <c r="C116" s="39" t="str">
        <f t="shared" si="1"/>
        <v>SLOT3.CH45</v>
      </c>
      <c r="E116" s="39"/>
      <c r="F116" s="5"/>
      <c r="G116" s="55"/>
      <c r="H116" s="55"/>
      <c r="I116" s="5" t="s">
        <v>7934</v>
      </c>
      <c r="J116" t="s">
        <v>8264</v>
      </c>
    </row>
    <row r="117" spans="1:10">
      <c r="A117" s="60" t="s">
        <v>7505</v>
      </c>
      <c r="B117" s="60" t="s">
        <v>7506</v>
      </c>
      <c r="C117" s="39" t="str">
        <f t="shared" si="1"/>
        <v>SLOT1.CH47</v>
      </c>
      <c r="D117" s="56"/>
      <c r="E117" s="39"/>
      <c r="F117" s="5"/>
      <c r="G117" s="55"/>
      <c r="H117" s="55"/>
      <c r="I117" s="5" t="s">
        <v>7932</v>
      </c>
      <c r="J117" t="s">
        <v>8265</v>
      </c>
    </row>
    <row r="118" spans="1:10">
      <c r="A118" s="60" t="s">
        <v>7507</v>
      </c>
      <c r="B118" s="60" t="s">
        <v>7508</v>
      </c>
      <c r="C118" s="39" t="str">
        <f t="shared" si="1"/>
        <v>SLOT1.CH46</v>
      </c>
      <c r="E118" s="39"/>
      <c r="F118" s="5"/>
      <c r="G118" s="55"/>
      <c r="H118" s="55"/>
      <c r="I118" s="5" t="s">
        <v>7956</v>
      </c>
      <c r="J118" t="s">
        <v>8266</v>
      </c>
    </row>
    <row r="119" spans="1:10">
      <c r="A119" s="60" t="s">
        <v>7509</v>
      </c>
      <c r="B119" s="60" t="s">
        <v>7510</v>
      </c>
      <c r="C119" s="39" t="str">
        <f t="shared" si="1"/>
        <v>SLOT1.CH45</v>
      </c>
      <c r="E119" s="39"/>
      <c r="F119" s="5"/>
      <c r="G119" s="55"/>
      <c r="H119" s="55"/>
      <c r="I119" s="5" t="s">
        <v>7253</v>
      </c>
      <c r="J119" t="s">
        <v>8267</v>
      </c>
    </row>
    <row r="120" spans="1:10">
      <c r="A120" s="60" t="s">
        <v>7511</v>
      </c>
      <c r="B120" s="60" t="s">
        <v>7512</v>
      </c>
      <c r="C120" s="39" t="str">
        <f t="shared" si="1"/>
        <v>SLOT1.CH44</v>
      </c>
      <c r="D120" s="56"/>
      <c r="E120" s="39"/>
      <c r="F120" s="5"/>
      <c r="G120" s="55"/>
      <c r="H120" s="55"/>
      <c r="I120" s="5" t="s">
        <v>8058</v>
      </c>
      <c r="J120" t="s">
        <v>8268</v>
      </c>
    </row>
    <row r="121" spans="1:10">
      <c r="A121" s="60" t="s">
        <v>7513</v>
      </c>
      <c r="B121" s="60" t="s">
        <v>7514</v>
      </c>
      <c r="C121" s="39" t="str">
        <f t="shared" si="1"/>
        <v>SLOT3.CH61</v>
      </c>
      <c r="E121" s="39"/>
      <c r="F121" s="5"/>
      <c r="G121" s="55"/>
      <c r="H121" s="55"/>
      <c r="I121" s="5" t="s">
        <v>8056</v>
      </c>
      <c r="J121" t="s">
        <v>8269</v>
      </c>
    </row>
    <row r="122" spans="1:10">
      <c r="A122" s="60" t="s">
        <v>7515</v>
      </c>
      <c r="B122" s="60" t="s">
        <v>7516</v>
      </c>
      <c r="C122" s="39" t="str">
        <f t="shared" si="1"/>
        <v>SLOT3.CH60</v>
      </c>
      <c r="D122" s="56"/>
      <c r="E122" s="39"/>
      <c r="F122" s="5"/>
      <c r="I122" s="5" t="s">
        <v>7249</v>
      </c>
      <c r="J122" t="s">
        <v>8270</v>
      </c>
    </row>
    <row r="123" spans="1:10">
      <c r="A123" s="60" t="s">
        <v>7517</v>
      </c>
      <c r="B123" s="60" t="s">
        <v>7518</v>
      </c>
      <c r="C123" s="39" t="str">
        <f t="shared" si="1"/>
        <v>SLOT3.CH124</v>
      </c>
      <c r="D123" s="56"/>
      <c r="E123" s="39"/>
      <c r="F123" s="5"/>
      <c r="I123" s="5" t="s">
        <v>7850</v>
      </c>
      <c r="J123" t="s">
        <v>8271</v>
      </c>
    </row>
    <row r="124" spans="1:10">
      <c r="A124" s="60" t="s">
        <v>7519</v>
      </c>
      <c r="B124" s="60" t="s">
        <v>7520</v>
      </c>
      <c r="C124" s="39" t="str">
        <f t="shared" si="1"/>
        <v>SLOT1.CH105</v>
      </c>
      <c r="D124" s="56"/>
      <c r="E124" s="39"/>
      <c r="F124" s="5"/>
      <c r="I124" s="5" t="s">
        <v>7960</v>
      </c>
      <c r="J124" t="s">
        <v>8272</v>
      </c>
    </row>
    <row r="125" spans="1:10">
      <c r="A125" s="60" t="s">
        <v>7521</v>
      </c>
      <c r="B125" s="60" t="s">
        <v>7522</v>
      </c>
      <c r="C125" s="39" t="str">
        <f t="shared" si="1"/>
        <v>SLOT1.CH99</v>
      </c>
      <c r="D125" s="56"/>
      <c r="E125" s="39"/>
      <c r="F125" s="5"/>
      <c r="I125" s="5" t="s">
        <v>7958</v>
      </c>
      <c r="J125" t="s">
        <v>8273</v>
      </c>
    </row>
    <row r="126" spans="1:10">
      <c r="A126" s="60" t="s">
        <v>7523</v>
      </c>
      <c r="B126" s="60" t="s">
        <v>7524</v>
      </c>
      <c r="C126" s="39" t="str">
        <f t="shared" si="1"/>
        <v>SLOT1.CH102</v>
      </c>
      <c r="D126" s="56"/>
      <c r="E126" s="39"/>
      <c r="F126" s="5"/>
      <c r="I126" s="5" t="s">
        <v>7638</v>
      </c>
      <c r="J126" t="s">
        <v>8274</v>
      </c>
    </row>
    <row r="127" spans="1:10">
      <c r="A127" s="60" t="s">
        <v>7525</v>
      </c>
      <c r="B127" s="60" t="s">
        <v>7526</v>
      </c>
      <c r="C127" s="39" t="str">
        <f t="shared" si="1"/>
        <v>SLOT3.CH115</v>
      </c>
      <c r="D127" s="56"/>
      <c r="E127" s="39"/>
      <c r="F127" s="5"/>
      <c r="I127" s="5" t="s">
        <v>7636</v>
      </c>
      <c r="J127" t="s">
        <v>8275</v>
      </c>
    </row>
    <row r="128" spans="1:10">
      <c r="A128" s="60" t="s">
        <v>7527</v>
      </c>
      <c r="B128" s="60" t="s">
        <v>7528</v>
      </c>
      <c r="C128" s="39" t="str">
        <f t="shared" si="1"/>
        <v>SLOT3.CH112</v>
      </c>
      <c r="D128" s="56"/>
      <c r="E128" s="39"/>
      <c r="F128" s="5"/>
      <c r="I128" s="5" t="s">
        <v>7177</v>
      </c>
      <c r="J128" t="s">
        <v>8276</v>
      </c>
    </row>
    <row r="129" spans="1:10">
      <c r="A129" s="60" t="s">
        <v>7529</v>
      </c>
      <c r="B129" s="60" t="s">
        <v>7530</v>
      </c>
      <c r="C129" s="39" t="str">
        <f t="shared" si="1"/>
        <v>SLOT3.CH42</v>
      </c>
      <c r="D129" s="56"/>
      <c r="E129" s="39"/>
      <c r="F129" s="5"/>
      <c r="I129" s="5" t="s">
        <v>7522</v>
      </c>
      <c r="J129" t="s">
        <v>8277</v>
      </c>
    </row>
    <row r="130" spans="1:10">
      <c r="A130" s="60" t="s">
        <v>7531</v>
      </c>
      <c r="B130" s="60" t="s">
        <v>7532</v>
      </c>
      <c r="C130" s="39" t="str">
        <f t="shared" ref="C130:C193" si="2">VLOOKUP(B130,I:J,2,0)</f>
        <v>SLOT3.CH43</v>
      </c>
      <c r="D130" s="56"/>
      <c r="E130" s="39"/>
      <c r="F130" s="5"/>
      <c r="I130" s="5" t="s">
        <v>7708</v>
      </c>
      <c r="J130" t="s">
        <v>8278</v>
      </c>
    </row>
    <row r="131" spans="1:10">
      <c r="A131" s="60" t="s">
        <v>7533</v>
      </c>
      <c r="B131" s="60" t="s">
        <v>7534</v>
      </c>
      <c r="C131" s="39" t="str">
        <f t="shared" si="2"/>
        <v>SLOT3.CH47</v>
      </c>
      <c r="D131" s="56"/>
      <c r="E131" s="39"/>
      <c r="F131" s="5"/>
      <c r="I131" s="5" t="s">
        <v>7181</v>
      </c>
      <c r="J131" t="s">
        <v>8279</v>
      </c>
    </row>
    <row r="132" spans="1:10">
      <c r="A132" s="60" t="s">
        <v>7535</v>
      </c>
      <c r="B132" s="60" t="s">
        <v>7536</v>
      </c>
      <c r="C132" s="39" t="str">
        <f t="shared" si="2"/>
        <v>SLOT3.CH46</v>
      </c>
      <c r="D132" s="56"/>
      <c r="E132" s="39"/>
      <c r="F132" s="5"/>
      <c r="I132" s="5" t="s">
        <v>7524</v>
      </c>
      <c r="J132" t="s">
        <v>8280</v>
      </c>
    </row>
    <row r="133" spans="1:10">
      <c r="A133" s="60" t="s">
        <v>7537</v>
      </c>
      <c r="B133" s="60" t="s">
        <v>7538</v>
      </c>
      <c r="C133" s="39" t="str">
        <f t="shared" si="2"/>
        <v>SLOT3.CH44</v>
      </c>
      <c r="D133" s="56"/>
      <c r="E133" s="39"/>
      <c r="F133" s="5"/>
      <c r="I133" s="5" t="s">
        <v>7520</v>
      </c>
      <c r="J133" t="s">
        <v>8281</v>
      </c>
    </row>
    <row r="134" spans="1:10">
      <c r="A134" s="60" t="s">
        <v>7539</v>
      </c>
      <c r="B134" s="60" t="s">
        <v>7540</v>
      </c>
      <c r="C134" s="39" t="str">
        <f t="shared" si="2"/>
        <v>SLOT3.CH99</v>
      </c>
      <c r="D134" s="56"/>
      <c r="E134" s="39"/>
      <c r="F134" s="5"/>
      <c r="I134" s="5" t="s">
        <v>7626</v>
      </c>
      <c r="J134" t="s">
        <v>8282</v>
      </c>
    </row>
    <row r="135" spans="1:10">
      <c r="A135" s="60" t="s">
        <v>7541</v>
      </c>
      <c r="B135" s="60" t="s">
        <v>7542</v>
      </c>
      <c r="C135" s="39" t="str">
        <f t="shared" si="2"/>
        <v>SLOT1.CH126</v>
      </c>
      <c r="D135" s="56"/>
      <c r="E135" s="39"/>
      <c r="F135" s="5"/>
      <c r="I135" s="5" t="s">
        <v>7624</v>
      </c>
      <c r="J135" t="s">
        <v>8283</v>
      </c>
    </row>
    <row r="136" spans="1:10">
      <c r="A136" s="60" t="s">
        <v>7543</v>
      </c>
      <c r="B136" s="60" t="s">
        <v>7544</v>
      </c>
      <c r="C136" s="39" t="str">
        <f t="shared" si="2"/>
        <v>SLOT1.CH127</v>
      </c>
      <c r="D136" s="56"/>
      <c r="E136" s="39"/>
      <c r="F136" s="5"/>
      <c r="I136" s="5" t="s">
        <v>7622</v>
      </c>
      <c r="J136" t="s">
        <v>8284</v>
      </c>
    </row>
    <row r="137" spans="1:10">
      <c r="A137" s="60" t="s">
        <v>7545</v>
      </c>
      <c r="B137" s="60" t="s">
        <v>7546</v>
      </c>
      <c r="C137" s="39" t="e">
        <f t="shared" si="2"/>
        <v>#N/A</v>
      </c>
      <c r="D137" s="56"/>
      <c r="E137" s="39"/>
      <c r="F137" s="5"/>
      <c r="I137" s="5" t="s">
        <v>7620</v>
      </c>
      <c r="J137" t="s">
        <v>8285</v>
      </c>
    </row>
    <row r="138" spans="1:10">
      <c r="A138" s="60" t="s">
        <v>7547</v>
      </c>
      <c r="B138" s="60" t="s">
        <v>7548</v>
      </c>
      <c r="C138" s="39" t="e">
        <f t="shared" si="2"/>
        <v>#N/A</v>
      </c>
      <c r="D138" s="56"/>
      <c r="E138" s="39"/>
      <c r="F138" s="5"/>
      <c r="I138" s="5" t="s">
        <v>7169</v>
      </c>
      <c r="J138" t="s">
        <v>8286</v>
      </c>
    </row>
    <row r="139" spans="1:10">
      <c r="A139" s="60" t="s">
        <v>7549</v>
      </c>
      <c r="B139" s="60" t="s">
        <v>7550</v>
      </c>
      <c r="C139" s="39" t="e">
        <f t="shared" si="2"/>
        <v>#N/A</v>
      </c>
      <c r="D139" s="56"/>
      <c r="E139" s="39"/>
      <c r="F139" s="5"/>
      <c r="I139" s="5" t="s">
        <v>7165</v>
      </c>
      <c r="J139" t="s">
        <v>8287</v>
      </c>
    </row>
    <row r="140" spans="1:10">
      <c r="A140" s="60" t="s">
        <v>7551</v>
      </c>
      <c r="B140" s="60" t="s">
        <v>7552</v>
      </c>
      <c r="C140" s="39" t="e">
        <f t="shared" si="2"/>
        <v>#N/A</v>
      </c>
      <c r="D140" s="56"/>
      <c r="E140" s="39"/>
      <c r="F140" s="5"/>
      <c r="I140" s="5" t="s">
        <v>7167</v>
      </c>
      <c r="J140" t="s">
        <v>8288</v>
      </c>
    </row>
    <row r="141" spans="1:10">
      <c r="A141" s="60" t="s">
        <v>7553</v>
      </c>
      <c r="B141" s="60" t="s">
        <v>7554</v>
      </c>
      <c r="C141" s="39" t="e">
        <f t="shared" si="2"/>
        <v>#N/A</v>
      </c>
      <c r="D141" s="56"/>
      <c r="E141" s="39"/>
      <c r="F141" s="5"/>
      <c r="I141" s="5" t="s">
        <v>7608</v>
      </c>
      <c r="J141" t="s">
        <v>8289</v>
      </c>
    </row>
    <row r="142" spans="1:10">
      <c r="A142" s="60" t="s">
        <v>7555</v>
      </c>
      <c r="B142" s="60" t="s">
        <v>7556</v>
      </c>
      <c r="C142" s="39" t="e">
        <f t="shared" si="2"/>
        <v>#N/A</v>
      </c>
      <c r="D142" s="56"/>
      <c r="E142" s="39"/>
      <c r="F142" s="5"/>
      <c r="I142" s="5" t="s">
        <v>7606</v>
      </c>
      <c r="J142" t="s">
        <v>8290</v>
      </c>
    </row>
    <row r="143" spans="1:10">
      <c r="A143" s="60" t="s">
        <v>7557</v>
      </c>
      <c r="B143" s="60" t="s">
        <v>7558</v>
      </c>
      <c r="C143" s="39" t="e">
        <f t="shared" si="2"/>
        <v>#N/A</v>
      </c>
      <c r="D143" s="56"/>
      <c r="E143" s="39"/>
      <c r="F143" s="5"/>
      <c r="I143" s="5" t="s">
        <v>7542</v>
      </c>
      <c r="J143" t="s">
        <v>8291</v>
      </c>
    </row>
    <row r="144" spans="1:10">
      <c r="A144" s="60" t="s">
        <v>7559</v>
      </c>
      <c r="B144" s="60" t="s">
        <v>7560</v>
      </c>
      <c r="C144" s="39" t="e">
        <f t="shared" si="2"/>
        <v>#N/A</v>
      </c>
      <c r="D144" s="56"/>
      <c r="E144" s="39"/>
      <c r="F144" s="5"/>
      <c r="I144" s="5" t="s">
        <v>7544</v>
      </c>
      <c r="J144" t="s">
        <v>8292</v>
      </c>
    </row>
    <row r="145" spans="1:10">
      <c r="A145" s="60" t="s">
        <v>7561</v>
      </c>
      <c r="B145" s="60" t="s">
        <v>7562</v>
      </c>
      <c r="C145" s="39" t="e">
        <f t="shared" si="2"/>
        <v>#N/A</v>
      </c>
      <c r="D145" s="56"/>
      <c r="E145" s="39"/>
      <c r="F145" s="5"/>
      <c r="I145" s="5" t="s">
        <v>7744</v>
      </c>
      <c r="J145" t="s">
        <v>8293</v>
      </c>
    </row>
    <row r="146" spans="1:10">
      <c r="A146" s="60" t="s">
        <v>7563</v>
      </c>
      <c r="B146" s="60" t="s">
        <v>7564</v>
      </c>
      <c r="C146" s="39" t="e">
        <f t="shared" si="2"/>
        <v>#N/A</v>
      </c>
      <c r="D146" s="56"/>
      <c r="E146" s="39"/>
      <c r="F146" s="5"/>
      <c r="I146" s="5" t="s">
        <v>7211</v>
      </c>
      <c r="J146" t="s">
        <v>8294</v>
      </c>
    </row>
    <row r="147" spans="1:10">
      <c r="A147" s="60" t="s">
        <v>7565</v>
      </c>
      <c r="B147" s="60" t="s">
        <v>7566</v>
      </c>
      <c r="C147" s="39" t="e">
        <f t="shared" si="2"/>
        <v>#N/A</v>
      </c>
      <c r="D147" s="56"/>
      <c r="E147" s="39"/>
      <c r="F147" s="5"/>
      <c r="I147" s="5" t="s">
        <v>7916</v>
      </c>
      <c r="J147" t="s">
        <v>8295</v>
      </c>
    </row>
    <row r="148" spans="1:10">
      <c r="A148" s="60" t="s">
        <v>7567</v>
      </c>
      <c r="B148" s="60" t="s">
        <v>7568</v>
      </c>
      <c r="C148" s="39" t="e">
        <f t="shared" si="2"/>
        <v>#N/A</v>
      </c>
      <c r="D148" s="56"/>
      <c r="E148" s="39"/>
      <c r="F148" s="5"/>
      <c r="I148" s="5" t="s">
        <v>7812</v>
      </c>
      <c r="J148" t="s">
        <v>8296</v>
      </c>
    </row>
    <row r="149" spans="1:10">
      <c r="A149" s="60" t="s">
        <v>7569</v>
      </c>
      <c r="B149" s="60" t="s">
        <v>7570</v>
      </c>
      <c r="C149" s="39" t="e">
        <f t="shared" si="2"/>
        <v>#N/A</v>
      </c>
      <c r="D149" s="56"/>
      <c r="E149" s="39"/>
      <c r="F149" s="5"/>
      <c r="I149" s="5" t="s">
        <v>7215</v>
      </c>
      <c r="J149" t="s">
        <v>8297</v>
      </c>
    </row>
    <row r="150" spans="1:10">
      <c r="A150" s="60" t="s">
        <v>7571</v>
      </c>
      <c r="B150" s="60" t="s">
        <v>7572</v>
      </c>
      <c r="C150" s="39" t="e">
        <f t="shared" si="2"/>
        <v>#N/A</v>
      </c>
      <c r="D150" s="56"/>
      <c r="E150" s="39"/>
      <c r="F150" s="5"/>
      <c r="I150" s="5" t="s">
        <v>7746</v>
      </c>
      <c r="J150" t="s">
        <v>8298</v>
      </c>
    </row>
    <row r="151" spans="1:10">
      <c r="A151" s="60" t="s">
        <v>7573</v>
      </c>
      <c r="B151" s="60" t="s">
        <v>7574</v>
      </c>
      <c r="C151" s="39" t="e">
        <f t="shared" si="2"/>
        <v>#N/A</v>
      </c>
      <c r="D151" s="56"/>
      <c r="E151" s="39"/>
      <c r="F151" s="5"/>
      <c r="I151" s="5" t="s">
        <v>7816</v>
      </c>
      <c r="J151" t="s">
        <v>8299</v>
      </c>
    </row>
    <row r="152" spans="1:10">
      <c r="A152" s="60" t="s">
        <v>7575</v>
      </c>
      <c r="B152" s="60" t="s">
        <v>7576</v>
      </c>
      <c r="C152" s="39" t="e">
        <f t="shared" si="2"/>
        <v>#N/A</v>
      </c>
      <c r="D152" s="56"/>
      <c r="E152" s="39"/>
      <c r="F152" s="5"/>
      <c r="I152" s="5" t="s">
        <v>7818</v>
      </c>
      <c r="J152" t="s">
        <v>8300</v>
      </c>
    </row>
    <row r="153" spans="1:10">
      <c r="A153" s="60" t="s">
        <v>7577</v>
      </c>
      <c r="B153" s="60" t="s">
        <v>7578</v>
      </c>
      <c r="C153" s="39" t="e">
        <f t="shared" si="2"/>
        <v>#N/A</v>
      </c>
      <c r="D153" s="56"/>
      <c r="E153" s="39"/>
      <c r="F153" s="5"/>
      <c r="I153" s="5" t="s">
        <v>7858</v>
      </c>
      <c r="J153" t="s">
        <v>8301</v>
      </c>
    </row>
    <row r="154" spans="1:10">
      <c r="A154" s="60" t="s">
        <v>7579</v>
      </c>
      <c r="B154" s="60" t="s">
        <v>7580</v>
      </c>
      <c r="C154" s="39" t="e">
        <f t="shared" si="2"/>
        <v>#N/A</v>
      </c>
      <c r="D154" s="56"/>
      <c r="E154" s="39"/>
      <c r="F154" s="5"/>
      <c r="I154" s="5" t="s">
        <v>7864</v>
      </c>
      <c r="J154" t="s">
        <v>8302</v>
      </c>
    </row>
    <row r="155" spans="1:10">
      <c r="A155" s="60" t="s">
        <v>7581</v>
      </c>
      <c r="B155" s="60" t="s">
        <v>7582</v>
      </c>
      <c r="C155" s="39" t="e">
        <f t="shared" si="2"/>
        <v>#N/A</v>
      </c>
      <c r="D155" s="56"/>
      <c r="E155" s="39"/>
      <c r="F155" s="5"/>
      <c r="I155" s="5" t="s">
        <v>7754</v>
      </c>
      <c r="J155" t="s">
        <v>8303</v>
      </c>
    </row>
    <row r="156" spans="1:10">
      <c r="A156" s="60" t="s">
        <v>7583</v>
      </c>
      <c r="B156" s="60" t="s">
        <v>7584</v>
      </c>
      <c r="C156" s="39" t="e">
        <f t="shared" si="2"/>
        <v>#N/A</v>
      </c>
      <c r="D156" s="56"/>
      <c r="E156" s="39"/>
      <c r="F156" s="5"/>
      <c r="I156" s="5" t="s">
        <v>7207</v>
      </c>
      <c r="J156" t="s">
        <v>8304</v>
      </c>
    </row>
    <row r="157" spans="1:10">
      <c r="A157" s="60" t="s">
        <v>7585</v>
      </c>
      <c r="B157" s="60" t="s">
        <v>7586</v>
      </c>
      <c r="C157" s="39" t="e">
        <f t="shared" si="2"/>
        <v>#N/A</v>
      </c>
      <c r="D157" s="56"/>
      <c r="E157" s="39"/>
      <c r="F157" s="5"/>
      <c r="I157" s="5" t="s">
        <v>7209</v>
      </c>
      <c r="J157" t="s">
        <v>8305</v>
      </c>
    </row>
    <row r="158" spans="1:10">
      <c r="A158" s="60" t="s">
        <v>7587</v>
      </c>
      <c r="B158" s="60" t="s">
        <v>7588</v>
      </c>
      <c r="C158" s="39" t="e">
        <f t="shared" si="2"/>
        <v>#N/A</v>
      </c>
      <c r="E158" s="39"/>
      <c r="F158" s="5"/>
      <c r="I158" s="5" t="s">
        <v>7834</v>
      </c>
      <c r="J158" t="s">
        <v>8306</v>
      </c>
    </row>
    <row r="159" spans="1:10">
      <c r="A159" s="60" t="s">
        <v>7589</v>
      </c>
      <c r="B159" s="60" t="s">
        <v>7590</v>
      </c>
      <c r="C159" s="39" t="e">
        <f t="shared" si="2"/>
        <v>#N/A</v>
      </c>
      <c r="E159" s="39"/>
      <c r="F159" s="5"/>
      <c r="I159" s="5" t="s">
        <v>7832</v>
      </c>
      <c r="J159" t="s">
        <v>8307</v>
      </c>
    </row>
    <row r="160" spans="1:10">
      <c r="A160" s="60" t="s">
        <v>7591</v>
      </c>
      <c r="B160" s="60" t="s">
        <v>7592</v>
      </c>
      <c r="C160" s="39" t="e">
        <f t="shared" si="2"/>
        <v>#N/A</v>
      </c>
      <c r="D160" s="56"/>
      <c r="E160" s="39"/>
      <c r="F160" s="5"/>
      <c r="I160" s="5" t="s">
        <v>7844</v>
      </c>
      <c r="J160" t="s">
        <v>8308</v>
      </c>
    </row>
    <row r="161" spans="1:10">
      <c r="A161" s="60" t="s">
        <v>7593</v>
      </c>
      <c r="B161" s="60" t="s">
        <v>7594</v>
      </c>
      <c r="C161" s="39" t="str">
        <f t="shared" si="2"/>
        <v>SLOT3.CH126</v>
      </c>
      <c r="I161" s="5" t="s">
        <v>7842</v>
      </c>
      <c r="J161" t="s">
        <v>8309</v>
      </c>
    </row>
    <row r="162" spans="1:10">
      <c r="A162" s="60" t="s">
        <v>7595</v>
      </c>
      <c r="B162" s="60" t="s">
        <v>7596</v>
      </c>
      <c r="C162" s="39" t="str">
        <f t="shared" si="2"/>
        <v>SLOT3.CH37</v>
      </c>
      <c r="I162" s="5" t="s">
        <v>7920</v>
      </c>
      <c r="J162" t="s">
        <v>8310</v>
      </c>
    </row>
    <row r="163" spans="1:10">
      <c r="A163" s="60" t="s">
        <v>7597</v>
      </c>
      <c r="B163" s="60" t="s">
        <v>7598</v>
      </c>
      <c r="C163" s="39" t="str">
        <f t="shared" si="2"/>
        <v>SLOT3.CH96</v>
      </c>
      <c r="D163" s="56"/>
      <c r="I163" s="5" t="s">
        <v>7922</v>
      </c>
      <c r="J163" t="s">
        <v>8311</v>
      </c>
    </row>
    <row r="164" spans="1:10">
      <c r="A164" s="60" t="s">
        <v>7599</v>
      </c>
      <c r="B164" s="60" t="s">
        <v>7600</v>
      </c>
      <c r="C164" s="39" t="str">
        <f t="shared" si="2"/>
        <v>SLOT3.CH97</v>
      </c>
      <c r="D164" s="56"/>
      <c r="I164" s="5" t="s">
        <v>7924</v>
      </c>
      <c r="J164" t="s">
        <v>8312</v>
      </c>
    </row>
    <row r="165" spans="1:10">
      <c r="A165" s="60" t="s">
        <v>7601</v>
      </c>
      <c r="B165" s="60" t="s">
        <v>7602</v>
      </c>
      <c r="C165" s="39" t="str">
        <f t="shared" si="2"/>
        <v>SLOT3.CH100</v>
      </c>
      <c r="D165" s="56"/>
      <c r="I165" s="5" t="s">
        <v>7918</v>
      </c>
      <c r="J165" t="s">
        <v>8313</v>
      </c>
    </row>
    <row r="166" spans="1:10">
      <c r="A166" s="60" t="s">
        <v>7603</v>
      </c>
      <c r="B166" s="60" t="s">
        <v>7604</v>
      </c>
      <c r="C166" s="39" t="str">
        <f t="shared" si="2"/>
        <v>SLOT1.CH32</v>
      </c>
      <c r="I166" s="5" t="s">
        <v>7137</v>
      </c>
      <c r="J166" t="s">
        <v>8314</v>
      </c>
    </row>
    <row r="167" spans="1:10">
      <c r="A167" s="60" t="s">
        <v>7605</v>
      </c>
      <c r="B167" s="60" t="s">
        <v>7606</v>
      </c>
      <c r="C167" s="39" t="str">
        <f t="shared" si="2"/>
        <v>SLOT1.CH119</v>
      </c>
      <c r="D167" s="56"/>
      <c r="I167" s="5" t="s">
        <v>7312</v>
      </c>
      <c r="J167" t="s">
        <v>8315</v>
      </c>
    </row>
    <row r="168" spans="1:10">
      <c r="A168" s="60" t="s">
        <v>7607</v>
      </c>
      <c r="B168" s="60" t="s">
        <v>7608</v>
      </c>
      <c r="C168" s="39" t="str">
        <f t="shared" si="2"/>
        <v>SLOT1.CH118</v>
      </c>
      <c r="D168" s="56"/>
      <c r="I168" s="5" t="s">
        <v>7436</v>
      </c>
      <c r="J168" t="s">
        <v>8316</v>
      </c>
    </row>
    <row r="169" spans="1:10">
      <c r="A169" s="60" t="s">
        <v>7609</v>
      </c>
      <c r="B169" s="60" t="s">
        <v>7610</v>
      </c>
      <c r="C169" s="39" t="str">
        <f t="shared" si="2"/>
        <v>SLOT1.CH41</v>
      </c>
      <c r="D169" s="56"/>
      <c r="I169" s="5" t="s">
        <v>7135</v>
      </c>
      <c r="J169" t="s">
        <v>8317</v>
      </c>
    </row>
    <row r="170" spans="1:10">
      <c r="A170" s="60" t="s">
        <v>7611</v>
      </c>
      <c r="B170" s="60" t="s">
        <v>7612</v>
      </c>
      <c r="C170" s="39" t="str">
        <f t="shared" si="2"/>
        <v>SLOT1.CH40</v>
      </c>
      <c r="D170" s="56"/>
      <c r="I170" s="5" t="s">
        <v>7318</v>
      </c>
      <c r="J170" t="s">
        <v>8318</v>
      </c>
    </row>
    <row r="171" spans="1:10">
      <c r="A171" s="60" t="s">
        <v>7613</v>
      </c>
      <c r="B171" s="60" t="s">
        <v>7614</v>
      </c>
      <c r="C171" s="39" t="str">
        <f t="shared" si="2"/>
        <v>SLOT1.CH37</v>
      </c>
      <c r="D171" s="56"/>
      <c r="I171" s="5" t="s">
        <v>7322</v>
      </c>
      <c r="J171" t="s">
        <v>8319</v>
      </c>
    </row>
    <row r="172" spans="1:10">
      <c r="A172" s="60" t="s">
        <v>7615</v>
      </c>
      <c r="B172" s="60" t="s">
        <v>7616</v>
      </c>
      <c r="C172" s="39" t="str">
        <f t="shared" si="2"/>
        <v>SLOT1.CH38</v>
      </c>
      <c r="D172" s="56"/>
      <c r="I172" s="5" t="s">
        <v>7428</v>
      </c>
      <c r="J172" t="s">
        <v>8320</v>
      </c>
    </row>
    <row r="173" spans="1:10">
      <c r="A173" s="60" t="s">
        <v>7617</v>
      </c>
      <c r="B173" s="60" t="s">
        <v>7618</v>
      </c>
      <c r="C173" s="39" t="str">
        <f t="shared" si="2"/>
        <v>SLOT3.CH39</v>
      </c>
      <c r="D173" s="56"/>
      <c r="I173" s="5" t="s">
        <v>7398</v>
      </c>
      <c r="J173" t="s">
        <v>8321</v>
      </c>
    </row>
    <row r="174" spans="1:10">
      <c r="A174" s="60" t="s">
        <v>7619</v>
      </c>
      <c r="B174" s="60" t="s">
        <v>7620</v>
      </c>
      <c r="C174" s="39" t="str">
        <f t="shared" si="2"/>
        <v>SLOT1.CH111</v>
      </c>
      <c r="D174" s="56"/>
      <c r="I174" s="5" t="s">
        <v>7396</v>
      </c>
      <c r="J174" t="s">
        <v>8322</v>
      </c>
    </row>
    <row r="175" spans="1:10">
      <c r="A175" s="60" t="s">
        <v>7621</v>
      </c>
      <c r="B175" s="60" t="s">
        <v>7622</v>
      </c>
      <c r="C175" s="39" t="str">
        <f t="shared" si="2"/>
        <v>SLOT1.CH110</v>
      </c>
      <c r="D175" s="56"/>
      <c r="I175" s="5" t="s">
        <v>7488</v>
      </c>
      <c r="J175" t="s">
        <v>8323</v>
      </c>
    </row>
    <row r="176" spans="1:10">
      <c r="A176" s="60" t="s">
        <v>7623</v>
      </c>
      <c r="B176" s="60" t="s">
        <v>7624</v>
      </c>
      <c r="C176" s="39" t="str">
        <f t="shared" si="2"/>
        <v>SLOT1.CH107</v>
      </c>
      <c r="D176" s="56"/>
      <c r="I176" s="5" t="s">
        <v>7486</v>
      </c>
      <c r="J176" t="s">
        <v>8324</v>
      </c>
    </row>
    <row r="177" spans="1:10">
      <c r="A177" s="60" t="s">
        <v>7625</v>
      </c>
      <c r="B177" s="60" t="s">
        <v>7626</v>
      </c>
      <c r="C177" s="39" t="str">
        <f t="shared" si="2"/>
        <v>SLOT1.CH106</v>
      </c>
      <c r="D177" s="56"/>
      <c r="I177" s="5" t="s">
        <v>7484</v>
      </c>
      <c r="J177" t="s">
        <v>8325</v>
      </c>
    </row>
    <row r="178" spans="1:10">
      <c r="A178" s="60" t="s">
        <v>7627</v>
      </c>
      <c r="B178" s="60" t="s">
        <v>7628</v>
      </c>
      <c r="C178" s="39" t="str">
        <f t="shared" si="2"/>
        <v>SLOT3.CH63</v>
      </c>
      <c r="D178" s="56"/>
      <c r="I178" s="5" t="s">
        <v>7378</v>
      </c>
      <c r="J178" t="s">
        <v>8326</v>
      </c>
    </row>
    <row r="179" spans="1:10">
      <c r="A179" s="60" t="s">
        <v>7629</v>
      </c>
      <c r="B179" s="60" t="s">
        <v>7630</v>
      </c>
      <c r="C179" s="39" t="str">
        <f t="shared" si="2"/>
        <v>SLOT3.CH62</v>
      </c>
      <c r="D179" s="56"/>
      <c r="I179" s="5" t="s">
        <v>7139</v>
      </c>
      <c r="J179" t="s">
        <v>8327</v>
      </c>
    </row>
    <row r="180" spans="1:10">
      <c r="A180" s="60" t="s">
        <v>7631</v>
      </c>
      <c r="B180" s="60" t="s">
        <v>7632</v>
      </c>
      <c r="C180" s="39" t="str">
        <f t="shared" si="2"/>
        <v>SLOT3.CH125</v>
      </c>
      <c r="D180" s="56"/>
      <c r="I180" s="5" t="s">
        <v>7380</v>
      </c>
      <c r="J180" t="s">
        <v>8328</v>
      </c>
    </row>
    <row r="181" spans="1:10">
      <c r="A181" s="60" t="s">
        <v>7633</v>
      </c>
      <c r="B181" s="60" t="s">
        <v>7634</v>
      </c>
      <c r="C181" s="39" t="str">
        <f t="shared" si="2"/>
        <v>SLOT3.CH107</v>
      </c>
      <c r="D181" s="56"/>
      <c r="I181" s="5" t="s">
        <v>7143</v>
      </c>
      <c r="J181" t="s">
        <v>8329</v>
      </c>
    </row>
    <row r="182" spans="1:10">
      <c r="A182" s="60" t="s">
        <v>7635</v>
      </c>
      <c r="B182" s="60" t="s">
        <v>7636</v>
      </c>
      <c r="C182" s="39" t="str">
        <f t="shared" si="2"/>
        <v>SLOT1.CH97</v>
      </c>
      <c r="D182" s="56"/>
      <c r="I182" s="5" t="s">
        <v>7422</v>
      </c>
      <c r="J182" t="s">
        <v>8330</v>
      </c>
    </row>
    <row r="183" spans="1:10">
      <c r="A183" s="60" t="s">
        <v>7637</v>
      </c>
      <c r="B183" s="60" t="s">
        <v>7638</v>
      </c>
      <c r="C183" s="39" t="str">
        <f t="shared" si="2"/>
        <v>SLOT1.CH96</v>
      </c>
      <c r="D183" s="56"/>
      <c r="I183" s="5" t="s">
        <v>7424</v>
      </c>
      <c r="J183" t="s">
        <v>8331</v>
      </c>
    </row>
    <row r="184" spans="1:10">
      <c r="A184" s="60" t="s">
        <v>7639</v>
      </c>
      <c r="B184" s="60" t="s">
        <v>7640</v>
      </c>
      <c r="C184" s="39" t="str">
        <f t="shared" si="2"/>
        <v>SLOT3.CH53</v>
      </c>
      <c r="D184" s="56"/>
      <c r="I184" s="5" t="s">
        <v>7308</v>
      </c>
      <c r="J184" t="s">
        <v>8332</v>
      </c>
    </row>
    <row r="185" spans="1:10">
      <c r="A185" s="60" t="s">
        <v>7641</v>
      </c>
      <c r="B185" s="60" t="s">
        <v>7642</v>
      </c>
      <c r="C185" s="39" t="str">
        <f t="shared" si="2"/>
        <v>SLOT3.CH52</v>
      </c>
      <c r="D185" s="56"/>
      <c r="I185" s="5" t="s">
        <v>7284</v>
      </c>
      <c r="J185" t="s">
        <v>8333</v>
      </c>
    </row>
    <row r="186" spans="1:10">
      <c r="A186" s="60" t="s">
        <v>7643</v>
      </c>
      <c r="B186" s="60" t="s">
        <v>7644</v>
      </c>
      <c r="C186" s="39" t="str">
        <f t="shared" si="2"/>
        <v>SLOT3.CH35</v>
      </c>
      <c r="D186" s="56"/>
      <c r="I186" s="5" t="s">
        <v>7282</v>
      </c>
      <c r="J186" t="s">
        <v>8334</v>
      </c>
    </row>
    <row r="187" spans="1:10">
      <c r="A187" s="60" t="s">
        <v>7645</v>
      </c>
      <c r="B187" s="60" t="s">
        <v>7646</v>
      </c>
      <c r="C187" s="39" t="str">
        <f t="shared" si="2"/>
        <v>SLOT3.CH34</v>
      </c>
      <c r="D187" s="56"/>
      <c r="I187" s="5" t="s">
        <v>7280</v>
      </c>
      <c r="J187" t="s">
        <v>8335</v>
      </c>
    </row>
    <row r="188" spans="1:10">
      <c r="A188" s="60" t="s">
        <v>7647</v>
      </c>
      <c r="B188" s="60" t="s">
        <v>7648</v>
      </c>
      <c r="C188" s="39" t="str">
        <f t="shared" si="2"/>
        <v>SLOT3.CH41</v>
      </c>
      <c r="D188" s="56"/>
      <c r="I188" s="5" t="s">
        <v>7278</v>
      </c>
      <c r="J188" t="s">
        <v>8336</v>
      </c>
    </row>
    <row r="189" spans="1:10">
      <c r="A189" s="60" t="s">
        <v>7649</v>
      </c>
      <c r="B189" s="60" t="s">
        <v>7650</v>
      </c>
      <c r="C189" s="39" t="str">
        <f t="shared" si="2"/>
        <v>SLOT3.CH40</v>
      </c>
      <c r="D189" s="56"/>
      <c r="I189" s="5" t="s">
        <v>7294</v>
      </c>
      <c r="J189" t="s">
        <v>8337</v>
      </c>
    </row>
    <row r="190" spans="1:10">
      <c r="A190" s="60" t="s">
        <v>7651</v>
      </c>
      <c r="B190" s="60" t="s">
        <v>7652</v>
      </c>
      <c r="C190" s="39" t="str">
        <f t="shared" si="2"/>
        <v>SLOT3.CH38</v>
      </c>
      <c r="D190" s="56"/>
      <c r="I190" s="5" t="s">
        <v>7292</v>
      </c>
      <c r="J190" t="s">
        <v>8338</v>
      </c>
    </row>
    <row r="191" spans="1:10">
      <c r="A191" s="60" t="s">
        <v>7653</v>
      </c>
      <c r="B191" s="60" t="s">
        <v>7654</v>
      </c>
      <c r="C191" s="39" t="str">
        <f t="shared" si="2"/>
        <v>SLOT3.CH102</v>
      </c>
      <c r="D191" s="56"/>
      <c r="I191" s="5" t="s">
        <v>7205</v>
      </c>
      <c r="J191" t="s">
        <v>8339</v>
      </c>
    </row>
    <row r="192" spans="1:10">
      <c r="A192" s="60" t="s">
        <v>7655</v>
      </c>
      <c r="B192" s="60" t="s">
        <v>7656</v>
      </c>
      <c r="C192" s="39" t="str">
        <f t="shared" si="2"/>
        <v>SLOT3.CH58</v>
      </c>
      <c r="D192" s="56"/>
      <c r="I192" s="5" t="s">
        <v>7734</v>
      </c>
      <c r="J192" t="s">
        <v>8340</v>
      </c>
    </row>
    <row r="193" spans="1:10">
      <c r="A193" s="60" t="s">
        <v>7657</v>
      </c>
      <c r="B193" s="60" t="s">
        <v>7658</v>
      </c>
      <c r="C193" s="39" t="str">
        <f t="shared" si="2"/>
        <v>SLOT3.CH59</v>
      </c>
      <c r="I193" s="5" t="s">
        <v>7732</v>
      </c>
      <c r="J193" t="s">
        <v>8341</v>
      </c>
    </row>
    <row r="194" spans="1:10">
      <c r="A194" s="60" t="s">
        <v>7659</v>
      </c>
      <c r="B194" s="60" t="s">
        <v>7660</v>
      </c>
      <c r="C194" s="39" t="e">
        <f t="shared" ref="C194:C257" si="3">VLOOKUP(B194,I:J,2,0)</f>
        <v>#N/A</v>
      </c>
      <c r="D194" s="56"/>
      <c r="I194" s="5" t="s">
        <v>7866</v>
      </c>
      <c r="J194" t="s">
        <v>8342</v>
      </c>
    </row>
    <row r="195" spans="1:10">
      <c r="A195" s="60" t="s">
        <v>7661</v>
      </c>
      <c r="B195" s="60" t="s">
        <v>7662</v>
      </c>
      <c r="C195" s="39" t="e">
        <f t="shared" si="3"/>
        <v>#N/A</v>
      </c>
      <c r="D195" s="56"/>
      <c r="I195" s="5" t="s">
        <v>7860</v>
      </c>
      <c r="J195" t="s">
        <v>8343</v>
      </c>
    </row>
    <row r="196" spans="1:10">
      <c r="A196" s="60" t="s">
        <v>7663</v>
      </c>
      <c r="B196" s="60" t="s">
        <v>7664</v>
      </c>
      <c r="C196" s="39" t="e">
        <f t="shared" si="3"/>
        <v>#N/A</v>
      </c>
      <c r="D196" s="56"/>
      <c r="I196" s="5" t="s">
        <v>7868</v>
      </c>
      <c r="J196" t="s">
        <v>8344</v>
      </c>
    </row>
    <row r="197" spans="1:10">
      <c r="A197" s="60" t="s">
        <v>7665</v>
      </c>
      <c r="B197" s="60" t="s">
        <v>7666</v>
      </c>
      <c r="C197" s="39" t="e">
        <f t="shared" si="3"/>
        <v>#N/A</v>
      </c>
      <c r="D197" s="56"/>
      <c r="I197" s="5" t="s">
        <v>7870</v>
      </c>
      <c r="J197" t="s">
        <v>8345</v>
      </c>
    </row>
    <row r="198" spans="1:10">
      <c r="A198" s="60" t="s">
        <v>7667</v>
      </c>
      <c r="B198" s="60" t="s">
        <v>7668</v>
      </c>
      <c r="C198" s="39" t="e">
        <f t="shared" si="3"/>
        <v>#N/A</v>
      </c>
      <c r="D198" s="56"/>
      <c r="I198" s="5" t="s">
        <v>7862</v>
      </c>
      <c r="J198" t="s">
        <v>8346</v>
      </c>
    </row>
    <row r="199" spans="1:10">
      <c r="A199" s="60" t="s">
        <v>7669</v>
      </c>
      <c r="B199" s="60" t="s">
        <v>7670</v>
      </c>
      <c r="C199" s="39" t="e">
        <f t="shared" si="3"/>
        <v>#N/A</v>
      </c>
      <c r="D199" s="56"/>
      <c r="I199" s="5" t="s">
        <v>8146</v>
      </c>
      <c r="J199" t="s">
        <v>8347</v>
      </c>
    </row>
    <row r="200" spans="1:10">
      <c r="A200" s="60" t="s">
        <v>7671</v>
      </c>
      <c r="B200" s="60" t="s">
        <v>7672</v>
      </c>
      <c r="C200" s="39" t="e">
        <f t="shared" si="3"/>
        <v>#N/A</v>
      </c>
      <c r="D200" s="56"/>
      <c r="I200" s="5" t="s">
        <v>7752</v>
      </c>
      <c r="J200" t="s">
        <v>8348</v>
      </c>
    </row>
    <row r="201" spans="1:10">
      <c r="A201" s="60" t="s">
        <v>7673</v>
      </c>
      <c r="B201" s="60" t="s">
        <v>7674</v>
      </c>
      <c r="C201" s="39" t="e">
        <f t="shared" si="3"/>
        <v>#N/A</v>
      </c>
      <c r="D201" s="56"/>
      <c r="I201" s="5" t="s">
        <v>7848</v>
      </c>
      <c r="J201" t="s">
        <v>8349</v>
      </c>
    </row>
    <row r="202" spans="1:10">
      <c r="A202" s="60" t="s">
        <v>7675</v>
      </c>
      <c r="B202" s="60" t="s">
        <v>7676</v>
      </c>
      <c r="C202" s="39" t="e">
        <f t="shared" si="3"/>
        <v>#N/A</v>
      </c>
      <c r="D202" s="56"/>
      <c r="I202" s="5" t="s">
        <v>7846</v>
      </c>
      <c r="J202" t="s">
        <v>8350</v>
      </c>
    </row>
    <row r="203" spans="1:10">
      <c r="A203" s="60" t="s">
        <v>7677</v>
      </c>
      <c r="B203" s="60" t="s">
        <v>7678</v>
      </c>
      <c r="C203" s="39" t="e">
        <f t="shared" si="3"/>
        <v>#N/A</v>
      </c>
      <c r="D203" s="56"/>
      <c r="I203" s="5" t="s">
        <v>7201</v>
      </c>
      <c r="J203" t="s">
        <v>8351</v>
      </c>
    </row>
    <row r="204" spans="1:10">
      <c r="A204" s="60" t="s">
        <v>7679</v>
      </c>
      <c r="B204" s="60" t="s">
        <v>7680</v>
      </c>
      <c r="C204" s="39" t="e">
        <f t="shared" si="3"/>
        <v>#N/A</v>
      </c>
      <c r="D204" s="56"/>
      <c r="I204" s="5" t="s">
        <v>7203</v>
      </c>
      <c r="J204" t="s">
        <v>8352</v>
      </c>
    </row>
    <row r="205" spans="1:10">
      <c r="A205" s="60" t="s">
        <v>7681</v>
      </c>
      <c r="B205" s="60" t="s">
        <v>7682</v>
      </c>
      <c r="C205" s="39" t="e">
        <f t="shared" si="3"/>
        <v>#N/A</v>
      </c>
      <c r="D205" s="56"/>
      <c r="I205" s="5" t="s">
        <v>7738</v>
      </c>
      <c r="J205" t="s">
        <v>8353</v>
      </c>
    </row>
    <row r="206" spans="1:10">
      <c r="A206" s="60" t="s">
        <v>7683</v>
      </c>
      <c r="B206" s="60" t="s">
        <v>7684</v>
      </c>
      <c r="C206" s="39" t="e">
        <f t="shared" si="3"/>
        <v>#N/A</v>
      </c>
      <c r="D206" s="56"/>
      <c r="I206" s="5" t="s">
        <v>7836</v>
      </c>
      <c r="J206" t="s">
        <v>8354</v>
      </c>
    </row>
    <row r="207" spans="1:10">
      <c r="A207" s="60" t="s">
        <v>7685</v>
      </c>
      <c r="B207" s="60" t="s">
        <v>7686</v>
      </c>
      <c r="C207" s="39" t="e">
        <f t="shared" si="3"/>
        <v>#N/A</v>
      </c>
      <c r="I207" s="5" t="s">
        <v>7217</v>
      </c>
      <c r="J207" t="s">
        <v>8355</v>
      </c>
    </row>
    <row r="208" spans="1:10">
      <c r="A208" s="60" t="s">
        <v>7687</v>
      </c>
      <c r="B208" s="60" t="s">
        <v>7688</v>
      </c>
      <c r="C208" s="39" t="e">
        <f t="shared" si="3"/>
        <v>#N/A</v>
      </c>
      <c r="I208" s="5" t="s">
        <v>7756</v>
      </c>
      <c r="J208" t="s">
        <v>8356</v>
      </c>
    </row>
    <row r="209" spans="1:10">
      <c r="A209" s="60" t="s">
        <v>7689</v>
      </c>
      <c r="B209" s="60" t="s">
        <v>7690</v>
      </c>
      <c r="C209" s="39" t="e">
        <f t="shared" si="3"/>
        <v>#N/A</v>
      </c>
      <c r="D209" s="56"/>
      <c r="I209" s="5" t="s">
        <v>7213</v>
      </c>
      <c r="J209" t="s">
        <v>8357</v>
      </c>
    </row>
    <row r="210" spans="1:10">
      <c r="A210" s="60" t="s">
        <v>7691</v>
      </c>
      <c r="B210" s="60" t="s">
        <v>7692</v>
      </c>
      <c r="C210" s="39" t="e">
        <f t="shared" si="3"/>
        <v>#N/A</v>
      </c>
      <c r="D210" s="56"/>
      <c r="I210" s="5" t="s">
        <v>7722</v>
      </c>
      <c r="J210" t="s">
        <v>8358</v>
      </c>
    </row>
    <row r="211" spans="1:10">
      <c r="A211" s="60" t="s">
        <v>7693</v>
      </c>
      <c r="B211" s="60" t="s">
        <v>7694</v>
      </c>
      <c r="C211" s="39" t="e">
        <f t="shared" si="3"/>
        <v>#N/A</v>
      </c>
      <c r="I211" s="5" t="s">
        <v>7748</v>
      </c>
      <c r="J211" t="s">
        <v>8359</v>
      </c>
    </row>
    <row r="212" spans="1:10">
      <c r="A212" s="60" t="s">
        <v>7695</v>
      </c>
      <c r="B212" s="60" t="s">
        <v>7696</v>
      </c>
      <c r="C212" s="39" t="e">
        <f t="shared" si="3"/>
        <v>#N/A</v>
      </c>
      <c r="D212" s="56"/>
      <c r="I212" s="5" t="s">
        <v>7750</v>
      </c>
      <c r="J212" t="s">
        <v>8360</v>
      </c>
    </row>
    <row r="213" spans="1:10">
      <c r="A213" s="60" t="s">
        <v>7697</v>
      </c>
      <c r="B213" s="60" t="s">
        <v>7698</v>
      </c>
      <c r="C213" s="39" t="str">
        <f t="shared" si="3"/>
        <v>SLOT3.CH127</v>
      </c>
      <c r="D213" s="56"/>
      <c r="I213" s="5" t="s">
        <v>7760</v>
      </c>
      <c r="J213" t="s">
        <v>8361</v>
      </c>
    </row>
    <row r="214" spans="1:10">
      <c r="A214" s="60" t="s">
        <v>7699</v>
      </c>
      <c r="B214" s="60" t="s">
        <v>7700</v>
      </c>
      <c r="C214" s="39" t="str">
        <f t="shared" si="3"/>
        <v>SLOT3.CH55</v>
      </c>
      <c r="D214" s="56"/>
      <c r="I214" s="5" t="s">
        <v>7762</v>
      </c>
      <c r="J214" t="s">
        <v>8362</v>
      </c>
    </row>
    <row r="215" spans="1:10">
      <c r="A215" s="60" t="s">
        <v>7701</v>
      </c>
      <c r="B215" s="60" t="s">
        <v>7702</v>
      </c>
      <c r="C215" s="39" t="str">
        <f t="shared" si="3"/>
        <v>SLOT3.CH105</v>
      </c>
      <c r="D215" s="56"/>
      <c r="I215" s="5" t="s">
        <v>7874</v>
      </c>
      <c r="J215" t="s">
        <v>8363</v>
      </c>
    </row>
    <row r="216" spans="1:10">
      <c r="A216" s="60" t="s">
        <v>7703</v>
      </c>
      <c r="B216" s="60" t="s">
        <v>7704</v>
      </c>
      <c r="C216" s="39" t="str">
        <f t="shared" si="3"/>
        <v>SLOT3.CH49</v>
      </c>
      <c r="D216" s="56"/>
      <c r="I216" s="5" t="s">
        <v>7876</v>
      </c>
      <c r="J216" t="s">
        <v>8364</v>
      </c>
    </row>
    <row r="217" spans="1:10">
      <c r="A217" s="60" t="s">
        <v>7705</v>
      </c>
      <c r="B217" s="60" t="s">
        <v>7706</v>
      </c>
      <c r="C217" s="39" t="str">
        <f t="shared" si="3"/>
        <v>SLOT3.CH50</v>
      </c>
      <c r="D217" s="56"/>
      <c r="I217" s="5" t="s">
        <v>7872</v>
      </c>
      <c r="J217" t="s">
        <v>8365</v>
      </c>
    </row>
    <row r="218" spans="1:10">
      <c r="A218" s="60" t="s">
        <v>7707</v>
      </c>
      <c r="B218" s="60" t="s">
        <v>7708</v>
      </c>
      <c r="C218" s="39" t="str">
        <f t="shared" si="3"/>
        <v>SLOT1.CH100</v>
      </c>
      <c r="D218" s="56"/>
      <c r="I218" s="5" t="s">
        <v>7758</v>
      </c>
      <c r="J218" t="s">
        <v>8366</v>
      </c>
    </row>
    <row r="219" spans="1:10">
      <c r="A219" s="60" t="s">
        <v>7709</v>
      </c>
      <c r="B219" s="60" t="s">
        <v>7710</v>
      </c>
      <c r="C219" s="39" t="str">
        <f t="shared" si="3"/>
        <v>SLOT0.CH11</v>
      </c>
      <c r="D219" s="56"/>
      <c r="I219" s="5" t="s">
        <v>7286</v>
      </c>
      <c r="J219" t="s">
        <v>8367</v>
      </c>
    </row>
    <row r="220" spans="1:10">
      <c r="A220" s="60" t="s">
        <v>7711</v>
      </c>
      <c r="B220" s="60" t="s">
        <v>7712</v>
      </c>
      <c r="C220" s="39" t="str">
        <f t="shared" si="3"/>
        <v>SLOT0.CH10</v>
      </c>
      <c r="D220" s="56"/>
      <c r="I220" s="5" t="s">
        <v>7314</v>
      </c>
      <c r="J220" t="s">
        <v>8368</v>
      </c>
    </row>
    <row r="221" spans="1:10">
      <c r="A221" s="60" t="s">
        <v>7713</v>
      </c>
      <c r="B221" s="60" t="s">
        <v>7714</v>
      </c>
      <c r="C221" s="39" t="str">
        <f t="shared" si="3"/>
        <v>SLOT0.CH29</v>
      </c>
      <c r="D221" s="56"/>
      <c r="I221" s="5" t="s">
        <v>7141</v>
      </c>
      <c r="J221" t="s">
        <v>8369</v>
      </c>
    </row>
    <row r="222" spans="1:10">
      <c r="A222" s="60" t="s">
        <v>7715</v>
      </c>
      <c r="B222" s="60" t="s">
        <v>7716</v>
      </c>
      <c r="C222" s="39" t="str">
        <f t="shared" si="3"/>
        <v>SLOT0.CH28</v>
      </c>
      <c r="D222" s="56"/>
      <c r="I222" s="5" t="s">
        <v>7320</v>
      </c>
      <c r="J222" t="s">
        <v>8370</v>
      </c>
    </row>
    <row r="223" spans="1:10">
      <c r="A223" s="60" t="s">
        <v>7717</v>
      </c>
      <c r="B223" s="60" t="s">
        <v>7718</v>
      </c>
      <c r="C223" s="39" t="str">
        <f t="shared" si="3"/>
        <v>SLOT0.CH31</v>
      </c>
      <c r="D223" s="56"/>
      <c r="I223" s="5" t="s">
        <v>7316</v>
      </c>
      <c r="J223" t="s">
        <v>8371</v>
      </c>
    </row>
    <row r="224" spans="1:10">
      <c r="A224" s="60" t="s">
        <v>7719</v>
      </c>
      <c r="B224" s="60" t="s">
        <v>7720</v>
      </c>
      <c r="C224" s="39" t="str">
        <f t="shared" si="3"/>
        <v>SLOT0.CH30</v>
      </c>
      <c r="D224" s="56"/>
      <c r="I224" s="5" t="s">
        <v>7145</v>
      </c>
      <c r="J224" t="s">
        <v>8372</v>
      </c>
    </row>
    <row r="225" spans="1:10">
      <c r="A225" s="60" t="s">
        <v>7721</v>
      </c>
      <c r="B225" s="60" t="s">
        <v>7722</v>
      </c>
      <c r="C225" s="39" t="str">
        <f t="shared" si="3"/>
        <v>SLOT2.CH87</v>
      </c>
      <c r="D225" s="56"/>
      <c r="I225" s="5" t="s">
        <v>7400</v>
      </c>
      <c r="J225" t="s">
        <v>8373</v>
      </c>
    </row>
    <row r="226" spans="1:10">
      <c r="A226" s="60" t="s">
        <v>7723</v>
      </c>
      <c r="B226" s="60" t="s">
        <v>7724</v>
      </c>
      <c r="C226" s="39" t="str">
        <f t="shared" si="3"/>
        <v>SLOT0.CH23</v>
      </c>
      <c r="D226" s="56"/>
      <c r="I226" s="5" t="s">
        <v>7426</v>
      </c>
      <c r="J226" t="s">
        <v>8374</v>
      </c>
    </row>
    <row r="227" spans="1:10">
      <c r="A227" s="60" t="s">
        <v>7725</v>
      </c>
      <c r="B227" s="60" t="s">
        <v>7726</v>
      </c>
      <c r="C227" s="39" t="str">
        <f t="shared" si="3"/>
        <v>SLOT0.CH22</v>
      </c>
      <c r="D227" s="56"/>
      <c r="I227" s="5" t="s">
        <v>7302</v>
      </c>
      <c r="J227" t="s">
        <v>8375</v>
      </c>
    </row>
    <row r="228" spans="1:10">
      <c r="A228" s="60" t="s">
        <v>7727</v>
      </c>
      <c r="B228" s="60" t="s">
        <v>7728</v>
      </c>
      <c r="C228" s="39" t="str">
        <f t="shared" si="3"/>
        <v>SLOT0.CH27</v>
      </c>
      <c r="D228" s="56"/>
      <c r="I228" s="5" t="s">
        <v>7434</v>
      </c>
      <c r="J228" t="s">
        <v>8376</v>
      </c>
    </row>
    <row r="229" spans="1:10">
      <c r="A229" s="60" t="s">
        <v>7729</v>
      </c>
      <c r="B229" s="60" t="s">
        <v>7730</v>
      </c>
      <c r="C229" s="39" t="str">
        <f t="shared" si="3"/>
        <v>SLOT0.CH26</v>
      </c>
      <c r="D229" s="56"/>
      <c r="I229" s="5" t="s">
        <v>7430</v>
      </c>
      <c r="J229" t="s">
        <v>8377</v>
      </c>
    </row>
    <row r="230" spans="1:10">
      <c r="A230" s="60" t="s">
        <v>7731</v>
      </c>
      <c r="B230" s="60" t="s">
        <v>7732</v>
      </c>
      <c r="C230" s="39" t="str">
        <f t="shared" si="3"/>
        <v>SLOT2.CH67</v>
      </c>
      <c r="D230" s="56"/>
      <c r="I230" s="5" t="s">
        <v>7432</v>
      </c>
      <c r="J230" t="s">
        <v>8378</v>
      </c>
    </row>
    <row r="231" spans="1:10">
      <c r="A231" s="60" t="s">
        <v>7733</v>
      </c>
      <c r="B231" s="60" t="s">
        <v>7734</v>
      </c>
      <c r="C231" s="39" t="str">
        <f t="shared" si="3"/>
        <v>SLOT2.CH66</v>
      </c>
      <c r="D231" s="56"/>
      <c r="I231" s="5" t="s">
        <v>7482</v>
      </c>
      <c r="J231" t="s">
        <v>8379</v>
      </c>
    </row>
    <row r="232" spans="1:10">
      <c r="A232" s="60" t="s">
        <v>7735</v>
      </c>
      <c r="B232" s="60" t="s">
        <v>7736</v>
      </c>
      <c r="C232" s="39" t="str">
        <f t="shared" si="3"/>
        <v>SLOT0.CH0</v>
      </c>
      <c r="D232" s="56"/>
      <c r="I232" s="5" t="s">
        <v>7412</v>
      </c>
      <c r="J232" t="s">
        <v>8380</v>
      </c>
    </row>
    <row r="233" spans="1:10">
      <c r="A233" s="60" t="s">
        <v>7737</v>
      </c>
      <c r="B233" s="60" t="s">
        <v>7738</v>
      </c>
      <c r="C233" s="39" t="str">
        <f t="shared" si="3"/>
        <v>SLOT2.CH80</v>
      </c>
      <c r="D233" s="56"/>
      <c r="I233" s="5" t="s">
        <v>7410</v>
      </c>
      <c r="J233" t="s">
        <v>8381</v>
      </c>
    </row>
    <row r="234" spans="1:10">
      <c r="A234" s="60" t="s">
        <v>7739</v>
      </c>
      <c r="B234" s="60" t="s">
        <v>7740</v>
      </c>
      <c r="C234" s="39" t="str">
        <f t="shared" si="3"/>
        <v>SLOT0.CH95</v>
      </c>
      <c r="D234" s="56"/>
      <c r="I234" s="5" t="s">
        <v>7133</v>
      </c>
      <c r="J234" t="s">
        <v>8382</v>
      </c>
    </row>
    <row r="235" spans="1:10">
      <c r="A235" s="60" t="s">
        <v>7741</v>
      </c>
      <c r="B235" s="60" t="s">
        <v>7742</v>
      </c>
      <c r="C235" s="39" t="str">
        <f t="shared" si="3"/>
        <v>SLOT0.CH94</v>
      </c>
      <c r="D235" s="56"/>
      <c r="I235" s="5" t="s">
        <v>7129</v>
      </c>
      <c r="J235" t="s">
        <v>8383</v>
      </c>
    </row>
    <row r="236" spans="1:10">
      <c r="A236" s="60" t="s">
        <v>7743</v>
      </c>
      <c r="B236" s="60" t="s">
        <v>7744</v>
      </c>
      <c r="C236" s="39" t="str">
        <f t="shared" si="3"/>
        <v>SLOT2.CH0</v>
      </c>
      <c r="D236" s="56"/>
      <c r="I236" s="5" t="s">
        <v>7384</v>
      </c>
      <c r="J236" t="s">
        <v>8384</v>
      </c>
    </row>
    <row r="237" spans="1:10">
      <c r="A237" s="60" t="s">
        <v>7745</v>
      </c>
      <c r="B237" s="60" t="s">
        <v>7746</v>
      </c>
      <c r="C237" s="39" t="str">
        <f t="shared" si="3"/>
        <v>SLOT2.CH5</v>
      </c>
      <c r="D237" s="56"/>
      <c r="I237" s="5" t="s">
        <v>7131</v>
      </c>
      <c r="J237" t="s">
        <v>8385</v>
      </c>
    </row>
    <row r="238" spans="1:10">
      <c r="A238" s="60" t="s">
        <v>7747</v>
      </c>
      <c r="B238" s="60" t="s">
        <v>7748</v>
      </c>
      <c r="C238" s="39" t="str">
        <f t="shared" si="3"/>
        <v>SLOT2.CH88</v>
      </c>
      <c r="D238" s="56"/>
      <c r="I238" s="5" t="s">
        <v>7382</v>
      </c>
      <c r="J238" t="s">
        <v>8386</v>
      </c>
    </row>
    <row r="239" spans="1:10">
      <c r="A239" s="60" t="s">
        <v>7749</v>
      </c>
      <c r="B239" s="60" t="s">
        <v>7750</v>
      </c>
      <c r="C239" s="39" t="str">
        <f t="shared" si="3"/>
        <v>SLOT2.CH89</v>
      </c>
      <c r="D239" s="56"/>
      <c r="I239" s="5" t="s">
        <v>7298</v>
      </c>
      <c r="J239" t="s">
        <v>8387</v>
      </c>
    </row>
    <row r="240" spans="1:10">
      <c r="A240" s="60" t="s">
        <v>7751</v>
      </c>
      <c r="B240" s="60" t="s">
        <v>7752</v>
      </c>
      <c r="C240" s="39" t="str">
        <f t="shared" si="3"/>
        <v>SLOT2.CH75</v>
      </c>
      <c r="D240" s="56"/>
      <c r="I240" s="5" t="s">
        <v>7296</v>
      </c>
      <c r="J240" t="s">
        <v>8388</v>
      </c>
    </row>
    <row r="241" spans="1:10">
      <c r="A241" s="60" t="s">
        <v>7753</v>
      </c>
      <c r="B241" s="60" t="s">
        <v>7754</v>
      </c>
      <c r="C241" s="39" t="str">
        <f t="shared" si="3"/>
        <v>SLOT2.CH14</v>
      </c>
      <c r="D241" s="56"/>
      <c r="I241" s="5" t="s">
        <v>7326</v>
      </c>
      <c r="J241" t="s">
        <v>8389</v>
      </c>
    </row>
    <row r="242" spans="1:10">
      <c r="A242" s="60" t="s">
        <v>7755</v>
      </c>
      <c r="B242" s="60" t="s">
        <v>7756</v>
      </c>
      <c r="C242" s="39" t="str">
        <f t="shared" si="3"/>
        <v>SLOT2.CH84</v>
      </c>
      <c r="I242" s="5" t="s">
        <v>7324</v>
      </c>
      <c r="J242" t="s">
        <v>8390</v>
      </c>
    </row>
    <row r="243" spans="1:10">
      <c r="A243" s="60" t="s">
        <v>7757</v>
      </c>
      <c r="B243" s="60" t="s">
        <v>7758</v>
      </c>
      <c r="C243" s="39" t="str">
        <f t="shared" si="3"/>
        <v>SLOT2.CH95</v>
      </c>
      <c r="D243" s="56"/>
      <c r="I243" s="5" t="s">
        <v>7310</v>
      </c>
      <c r="J243" t="s">
        <v>8391</v>
      </c>
    </row>
    <row r="244" spans="1:10">
      <c r="A244" s="60" t="s">
        <v>7759</v>
      </c>
      <c r="B244" s="60" t="s">
        <v>7760</v>
      </c>
      <c r="C244" s="39" t="str">
        <f t="shared" si="3"/>
        <v>SLOT2.CH90</v>
      </c>
      <c r="D244" s="56"/>
      <c r="I244" s="5" t="s">
        <v>7440</v>
      </c>
      <c r="J244" t="s">
        <v>8392</v>
      </c>
    </row>
    <row r="245" spans="1:10">
      <c r="A245" s="60" t="s">
        <v>7761</v>
      </c>
      <c r="B245" s="60" t="s">
        <v>7762</v>
      </c>
      <c r="C245" s="39" t="str">
        <f t="shared" si="3"/>
        <v>SLOT2.CH91</v>
      </c>
      <c r="D245" s="56"/>
      <c r="I245" s="5" t="s">
        <v>7438</v>
      </c>
      <c r="J245" t="s">
        <v>8393</v>
      </c>
    </row>
    <row r="246" spans="1:10">
      <c r="A246" s="60" t="s">
        <v>7763</v>
      </c>
      <c r="B246" s="60" t="s">
        <v>7764</v>
      </c>
      <c r="C246" s="39" t="e">
        <f t="shared" si="3"/>
        <v>#N/A</v>
      </c>
      <c r="D246" s="56"/>
      <c r="I246" s="5" t="s">
        <v>7972</v>
      </c>
      <c r="J246" t="s">
        <v>8394</v>
      </c>
    </row>
    <row r="247" spans="1:10">
      <c r="A247" s="60" t="s">
        <v>7765</v>
      </c>
      <c r="B247" s="60" t="s">
        <v>7766</v>
      </c>
      <c r="C247" s="39" t="e">
        <f t="shared" si="3"/>
        <v>#N/A</v>
      </c>
      <c r="D247" s="56"/>
      <c r="I247" s="5" t="s">
        <v>7265</v>
      </c>
      <c r="J247" t="s">
        <v>8395</v>
      </c>
    </row>
    <row r="248" spans="1:10">
      <c r="A248" s="60" t="s">
        <v>7767</v>
      </c>
      <c r="B248" s="60" t="s">
        <v>7768</v>
      </c>
      <c r="C248" s="39" t="e">
        <f t="shared" si="3"/>
        <v>#N/A</v>
      </c>
      <c r="D248" s="56"/>
      <c r="I248" s="5" t="s">
        <v>7970</v>
      </c>
      <c r="J248" t="s">
        <v>8396</v>
      </c>
    </row>
    <row r="249" spans="1:10">
      <c r="A249" s="60" t="s">
        <v>7769</v>
      </c>
      <c r="B249" s="60" t="s">
        <v>7770</v>
      </c>
      <c r="C249" s="39" t="e">
        <f t="shared" si="3"/>
        <v>#N/A</v>
      </c>
      <c r="D249" s="56"/>
      <c r="I249" s="5" t="s">
        <v>7974</v>
      </c>
      <c r="J249" t="s">
        <v>8397</v>
      </c>
    </row>
    <row r="250" spans="1:10">
      <c r="A250" s="60" t="s">
        <v>7771</v>
      </c>
      <c r="B250" s="60" t="s">
        <v>7772</v>
      </c>
      <c r="C250" s="39" t="e">
        <f t="shared" si="3"/>
        <v>#N/A</v>
      </c>
      <c r="D250" s="56"/>
      <c r="I250" s="5" t="s">
        <v>7269</v>
      </c>
      <c r="J250" t="s">
        <v>8398</v>
      </c>
    </row>
    <row r="251" spans="1:10">
      <c r="A251" s="60" t="s">
        <v>7773</v>
      </c>
      <c r="B251" s="60" t="s">
        <v>7774</v>
      </c>
      <c r="C251" s="39" t="e">
        <f t="shared" si="3"/>
        <v>#N/A</v>
      </c>
      <c r="D251" s="56"/>
      <c r="I251" s="5" t="s">
        <v>7968</v>
      </c>
      <c r="J251" t="s">
        <v>8399</v>
      </c>
    </row>
    <row r="252" spans="1:10">
      <c r="A252" s="60" t="s">
        <v>7775</v>
      </c>
      <c r="B252" s="60" t="s">
        <v>7776</v>
      </c>
      <c r="C252" s="39" t="e">
        <f t="shared" si="3"/>
        <v>#N/A</v>
      </c>
      <c r="D252" s="56"/>
      <c r="I252" s="5" t="s">
        <v>7952</v>
      </c>
      <c r="J252" t="s">
        <v>8400</v>
      </c>
    </row>
    <row r="253" spans="1:10">
      <c r="A253" s="60" t="s">
        <v>7777</v>
      </c>
      <c r="B253" s="60" t="s">
        <v>7778</v>
      </c>
      <c r="C253" s="39" t="e">
        <f t="shared" si="3"/>
        <v>#N/A</v>
      </c>
      <c r="D253" s="56"/>
      <c r="I253" s="5" t="s">
        <v>7950</v>
      </c>
      <c r="J253" t="s">
        <v>8401</v>
      </c>
    </row>
    <row r="254" spans="1:10">
      <c r="A254" s="60" t="s">
        <v>7779</v>
      </c>
      <c r="B254" s="60" t="s">
        <v>7780</v>
      </c>
      <c r="C254" s="39" t="e">
        <f t="shared" si="3"/>
        <v>#N/A</v>
      </c>
      <c r="D254" s="56"/>
      <c r="I254" s="5" t="s">
        <v>8086</v>
      </c>
      <c r="J254" t="s">
        <v>8402</v>
      </c>
    </row>
    <row r="255" spans="1:10">
      <c r="A255" s="60" t="s">
        <v>7781</v>
      </c>
      <c r="B255" s="60" t="s">
        <v>7782</v>
      </c>
      <c r="C255" s="39" t="e">
        <f t="shared" si="3"/>
        <v>#N/A</v>
      </c>
      <c r="D255" s="56"/>
      <c r="I255" s="5" t="s">
        <v>8084</v>
      </c>
      <c r="J255" t="s">
        <v>8403</v>
      </c>
    </row>
    <row r="256" spans="1:10">
      <c r="A256" s="60" t="s">
        <v>7783</v>
      </c>
      <c r="B256" s="60" t="s">
        <v>7784</v>
      </c>
      <c r="C256" s="39" t="e">
        <f t="shared" si="3"/>
        <v>#N/A</v>
      </c>
      <c r="D256" s="56"/>
      <c r="I256" s="5" t="s">
        <v>7940</v>
      </c>
      <c r="J256" t="s">
        <v>8404</v>
      </c>
    </row>
    <row r="257" spans="1:10">
      <c r="A257" s="60" t="s">
        <v>7785</v>
      </c>
      <c r="B257" s="60" t="s">
        <v>7786</v>
      </c>
      <c r="C257" s="39" t="e">
        <f t="shared" si="3"/>
        <v>#N/A</v>
      </c>
      <c r="D257" s="56"/>
      <c r="I257" s="5" t="s">
        <v>8082</v>
      </c>
      <c r="J257" t="s">
        <v>8405</v>
      </c>
    </row>
    <row r="258" spans="1:10">
      <c r="A258" s="60" t="s">
        <v>7787</v>
      </c>
      <c r="B258" s="60" t="s">
        <v>7788</v>
      </c>
      <c r="C258" s="39" t="e">
        <f t="shared" ref="C258:C321" si="4">VLOOKUP(B258,I:J,2,0)</f>
        <v>#N/A</v>
      </c>
      <c r="D258" s="56"/>
      <c r="I258" s="5" t="s">
        <v>8080</v>
      </c>
      <c r="J258" t="s">
        <v>8406</v>
      </c>
    </row>
    <row r="259" spans="1:10">
      <c r="A259" s="60" t="s">
        <v>7789</v>
      </c>
      <c r="B259" s="60" t="s">
        <v>7790</v>
      </c>
      <c r="C259" s="39" t="e">
        <f t="shared" si="4"/>
        <v>#N/A</v>
      </c>
      <c r="D259" s="56"/>
      <c r="I259" s="5" t="s">
        <v>8054</v>
      </c>
      <c r="J259" t="s">
        <v>8407</v>
      </c>
    </row>
    <row r="260" spans="1:10">
      <c r="A260" s="60" t="s">
        <v>7791</v>
      </c>
      <c r="B260" s="60" t="s">
        <v>7792</v>
      </c>
      <c r="C260" s="39" t="e">
        <f t="shared" si="4"/>
        <v>#N/A</v>
      </c>
      <c r="D260" s="56"/>
      <c r="I260" s="5" t="s">
        <v>7261</v>
      </c>
      <c r="J260" t="s">
        <v>8408</v>
      </c>
    </row>
    <row r="261" spans="1:10">
      <c r="A261" s="60" t="s">
        <v>7793</v>
      </c>
      <c r="B261" s="60" t="s">
        <v>7794</v>
      </c>
      <c r="C261" s="39" t="e">
        <f t="shared" si="4"/>
        <v>#N/A</v>
      </c>
      <c r="D261" s="56"/>
      <c r="I261" s="5" t="s">
        <v>8138</v>
      </c>
      <c r="J261" t="s">
        <v>8409</v>
      </c>
    </row>
    <row r="262" spans="1:10">
      <c r="A262" s="60" t="s">
        <v>7795</v>
      </c>
      <c r="B262" s="60" t="s">
        <v>7796</v>
      </c>
      <c r="C262" s="39" t="e">
        <f t="shared" si="4"/>
        <v>#N/A</v>
      </c>
      <c r="D262" s="56"/>
      <c r="I262" s="5" t="s">
        <v>8142</v>
      </c>
      <c r="J262" t="s">
        <v>8410</v>
      </c>
    </row>
    <row r="263" spans="1:10">
      <c r="A263" s="60" t="s">
        <v>7797</v>
      </c>
      <c r="B263" s="60" t="s">
        <v>7798</v>
      </c>
      <c r="C263" s="39" t="e">
        <f t="shared" si="4"/>
        <v>#N/A</v>
      </c>
      <c r="D263" s="56"/>
      <c r="I263" s="5" t="s">
        <v>7263</v>
      </c>
      <c r="J263" t="s">
        <v>8411</v>
      </c>
    </row>
    <row r="264" spans="1:10">
      <c r="A264" s="60" t="s">
        <v>7799</v>
      </c>
      <c r="B264" s="60" t="s">
        <v>7800</v>
      </c>
      <c r="C264" s="39" t="e">
        <f t="shared" si="4"/>
        <v>#N/A</v>
      </c>
      <c r="D264" s="56"/>
      <c r="I264" s="5" t="s">
        <v>8136</v>
      </c>
      <c r="J264" t="s">
        <v>8412</v>
      </c>
    </row>
    <row r="265" spans="1:10">
      <c r="A265" s="60" t="s">
        <v>7801</v>
      </c>
      <c r="B265" s="60" t="s">
        <v>7802</v>
      </c>
      <c r="C265" s="39" t="e">
        <f t="shared" si="4"/>
        <v>#N/A</v>
      </c>
      <c r="D265" s="56"/>
      <c r="I265" s="5" t="s">
        <v>8094</v>
      </c>
      <c r="J265" t="s">
        <v>8413</v>
      </c>
    </row>
    <row r="266" spans="1:10">
      <c r="A266" s="60" t="s">
        <v>7803</v>
      </c>
      <c r="B266" s="60" t="s">
        <v>7804</v>
      </c>
      <c r="C266" s="39" t="e">
        <f t="shared" si="4"/>
        <v>#N/A</v>
      </c>
      <c r="D266" s="56"/>
      <c r="I266" s="5" t="s">
        <v>8092</v>
      </c>
      <c r="J266" t="s">
        <v>8414</v>
      </c>
    </row>
    <row r="267" spans="1:10">
      <c r="A267" s="60" t="s">
        <v>7805</v>
      </c>
      <c r="B267" s="60" t="s">
        <v>7806</v>
      </c>
      <c r="C267" s="39" t="e">
        <f t="shared" si="4"/>
        <v>#N/A</v>
      </c>
      <c r="D267" s="56"/>
      <c r="I267" s="5" t="s">
        <v>7980</v>
      </c>
      <c r="J267" t="s">
        <v>8415</v>
      </c>
    </row>
    <row r="268" spans="1:10">
      <c r="A268" s="60" t="s">
        <v>7807</v>
      </c>
      <c r="B268" s="60" t="s">
        <v>7808</v>
      </c>
      <c r="C268" s="39" t="e">
        <f t="shared" si="4"/>
        <v>#N/A</v>
      </c>
      <c r="D268" s="56"/>
      <c r="I268" s="5" t="s">
        <v>7978</v>
      </c>
      <c r="J268" t="s">
        <v>8416</v>
      </c>
    </row>
    <row r="269" spans="1:10">
      <c r="A269" s="60" t="s">
        <v>7809</v>
      </c>
      <c r="B269" s="60" t="s">
        <v>7810</v>
      </c>
      <c r="C269" s="39" t="e">
        <f t="shared" si="4"/>
        <v>#N/A</v>
      </c>
      <c r="D269" s="56"/>
      <c r="I269" s="5" t="s">
        <v>8034</v>
      </c>
      <c r="J269" t="s">
        <v>8417</v>
      </c>
    </row>
    <row r="270" spans="1:10">
      <c r="A270" s="60" t="s">
        <v>7811</v>
      </c>
      <c r="B270" s="60" t="s">
        <v>7812</v>
      </c>
      <c r="C270" s="39" t="str">
        <f t="shared" si="4"/>
        <v>SLOT2.CH3</v>
      </c>
      <c r="D270" s="56"/>
      <c r="I270" s="5" t="s">
        <v>8036</v>
      </c>
      <c r="J270" t="s">
        <v>8418</v>
      </c>
    </row>
    <row r="271" spans="1:10">
      <c r="A271" s="60" t="s">
        <v>7813</v>
      </c>
      <c r="B271" s="60" t="s">
        <v>7814</v>
      </c>
      <c r="C271" s="39" t="str">
        <f t="shared" si="4"/>
        <v>SLOT0.CH66</v>
      </c>
      <c r="D271" s="56"/>
      <c r="I271" s="5" t="s">
        <v>7191</v>
      </c>
      <c r="J271" t="s">
        <v>8419</v>
      </c>
    </row>
    <row r="272" spans="1:10">
      <c r="A272" s="60" t="s">
        <v>7815</v>
      </c>
      <c r="B272" s="60" t="s">
        <v>7816</v>
      </c>
      <c r="C272" s="39" t="str">
        <f t="shared" si="4"/>
        <v>SLOT2.CH6</v>
      </c>
      <c r="D272" s="56"/>
      <c r="I272" s="5" t="s">
        <v>7646</v>
      </c>
      <c r="J272" t="s">
        <v>8420</v>
      </c>
    </row>
    <row r="273" spans="1:10">
      <c r="A273" s="60" t="s">
        <v>7817</v>
      </c>
      <c r="B273" s="60" t="s">
        <v>7818</v>
      </c>
      <c r="C273" s="39" t="str">
        <f t="shared" si="4"/>
        <v>SLOT2.CH7</v>
      </c>
      <c r="D273" s="56"/>
      <c r="I273" s="5" t="s">
        <v>7644</v>
      </c>
      <c r="J273" t="s">
        <v>8421</v>
      </c>
    </row>
    <row r="274" spans="1:10">
      <c r="A274" s="60" t="s">
        <v>7819</v>
      </c>
      <c r="B274" s="60" t="s">
        <v>7820</v>
      </c>
      <c r="C274" s="39" t="str">
        <f t="shared" si="4"/>
        <v>SLOT0.CH67</v>
      </c>
      <c r="D274" s="56"/>
      <c r="I274" s="5" t="s">
        <v>7189</v>
      </c>
      <c r="J274" t="s">
        <v>8422</v>
      </c>
    </row>
    <row r="275" spans="1:10">
      <c r="A275" s="60" t="s">
        <v>7821</v>
      </c>
      <c r="B275" s="60" t="s">
        <v>7822</v>
      </c>
      <c r="C275" s="39" t="str">
        <f t="shared" si="4"/>
        <v>SLOT0.CH90</v>
      </c>
      <c r="D275" s="56"/>
      <c r="I275" s="5" t="s">
        <v>7596</v>
      </c>
      <c r="J275" t="s">
        <v>8423</v>
      </c>
    </row>
    <row r="276" spans="1:10">
      <c r="A276" s="60" t="s">
        <v>7823</v>
      </c>
      <c r="B276" s="60" t="s">
        <v>7824</v>
      </c>
      <c r="C276" s="39" t="str">
        <f t="shared" si="4"/>
        <v>SLOT0.CH71</v>
      </c>
      <c r="D276" s="56"/>
      <c r="I276" s="5" t="s">
        <v>7652</v>
      </c>
      <c r="J276" t="s">
        <v>8424</v>
      </c>
    </row>
    <row r="277" spans="1:10">
      <c r="A277" s="60" t="s">
        <v>7825</v>
      </c>
      <c r="B277" s="60" t="s">
        <v>7826</v>
      </c>
      <c r="C277" s="39" t="str">
        <f t="shared" si="4"/>
        <v>SLOT0.CH70</v>
      </c>
      <c r="D277" s="56"/>
      <c r="I277" s="5" t="s">
        <v>7618</v>
      </c>
      <c r="J277" t="s">
        <v>8425</v>
      </c>
    </row>
    <row r="278" spans="1:10">
      <c r="A278" s="60" t="s">
        <v>7827</v>
      </c>
      <c r="B278" s="60" t="s">
        <v>7828</v>
      </c>
      <c r="C278" s="39" t="str">
        <f t="shared" si="4"/>
        <v>SLOT0.CH93</v>
      </c>
      <c r="D278" s="56"/>
      <c r="I278" s="5" t="s">
        <v>7650</v>
      </c>
      <c r="J278" t="s">
        <v>8426</v>
      </c>
    </row>
    <row r="279" spans="1:10">
      <c r="A279" s="60" t="s">
        <v>7829</v>
      </c>
      <c r="B279" s="60" t="s">
        <v>7830</v>
      </c>
      <c r="C279" s="39" t="str">
        <f t="shared" si="4"/>
        <v>SLOT0.CH92</v>
      </c>
      <c r="D279" s="56"/>
      <c r="I279" s="5" t="s">
        <v>7648</v>
      </c>
      <c r="J279" t="s">
        <v>8427</v>
      </c>
    </row>
    <row r="280" spans="1:10">
      <c r="A280" s="60" t="s">
        <v>7831</v>
      </c>
      <c r="B280" s="60" t="s">
        <v>7832</v>
      </c>
      <c r="C280" s="39" t="str">
        <f t="shared" si="4"/>
        <v>SLOT2.CH23</v>
      </c>
      <c r="D280" s="56"/>
      <c r="I280" s="5" t="s">
        <v>7530</v>
      </c>
      <c r="J280" t="s">
        <v>8428</v>
      </c>
    </row>
    <row r="281" spans="1:10">
      <c r="A281" s="60" t="s">
        <v>7833</v>
      </c>
      <c r="B281" s="60" t="s">
        <v>7834</v>
      </c>
      <c r="C281" s="39" t="str">
        <f t="shared" si="4"/>
        <v>SLOT2.CH22</v>
      </c>
      <c r="D281" s="56"/>
      <c r="I281" s="5" t="s">
        <v>7532</v>
      </c>
      <c r="J281" t="s">
        <v>8429</v>
      </c>
    </row>
    <row r="282" spans="1:10">
      <c r="A282" s="60" t="s">
        <v>7835</v>
      </c>
      <c r="B282" s="60" t="s">
        <v>7836</v>
      </c>
      <c r="C282" s="39" t="str">
        <f t="shared" si="4"/>
        <v>SLOT2.CH81</v>
      </c>
      <c r="D282" s="56"/>
      <c r="I282" s="5" t="s">
        <v>7538</v>
      </c>
      <c r="J282" t="s">
        <v>8430</v>
      </c>
    </row>
    <row r="283" spans="1:10">
      <c r="A283" s="60" t="s">
        <v>7837</v>
      </c>
      <c r="B283" s="60" t="s">
        <v>7838</v>
      </c>
      <c r="C283" s="39" t="str">
        <f t="shared" si="4"/>
        <v>SLOT0.CH21</v>
      </c>
      <c r="D283" s="56"/>
      <c r="I283" s="5" t="s">
        <v>7504</v>
      </c>
      <c r="J283" t="s">
        <v>8431</v>
      </c>
    </row>
    <row r="284" spans="1:10">
      <c r="A284" s="60" t="s">
        <v>7839</v>
      </c>
      <c r="B284" s="60" t="s">
        <v>7840</v>
      </c>
      <c r="C284" s="39" t="str">
        <f t="shared" si="4"/>
        <v>SLOT0.CH20</v>
      </c>
      <c r="D284" s="56"/>
      <c r="I284" s="5" t="s">
        <v>7536</v>
      </c>
      <c r="J284" t="s">
        <v>8432</v>
      </c>
    </row>
    <row r="285" spans="1:10">
      <c r="A285" s="60" t="s">
        <v>7841</v>
      </c>
      <c r="B285" s="60" t="s">
        <v>7842</v>
      </c>
      <c r="C285" s="39" t="str">
        <f t="shared" si="4"/>
        <v>SLOT2.CH25</v>
      </c>
      <c r="D285" s="56"/>
      <c r="I285" s="5" t="s">
        <v>7534</v>
      </c>
      <c r="J285" t="s">
        <v>8433</v>
      </c>
    </row>
    <row r="286" spans="1:10">
      <c r="A286" s="60" t="s">
        <v>7843</v>
      </c>
      <c r="B286" s="60" t="s">
        <v>7844</v>
      </c>
      <c r="C286" s="39" t="str">
        <f t="shared" si="4"/>
        <v>SLOT2.CH24</v>
      </c>
      <c r="D286" s="56"/>
      <c r="I286" s="5" t="s">
        <v>7704</v>
      </c>
      <c r="J286" t="s">
        <v>8434</v>
      </c>
    </row>
    <row r="287" spans="1:10">
      <c r="A287" s="60" t="s">
        <v>7845</v>
      </c>
      <c r="B287" s="60" t="s">
        <v>7846</v>
      </c>
      <c r="C287" s="39" t="str">
        <f t="shared" si="4"/>
        <v>SLOT2.CH77</v>
      </c>
      <c r="D287" s="56"/>
      <c r="I287" s="5" t="s">
        <v>7706</v>
      </c>
      <c r="J287" t="s">
        <v>8435</v>
      </c>
    </row>
    <row r="288" spans="1:10">
      <c r="A288" s="60" t="s">
        <v>7847</v>
      </c>
      <c r="B288" s="60" t="s">
        <v>7848</v>
      </c>
      <c r="C288" s="39" t="str">
        <f t="shared" si="4"/>
        <v>SLOT2.CH76</v>
      </c>
      <c r="D288" s="56"/>
      <c r="I288" s="5" t="s">
        <v>7197</v>
      </c>
      <c r="J288" t="s">
        <v>8436</v>
      </c>
    </row>
    <row r="289" spans="1:10">
      <c r="A289" s="60" t="s">
        <v>7849</v>
      </c>
      <c r="B289" s="60" t="s">
        <v>7850</v>
      </c>
      <c r="C289" s="39" t="str">
        <f t="shared" si="4"/>
        <v>SLOT1.CH93</v>
      </c>
      <c r="D289" s="56"/>
      <c r="I289" s="5" t="s">
        <v>7642</v>
      </c>
      <c r="J289" t="s">
        <v>8437</v>
      </c>
    </row>
    <row r="290" spans="1:10">
      <c r="A290" s="60" t="s">
        <v>7851</v>
      </c>
      <c r="B290" s="60" t="s">
        <v>7852</v>
      </c>
      <c r="C290" s="39" t="str">
        <f t="shared" si="4"/>
        <v>SLOT0.CH80</v>
      </c>
      <c r="D290" s="56"/>
      <c r="I290" s="5" t="s">
        <v>7640</v>
      </c>
      <c r="J290" t="s">
        <v>8438</v>
      </c>
    </row>
    <row r="291" spans="1:10">
      <c r="A291" s="60" t="s">
        <v>7853</v>
      </c>
      <c r="B291" s="60" t="s">
        <v>7854</v>
      </c>
      <c r="C291" s="39" t="str">
        <f t="shared" si="4"/>
        <v>SLOT0.CH24</v>
      </c>
      <c r="D291" s="56"/>
      <c r="I291" s="5" t="s">
        <v>7193</v>
      </c>
      <c r="J291" t="s">
        <v>8439</v>
      </c>
    </row>
    <row r="292" spans="1:10">
      <c r="A292" s="60" t="s">
        <v>7855</v>
      </c>
      <c r="B292" s="60" t="s">
        <v>7856</v>
      </c>
      <c r="C292" s="39" t="str">
        <f t="shared" si="4"/>
        <v>SLOT0.CH25</v>
      </c>
      <c r="D292" s="56"/>
      <c r="I292" s="5" t="s">
        <v>7700</v>
      </c>
      <c r="J292" t="s">
        <v>8440</v>
      </c>
    </row>
    <row r="293" spans="1:10">
      <c r="A293" s="60" t="s">
        <v>7857</v>
      </c>
      <c r="B293" s="60" t="s">
        <v>7858</v>
      </c>
      <c r="C293" s="39" t="str">
        <f t="shared" si="4"/>
        <v>SLOT2.CH8</v>
      </c>
      <c r="D293" s="56"/>
      <c r="I293" s="5" t="s">
        <v>7656</v>
      </c>
      <c r="J293" t="s">
        <v>8441</v>
      </c>
    </row>
    <row r="294" spans="1:10">
      <c r="A294" s="60" t="s">
        <v>7859</v>
      </c>
      <c r="B294" s="60" t="s">
        <v>7860</v>
      </c>
      <c r="C294" s="39" t="str">
        <f t="shared" si="4"/>
        <v>SLOT2.CH70</v>
      </c>
      <c r="D294" s="56"/>
      <c r="I294" s="5" t="s">
        <v>7658</v>
      </c>
      <c r="J294" t="s">
        <v>8442</v>
      </c>
    </row>
    <row r="295" spans="1:10">
      <c r="A295" s="60" t="s">
        <v>7861</v>
      </c>
      <c r="B295" s="60" t="s">
        <v>7862</v>
      </c>
      <c r="C295" s="39" t="str">
        <f t="shared" si="4"/>
        <v>SLOT2.CH73</v>
      </c>
      <c r="D295" s="56"/>
      <c r="I295" s="5" t="s">
        <v>7516</v>
      </c>
      <c r="J295" t="s">
        <v>8443</v>
      </c>
    </row>
    <row r="296" spans="1:10">
      <c r="A296" s="60" t="s">
        <v>7863</v>
      </c>
      <c r="B296" s="60" t="s">
        <v>7864</v>
      </c>
      <c r="C296" s="39" t="str">
        <f t="shared" si="4"/>
        <v>SLOT2.CH11</v>
      </c>
      <c r="D296" s="56"/>
      <c r="I296" s="5" t="s">
        <v>7514</v>
      </c>
      <c r="J296" t="s">
        <v>8444</v>
      </c>
    </row>
    <row r="297" spans="1:10">
      <c r="A297" s="60" t="s">
        <v>7865</v>
      </c>
      <c r="B297" s="60" t="s">
        <v>7866</v>
      </c>
      <c r="C297" s="39" t="str">
        <f t="shared" si="4"/>
        <v>SLOT2.CH69</v>
      </c>
      <c r="D297" s="56"/>
      <c r="I297" s="5" t="s">
        <v>7630</v>
      </c>
      <c r="J297" t="s">
        <v>8445</v>
      </c>
    </row>
    <row r="298" spans="1:10">
      <c r="A298" s="60" t="s">
        <v>7867</v>
      </c>
      <c r="B298" s="60" t="s">
        <v>7868</v>
      </c>
      <c r="C298" s="39" t="str">
        <f t="shared" si="4"/>
        <v>SLOT2.CH71</v>
      </c>
      <c r="D298" s="56"/>
      <c r="I298" s="5" t="s">
        <v>7628</v>
      </c>
      <c r="J298" t="s">
        <v>8446</v>
      </c>
    </row>
    <row r="299" spans="1:10">
      <c r="A299" s="60" t="s">
        <v>7869</v>
      </c>
      <c r="B299" s="60" t="s">
        <v>7870</v>
      </c>
      <c r="C299" s="39" t="str">
        <f t="shared" si="4"/>
        <v>SLOT2.CH72</v>
      </c>
      <c r="D299" s="56"/>
      <c r="I299" s="5" t="s">
        <v>7259</v>
      </c>
      <c r="J299" t="s">
        <v>8447</v>
      </c>
    </row>
    <row r="300" spans="1:10">
      <c r="A300" s="60" t="s">
        <v>7871</v>
      </c>
      <c r="B300" s="60" t="s">
        <v>7872</v>
      </c>
      <c r="C300" s="39" t="str">
        <f t="shared" si="4"/>
        <v>SLOT2.CH94</v>
      </c>
      <c r="D300" s="56"/>
      <c r="I300" s="5" t="s">
        <v>8066</v>
      </c>
      <c r="J300" t="s">
        <v>8448</v>
      </c>
    </row>
    <row r="301" spans="1:10">
      <c r="A301" s="60" t="s">
        <v>7873</v>
      </c>
      <c r="B301" s="60" t="s">
        <v>7874</v>
      </c>
      <c r="C301" s="39" t="str">
        <f t="shared" si="4"/>
        <v>SLOT2.CH92</v>
      </c>
      <c r="D301" s="56"/>
      <c r="I301" s="5" t="s">
        <v>8064</v>
      </c>
      <c r="J301" t="s">
        <v>8449</v>
      </c>
    </row>
    <row r="302" spans="1:10">
      <c r="A302" s="60" t="s">
        <v>7875</v>
      </c>
      <c r="B302" s="60" t="s">
        <v>7876</v>
      </c>
      <c r="C302" s="39" t="str">
        <f t="shared" si="4"/>
        <v>SLOT2.CH93</v>
      </c>
      <c r="D302" s="56"/>
      <c r="I302" s="5" t="s">
        <v>7964</v>
      </c>
      <c r="J302" t="s">
        <v>8450</v>
      </c>
    </row>
    <row r="303" spans="1:10">
      <c r="A303" s="60" t="s">
        <v>7877</v>
      </c>
      <c r="B303" s="60" t="s">
        <v>7878</v>
      </c>
      <c r="C303" s="39" t="e">
        <f t="shared" si="4"/>
        <v>#N/A</v>
      </c>
      <c r="D303" s="56"/>
      <c r="I303" s="5" t="s">
        <v>7966</v>
      </c>
      <c r="J303" t="s">
        <v>8451</v>
      </c>
    </row>
    <row r="304" spans="1:10">
      <c r="A304" s="60" t="s">
        <v>7879</v>
      </c>
      <c r="B304" s="60" t="s">
        <v>7880</v>
      </c>
      <c r="C304" s="39" t="e">
        <f t="shared" si="4"/>
        <v>#N/A</v>
      </c>
      <c r="D304" s="56"/>
      <c r="I304" s="5" t="s">
        <v>8076</v>
      </c>
      <c r="J304" t="s">
        <v>8452</v>
      </c>
    </row>
    <row r="305" spans="1:10">
      <c r="A305" s="60" t="s">
        <v>7881</v>
      </c>
      <c r="B305" s="60" t="s">
        <v>7882</v>
      </c>
      <c r="C305" s="39" t="e">
        <f t="shared" si="4"/>
        <v>#N/A</v>
      </c>
      <c r="D305" s="56"/>
      <c r="I305" s="5" t="s">
        <v>7962</v>
      </c>
      <c r="J305" t="s">
        <v>8453</v>
      </c>
    </row>
    <row r="306" spans="1:10">
      <c r="A306" s="60" t="s">
        <v>7883</v>
      </c>
      <c r="B306" s="60" t="s">
        <v>7884</v>
      </c>
      <c r="C306" s="39" t="e">
        <f t="shared" si="4"/>
        <v>#N/A</v>
      </c>
      <c r="D306" s="56"/>
      <c r="I306" s="5" t="s">
        <v>8088</v>
      </c>
      <c r="J306" t="s">
        <v>8454</v>
      </c>
    </row>
    <row r="307" spans="1:10">
      <c r="A307" s="60" t="s">
        <v>7885</v>
      </c>
      <c r="B307" s="60" t="s">
        <v>7886</v>
      </c>
      <c r="C307" s="39" t="e">
        <f t="shared" si="4"/>
        <v>#N/A</v>
      </c>
      <c r="D307" s="56"/>
      <c r="I307" s="5" t="s">
        <v>8078</v>
      </c>
      <c r="J307" t="s">
        <v>8455</v>
      </c>
    </row>
    <row r="308" spans="1:10">
      <c r="A308" s="60" t="s">
        <v>7887</v>
      </c>
      <c r="B308" s="60" t="s">
        <v>7888</v>
      </c>
      <c r="C308" s="39" t="e">
        <f t="shared" si="4"/>
        <v>#N/A</v>
      </c>
      <c r="D308" s="56"/>
      <c r="I308" s="5" t="s">
        <v>7257</v>
      </c>
      <c r="J308" t="s">
        <v>8456</v>
      </c>
    </row>
    <row r="309" spans="1:10">
      <c r="A309" s="60" t="s">
        <v>7889</v>
      </c>
      <c r="B309" s="60" t="s">
        <v>7890</v>
      </c>
      <c r="C309" s="39" t="e">
        <f t="shared" si="4"/>
        <v>#N/A</v>
      </c>
      <c r="D309" s="56"/>
      <c r="I309" s="5" t="s">
        <v>7255</v>
      </c>
      <c r="J309" t="s">
        <v>8457</v>
      </c>
    </row>
    <row r="310" spans="1:10">
      <c r="A310" s="60" t="s">
        <v>7891</v>
      </c>
      <c r="B310" s="60" t="s">
        <v>7892</v>
      </c>
      <c r="C310" s="39" t="e">
        <f t="shared" si="4"/>
        <v>#N/A</v>
      </c>
      <c r="D310" s="56"/>
      <c r="I310" s="5" t="s">
        <v>8070</v>
      </c>
      <c r="J310" t="s">
        <v>8458</v>
      </c>
    </row>
    <row r="311" spans="1:10">
      <c r="A311" s="60" t="s">
        <v>7893</v>
      </c>
      <c r="B311" s="60" t="s">
        <v>7894</v>
      </c>
      <c r="C311" s="39" t="e">
        <f t="shared" si="4"/>
        <v>#N/A</v>
      </c>
      <c r="D311" s="56"/>
      <c r="I311" s="5" t="s">
        <v>8140</v>
      </c>
      <c r="J311" t="s">
        <v>8459</v>
      </c>
    </row>
    <row r="312" spans="1:10">
      <c r="A312" s="60" t="s">
        <v>7895</v>
      </c>
      <c r="B312" s="60" t="s">
        <v>7896</v>
      </c>
      <c r="C312" s="39" t="e">
        <f t="shared" si="4"/>
        <v>#N/A</v>
      </c>
      <c r="D312" s="56"/>
      <c r="I312" s="5" t="s">
        <v>7271</v>
      </c>
      <c r="J312" t="s">
        <v>8460</v>
      </c>
    </row>
    <row r="313" spans="1:10">
      <c r="A313" s="60" t="s">
        <v>7897</v>
      </c>
      <c r="B313" s="60" t="s">
        <v>7898</v>
      </c>
      <c r="C313" s="39" t="e">
        <f t="shared" si="4"/>
        <v>#N/A</v>
      </c>
      <c r="D313" s="56"/>
      <c r="I313" s="5" t="s">
        <v>7267</v>
      </c>
      <c r="J313" t="s">
        <v>8461</v>
      </c>
    </row>
    <row r="314" spans="1:10">
      <c r="A314" s="60" t="s">
        <v>7899</v>
      </c>
      <c r="B314" s="60" t="s">
        <v>7900</v>
      </c>
      <c r="C314" s="39" t="e">
        <f t="shared" si="4"/>
        <v>#N/A</v>
      </c>
      <c r="D314" s="56"/>
      <c r="I314" s="5" t="s">
        <v>8090</v>
      </c>
      <c r="J314" t="s">
        <v>8462</v>
      </c>
    </row>
    <row r="315" spans="1:10">
      <c r="A315" s="60" t="s">
        <v>7901</v>
      </c>
      <c r="B315" s="60" t="s">
        <v>7902</v>
      </c>
      <c r="C315" s="39" t="e">
        <f t="shared" si="4"/>
        <v>#N/A</v>
      </c>
      <c r="D315" s="56"/>
      <c r="I315" s="5" t="s">
        <v>7976</v>
      </c>
      <c r="J315" t="s">
        <v>8463</v>
      </c>
    </row>
    <row r="316" spans="1:10">
      <c r="A316" s="60" t="s">
        <v>7903</v>
      </c>
      <c r="B316" s="60" t="s">
        <v>7904</v>
      </c>
      <c r="C316" s="39" t="e">
        <f t="shared" si="4"/>
        <v>#N/A</v>
      </c>
      <c r="D316" s="56"/>
      <c r="I316" s="5" t="s">
        <v>8038</v>
      </c>
      <c r="J316" t="s">
        <v>8464</v>
      </c>
    </row>
    <row r="317" spans="1:10">
      <c r="A317" s="60" t="s">
        <v>7905</v>
      </c>
      <c r="B317" s="60" t="s">
        <v>7906</v>
      </c>
      <c r="C317" s="39" t="e">
        <f t="shared" si="4"/>
        <v>#N/A</v>
      </c>
      <c r="D317" s="56"/>
      <c r="I317" s="5" t="s">
        <v>8032</v>
      </c>
      <c r="J317" t="s">
        <v>8465</v>
      </c>
    </row>
    <row r="318" spans="1:10">
      <c r="A318" s="60" t="s">
        <v>7907</v>
      </c>
      <c r="B318" s="60" t="s">
        <v>7908</v>
      </c>
      <c r="C318" s="39" t="e">
        <f t="shared" si="4"/>
        <v>#N/A</v>
      </c>
      <c r="D318" s="56"/>
      <c r="I318" s="5" t="s">
        <v>8074</v>
      </c>
      <c r="J318" t="s">
        <v>8466</v>
      </c>
    </row>
    <row r="319" spans="1:10">
      <c r="A319" s="60" t="s">
        <v>7909</v>
      </c>
      <c r="B319" s="60" t="s">
        <v>7910</v>
      </c>
      <c r="C319" s="39" t="e">
        <f t="shared" si="4"/>
        <v>#N/A</v>
      </c>
      <c r="D319" s="56"/>
      <c r="I319" s="5" t="s">
        <v>8072</v>
      </c>
      <c r="J319" t="s">
        <v>8467</v>
      </c>
    </row>
    <row r="320" spans="1:10">
      <c r="A320" s="60" t="s">
        <v>7911</v>
      </c>
      <c r="B320" s="60" t="s">
        <v>7912</v>
      </c>
      <c r="C320" s="39" t="e">
        <f t="shared" si="4"/>
        <v>#N/A</v>
      </c>
      <c r="D320" s="56"/>
      <c r="I320" s="5" t="s">
        <v>7598</v>
      </c>
      <c r="J320" t="s">
        <v>8468</v>
      </c>
    </row>
    <row r="321" spans="1:10">
      <c r="A321" s="60" t="s">
        <v>7913</v>
      </c>
      <c r="B321" s="60" t="s">
        <v>7914</v>
      </c>
      <c r="C321" s="39" t="e">
        <f t="shared" si="4"/>
        <v>#N/A</v>
      </c>
      <c r="D321" s="56"/>
      <c r="I321" s="5" t="s">
        <v>7600</v>
      </c>
      <c r="J321" t="s">
        <v>8469</v>
      </c>
    </row>
    <row r="322" spans="1:10">
      <c r="A322" s="60" t="s">
        <v>7915</v>
      </c>
      <c r="B322" s="60" t="s">
        <v>7916</v>
      </c>
      <c r="C322" s="39" t="str">
        <f t="shared" ref="C322:C385" si="5">VLOOKUP(B322,I:J,2,0)</f>
        <v>SLOT2.CH2</v>
      </c>
      <c r="D322" s="56"/>
      <c r="I322" s="5" t="s">
        <v>7195</v>
      </c>
      <c r="J322" t="s">
        <v>8470</v>
      </c>
    </row>
    <row r="323" spans="1:10">
      <c r="A323" s="60" t="s">
        <v>7917</v>
      </c>
      <c r="B323" s="60" t="s">
        <v>7918</v>
      </c>
      <c r="C323" s="39" t="str">
        <f t="shared" si="5"/>
        <v>SLOT2.CH30</v>
      </c>
      <c r="D323" s="56"/>
      <c r="I323" s="5" t="s">
        <v>7540</v>
      </c>
      <c r="J323" t="s">
        <v>8471</v>
      </c>
    </row>
    <row r="324" spans="1:10">
      <c r="A324" s="60" t="s">
        <v>7919</v>
      </c>
      <c r="B324" s="60" t="s">
        <v>7920</v>
      </c>
      <c r="C324" s="39" t="str">
        <f t="shared" si="5"/>
        <v>SLOT2.CH27</v>
      </c>
      <c r="D324" s="56"/>
      <c r="I324" s="5" t="s">
        <v>7602</v>
      </c>
      <c r="J324" t="s">
        <v>8472</v>
      </c>
    </row>
    <row r="325" spans="1:10">
      <c r="A325" s="60" t="s">
        <v>7921</v>
      </c>
      <c r="B325" s="60" t="s">
        <v>7922</v>
      </c>
      <c r="C325" s="39" t="str">
        <f t="shared" si="5"/>
        <v>SLOT2.CH28</v>
      </c>
      <c r="D325" s="56"/>
      <c r="I325" s="5" t="s">
        <v>7199</v>
      </c>
      <c r="J325" t="s">
        <v>8473</v>
      </c>
    </row>
    <row r="326" spans="1:10">
      <c r="A326" s="60" t="s">
        <v>7923</v>
      </c>
      <c r="B326" s="60" t="s">
        <v>7924</v>
      </c>
      <c r="C326" s="39" t="str">
        <f t="shared" si="5"/>
        <v>SLOT2.CH29</v>
      </c>
      <c r="D326" s="56"/>
      <c r="I326" s="5" t="s">
        <v>7654</v>
      </c>
      <c r="J326" t="s">
        <v>8474</v>
      </c>
    </row>
    <row r="327" spans="1:10">
      <c r="A327" s="60" t="s">
        <v>7925</v>
      </c>
      <c r="B327" s="60" t="s">
        <v>7926</v>
      </c>
      <c r="C327" s="39" t="str">
        <f t="shared" si="5"/>
        <v>SLOT0.CH91</v>
      </c>
      <c r="D327" s="56"/>
      <c r="I327" s="5" t="s">
        <v>7702</v>
      </c>
      <c r="J327" t="s">
        <v>8475</v>
      </c>
    </row>
    <row r="328" spans="1:10">
      <c r="A328" s="60" t="s">
        <v>7927</v>
      </c>
      <c r="B328" s="60" t="s">
        <v>7928</v>
      </c>
      <c r="C328" s="39" t="str">
        <f t="shared" si="5"/>
        <v>SLOT1.CH67</v>
      </c>
      <c r="D328" s="56"/>
      <c r="I328" s="5" t="s">
        <v>7634</v>
      </c>
      <c r="J328" t="s">
        <v>8476</v>
      </c>
    </row>
    <row r="329" spans="1:10">
      <c r="A329" s="60" t="s">
        <v>7929</v>
      </c>
      <c r="B329" s="60" t="s">
        <v>7930</v>
      </c>
      <c r="C329" s="39" t="str">
        <f t="shared" si="5"/>
        <v>SLOT1.CH66</v>
      </c>
      <c r="D329" s="56"/>
      <c r="I329" s="5" t="s">
        <v>7528</v>
      </c>
      <c r="J329" t="s">
        <v>8477</v>
      </c>
    </row>
    <row r="330" spans="1:10">
      <c r="A330" s="60" t="s">
        <v>7931</v>
      </c>
      <c r="B330" s="60" t="s">
        <v>7932</v>
      </c>
      <c r="C330" s="39" t="str">
        <f t="shared" si="5"/>
        <v>SLOT1.CH81</v>
      </c>
      <c r="D330" s="56"/>
      <c r="I330" s="5" t="s">
        <v>7187</v>
      </c>
      <c r="J330" t="s">
        <v>8478</v>
      </c>
    </row>
    <row r="331" spans="1:10">
      <c r="A331" s="60" t="s">
        <v>7933</v>
      </c>
      <c r="B331" s="60" t="s">
        <v>7934</v>
      </c>
      <c r="C331" s="39" t="str">
        <f t="shared" si="5"/>
        <v>SLOT1.CH80</v>
      </c>
      <c r="D331" s="56"/>
      <c r="I331" s="5" t="s">
        <v>7185</v>
      </c>
      <c r="J331" t="s">
        <v>8479</v>
      </c>
    </row>
    <row r="332" spans="1:10">
      <c r="A332" s="60" t="s">
        <v>7935</v>
      </c>
      <c r="B332" s="60" t="s">
        <v>7936</v>
      </c>
      <c r="C332" s="39" t="str">
        <f t="shared" si="5"/>
        <v>SLOT1.CH21</v>
      </c>
      <c r="D332" s="56"/>
      <c r="I332" s="5" t="s">
        <v>7526</v>
      </c>
      <c r="J332" t="s">
        <v>8480</v>
      </c>
    </row>
    <row r="333" spans="1:10">
      <c r="A333" s="60" t="s">
        <v>7937</v>
      </c>
      <c r="B333" s="60" t="s">
        <v>7938</v>
      </c>
      <c r="C333" s="39" t="str">
        <f t="shared" si="5"/>
        <v>SLOT1.CH20</v>
      </c>
      <c r="D333" s="56"/>
      <c r="I333" s="5" t="s">
        <v>7183</v>
      </c>
      <c r="J333" t="s">
        <v>8481</v>
      </c>
    </row>
    <row r="334" spans="1:10">
      <c r="A334" s="60" t="s">
        <v>7939</v>
      </c>
      <c r="B334" s="60" t="s">
        <v>7940</v>
      </c>
      <c r="C334" s="39" t="str">
        <f t="shared" si="5"/>
        <v>SLOT3.CH10</v>
      </c>
      <c r="D334" s="56"/>
      <c r="I334" s="5" t="s">
        <v>7518</v>
      </c>
      <c r="J334" t="s">
        <v>8482</v>
      </c>
    </row>
    <row r="335" spans="1:10">
      <c r="A335" s="60" t="s">
        <v>7941</v>
      </c>
      <c r="B335" s="60" t="s">
        <v>7942</v>
      </c>
      <c r="C335" s="39" t="str">
        <f t="shared" si="5"/>
        <v>SLOT1.CH73</v>
      </c>
      <c r="D335" s="56"/>
      <c r="I335" s="5" t="s">
        <v>7632</v>
      </c>
      <c r="J335" t="s">
        <v>8483</v>
      </c>
    </row>
    <row r="336" spans="1:10">
      <c r="A336" s="60" t="s">
        <v>7943</v>
      </c>
      <c r="B336" s="60" t="s">
        <v>7944</v>
      </c>
      <c r="C336" s="39" t="str">
        <f t="shared" si="5"/>
        <v>SLOT1.CH72</v>
      </c>
      <c r="D336" s="56"/>
      <c r="I336" s="5" t="s">
        <v>7594</v>
      </c>
      <c r="J336" t="s">
        <v>8484</v>
      </c>
    </row>
    <row r="337" spans="1:10">
      <c r="A337" s="60" t="s">
        <v>7945</v>
      </c>
      <c r="B337" s="60" t="s">
        <v>7946</v>
      </c>
      <c r="C337" s="39" t="str">
        <f t="shared" si="5"/>
        <v>SLOT1.CH77</v>
      </c>
      <c r="D337" s="56"/>
      <c r="I337" s="5" t="s">
        <v>7698</v>
      </c>
      <c r="J337" t="s">
        <v>8485</v>
      </c>
    </row>
    <row r="338" spans="1:10">
      <c r="A338" s="60" t="s">
        <v>7947</v>
      </c>
      <c r="B338" s="60" t="s">
        <v>7948</v>
      </c>
      <c r="C338" s="39" t="str">
        <f t="shared" si="5"/>
        <v>SLOT1.CH76</v>
      </c>
      <c r="D338" s="56"/>
    </row>
    <row r="339" spans="1:10">
      <c r="A339" s="60" t="s">
        <v>7949</v>
      </c>
      <c r="B339" s="60" t="s">
        <v>7950</v>
      </c>
      <c r="C339" s="39" t="str">
        <f t="shared" si="5"/>
        <v>SLOT3.CH7</v>
      </c>
      <c r="D339" s="56"/>
    </row>
    <row r="340" spans="1:10">
      <c r="A340" s="60" t="s">
        <v>7951</v>
      </c>
      <c r="B340" s="60" t="s">
        <v>7952</v>
      </c>
      <c r="C340" s="39" t="str">
        <f t="shared" si="5"/>
        <v>SLOT3.CH6</v>
      </c>
      <c r="D340" s="56"/>
    </row>
    <row r="341" spans="1:10">
      <c r="A341" s="60" t="s">
        <v>7953</v>
      </c>
      <c r="B341" s="60" t="s">
        <v>7954</v>
      </c>
      <c r="C341" s="39" t="str">
        <f t="shared" si="5"/>
        <v>SLOT1.CH2</v>
      </c>
      <c r="D341" s="56"/>
    </row>
    <row r="342" spans="1:10">
      <c r="A342" s="60" t="s">
        <v>7955</v>
      </c>
      <c r="B342" s="60" t="s">
        <v>7956</v>
      </c>
      <c r="C342" s="39" t="str">
        <f t="shared" si="5"/>
        <v>SLOT1.CH82</v>
      </c>
      <c r="D342" s="56"/>
    </row>
    <row r="343" spans="1:10">
      <c r="A343" s="60" t="s">
        <v>7957</v>
      </c>
      <c r="B343" s="60" t="s">
        <v>7958</v>
      </c>
      <c r="C343" s="39" t="str">
        <f t="shared" si="5"/>
        <v>SLOT1.CH95</v>
      </c>
      <c r="D343" s="56"/>
    </row>
    <row r="344" spans="1:10">
      <c r="A344" s="60" t="s">
        <v>7959</v>
      </c>
      <c r="B344" s="60" t="s">
        <v>7960</v>
      </c>
      <c r="C344" s="39" t="str">
        <f t="shared" si="5"/>
        <v>SLOT1.CH94</v>
      </c>
      <c r="D344" s="56"/>
    </row>
    <row r="345" spans="1:10">
      <c r="A345" s="60" t="s">
        <v>7961</v>
      </c>
      <c r="B345" s="60" t="s">
        <v>7962</v>
      </c>
      <c r="C345" s="39" t="str">
        <f t="shared" si="5"/>
        <v>SLOT3.CH72</v>
      </c>
      <c r="D345" s="56"/>
    </row>
    <row r="346" spans="1:10">
      <c r="A346" s="60" t="s">
        <v>7963</v>
      </c>
      <c r="B346" s="60" t="s">
        <v>7964</v>
      </c>
      <c r="C346" s="39" t="str">
        <f t="shared" si="5"/>
        <v>SLOT3.CH69</v>
      </c>
      <c r="D346" s="56"/>
    </row>
    <row r="347" spans="1:10">
      <c r="A347" s="60" t="s">
        <v>7965</v>
      </c>
      <c r="B347" s="60" t="s">
        <v>7966</v>
      </c>
      <c r="C347" s="39" t="str">
        <f t="shared" si="5"/>
        <v>SLOT3.CH70</v>
      </c>
      <c r="D347" s="56"/>
    </row>
    <row r="348" spans="1:10">
      <c r="A348" s="60" t="s">
        <v>7967</v>
      </c>
      <c r="B348" s="60" t="s">
        <v>7968</v>
      </c>
      <c r="C348" s="39" t="str">
        <f t="shared" si="5"/>
        <v>SLOT3.CH5</v>
      </c>
      <c r="D348" s="56"/>
    </row>
    <row r="349" spans="1:10">
      <c r="A349" s="60" t="s">
        <v>7969</v>
      </c>
      <c r="B349" s="60" t="s">
        <v>7970</v>
      </c>
      <c r="C349" s="39" t="str">
        <f t="shared" si="5"/>
        <v>SLOT3.CH2</v>
      </c>
      <c r="D349" s="56"/>
    </row>
    <row r="350" spans="1:10">
      <c r="A350" s="60" t="s">
        <v>7971</v>
      </c>
      <c r="B350" s="60" t="s">
        <v>7972</v>
      </c>
      <c r="C350" s="39" t="str">
        <f t="shared" si="5"/>
        <v>SLOT3.CH0</v>
      </c>
      <c r="D350" s="56"/>
    </row>
    <row r="351" spans="1:10">
      <c r="A351" s="60" t="s">
        <v>7973</v>
      </c>
      <c r="B351" s="60" t="s">
        <v>7974</v>
      </c>
      <c r="C351" s="39" t="str">
        <f t="shared" si="5"/>
        <v>SLOT3.CH3</v>
      </c>
      <c r="D351" s="56"/>
    </row>
    <row r="352" spans="1:10">
      <c r="A352" s="60" t="s">
        <v>7975</v>
      </c>
      <c r="B352" s="60" t="s">
        <v>7976</v>
      </c>
      <c r="C352" s="39" t="str">
        <f t="shared" si="5"/>
        <v>SLOT3.CH91</v>
      </c>
      <c r="D352" s="56"/>
    </row>
    <row r="353" spans="1:4">
      <c r="A353" s="60" t="s">
        <v>7977</v>
      </c>
      <c r="B353" s="60" t="s">
        <v>7978</v>
      </c>
      <c r="C353" s="39" t="str">
        <f t="shared" si="5"/>
        <v>SLOT3.CH26</v>
      </c>
      <c r="D353" s="56"/>
    </row>
    <row r="354" spans="1:4">
      <c r="A354" s="60" t="s">
        <v>7979</v>
      </c>
      <c r="B354" s="60" t="s">
        <v>7980</v>
      </c>
      <c r="C354" s="39" t="str">
        <f t="shared" si="5"/>
        <v>SLOT3.CH25</v>
      </c>
      <c r="D354" s="56"/>
    </row>
    <row r="355" spans="1:4">
      <c r="A355" s="60" t="s">
        <v>7981</v>
      </c>
      <c r="B355" s="60" t="s">
        <v>7982</v>
      </c>
      <c r="C355" s="39" t="e">
        <f t="shared" si="5"/>
        <v>#N/A</v>
      </c>
      <c r="D355" s="56"/>
    </row>
    <row r="356" spans="1:4">
      <c r="A356" s="60" t="s">
        <v>7983</v>
      </c>
      <c r="B356" s="60" t="s">
        <v>7984</v>
      </c>
      <c r="C356" s="39" t="e">
        <f t="shared" si="5"/>
        <v>#N/A</v>
      </c>
      <c r="D356" s="56"/>
    </row>
    <row r="357" spans="1:4">
      <c r="A357" s="60" t="s">
        <v>7985</v>
      </c>
      <c r="B357" s="60" t="s">
        <v>7986</v>
      </c>
      <c r="C357" s="39" t="e">
        <f t="shared" si="5"/>
        <v>#N/A</v>
      </c>
      <c r="D357" s="56"/>
    </row>
    <row r="358" spans="1:4">
      <c r="A358" s="60" t="s">
        <v>7987</v>
      </c>
      <c r="B358" s="60" t="s">
        <v>7988</v>
      </c>
      <c r="C358" s="39" t="e">
        <f t="shared" si="5"/>
        <v>#N/A</v>
      </c>
      <c r="D358" s="56"/>
    </row>
    <row r="359" spans="1:4">
      <c r="A359" s="60" t="s">
        <v>7989</v>
      </c>
      <c r="B359" s="60" t="s">
        <v>7990</v>
      </c>
      <c r="C359" s="39" t="e">
        <f t="shared" si="5"/>
        <v>#N/A</v>
      </c>
      <c r="D359" s="56"/>
    </row>
    <row r="360" spans="1:4">
      <c r="A360" s="60" t="s">
        <v>7991</v>
      </c>
      <c r="B360" s="60" t="s">
        <v>7992</v>
      </c>
      <c r="C360" s="39" t="e">
        <f t="shared" si="5"/>
        <v>#N/A</v>
      </c>
      <c r="D360" s="56"/>
    </row>
    <row r="361" spans="1:4">
      <c r="A361" s="60" t="s">
        <v>7993</v>
      </c>
      <c r="B361" s="60" t="s">
        <v>7994</v>
      </c>
      <c r="C361" s="39" t="e">
        <f t="shared" si="5"/>
        <v>#N/A</v>
      </c>
      <c r="D361" s="56"/>
    </row>
    <row r="362" spans="1:4">
      <c r="A362" s="60" t="s">
        <v>7995</v>
      </c>
      <c r="B362" s="60" t="s">
        <v>7996</v>
      </c>
      <c r="C362" s="39" t="e">
        <f t="shared" si="5"/>
        <v>#N/A</v>
      </c>
      <c r="D362" s="56"/>
    </row>
    <row r="363" spans="1:4">
      <c r="A363" s="60" t="s">
        <v>7997</v>
      </c>
      <c r="B363" s="60" t="s">
        <v>7998</v>
      </c>
      <c r="C363" s="39" t="e">
        <f t="shared" si="5"/>
        <v>#N/A</v>
      </c>
      <c r="D363" s="56"/>
    </row>
    <row r="364" spans="1:4">
      <c r="A364" s="60" t="s">
        <v>7999</v>
      </c>
      <c r="B364" s="60" t="s">
        <v>8000</v>
      </c>
      <c r="C364" s="39" t="e">
        <f t="shared" si="5"/>
        <v>#N/A</v>
      </c>
      <c r="D364" s="56"/>
    </row>
    <row r="365" spans="1:4">
      <c r="A365" s="60" t="s">
        <v>8001</v>
      </c>
      <c r="B365" s="60" t="s">
        <v>8002</v>
      </c>
      <c r="C365" s="39" t="e">
        <f t="shared" si="5"/>
        <v>#N/A</v>
      </c>
      <c r="D365" s="56"/>
    </row>
    <row r="366" spans="1:4">
      <c r="A366" s="60" t="s">
        <v>8003</v>
      </c>
      <c r="B366" s="60" t="s">
        <v>8004</v>
      </c>
      <c r="C366" s="39" t="e">
        <f t="shared" si="5"/>
        <v>#N/A</v>
      </c>
      <c r="D366" s="56"/>
    </row>
    <row r="367" spans="1:4">
      <c r="A367" s="60" t="s">
        <v>8005</v>
      </c>
      <c r="B367" s="60" t="s">
        <v>8006</v>
      </c>
      <c r="C367" s="39" t="e">
        <f t="shared" si="5"/>
        <v>#N/A</v>
      </c>
      <c r="D367" s="56"/>
    </row>
    <row r="368" spans="1:4">
      <c r="A368" s="60" t="s">
        <v>8007</v>
      </c>
      <c r="B368" s="60" t="s">
        <v>8008</v>
      </c>
      <c r="C368" s="39" t="e">
        <f t="shared" si="5"/>
        <v>#N/A</v>
      </c>
      <c r="D368" s="56"/>
    </row>
    <row r="369" spans="1:4">
      <c r="A369" s="60" t="s">
        <v>8009</v>
      </c>
      <c r="B369" s="60" t="s">
        <v>8010</v>
      </c>
      <c r="C369" s="39" t="e">
        <f t="shared" si="5"/>
        <v>#N/A</v>
      </c>
      <c r="D369" s="56"/>
    </row>
    <row r="370" spans="1:4">
      <c r="A370" s="60" t="s">
        <v>8011</v>
      </c>
      <c r="B370" s="60" t="s">
        <v>8012</v>
      </c>
      <c r="C370" s="39" t="e">
        <f t="shared" si="5"/>
        <v>#N/A</v>
      </c>
      <c r="D370" s="56"/>
    </row>
    <row r="371" spans="1:4">
      <c r="A371" s="60" t="s">
        <v>8013</v>
      </c>
      <c r="B371" s="60" t="s">
        <v>8014</v>
      </c>
      <c r="C371" s="39" t="e">
        <f t="shared" si="5"/>
        <v>#N/A</v>
      </c>
      <c r="D371" s="56"/>
    </row>
    <row r="372" spans="1:4">
      <c r="A372" s="60" t="s">
        <v>8015</v>
      </c>
      <c r="B372" s="60" t="s">
        <v>8016</v>
      </c>
      <c r="C372" s="39" t="e">
        <f t="shared" si="5"/>
        <v>#N/A</v>
      </c>
      <c r="D372" s="56"/>
    </row>
    <row r="373" spans="1:4">
      <c r="A373" s="60" t="s">
        <v>8017</v>
      </c>
      <c r="B373" s="60" t="s">
        <v>8018</v>
      </c>
      <c r="C373" s="39" t="e">
        <f t="shared" si="5"/>
        <v>#N/A</v>
      </c>
      <c r="D373" s="56"/>
    </row>
    <row r="374" spans="1:4">
      <c r="A374" s="60" t="s">
        <v>8019</v>
      </c>
      <c r="B374" s="60" t="s">
        <v>8020</v>
      </c>
      <c r="C374" s="39" t="e">
        <f t="shared" si="5"/>
        <v>#N/A</v>
      </c>
      <c r="D374" s="56"/>
    </row>
    <row r="375" spans="1:4">
      <c r="A375" s="60" t="s">
        <v>8021</v>
      </c>
      <c r="B375" s="60" t="s">
        <v>8022</v>
      </c>
      <c r="C375" s="39" t="e">
        <f t="shared" si="5"/>
        <v>#N/A</v>
      </c>
      <c r="D375" s="56"/>
    </row>
    <row r="376" spans="1:4">
      <c r="A376" s="60" t="s">
        <v>8023</v>
      </c>
      <c r="B376" s="60" t="s">
        <v>8024</v>
      </c>
      <c r="C376" s="39" t="e">
        <f t="shared" si="5"/>
        <v>#N/A</v>
      </c>
      <c r="D376" s="56"/>
    </row>
    <row r="377" spans="1:4">
      <c r="A377" s="60" t="s">
        <v>8025</v>
      </c>
      <c r="B377" s="60" t="s">
        <v>8026</v>
      </c>
      <c r="C377" s="39" t="e">
        <f t="shared" si="5"/>
        <v>#N/A</v>
      </c>
      <c r="D377" s="56"/>
    </row>
    <row r="378" spans="1:4">
      <c r="A378" s="60" t="s">
        <v>8027</v>
      </c>
      <c r="B378" s="60" t="s">
        <v>8028</v>
      </c>
      <c r="C378" s="39" t="e">
        <f t="shared" si="5"/>
        <v>#N/A</v>
      </c>
      <c r="D378" s="56"/>
    </row>
    <row r="379" spans="1:4">
      <c r="A379" s="60" t="s">
        <v>8029</v>
      </c>
      <c r="B379" s="60" t="s">
        <v>8030</v>
      </c>
      <c r="C379" s="39" t="str">
        <f t="shared" si="5"/>
        <v>SLOT1.CH5</v>
      </c>
      <c r="D379" s="56"/>
    </row>
    <row r="380" spans="1:4">
      <c r="A380" s="60" t="s">
        <v>8031</v>
      </c>
      <c r="B380" s="60" t="s">
        <v>8032</v>
      </c>
      <c r="C380" s="39" t="str">
        <f t="shared" si="5"/>
        <v>SLOT3.CH93</v>
      </c>
      <c r="D380" s="56"/>
    </row>
    <row r="381" spans="1:4">
      <c r="A381" s="60" t="s">
        <v>8033</v>
      </c>
      <c r="B381" s="60" t="s">
        <v>8034</v>
      </c>
      <c r="C381" s="39" t="str">
        <f t="shared" si="5"/>
        <v>SLOT3.CH28</v>
      </c>
      <c r="D381" s="56"/>
    </row>
    <row r="382" spans="1:4">
      <c r="A382" s="60" t="s">
        <v>8035</v>
      </c>
      <c r="B382" s="60" t="s">
        <v>8036</v>
      </c>
      <c r="C382" s="39" t="str">
        <f t="shared" si="5"/>
        <v>SLOT3.CH30</v>
      </c>
      <c r="D382" s="56"/>
    </row>
    <row r="383" spans="1:4">
      <c r="A383" s="60" t="s">
        <v>8037</v>
      </c>
      <c r="B383" s="60" t="s">
        <v>8038</v>
      </c>
      <c r="C383" s="39" t="str">
        <f t="shared" si="5"/>
        <v>SLOT3.CH92</v>
      </c>
      <c r="D383" s="56"/>
    </row>
    <row r="384" spans="1:4">
      <c r="A384" s="60" t="s">
        <v>8039</v>
      </c>
      <c r="B384" s="60" t="s">
        <v>8040</v>
      </c>
      <c r="C384" s="39" t="str">
        <f t="shared" si="5"/>
        <v>SLOT1.CH31</v>
      </c>
      <c r="D384" s="56"/>
    </row>
    <row r="385" spans="1:4">
      <c r="A385" s="60" t="s">
        <v>8041</v>
      </c>
      <c r="B385" s="60" t="s">
        <v>8042</v>
      </c>
      <c r="C385" s="39" t="str">
        <f t="shared" si="5"/>
        <v>SLOT1.CH71</v>
      </c>
      <c r="D385" s="56"/>
    </row>
    <row r="386" spans="1:4">
      <c r="A386" s="60" t="s">
        <v>8043</v>
      </c>
      <c r="B386" s="60" t="s">
        <v>8044</v>
      </c>
      <c r="C386" s="39" t="str">
        <f t="shared" ref="C386:C449" si="6">VLOOKUP(B386,I:J,2,0)</f>
        <v>SLOT1.CH70</v>
      </c>
      <c r="D386" s="56"/>
    </row>
    <row r="387" spans="1:4">
      <c r="A387" s="60" t="s">
        <v>8045</v>
      </c>
      <c r="B387" s="60" t="s">
        <v>8046</v>
      </c>
      <c r="C387" s="39" t="str">
        <f t="shared" si="6"/>
        <v>SLOT1.CH29</v>
      </c>
      <c r="D387" s="56"/>
    </row>
    <row r="388" spans="1:4">
      <c r="A388" s="60" t="s">
        <v>8047</v>
      </c>
      <c r="B388" s="60" t="s">
        <v>8048</v>
      </c>
      <c r="C388" s="39" t="str">
        <f t="shared" si="6"/>
        <v>SLOT1.CH28</v>
      </c>
      <c r="D388" s="56"/>
    </row>
    <row r="389" spans="1:4">
      <c r="A389" s="60" t="s">
        <v>8049</v>
      </c>
      <c r="B389" s="60" t="s">
        <v>8050</v>
      </c>
      <c r="C389" s="39" t="str">
        <f t="shared" si="6"/>
        <v>SLOT1.CH23</v>
      </c>
      <c r="D389" s="56"/>
    </row>
    <row r="390" spans="1:4">
      <c r="A390" s="60" t="s">
        <v>8051</v>
      </c>
      <c r="B390" s="60" t="s">
        <v>8052</v>
      </c>
      <c r="C390" s="39" t="str">
        <f t="shared" si="6"/>
        <v>SLOT1.CH22</v>
      </c>
      <c r="D390" s="56"/>
    </row>
    <row r="391" spans="1:4">
      <c r="A391" s="60" t="s">
        <v>8053</v>
      </c>
      <c r="B391" s="60" t="s">
        <v>8054</v>
      </c>
      <c r="C391" s="39" t="str">
        <f t="shared" si="6"/>
        <v>SLOT3.CH15</v>
      </c>
      <c r="D391" s="56"/>
    </row>
    <row r="392" spans="1:4">
      <c r="A392" s="60" t="s">
        <v>8055</v>
      </c>
      <c r="B392" s="60" t="s">
        <v>8056</v>
      </c>
      <c r="C392" s="39" t="str">
        <f t="shared" si="6"/>
        <v>SLOT1.CH85</v>
      </c>
      <c r="D392" s="56"/>
    </row>
    <row r="393" spans="1:4">
      <c r="A393" s="60" t="s">
        <v>8057</v>
      </c>
      <c r="B393" s="60" t="s">
        <v>8058</v>
      </c>
      <c r="C393" s="39" t="str">
        <f t="shared" si="6"/>
        <v>SLOT1.CH84</v>
      </c>
      <c r="D393" s="56"/>
    </row>
    <row r="394" spans="1:4">
      <c r="A394" s="60" t="s">
        <v>8059</v>
      </c>
      <c r="B394" s="60" t="s">
        <v>8060</v>
      </c>
      <c r="C394" s="39" t="str">
        <f t="shared" si="6"/>
        <v>SLOT1.CH27</v>
      </c>
      <c r="D394" s="56"/>
    </row>
    <row r="395" spans="1:4">
      <c r="A395" s="60" t="s">
        <v>8061</v>
      </c>
      <c r="B395" s="60" t="s">
        <v>8062</v>
      </c>
      <c r="C395" s="39" t="str">
        <f t="shared" si="6"/>
        <v>SLOT1.CH26</v>
      </c>
      <c r="D395" s="56"/>
    </row>
    <row r="396" spans="1:4">
      <c r="A396" s="60" t="s">
        <v>8063</v>
      </c>
      <c r="B396" s="60" t="s">
        <v>8064</v>
      </c>
      <c r="C396" s="39" t="str">
        <f t="shared" si="6"/>
        <v>SLOT3.CH67</v>
      </c>
      <c r="D396" s="56"/>
    </row>
    <row r="397" spans="1:4">
      <c r="A397" s="60" t="s">
        <v>8065</v>
      </c>
      <c r="B397" s="60" t="s">
        <v>8066</v>
      </c>
      <c r="C397" s="39" t="str">
        <f t="shared" si="6"/>
        <v>SLOT3.CH66</v>
      </c>
      <c r="D397" s="56"/>
    </row>
    <row r="398" spans="1:4">
      <c r="A398" s="60" t="s">
        <v>8067</v>
      </c>
      <c r="B398" s="60" t="s">
        <v>8068</v>
      </c>
      <c r="C398" s="39" t="str">
        <f t="shared" si="6"/>
        <v>SLOT1.CH0</v>
      </c>
      <c r="D398" s="56"/>
    </row>
    <row r="399" spans="1:4">
      <c r="A399" s="60" t="s">
        <v>8069</v>
      </c>
      <c r="B399" s="60" t="s">
        <v>8070</v>
      </c>
      <c r="C399" s="39" t="str">
        <f t="shared" si="6"/>
        <v>SLOT3.CH80</v>
      </c>
      <c r="D399" s="56"/>
    </row>
    <row r="400" spans="1:4">
      <c r="A400" s="60" t="s">
        <v>8071</v>
      </c>
      <c r="B400" s="60" t="s">
        <v>8072</v>
      </c>
      <c r="C400" s="39" t="str">
        <f t="shared" si="6"/>
        <v>SLOT3.CH95</v>
      </c>
      <c r="D400" s="56"/>
    </row>
    <row r="401" spans="1:4">
      <c r="A401" s="60" t="s">
        <v>8073</v>
      </c>
      <c r="B401" s="60" t="s">
        <v>8074</v>
      </c>
      <c r="C401" s="39" t="str">
        <f t="shared" si="6"/>
        <v>SLOT3.CH94</v>
      </c>
      <c r="D401" s="56"/>
    </row>
    <row r="402" spans="1:4">
      <c r="A402" s="60" t="s">
        <v>8075</v>
      </c>
      <c r="B402" s="60" t="s">
        <v>8076</v>
      </c>
      <c r="C402" s="39" t="str">
        <f t="shared" si="6"/>
        <v>SLOT3.CH71</v>
      </c>
      <c r="D402" s="56"/>
    </row>
    <row r="403" spans="1:4">
      <c r="A403" s="60" t="s">
        <v>8077</v>
      </c>
      <c r="B403" s="60" t="s">
        <v>8078</v>
      </c>
      <c r="C403" s="39" t="str">
        <f t="shared" si="6"/>
        <v>SLOT3.CH74</v>
      </c>
      <c r="D403" s="56"/>
    </row>
    <row r="404" spans="1:4">
      <c r="A404" s="60" t="s">
        <v>8079</v>
      </c>
      <c r="B404" s="60" t="s">
        <v>8080</v>
      </c>
      <c r="C404" s="39" t="str">
        <f t="shared" si="6"/>
        <v>SLOT3.CH12</v>
      </c>
      <c r="D404" s="56"/>
    </row>
    <row r="405" spans="1:4">
      <c r="A405" s="60" t="s">
        <v>8081</v>
      </c>
      <c r="B405" s="60" t="s">
        <v>8082</v>
      </c>
      <c r="C405" s="39" t="str">
        <f t="shared" si="6"/>
        <v>SLOT3.CH11</v>
      </c>
      <c r="D405" s="56"/>
    </row>
    <row r="406" spans="1:4">
      <c r="A406" s="60" t="s">
        <v>8083</v>
      </c>
      <c r="B406" s="60" t="s">
        <v>8084</v>
      </c>
      <c r="C406" s="39" t="str">
        <f t="shared" si="6"/>
        <v>SLOT3.CH9</v>
      </c>
      <c r="D406" s="56"/>
    </row>
    <row r="407" spans="1:4">
      <c r="A407" s="60" t="s">
        <v>8085</v>
      </c>
      <c r="B407" s="60" t="s">
        <v>8086</v>
      </c>
      <c r="C407" s="39" t="str">
        <f t="shared" si="6"/>
        <v>SLOT3.CH8</v>
      </c>
      <c r="D407" s="56"/>
    </row>
    <row r="408" spans="1:4">
      <c r="A408" s="60" t="s">
        <v>8087</v>
      </c>
      <c r="B408" s="60" t="s">
        <v>8088</v>
      </c>
      <c r="C408" s="39" t="str">
        <f t="shared" si="6"/>
        <v>SLOT3.CH73</v>
      </c>
      <c r="D408" s="56"/>
    </row>
    <row r="409" spans="1:4">
      <c r="A409" s="60" t="s">
        <v>8089</v>
      </c>
      <c r="B409" s="60" t="s">
        <v>8090</v>
      </c>
      <c r="C409" s="39" t="str">
        <f t="shared" si="6"/>
        <v>SLOT3.CH90</v>
      </c>
      <c r="D409" s="56"/>
    </row>
    <row r="410" spans="1:4">
      <c r="A410" s="60" t="s">
        <v>8091</v>
      </c>
      <c r="B410" s="60" t="s">
        <v>8092</v>
      </c>
      <c r="C410" s="39" t="str">
        <f t="shared" si="6"/>
        <v>SLOT3.CH24</v>
      </c>
      <c r="D410" s="56"/>
    </row>
    <row r="411" spans="1:4">
      <c r="A411" s="60" t="s">
        <v>8093</v>
      </c>
      <c r="B411" s="60" t="s">
        <v>8094</v>
      </c>
      <c r="C411" s="39" t="str">
        <f t="shared" si="6"/>
        <v>SLOT3.CH23</v>
      </c>
      <c r="D411" s="56"/>
    </row>
    <row r="412" spans="1:4">
      <c r="A412" s="60" t="s">
        <v>8095</v>
      </c>
      <c r="B412" s="60" t="s">
        <v>8096</v>
      </c>
      <c r="C412" s="39" t="e">
        <f t="shared" si="6"/>
        <v>#N/A</v>
      </c>
      <c r="D412" s="56"/>
    </row>
    <row r="413" spans="1:4">
      <c r="A413" s="60" t="s">
        <v>8097</v>
      </c>
      <c r="B413" s="60" t="s">
        <v>8098</v>
      </c>
      <c r="C413" s="39" t="e">
        <f t="shared" si="6"/>
        <v>#N/A</v>
      </c>
      <c r="D413" s="56"/>
    </row>
    <row r="414" spans="1:4">
      <c r="A414" s="60" t="s">
        <v>8099</v>
      </c>
      <c r="B414" s="60" t="s">
        <v>8100</v>
      </c>
      <c r="C414" s="39" t="e">
        <f t="shared" si="6"/>
        <v>#N/A</v>
      </c>
      <c r="D414" s="56"/>
    </row>
    <row r="415" spans="1:4">
      <c r="A415" s="60" t="s">
        <v>8101</v>
      </c>
      <c r="B415" s="60" t="s">
        <v>8102</v>
      </c>
      <c r="C415" s="39" t="e">
        <f t="shared" si="6"/>
        <v>#N/A</v>
      </c>
      <c r="D415" s="56"/>
    </row>
    <row r="416" spans="1:4">
      <c r="A416" s="60" t="s">
        <v>8103</v>
      </c>
      <c r="B416" s="60" t="s">
        <v>8104</v>
      </c>
      <c r="C416" s="39" t="e">
        <f t="shared" si="6"/>
        <v>#N/A</v>
      </c>
      <c r="D416" s="56"/>
    </row>
    <row r="417" spans="1:4">
      <c r="A417" s="60" t="s">
        <v>8105</v>
      </c>
      <c r="B417" s="60" t="s">
        <v>8106</v>
      </c>
      <c r="C417" s="39" t="e">
        <f t="shared" si="6"/>
        <v>#N/A</v>
      </c>
      <c r="D417" s="56"/>
    </row>
    <row r="418" spans="1:4">
      <c r="A418" s="60" t="s">
        <v>8107</v>
      </c>
      <c r="B418" s="60" t="s">
        <v>8108</v>
      </c>
      <c r="C418" s="39" t="e">
        <f t="shared" si="6"/>
        <v>#N/A</v>
      </c>
      <c r="D418" s="56"/>
    </row>
    <row r="419" spans="1:4">
      <c r="A419" s="60" t="s">
        <v>8109</v>
      </c>
      <c r="B419" s="60" t="s">
        <v>8110</v>
      </c>
      <c r="C419" s="39" t="e">
        <f t="shared" si="6"/>
        <v>#N/A</v>
      </c>
      <c r="D419" s="56"/>
    </row>
    <row r="420" spans="1:4">
      <c r="A420" s="60" t="s">
        <v>8111</v>
      </c>
      <c r="B420" s="60" t="s">
        <v>8112</v>
      </c>
      <c r="C420" s="39" t="e">
        <f t="shared" si="6"/>
        <v>#N/A</v>
      </c>
      <c r="D420" s="56"/>
    </row>
    <row r="421" spans="1:4">
      <c r="A421" s="60" t="s">
        <v>8113</v>
      </c>
      <c r="B421" s="60" t="s">
        <v>8114</v>
      </c>
      <c r="C421" s="39" t="e">
        <f t="shared" si="6"/>
        <v>#N/A</v>
      </c>
      <c r="D421" s="56"/>
    </row>
    <row r="422" spans="1:4">
      <c r="A422" s="60" t="s">
        <v>8115</v>
      </c>
      <c r="B422" s="60" t="s">
        <v>8116</v>
      </c>
      <c r="C422" s="39" t="e">
        <f t="shared" si="6"/>
        <v>#N/A</v>
      </c>
      <c r="D422" s="56"/>
    </row>
    <row r="423" spans="1:4">
      <c r="A423" s="60" t="s">
        <v>8117</v>
      </c>
      <c r="B423" s="60" t="s">
        <v>8118</v>
      </c>
      <c r="C423" s="39" t="e">
        <f t="shared" si="6"/>
        <v>#N/A</v>
      </c>
      <c r="D423" s="56"/>
    </row>
    <row r="424" spans="1:4">
      <c r="A424" s="60" t="s">
        <v>8119</v>
      </c>
      <c r="B424" s="60" t="s">
        <v>8120</v>
      </c>
      <c r="C424" s="39" t="e">
        <f t="shared" si="6"/>
        <v>#N/A</v>
      </c>
      <c r="D424" s="56"/>
    </row>
    <row r="425" spans="1:4">
      <c r="A425" s="60" t="s">
        <v>8121</v>
      </c>
      <c r="B425" s="60" t="s">
        <v>8122</v>
      </c>
      <c r="C425" s="39" t="e">
        <f t="shared" si="6"/>
        <v>#N/A</v>
      </c>
      <c r="D425" s="56"/>
    </row>
    <row r="426" spans="1:4">
      <c r="A426" s="60" t="s">
        <v>8123</v>
      </c>
      <c r="B426" s="60" t="s">
        <v>8124</v>
      </c>
      <c r="C426" s="39" t="e">
        <f t="shared" si="6"/>
        <v>#N/A</v>
      </c>
      <c r="D426" s="56"/>
    </row>
    <row r="427" spans="1:4">
      <c r="A427" s="60" t="s">
        <v>8125</v>
      </c>
      <c r="B427" s="60" t="s">
        <v>8126</v>
      </c>
      <c r="C427" s="39" t="e">
        <f t="shared" si="6"/>
        <v>#N/A</v>
      </c>
      <c r="D427" s="56"/>
    </row>
    <row r="428" spans="1:4">
      <c r="A428" s="60" t="s">
        <v>8127</v>
      </c>
      <c r="B428" s="60" t="s">
        <v>8128</v>
      </c>
      <c r="C428" s="39" t="e">
        <f t="shared" si="6"/>
        <v>#N/A</v>
      </c>
      <c r="D428" s="56"/>
    </row>
    <row r="429" spans="1:4">
      <c r="A429" s="60" t="s">
        <v>8129</v>
      </c>
      <c r="B429" s="60" t="s">
        <v>8130</v>
      </c>
      <c r="C429" s="39" t="e">
        <f t="shared" si="6"/>
        <v>#N/A</v>
      </c>
      <c r="D429" s="56"/>
    </row>
    <row r="430" spans="1:4">
      <c r="A430" s="60" t="s">
        <v>8131</v>
      </c>
      <c r="B430" s="60" t="s">
        <v>8132</v>
      </c>
      <c r="C430" s="39" t="e">
        <f t="shared" si="6"/>
        <v>#N/A</v>
      </c>
      <c r="D430" s="56"/>
    </row>
    <row r="431" spans="1:4">
      <c r="A431" s="60" t="s">
        <v>8133</v>
      </c>
      <c r="B431" s="60" t="s">
        <v>8134</v>
      </c>
      <c r="C431" s="39" t="str">
        <f t="shared" si="6"/>
        <v>SLOT1.CH3</v>
      </c>
      <c r="D431" s="56"/>
    </row>
    <row r="432" spans="1:4">
      <c r="A432" s="60" t="s">
        <v>8135</v>
      </c>
      <c r="B432" s="60" t="s">
        <v>8136</v>
      </c>
      <c r="C432" s="39" t="str">
        <f t="shared" si="6"/>
        <v>SLOT3.CH20</v>
      </c>
      <c r="D432" s="56"/>
    </row>
    <row r="433" spans="1:4">
      <c r="A433" s="60" t="s">
        <v>8137</v>
      </c>
      <c r="B433" s="60" t="s">
        <v>8138</v>
      </c>
      <c r="C433" s="39" t="str">
        <f t="shared" si="6"/>
        <v>SLOT3.CH17</v>
      </c>
      <c r="D433" s="56"/>
    </row>
    <row r="434" spans="1:4">
      <c r="A434" s="60" t="s">
        <v>8139</v>
      </c>
      <c r="B434" s="60" t="s">
        <v>8140</v>
      </c>
      <c r="C434" s="39" t="str">
        <f t="shared" si="6"/>
        <v>SLOT3.CH82</v>
      </c>
      <c r="D434" s="56"/>
    </row>
    <row r="435" spans="1:4">
      <c r="A435" s="60" t="s">
        <v>8141</v>
      </c>
      <c r="B435" s="60" t="s">
        <v>8142</v>
      </c>
      <c r="C435" s="39" t="str">
        <f t="shared" si="6"/>
        <v>SLOT3.CH18</v>
      </c>
      <c r="D435" s="56"/>
    </row>
    <row r="436" spans="1:4">
      <c r="A436" s="60" t="s">
        <v>8143</v>
      </c>
      <c r="B436" s="60" t="s">
        <v>8144</v>
      </c>
      <c r="C436" s="39" t="str">
        <f t="shared" si="6"/>
        <v>SLOT1.CH30</v>
      </c>
      <c r="D436" s="56"/>
    </row>
    <row r="437" spans="1:4">
      <c r="A437" s="60" t="s">
        <v>8145</v>
      </c>
      <c r="B437" s="60" t="s">
        <v>8146</v>
      </c>
      <c r="C437" s="39" t="str">
        <f t="shared" si="6"/>
        <v>SLOT2.CH74</v>
      </c>
      <c r="D437" s="56"/>
    </row>
    <row r="438" spans="1:4">
      <c r="A438" s="2" t="s">
        <v>7128</v>
      </c>
      <c r="B438" s="2" t="s">
        <v>7129</v>
      </c>
      <c r="C438" s="39" t="str">
        <f t="shared" si="6"/>
        <v>SLOT2.CH114</v>
      </c>
      <c r="D438" s="56"/>
    </row>
    <row r="439" spans="1:4">
      <c r="A439" s="2" t="s">
        <v>7130</v>
      </c>
      <c r="B439" s="2" t="s">
        <v>7131</v>
      </c>
      <c r="C439" s="39" t="str">
        <f t="shared" si="6"/>
        <v>SLOT2.CH116</v>
      </c>
      <c r="D439" s="56"/>
    </row>
    <row r="440" spans="1:4">
      <c r="A440" s="2" t="s">
        <v>7132</v>
      </c>
      <c r="B440" s="2" t="s">
        <v>7133</v>
      </c>
      <c r="C440" s="39" t="str">
        <f t="shared" si="6"/>
        <v>SLOT2.CH113</v>
      </c>
      <c r="D440" s="56"/>
    </row>
    <row r="441" spans="1:4">
      <c r="A441" s="2" t="s">
        <v>7134</v>
      </c>
      <c r="B441" s="2" t="s">
        <v>7135</v>
      </c>
      <c r="C441" s="39" t="str">
        <f t="shared" si="6"/>
        <v>SLOT2.CH36</v>
      </c>
      <c r="D441" s="56"/>
    </row>
    <row r="442" spans="1:4">
      <c r="A442" s="2" t="s">
        <v>7136</v>
      </c>
      <c r="B442" s="2" t="s">
        <v>7137</v>
      </c>
      <c r="C442" s="39" t="str">
        <f t="shared" si="6"/>
        <v>SLOT2.CH33</v>
      </c>
      <c r="D442" s="56"/>
    </row>
    <row r="443" spans="1:4">
      <c r="A443" s="2" t="s">
        <v>7138</v>
      </c>
      <c r="B443" s="2" t="s">
        <v>7139</v>
      </c>
      <c r="C443" s="39" t="str">
        <f t="shared" si="6"/>
        <v>SLOT2.CH51</v>
      </c>
      <c r="D443" s="56"/>
    </row>
    <row r="444" spans="1:4">
      <c r="A444" s="2" t="s">
        <v>7140</v>
      </c>
      <c r="B444" s="2" t="s">
        <v>7141</v>
      </c>
      <c r="C444" s="39" t="str">
        <f t="shared" si="6"/>
        <v>SLOT2.CH98</v>
      </c>
      <c r="D444" s="56"/>
    </row>
    <row r="445" spans="1:4">
      <c r="A445" s="2" t="s">
        <v>7142</v>
      </c>
      <c r="B445" s="2" t="s">
        <v>7143</v>
      </c>
      <c r="C445" s="39" t="str">
        <f t="shared" si="6"/>
        <v>SLOT2.CH54</v>
      </c>
      <c r="D445" s="56"/>
    </row>
    <row r="446" spans="1:4">
      <c r="A446" s="2" t="s">
        <v>7144</v>
      </c>
      <c r="B446" s="2" t="s">
        <v>7145</v>
      </c>
      <c r="C446" s="39" t="str">
        <f t="shared" si="6"/>
        <v>SLOT2.CH101</v>
      </c>
      <c r="D446" s="56"/>
    </row>
    <row r="447" spans="1:4">
      <c r="A447" s="2" t="s">
        <v>7146</v>
      </c>
      <c r="B447" s="2" t="s">
        <v>7147</v>
      </c>
      <c r="C447" s="39" t="str">
        <f t="shared" si="6"/>
        <v>SLOT0.CH114</v>
      </c>
      <c r="D447" s="56"/>
    </row>
    <row r="448" spans="1:4">
      <c r="A448" s="2" t="s">
        <v>7148</v>
      </c>
      <c r="B448" s="2" t="s">
        <v>7149</v>
      </c>
      <c r="C448" s="39" t="str">
        <f t="shared" si="6"/>
        <v>SLOT0.CH116</v>
      </c>
      <c r="D448" s="56"/>
    </row>
    <row r="449" spans="1:4">
      <c r="A449" s="2" t="s">
        <v>7150</v>
      </c>
      <c r="B449" s="2" t="s">
        <v>7151</v>
      </c>
      <c r="C449" s="39" t="str">
        <f t="shared" si="6"/>
        <v>SLOT0.CH113</v>
      </c>
      <c r="D449" s="56"/>
    </row>
    <row r="450" spans="1:4">
      <c r="A450" s="2" t="s">
        <v>7152</v>
      </c>
      <c r="B450" s="2" t="s">
        <v>7153</v>
      </c>
      <c r="C450" s="39" t="str">
        <f t="shared" ref="C450:C509" si="7">VLOOKUP(B450,I:J,2,0)</f>
        <v>SLOT0.CH36</v>
      </c>
      <c r="D450" s="56"/>
    </row>
    <row r="451" spans="1:4">
      <c r="A451" s="2" t="s">
        <v>7154</v>
      </c>
      <c r="B451" s="2" t="s">
        <v>7155</v>
      </c>
      <c r="C451" s="39" t="str">
        <f t="shared" si="7"/>
        <v>SLOT0.CH33</v>
      </c>
      <c r="D451" s="56"/>
    </row>
    <row r="452" spans="1:4">
      <c r="A452" s="2" t="s">
        <v>7156</v>
      </c>
      <c r="B452" s="2" t="s">
        <v>7157</v>
      </c>
      <c r="C452" s="39" t="str">
        <f t="shared" si="7"/>
        <v>SLOT0.CH54</v>
      </c>
      <c r="D452" s="56"/>
    </row>
    <row r="453" spans="1:4">
      <c r="A453" s="2" t="s">
        <v>7158</v>
      </c>
      <c r="B453" s="2" t="s">
        <v>7159</v>
      </c>
      <c r="C453" s="39" t="str">
        <f t="shared" si="7"/>
        <v>SLOT0.CH98</v>
      </c>
      <c r="D453" s="56"/>
    </row>
    <row r="454" spans="1:4">
      <c r="A454" s="2" t="s">
        <v>7160</v>
      </c>
      <c r="B454" s="2" t="s">
        <v>7161</v>
      </c>
      <c r="C454" s="39" t="str">
        <f t="shared" si="7"/>
        <v>SLOT0.CH51</v>
      </c>
      <c r="D454" s="56"/>
    </row>
    <row r="455" spans="1:4">
      <c r="A455" s="2" t="s">
        <v>7162</v>
      </c>
      <c r="B455" s="2" t="s">
        <v>7163</v>
      </c>
      <c r="C455" s="39" t="str">
        <f t="shared" si="7"/>
        <v>SLOT0.CH101</v>
      </c>
      <c r="D455" s="56"/>
    </row>
    <row r="456" spans="1:4">
      <c r="A456" s="2" t="s">
        <v>7164</v>
      </c>
      <c r="B456" s="2" t="s">
        <v>7165</v>
      </c>
      <c r="C456" s="39" t="str">
        <f t="shared" si="7"/>
        <v>SLOT1.CH114</v>
      </c>
      <c r="D456" s="56"/>
    </row>
    <row r="457" spans="1:4">
      <c r="A457" s="2" t="s">
        <v>7166</v>
      </c>
      <c r="B457" s="2" t="s">
        <v>7167</v>
      </c>
      <c r="C457" s="39" t="str">
        <f t="shared" si="7"/>
        <v>SLOT1.CH116</v>
      </c>
      <c r="D457" s="56"/>
    </row>
    <row r="458" spans="1:4">
      <c r="A458" s="2" t="s">
        <v>7168</v>
      </c>
      <c r="B458" s="2" t="s">
        <v>7169</v>
      </c>
      <c r="C458" s="39" t="str">
        <f t="shared" si="7"/>
        <v>SLOT1.CH113</v>
      </c>
      <c r="D458" s="56"/>
    </row>
    <row r="459" spans="1:4">
      <c r="A459" s="2" t="s">
        <v>7170</v>
      </c>
      <c r="B459" s="2" t="s">
        <v>7171</v>
      </c>
      <c r="C459" s="39" t="str">
        <f t="shared" si="7"/>
        <v>SLOT1.CH36</v>
      </c>
      <c r="D459" s="56"/>
    </row>
    <row r="460" spans="1:4">
      <c r="A460" s="2" t="s">
        <v>7172</v>
      </c>
      <c r="B460" s="2" t="s">
        <v>7173</v>
      </c>
      <c r="C460" s="39" t="str">
        <f t="shared" si="7"/>
        <v>SLOT1.CH33</v>
      </c>
      <c r="D460" s="56"/>
    </row>
    <row r="461" spans="1:4">
      <c r="A461" s="2" t="s">
        <v>7174</v>
      </c>
      <c r="B461" s="2" t="s">
        <v>7175</v>
      </c>
      <c r="C461" s="39" t="str">
        <f t="shared" si="7"/>
        <v>SLOT1.CH54</v>
      </c>
      <c r="D461" s="56"/>
    </row>
    <row r="462" spans="1:4">
      <c r="A462" s="2" t="s">
        <v>7176</v>
      </c>
      <c r="B462" s="2" t="s">
        <v>7177</v>
      </c>
      <c r="C462" s="39" t="str">
        <f t="shared" si="7"/>
        <v>SLOT1.CH98</v>
      </c>
      <c r="D462" s="56"/>
    </row>
    <row r="463" spans="1:4">
      <c r="A463" s="2" t="s">
        <v>7178</v>
      </c>
      <c r="B463" s="2" t="s">
        <v>7179</v>
      </c>
      <c r="C463" s="39" t="str">
        <f t="shared" si="7"/>
        <v>SLOT1.CH51</v>
      </c>
      <c r="D463" s="56"/>
    </row>
    <row r="464" spans="1:4">
      <c r="A464" s="2" t="s">
        <v>7180</v>
      </c>
      <c r="B464" s="2" t="s">
        <v>7181</v>
      </c>
      <c r="C464" s="39" t="str">
        <f t="shared" si="7"/>
        <v>SLOT1.CH101</v>
      </c>
      <c r="D464" s="56"/>
    </row>
    <row r="465" spans="1:4">
      <c r="A465" s="2" t="s">
        <v>7182</v>
      </c>
      <c r="B465" s="2" t="s">
        <v>7183</v>
      </c>
      <c r="C465" s="39" t="str">
        <f t="shared" si="7"/>
        <v>SLOT3.CH116</v>
      </c>
      <c r="D465" s="56"/>
    </row>
    <row r="466" spans="1:4">
      <c r="A466" s="2" t="s">
        <v>7184</v>
      </c>
      <c r="B466" s="2" t="s">
        <v>7185</v>
      </c>
      <c r="C466" s="39" t="str">
        <f t="shared" si="7"/>
        <v>SLOT3.CH114</v>
      </c>
      <c r="D466" s="56"/>
    </row>
    <row r="467" spans="1:4">
      <c r="A467" s="2" t="s">
        <v>7186</v>
      </c>
      <c r="B467" s="2" t="s">
        <v>7187</v>
      </c>
      <c r="C467" s="39" t="str">
        <f t="shared" si="7"/>
        <v>SLOT3.CH113</v>
      </c>
      <c r="D467" s="56"/>
    </row>
    <row r="468" spans="1:4">
      <c r="A468" s="2" t="s">
        <v>7188</v>
      </c>
      <c r="B468" s="2" t="s">
        <v>7189</v>
      </c>
      <c r="C468" s="39" t="str">
        <f t="shared" si="7"/>
        <v>SLOT3.CH36</v>
      </c>
      <c r="D468" s="56"/>
    </row>
    <row r="469" spans="1:4">
      <c r="A469" s="2" t="s">
        <v>7190</v>
      </c>
      <c r="B469" s="2" t="s">
        <v>7191</v>
      </c>
      <c r="C469" s="39" t="str">
        <f t="shared" si="7"/>
        <v>SLOT3.CH33</v>
      </c>
      <c r="D469" s="56"/>
    </row>
    <row r="470" spans="1:4">
      <c r="A470" s="2" t="s">
        <v>7192</v>
      </c>
      <c r="B470" s="2" t="s">
        <v>7193</v>
      </c>
      <c r="C470" s="39" t="str">
        <f t="shared" si="7"/>
        <v>SLOT3.CH54</v>
      </c>
      <c r="D470" s="56"/>
    </row>
    <row r="471" spans="1:4">
      <c r="A471" s="2" t="s">
        <v>7194</v>
      </c>
      <c r="B471" s="2" t="s">
        <v>7195</v>
      </c>
      <c r="C471" s="39" t="str">
        <f t="shared" si="7"/>
        <v>SLOT3.CH98</v>
      </c>
      <c r="D471" s="56"/>
    </row>
    <row r="472" spans="1:4">
      <c r="A472" s="2" t="s">
        <v>7196</v>
      </c>
      <c r="B472" s="2" t="s">
        <v>7197</v>
      </c>
      <c r="C472" s="39" t="str">
        <f t="shared" si="7"/>
        <v>SLOT3.CH51</v>
      </c>
      <c r="D472" s="56"/>
    </row>
    <row r="473" spans="1:4">
      <c r="A473" s="2" t="s">
        <v>7198</v>
      </c>
      <c r="B473" s="2" t="s">
        <v>7199</v>
      </c>
      <c r="C473" s="39" t="str">
        <f t="shared" si="7"/>
        <v>SLOT3.CH101</v>
      </c>
      <c r="D473" s="56"/>
    </row>
    <row r="474" spans="1:4">
      <c r="A474" s="2" t="s">
        <v>7200</v>
      </c>
      <c r="B474" s="2" t="s">
        <v>7201</v>
      </c>
      <c r="C474" s="39" t="str">
        <f t="shared" si="7"/>
        <v>SLOT2.CH78</v>
      </c>
      <c r="D474" s="56"/>
    </row>
    <row r="475" spans="1:4">
      <c r="A475" s="2" t="s">
        <v>7202</v>
      </c>
      <c r="B475" s="2" t="s">
        <v>7203</v>
      </c>
      <c r="C475" s="39" t="str">
        <f t="shared" si="7"/>
        <v>SLOT2.CH79</v>
      </c>
      <c r="D475" s="56"/>
    </row>
    <row r="476" spans="1:4">
      <c r="A476" s="2" t="s">
        <v>7204</v>
      </c>
      <c r="B476" s="2" t="s">
        <v>7205</v>
      </c>
      <c r="C476" s="39" t="str">
        <f t="shared" si="7"/>
        <v>SLOT2.CH64</v>
      </c>
      <c r="D476" s="56"/>
    </row>
    <row r="477" spans="1:4">
      <c r="A477" s="2" t="s">
        <v>7206</v>
      </c>
      <c r="B477" s="2" t="s">
        <v>7207</v>
      </c>
      <c r="C477" s="39" t="str">
        <f t="shared" si="7"/>
        <v>SLOT2.CH16</v>
      </c>
      <c r="D477" s="56"/>
    </row>
    <row r="478" spans="1:4">
      <c r="A478" s="2" t="s">
        <v>7208</v>
      </c>
      <c r="B478" s="2" t="s">
        <v>7209</v>
      </c>
      <c r="C478" s="39" t="str">
        <f t="shared" si="7"/>
        <v>SLOT2.CH19</v>
      </c>
      <c r="D478" s="56"/>
    </row>
    <row r="479" spans="1:4">
      <c r="A479" s="2" t="s">
        <v>7210</v>
      </c>
      <c r="B479" s="2" t="s">
        <v>7211</v>
      </c>
      <c r="C479" s="39" t="str">
        <f t="shared" si="7"/>
        <v>SLOT2.CH1</v>
      </c>
      <c r="D479" s="56"/>
    </row>
    <row r="480" spans="1:4">
      <c r="A480" s="2" t="s">
        <v>7212</v>
      </c>
      <c r="B480" s="2" t="s">
        <v>7213</v>
      </c>
      <c r="C480" s="39" t="str">
        <f t="shared" si="7"/>
        <v>SLOT2.CH86</v>
      </c>
      <c r="D480" s="56"/>
    </row>
    <row r="481" spans="1:4">
      <c r="A481" s="2" t="s">
        <v>7214</v>
      </c>
      <c r="B481" s="2" t="s">
        <v>7215</v>
      </c>
      <c r="C481" s="39" t="str">
        <f t="shared" si="7"/>
        <v>SLOT2.CH4</v>
      </c>
      <c r="D481" s="56"/>
    </row>
    <row r="482" spans="1:4">
      <c r="A482" s="2" t="s">
        <v>7216</v>
      </c>
      <c r="B482" s="2" t="s">
        <v>7217</v>
      </c>
      <c r="C482" s="39" t="str">
        <f t="shared" si="7"/>
        <v>SLOT2.CH83</v>
      </c>
      <c r="D482" s="56"/>
    </row>
    <row r="483" spans="1:4">
      <c r="A483" s="2" t="s">
        <v>7218</v>
      </c>
      <c r="B483" s="2" t="s">
        <v>7219</v>
      </c>
      <c r="C483" s="39" t="str">
        <f t="shared" si="7"/>
        <v>SLOT0.CH79</v>
      </c>
      <c r="D483" s="56"/>
    </row>
    <row r="484" spans="1:4">
      <c r="A484" s="2" t="s">
        <v>7220</v>
      </c>
      <c r="B484" s="2" t="s">
        <v>7221</v>
      </c>
      <c r="C484" s="39" t="str">
        <f t="shared" si="7"/>
        <v>SLOT0.CH78</v>
      </c>
      <c r="D484" s="56"/>
    </row>
    <row r="485" spans="1:4">
      <c r="A485" s="2" t="s">
        <v>7222</v>
      </c>
      <c r="B485" s="2" t="s">
        <v>7223</v>
      </c>
      <c r="C485" s="39" t="str">
        <f t="shared" si="7"/>
        <v>SLOT0.CH64</v>
      </c>
      <c r="D485" s="56"/>
    </row>
    <row r="486" spans="1:4">
      <c r="A486" s="2" t="s">
        <v>7224</v>
      </c>
      <c r="B486" s="2" t="s">
        <v>7225</v>
      </c>
      <c r="C486" s="39" t="str">
        <f t="shared" si="7"/>
        <v>SLOT0.CH16</v>
      </c>
      <c r="D486" s="56"/>
    </row>
    <row r="487" spans="1:4">
      <c r="A487" s="2" t="s">
        <v>7226</v>
      </c>
      <c r="B487" s="2" t="s">
        <v>7227</v>
      </c>
      <c r="C487" s="39" t="str">
        <f t="shared" si="7"/>
        <v>SLOT0.CH19</v>
      </c>
      <c r="D487" s="56"/>
    </row>
    <row r="488" spans="1:4">
      <c r="A488" s="2" t="s">
        <v>7228</v>
      </c>
      <c r="B488" s="2" t="s">
        <v>7229</v>
      </c>
      <c r="C488" s="39" t="str">
        <f t="shared" si="7"/>
        <v>SLOT0.CH1</v>
      </c>
      <c r="D488" s="56"/>
    </row>
    <row r="489" spans="1:4">
      <c r="A489" s="2" t="s">
        <v>7230</v>
      </c>
      <c r="B489" s="2" t="s">
        <v>7231</v>
      </c>
      <c r="C489" s="39" t="str">
        <f t="shared" si="7"/>
        <v>SLOT0.CH86</v>
      </c>
      <c r="D489" s="56"/>
    </row>
    <row r="490" spans="1:4">
      <c r="A490" s="2" t="s">
        <v>7232</v>
      </c>
      <c r="B490" s="2" t="s">
        <v>7233</v>
      </c>
      <c r="C490" s="39" t="str">
        <f t="shared" si="7"/>
        <v>SLOT0.CH4</v>
      </c>
      <c r="D490" s="56"/>
    </row>
    <row r="491" spans="1:4">
      <c r="A491" s="2" t="s">
        <v>7234</v>
      </c>
      <c r="B491" s="2" t="s">
        <v>7235</v>
      </c>
      <c r="C491" s="39" t="str">
        <f t="shared" si="7"/>
        <v>SLOT0.CH83</v>
      </c>
      <c r="D491" s="56"/>
    </row>
    <row r="492" spans="1:4">
      <c r="A492" s="2" t="s">
        <v>7236</v>
      </c>
      <c r="B492" s="2" t="s">
        <v>7237</v>
      </c>
      <c r="C492" s="39" t="str">
        <f t="shared" si="7"/>
        <v>SLOT1.CH79</v>
      </c>
      <c r="D492" s="56"/>
    </row>
    <row r="493" spans="1:4">
      <c r="A493" s="2" t="s">
        <v>7238</v>
      </c>
      <c r="B493" s="2" t="s">
        <v>7239</v>
      </c>
      <c r="C493" s="39" t="str">
        <f t="shared" si="7"/>
        <v>SLOT1.CH78</v>
      </c>
      <c r="D493" s="56"/>
    </row>
    <row r="494" spans="1:4">
      <c r="A494" s="2" t="s">
        <v>7240</v>
      </c>
      <c r="B494" s="2" t="s">
        <v>7241</v>
      </c>
      <c r="C494" s="39" t="str">
        <f t="shared" si="7"/>
        <v>SLOT1.CH64</v>
      </c>
      <c r="D494" s="56"/>
    </row>
    <row r="495" spans="1:4">
      <c r="A495" s="2" t="s">
        <v>7242</v>
      </c>
      <c r="B495" s="2" t="s">
        <v>7243</v>
      </c>
      <c r="C495" s="39" t="str">
        <f t="shared" si="7"/>
        <v>SLOT1.CH16</v>
      </c>
      <c r="D495" s="56"/>
    </row>
    <row r="496" spans="1:4">
      <c r="A496" s="2" t="s">
        <v>7244</v>
      </c>
      <c r="B496" s="2" t="s">
        <v>7245</v>
      </c>
      <c r="C496" s="39" t="str">
        <f t="shared" si="7"/>
        <v>SLOT1.CH19</v>
      </c>
      <c r="D496" s="56"/>
    </row>
    <row r="497" spans="1:4">
      <c r="A497" s="2" t="s">
        <v>7246</v>
      </c>
      <c r="B497" s="2" t="s">
        <v>7247</v>
      </c>
      <c r="C497" s="39" t="str">
        <f t="shared" si="7"/>
        <v>SLOT1.CH1</v>
      </c>
      <c r="D497" s="56"/>
    </row>
    <row r="498" spans="1:4">
      <c r="A498" s="2" t="s">
        <v>7248</v>
      </c>
      <c r="B498" s="2" t="s">
        <v>7249</v>
      </c>
      <c r="C498" s="39" t="str">
        <f t="shared" si="7"/>
        <v>SLOT1.CH86</v>
      </c>
      <c r="D498" s="56"/>
    </row>
    <row r="499" spans="1:4">
      <c r="A499" s="2" t="s">
        <v>7250</v>
      </c>
      <c r="B499" s="2" t="s">
        <v>7251</v>
      </c>
      <c r="C499" s="39" t="str">
        <f t="shared" si="7"/>
        <v>SLOT1.CH4</v>
      </c>
      <c r="D499" s="56"/>
    </row>
    <row r="500" spans="1:4">
      <c r="A500" s="2" t="s">
        <v>7252</v>
      </c>
      <c r="B500" s="2" t="s">
        <v>7253</v>
      </c>
      <c r="C500" s="39" t="str">
        <f t="shared" si="7"/>
        <v>SLOT1.CH83</v>
      </c>
      <c r="D500" s="56"/>
    </row>
    <row r="501" spans="1:4">
      <c r="A501" s="2" t="s">
        <v>7254</v>
      </c>
      <c r="B501" s="2" t="s">
        <v>7255</v>
      </c>
      <c r="C501" s="39" t="str">
        <f t="shared" si="7"/>
        <v>SLOT3.CH79</v>
      </c>
      <c r="D501" s="56"/>
    </row>
    <row r="502" spans="1:4">
      <c r="A502" s="2" t="s">
        <v>7256</v>
      </c>
      <c r="B502" s="2" t="s">
        <v>7257</v>
      </c>
      <c r="C502" s="39" t="str">
        <f t="shared" si="7"/>
        <v>SLOT3.CH78</v>
      </c>
      <c r="D502" s="56"/>
    </row>
    <row r="503" spans="1:4">
      <c r="A503" s="2" t="s">
        <v>7258</v>
      </c>
      <c r="B503" s="2" t="s">
        <v>7259</v>
      </c>
      <c r="C503" s="39" t="str">
        <f t="shared" si="7"/>
        <v>SLOT3.CH64</v>
      </c>
      <c r="D503" s="56"/>
    </row>
    <row r="504" spans="1:4">
      <c r="A504" s="2" t="s">
        <v>7260</v>
      </c>
      <c r="B504" s="2" t="s">
        <v>7261</v>
      </c>
      <c r="C504" s="39" t="str">
        <f t="shared" si="7"/>
        <v>SLOT3.CH16</v>
      </c>
      <c r="D504" s="56"/>
    </row>
    <row r="505" spans="1:4">
      <c r="A505" s="2" t="s">
        <v>7262</v>
      </c>
      <c r="B505" s="2" t="s">
        <v>7263</v>
      </c>
      <c r="C505" s="39" t="str">
        <f t="shared" si="7"/>
        <v>SLOT3.CH19</v>
      </c>
    </row>
    <row r="506" spans="1:4">
      <c r="A506" s="2" t="s">
        <v>7264</v>
      </c>
      <c r="B506" s="2" t="s">
        <v>7265</v>
      </c>
      <c r="C506" s="39" t="str">
        <f t="shared" si="7"/>
        <v>SLOT3.CH1</v>
      </c>
    </row>
    <row r="507" spans="1:4">
      <c r="A507" s="2" t="s">
        <v>7266</v>
      </c>
      <c r="B507" s="2" t="s">
        <v>7267</v>
      </c>
      <c r="C507" s="39" t="str">
        <f t="shared" si="7"/>
        <v>SLOT3.CH86</v>
      </c>
    </row>
    <row r="508" spans="1:4">
      <c r="A508" s="2" t="s">
        <v>7268</v>
      </c>
      <c r="B508" s="2" t="s">
        <v>7269</v>
      </c>
      <c r="C508" s="39" t="str">
        <f t="shared" si="7"/>
        <v>SLOT3.CH4</v>
      </c>
    </row>
    <row r="509" spans="1:4">
      <c r="A509" s="2" t="s">
        <v>7270</v>
      </c>
      <c r="B509" s="2" t="s">
        <v>7271</v>
      </c>
      <c r="C509" s="39" t="str">
        <f t="shared" si="7"/>
        <v>SLOT3.CH83</v>
      </c>
    </row>
  </sheetData>
  <protectedRanges>
    <protectedRange sqref="E2:F24" name="範圍1"/>
    <protectedRange sqref="A1:A66" name="範圍1_3"/>
    <protectedRange sqref="A67:A127" name="範圍1_1_2"/>
    <protectedRange sqref="A128:A193" name="範圍1_2_1"/>
    <protectedRange sqref="A194:A254" name="範圍1_3_1"/>
    <protectedRange sqref="A255:A320" name="範圍1_4"/>
    <protectedRange sqref="A321:A381" name="範圍1_5"/>
    <protectedRange sqref="A382:A447" name="範圍1_6"/>
    <protectedRange sqref="A448:A508" name="範圍1_7"/>
    <protectedRange sqref="A509" name="範圍1_8"/>
    <protectedRange sqref="A510:B541" name="範圍1_9"/>
  </protectedRanges>
  <phoneticPr fontId="1" type="noConversion"/>
  <conditionalFormatting sqref="G2:H91 G102:H121 D92:D101 H1">
    <cfRule type="duplicateValues" dxfId="313" priority="19"/>
  </conditionalFormatting>
  <conditionalFormatting sqref="G1:H91 G102:H121 D92:D101">
    <cfRule type="duplicateValues" dxfId="312" priority="18"/>
  </conditionalFormatting>
  <conditionalFormatting sqref="D3:D26 D29:D64 D67:D68 D70:D91 D102:D113 D117 D120 D122:D157 D160 D163:D165 D167:D192 D194:D206 D209:D210 D212:D241 D243:D504">
    <cfRule type="duplicateValues" dxfId="311" priority="5" stopIfTrue="1"/>
  </conditionalFormatting>
  <conditionalFormatting sqref="A1:B437 A510:B1048576">
    <cfRule type="duplicateValues" dxfId="310" priority="3"/>
  </conditionalFormatting>
  <conditionalFormatting sqref="A438:B509">
    <cfRule type="duplicateValues" dxfId="309" priority="2"/>
  </conditionalFormatting>
  <conditionalFormatting sqref="A1:B1048576">
    <cfRule type="duplicateValues" dxfId="308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8"/>
  <sheetViews>
    <sheetView tabSelected="1" topLeftCell="T166" zoomScale="85" zoomScaleNormal="85" workbookViewId="0">
      <selection activeCell="AF184" sqref="AF184"/>
    </sheetView>
  </sheetViews>
  <sheetFormatPr defaultRowHeight="16.5"/>
  <cols>
    <col min="1" max="1" width="9.5" style="33" customWidth="1"/>
    <col min="2" max="2" width="7.5" style="33" bestFit="1" customWidth="1"/>
    <col min="3" max="3" width="12.875" style="33" bestFit="1" customWidth="1"/>
    <col min="4" max="4" width="14.125" style="33" bestFit="1" customWidth="1"/>
    <col min="5" max="5" width="13.875" style="34" customWidth="1"/>
    <col min="6" max="6" width="13" style="34" bestFit="1" customWidth="1"/>
    <col min="7" max="7" width="11.25" style="34" bestFit="1" customWidth="1"/>
    <col min="8" max="8" width="23.625" style="34" customWidth="1"/>
    <col min="9" max="9" width="11.25" style="34" bestFit="1" customWidth="1"/>
    <col min="10" max="10" width="25" style="34" customWidth="1"/>
    <col min="11" max="11" width="13" style="34" bestFit="1" customWidth="1"/>
    <col min="12" max="12" width="15.375" style="34" customWidth="1"/>
    <col min="13" max="13" width="23.25" style="34" bestFit="1" customWidth="1"/>
    <col min="14" max="14" width="17.375" style="34" customWidth="1"/>
    <col min="15" max="15" width="19.875" style="34" bestFit="1" customWidth="1"/>
    <col min="16" max="18" width="15.125" style="34" customWidth="1"/>
    <col min="19" max="19" width="20.5" style="34" bestFit="1" customWidth="1"/>
    <col min="20" max="20" width="18" style="34" customWidth="1"/>
    <col min="21" max="21" width="18.375" style="34" bestFit="1" customWidth="1"/>
    <col min="22" max="22" width="15.5" style="34" customWidth="1"/>
    <col min="23" max="23" width="18.375" style="34" bestFit="1" customWidth="1"/>
    <col min="24" max="24" width="18.125" style="34" customWidth="1"/>
    <col min="25" max="25" width="18.625" style="34" bestFit="1" customWidth="1"/>
    <col min="26" max="26" width="17.875" style="34" bestFit="1" customWidth="1"/>
    <col min="27" max="27" width="16.125" style="34" customWidth="1"/>
    <col min="28" max="28" width="23.375" style="33" bestFit="1" customWidth="1"/>
    <col min="29" max="29" width="31" style="33" bestFit="1" customWidth="1"/>
    <col min="30" max="30" width="13.5" style="33" customWidth="1"/>
    <col min="31" max="31" width="9" style="33" customWidth="1"/>
    <col min="32" max="32" width="36.625" style="33" customWidth="1"/>
    <col min="33" max="33" width="54.875" style="33" customWidth="1"/>
  </cols>
  <sheetData>
    <row r="1" spans="1:33" ht="32.25">
      <c r="A1" s="32" t="s">
        <v>2207</v>
      </c>
      <c r="B1" s="16"/>
      <c r="C1" s="16"/>
      <c r="D1" s="16"/>
      <c r="E1" s="17"/>
      <c r="F1" s="17"/>
      <c r="G1" s="17"/>
      <c r="H1" s="17"/>
      <c r="I1" s="17"/>
      <c r="J1" s="17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40"/>
    </row>
    <row r="2" spans="1:33" ht="48">
      <c r="A2" s="40" t="s">
        <v>3</v>
      </c>
      <c r="B2" s="40" t="s">
        <v>4</v>
      </c>
      <c r="C2" s="40" t="s">
        <v>5</v>
      </c>
      <c r="D2" s="14" t="s">
        <v>0</v>
      </c>
      <c r="E2" s="19" t="s">
        <v>2</v>
      </c>
      <c r="F2" s="20" t="s">
        <v>0</v>
      </c>
      <c r="G2" s="21" t="s">
        <v>2</v>
      </c>
      <c r="H2" s="14" t="s">
        <v>0</v>
      </c>
      <c r="I2" s="19" t="s">
        <v>2</v>
      </c>
      <c r="J2" s="43" t="s">
        <v>8662</v>
      </c>
      <c r="K2" s="20" t="s">
        <v>0</v>
      </c>
      <c r="L2" s="21" t="s">
        <v>2</v>
      </c>
      <c r="M2" s="14" t="s">
        <v>0</v>
      </c>
      <c r="N2" s="19" t="s">
        <v>2</v>
      </c>
      <c r="O2" s="20" t="s">
        <v>0</v>
      </c>
      <c r="P2" s="21" t="s">
        <v>2</v>
      </c>
      <c r="Q2" s="14" t="s">
        <v>0</v>
      </c>
      <c r="R2" s="19" t="s">
        <v>2</v>
      </c>
      <c r="S2" s="20" t="s">
        <v>0</v>
      </c>
      <c r="T2" s="21" t="s">
        <v>2</v>
      </c>
      <c r="U2" s="14" t="s">
        <v>0</v>
      </c>
      <c r="V2" s="19" t="s">
        <v>2</v>
      </c>
      <c r="W2" s="20" t="s">
        <v>0</v>
      </c>
      <c r="X2" s="21" t="s">
        <v>2</v>
      </c>
      <c r="Y2" s="16"/>
      <c r="Z2" s="45" t="s">
        <v>2511</v>
      </c>
      <c r="AA2" s="17" t="s">
        <v>2</v>
      </c>
      <c r="AB2" s="22" t="s">
        <v>3055</v>
      </c>
      <c r="AC2" s="35" t="s">
        <v>1546</v>
      </c>
      <c r="AD2" s="14" t="s">
        <v>1542</v>
      </c>
      <c r="AE2" s="14" t="s">
        <v>4</v>
      </c>
      <c r="AF2" s="14" t="s">
        <v>5</v>
      </c>
      <c r="AG2" s="40" t="s">
        <v>1545</v>
      </c>
    </row>
    <row r="3" spans="1:33" ht="16.350000000000001" customHeight="1">
      <c r="A3" s="28" t="s">
        <v>8</v>
      </c>
      <c r="B3" s="23">
        <v>16</v>
      </c>
      <c r="C3" s="7" t="s">
        <v>1562</v>
      </c>
      <c r="D3" s="23" t="s">
        <v>1579</v>
      </c>
      <c r="E3" s="24">
        <f>VLOOKUP(D3,EtchLengthFromLayout!$A:$B,2,0)</f>
        <v>1114.46</v>
      </c>
      <c r="F3" s="24"/>
      <c r="G3" s="24"/>
      <c r="H3" s="24" t="s">
        <v>1611</v>
      </c>
      <c r="I3" s="24">
        <f>VLOOKUP(H3,EtchLengthFromLayout!$A:$B,2,0)</f>
        <v>309.47000000000003</v>
      </c>
      <c r="J3" s="17">
        <f>E3+G3+I3</f>
        <v>1423.93</v>
      </c>
      <c r="K3" s="24" t="s">
        <v>1601</v>
      </c>
      <c r="L3" s="24">
        <f>VLOOKUP(K3,EtchLengthFromLayout!$A:$B,2,0)</f>
        <v>103.82</v>
      </c>
      <c r="M3" s="24" t="s">
        <v>1602</v>
      </c>
      <c r="N3" s="24">
        <f>VLOOKUP(M3,EtchLengthFromLayout!$A:$B,2,0)</f>
        <v>14048.5</v>
      </c>
      <c r="O3" s="24" t="s">
        <v>1617</v>
      </c>
      <c r="P3" s="24">
        <f>VLOOKUP(O3,EtchLengthFromLayout!$A:$B,2,0)</f>
        <v>635.92999999999995</v>
      </c>
      <c r="Q3" s="24"/>
      <c r="R3" s="24"/>
      <c r="S3" s="18" t="s">
        <v>2624</v>
      </c>
      <c r="T3" s="24">
        <f>VLOOKUP(S3,EtchLengthFromLayout!$A:$B,2,0)</f>
        <v>1228</v>
      </c>
      <c r="U3" s="24" t="s">
        <v>1596</v>
      </c>
      <c r="V3" s="24">
        <f>VLOOKUP(U3,EtchLengthFromLayout!$A:$B,2,0)</f>
        <v>783.26</v>
      </c>
      <c r="W3" s="24" t="s">
        <v>1595</v>
      </c>
      <c r="X3" s="24">
        <f>VLOOKUP(W3,EtchLengthFromLayout!$A:$B,2,0)</f>
        <v>114.88</v>
      </c>
      <c r="Y3" s="7"/>
      <c r="Z3" s="23" t="s">
        <v>1627</v>
      </c>
      <c r="AA3" s="24">
        <f>VLOOKUP(Z3,EtchLengthFromLayout!$A:$B,2,0)</f>
        <v>911.27</v>
      </c>
      <c r="AB3" s="24">
        <f>E3+G3+I3+L3+N3+P3+R3+T3+V3+X3+AA3</f>
        <v>19249.59</v>
      </c>
      <c r="AC3" s="24">
        <f>ABS(AB3-AB4)</f>
        <v>0</v>
      </c>
      <c r="AD3" s="28" t="s">
        <v>2924</v>
      </c>
      <c r="AE3" s="23">
        <v>17</v>
      </c>
      <c r="AF3" s="7" t="s">
        <v>1562</v>
      </c>
      <c r="AG3" s="61" t="s">
        <v>2206</v>
      </c>
    </row>
    <row r="4" spans="1:33" ht="16.350000000000001" customHeight="1">
      <c r="A4" s="28" t="s">
        <v>8</v>
      </c>
      <c r="B4" s="23">
        <v>15</v>
      </c>
      <c r="C4" s="7" t="s">
        <v>1561</v>
      </c>
      <c r="D4" s="23" t="s">
        <v>1580</v>
      </c>
      <c r="E4" s="24">
        <f>VLOOKUP(D4,EtchLengthFromLayout!$A:$B,2,0)</f>
        <v>1114.46</v>
      </c>
      <c r="F4" s="24"/>
      <c r="G4" s="24"/>
      <c r="H4" s="24" t="s">
        <v>1608</v>
      </c>
      <c r="I4" s="24">
        <f>VLOOKUP(H4,EtchLengthFromLayout!$A:$B,2,0)</f>
        <v>309.45999999999998</v>
      </c>
      <c r="J4" s="17">
        <f t="shared" ref="J4:J18" si="0">E4+G4+I4</f>
        <v>1423.92</v>
      </c>
      <c r="K4" s="24" t="s">
        <v>1599</v>
      </c>
      <c r="L4" s="24">
        <f>VLOOKUP(K4,EtchLengthFromLayout!$A:$B,2,0)</f>
        <v>103.82</v>
      </c>
      <c r="M4" s="24" t="s">
        <v>1600</v>
      </c>
      <c r="N4" s="24">
        <f>VLOOKUP(M4,EtchLengthFromLayout!$A:$B,2,0)</f>
        <v>14048.5</v>
      </c>
      <c r="O4" s="24" t="s">
        <v>1614</v>
      </c>
      <c r="P4" s="24">
        <f>VLOOKUP(O4,EtchLengthFromLayout!$A:$B,2,0)</f>
        <v>635.92999999999995</v>
      </c>
      <c r="Q4" s="24"/>
      <c r="R4" s="24"/>
      <c r="S4" s="18" t="s">
        <v>2623</v>
      </c>
      <c r="T4" s="24">
        <f>VLOOKUP(S4,EtchLengthFromLayout!$A:$B,2,0)</f>
        <v>1228</v>
      </c>
      <c r="U4" s="24" t="s">
        <v>1594</v>
      </c>
      <c r="V4" s="24">
        <f>VLOOKUP(U4,EtchLengthFromLayout!$A:$B,2,0)</f>
        <v>783.27</v>
      </c>
      <c r="W4" s="24" t="s">
        <v>1593</v>
      </c>
      <c r="X4" s="24">
        <f>VLOOKUP(W4,EtchLengthFromLayout!$A:$B,2,0)</f>
        <v>114.88</v>
      </c>
      <c r="Y4" s="7"/>
      <c r="Z4" s="23" t="s">
        <v>1628</v>
      </c>
      <c r="AA4" s="24">
        <f>VLOOKUP(Z4,EtchLengthFromLayout!$A:$B,2,0)</f>
        <v>911.27</v>
      </c>
      <c r="AB4" s="24">
        <f t="shared" ref="AB4:AB17" si="1">E4+G4+I4+L4+N4+P4+R4+T4+V4+X4+AA4</f>
        <v>19249.59</v>
      </c>
      <c r="AC4" s="14" t="str">
        <f>IF(AC3&lt;=1,"OK, Tolerance&lt;= 1 mil", "Not OK, Tolerance &gt; 1 mil")</f>
        <v>OK, Tolerance&lt;= 1 mil</v>
      </c>
      <c r="AD4" s="28" t="s">
        <v>2924</v>
      </c>
      <c r="AE4" s="23">
        <v>16</v>
      </c>
      <c r="AF4" s="7" t="s">
        <v>1561</v>
      </c>
      <c r="AG4" s="62"/>
    </row>
    <row r="5" spans="1:33" ht="16.350000000000001" customHeight="1">
      <c r="A5" s="29" t="s">
        <v>168</v>
      </c>
      <c r="B5" s="23">
        <v>16</v>
      </c>
      <c r="C5" s="7" t="s">
        <v>1562</v>
      </c>
      <c r="D5" s="23" t="str">
        <f>REPLACE(D3,2,1,"1")</f>
        <v>S1_MDI-</v>
      </c>
      <c r="E5" s="24">
        <f>VLOOKUP(D5,EtchLengthFromLayout!$A:$B,2,0)</f>
        <v>1114.46</v>
      </c>
      <c r="F5" s="23"/>
      <c r="G5" s="24"/>
      <c r="H5" s="23" t="str">
        <f>REPLACE(H3,2,1,"1")</f>
        <v>S1_1_MDI-</v>
      </c>
      <c r="I5" s="24">
        <f>VLOOKUP(H5,EtchLengthFromLayout!$A:$B,2,0)</f>
        <v>309.47000000000003</v>
      </c>
      <c r="J5" s="17">
        <f t="shared" si="0"/>
        <v>1423.93</v>
      </c>
      <c r="K5" s="23" t="str">
        <f>REPLACE(K3,2,1,"1")</f>
        <v>S1_2_MDI-</v>
      </c>
      <c r="L5" s="24">
        <f>VLOOKUP(K5,EtchLengthFromLayout!$A:$B,2,0)</f>
        <v>103.82</v>
      </c>
      <c r="M5" s="23" t="str">
        <f>REPLACE(M3,2,1,"1")</f>
        <v>S1_3_MDI-</v>
      </c>
      <c r="N5" s="24">
        <f>VLOOKUP(M5,EtchLengthFromLayout!$A:$B,2,0)</f>
        <v>14048.36</v>
      </c>
      <c r="O5" s="23" t="str">
        <f>REPLACE(O3,2,1,"1")</f>
        <v>S1_4_MDI-</v>
      </c>
      <c r="P5" s="24">
        <f>VLOOKUP(O5,EtchLengthFromLayout!$A:$B,2,0)</f>
        <v>635.92999999999995</v>
      </c>
      <c r="Q5" s="24"/>
      <c r="R5" s="24"/>
      <c r="S5" s="18" t="str">
        <f>REPLACE(S3,2,1,"1")</f>
        <v>S1_SG_LB_MDI-</v>
      </c>
      <c r="T5" s="24">
        <f>VLOOKUP(S5,EtchLengthFromLayout!$A:$B,2,0)</f>
        <v>1228</v>
      </c>
      <c r="U5" s="23" t="str">
        <f>REPLACE(U3,3,1,"1")</f>
        <v>SG1_2_MDI-</v>
      </c>
      <c r="V5" s="24">
        <f>VLOOKUP(U5,EtchLengthFromLayout!$A:$B,2,0)</f>
        <v>783.26</v>
      </c>
      <c r="W5" s="23" t="str">
        <f>REPLACE(W3,3,1,"1")</f>
        <v>SG1_1_MDI-</v>
      </c>
      <c r="X5" s="24">
        <f>VLOOKUP(W5,EtchLengthFromLayout!$A:$B,2,0)</f>
        <v>114.88</v>
      </c>
      <c r="Y5" s="7"/>
      <c r="Z5" s="23" t="str">
        <f>REPLACE(Z3,3,1,"1")</f>
        <v>SG1_MDI-</v>
      </c>
      <c r="AA5" s="24">
        <f>VLOOKUP(Z5,EtchLengthFromLayout!$A:$B,2,0)</f>
        <v>911.27</v>
      </c>
      <c r="AB5" s="24">
        <f t="shared" si="1"/>
        <v>19249.45</v>
      </c>
      <c r="AC5" s="24">
        <f>ABS(AB5-AB6)</f>
        <v>0</v>
      </c>
      <c r="AD5" s="29" t="s">
        <v>3048</v>
      </c>
      <c r="AE5" s="23">
        <v>17</v>
      </c>
      <c r="AF5" s="7" t="s">
        <v>1562</v>
      </c>
      <c r="AG5" s="62"/>
    </row>
    <row r="6" spans="1:33" ht="16.350000000000001" customHeight="1">
      <c r="A6" s="29" t="s">
        <v>168</v>
      </c>
      <c r="B6" s="23">
        <v>15</v>
      </c>
      <c r="C6" s="7" t="s">
        <v>1561</v>
      </c>
      <c r="D6" s="23" t="str">
        <f>REPLACE(D4,2,1,"1")</f>
        <v>S1_MDI+</v>
      </c>
      <c r="E6" s="24">
        <f>VLOOKUP(D6,EtchLengthFromLayout!$A:$B,2,0)</f>
        <v>1114.46</v>
      </c>
      <c r="F6" s="23"/>
      <c r="G6" s="24"/>
      <c r="H6" s="23" t="str">
        <f>REPLACE(H4,2,1,"1")</f>
        <v>S1_1_MDI+</v>
      </c>
      <c r="I6" s="24">
        <f>VLOOKUP(H6,EtchLengthFromLayout!$A:$B,2,0)</f>
        <v>309.45999999999998</v>
      </c>
      <c r="J6" s="17">
        <f t="shared" si="0"/>
        <v>1423.92</v>
      </c>
      <c r="K6" s="23" t="str">
        <f>REPLACE(K4,2,1,"1")</f>
        <v>S1_2_MDI+</v>
      </c>
      <c r="L6" s="24">
        <f>VLOOKUP(K6,EtchLengthFromLayout!$A:$B,2,0)</f>
        <v>103.82</v>
      </c>
      <c r="M6" s="23" t="str">
        <f>REPLACE(M4,2,1,"1")</f>
        <v>S1_3_MDI+</v>
      </c>
      <c r="N6" s="24">
        <f>VLOOKUP(M6,EtchLengthFromLayout!$A:$B,2,0)</f>
        <v>14048.36</v>
      </c>
      <c r="O6" s="23" t="str">
        <f>REPLACE(O4,2,1,"1")</f>
        <v>S1_4_MDI+</v>
      </c>
      <c r="P6" s="24">
        <f>VLOOKUP(O6,EtchLengthFromLayout!$A:$B,2,0)</f>
        <v>635.92999999999995</v>
      </c>
      <c r="Q6" s="24"/>
      <c r="R6" s="24"/>
      <c r="S6" s="18" t="str">
        <f>REPLACE(S4,2,1,"1")</f>
        <v>S1_SG_LB_MDI+</v>
      </c>
      <c r="T6" s="24">
        <f>VLOOKUP(S6,EtchLengthFromLayout!$A:$B,2,0)</f>
        <v>1228</v>
      </c>
      <c r="U6" s="23" t="str">
        <f>REPLACE(U4,3,1,"1")</f>
        <v>SG1_2_MDI+</v>
      </c>
      <c r="V6" s="24">
        <f>VLOOKUP(U6,EtchLengthFromLayout!$A:$B,2,0)</f>
        <v>783.27</v>
      </c>
      <c r="W6" s="23" t="str">
        <f>REPLACE(W4,3,1,"1")</f>
        <v>SG1_1_MDI+</v>
      </c>
      <c r="X6" s="24">
        <f>VLOOKUP(W6,EtchLengthFromLayout!$A:$B,2,0)</f>
        <v>114.88</v>
      </c>
      <c r="Y6" s="7"/>
      <c r="Z6" s="23" t="str">
        <f>REPLACE(Z4,3,1,"1")</f>
        <v>SG1_MDI+</v>
      </c>
      <c r="AA6" s="24">
        <f>VLOOKUP(Z6,EtchLengthFromLayout!$A:$B,2,0)</f>
        <v>911.27</v>
      </c>
      <c r="AB6" s="24">
        <f t="shared" si="1"/>
        <v>19249.45</v>
      </c>
      <c r="AC6" s="14" t="str">
        <f>IF(AC5&lt;=1,"OK, Tolerance&lt;= 1 mil", "Not OK, Tolerance &gt; 1 mil")</f>
        <v>OK, Tolerance&lt;= 1 mil</v>
      </c>
      <c r="AD6" s="29" t="s">
        <v>3048</v>
      </c>
      <c r="AE6" s="23">
        <v>16</v>
      </c>
      <c r="AF6" s="7" t="s">
        <v>1561</v>
      </c>
      <c r="AG6" s="62"/>
    </row>
    <row r="7" spans="1:33" ht="16.350000000000001" customHeight="1">
      <c r="A7" s="28" t="s">
        <v>169</v>
      </c>
      <c r="B7" s="23">
        <v>16</v>
      </c>
      <c r="C7" s="7" t="s">
        <v>1562</v>
      </c>
      <c r="D7" s="23" t="str">
        <f>REPLACE(D5,2,1,"2")</f>
        <v>S2_MDI-</v>
      </c>
      <c r="E7" s="24">
        <f>VLOOKUP(D7,EtchLengthFromLayout!$A:$B,2,0)</f>
        <v>1114.46</v>
      </c>
      <c r="F7" s="23"/>
      <c r="G7" s="24"/>
      <c r="H7" s="23" t="str">
        <f>REPLACE(H5,2,1,"2")</f>
        <v>S2_1_MDI-</v>
      </c>
      <c r="I7" s="24">
        <f>VLOOKUP(H7,EtchLengthFromLayout!$A:$B,2,0)</f>
        <v>309.47000000000003</v>
      </c>
      <c r="J7" s="17">
        <f t="shared" si="0"/>
        <v>1423.93</v>
      </c>
      <c r="K7" s="23" t="str">
        <f>REPLACE(K5,2,1,"2")</f>
        <v>S2_2_MDI-</v>
      </c>
      <c r="L7" s="24">
        <f>VLOOKUP(K7,EtchLengthFromLayout!$A:$B,2,0)</f>
        <v>103.82</v>
      </c>
      <c r="M7" s="23" t="str">
        <f>REPLACE(M5,2,1,"2")</f>
        <v>S2_3_MDI-</v>
      </c>
      <c r="N7" s="24">
        <f>VLOOKUP(M7,EtchLengthFromLayout!$A:$B,2,0)</f>
        <v>14048.19</v>
      </c>
      <c r="O7" s="23" t="str">
        <f>REPLACE(O5,2,1,"2")</f>
        <v>S2_4_MDI-</v>
      </c>
      <c r="P7" s="24">
        <f>VLOOKUP(O7,EtchLengthFromLayout!$A:$B,2,0)</f>
        <v>635.92999999999995</v>
      </c>
      <c r="Q7" s="24"/>
      <c r="R7" s="24"/>
      <c r="S7" s="18" t="str">
        <f>REPLACE(S5,2,1,"2")</f>
        <v>S2_SG_LB_MDI-</v>
      </c>
      <c r="T7" s="24">
        <f>VLOOKUP(S7,EtchLengthFromLayout!$A:$B,2,0)</f>
        <v>1228</v>
      </c>
      <c r="U7" s="23" t="str">
        <f>REPLACE(U5,3,1,"2")</f>
        <v>SG2_2_MDI-</v>
      </c>
      <c r="V7" s="24">
        <f>VLOOKUP(U7,EtchLengthFromLayout!$A:$B,2,0)</f>
        <v>783.26</v>
      </c>
      <c r="W7" s="23" t="str">
        <f>REPLACE(W5,3,1,"2")</f>
        <v>SG2_1_MDI-</v>
      </c>
      <c r="X7" s="24">
        <f>VLOOKUP(W7,EtchLengthFromLayout!$A:$B,2,0)</f>
        <v>114.88</v>
      </c>
      <c r="Y7" s="7"/>
      <c r="Z7" s="23" t="str">
        <f>REPLACE(Z5,3,1,"2")</f>
        <v>SG2_MDI-</v>
      </c>
      <c r="AA7" s="24">
        <f>VLOOKUP(Z7,EtchLengthFromLayout!$A:$B,2,0)</f>
        <v>911.27</v>
      </c>
      <c r="AB7" s="24">
        <f>E7+G7+I7+L7+N7+P7+R7+T7+V7+X7+AA7</f>
        <v>19249.280000000002</v>
      </c>
      <c r="AC7" s="24">
        <f>ABS(AB7-AB8)</f>
        <v>4.0000000000873115E-2</v>
      </c>
      <c r="AD7" s="28" t="s">
        <v>3049</v>
      </c>
      <c r="AE7" s="23">
        <v>17</v>
      </c>
      <c r="AF7" s="7" t="s">
        <v>1562</v>
      </c>
      <c r="AG7" s="62"/>
    </row>
    <row r="8" spans="1:33" ht="16.350000000000001" customHeight="1">
      <c r="A8" s="28" t="s">
        <v>169</v>
      </c>
      <c r="B8" s="23">
        <v>15</v>
      </c>
      <c r="C8" s="7" t="s">
        <v>1561</v>
      </c>
      <c r="D8" s="23" t="str">
        <f>REPLACE(D6,2,1,"2")</f>
        <v>S2_MDI+</v>
      </c>
      <c r="E8" s="24">
        <f>VLOOKUP(D8,EtchLengthFromLayout!$A:$B,2,0)</f>
        <v>1114.46</v>
      </c>
      <c r="F8" s="23"/>
      <c r="G8" s="24"/>
      <c r="H8" s="23" t="str">
        <f>REPLACE(H6,2,1,"2")</f>
        <v>S2_1_MDI+</v>
      </c>
      <c r="I8" s="24">
        <f>VLOOKUP(H8,EtchLengthFromLayout!$A:$B,2,0)</f>
        <v>309.45999999999998</v>
      </c>
      <c r="J8" s="17">
        <f t="shared" si="0"/>
        <v>1423.92</v>
      </c>
      <c r="K8" s="23" t="str">
        <f>REPLACE(K6,2,1,"2")</f>
        <v>S2_2_MDI+</v>
      </c>
      <c r="L8" s="24">
        <f>VLOOKUP(K8,EtchLengthFromLayout!$A:$B,2,0)</f>
        <v>103.82</v>
      </c>
      <c r="M8" s="23" t="str">
        <f>REPLACE(M6,2,1,"2")</f>
        <v>S2_3_MDI+</v>
      </c>
      <c r="N8" s="24">
        <f>VLOOKUP(M8,EtchLengthFromLayout!$A:$B,2,0)</f>
        <v>14048.15</v>
      </c>
      <c r="O8" s="23" t="str">
        <f>REPLACE(O6,2,1,"2")</f>
        <v>S2_4_MDI+</v>
      </c>
      <c r="P8" s="24">
        <f>VLOOKUP(O8,EtchLengthFromLayout!$A:$B,2,0)</f>
        <v>635.92999999999995</v>
      </c>
      <c r="Q8" s="24"/>
      <c r="R8" s="24"/>
      <c r="S8" s="18" t="str">
        <f>REPLACE(S6,2,1,"2")</f>
        <v>S2_SG_LB_MDI+</v>
      </c>
      <c r="T8" s="24">
        <f>VLOOKUP(S8,EtchLengthFromLayout!$A:$B,2,0)</f>
        <v>1228</v>
      </c>
      <c r="U8" s="23" t="str">
        <f>REPLACE(U6,3,1,"2")</f>
        <v>SG2_2_MDI+</v>
      </c>
      <c r="V8" s="24">
        <f>VLOOKUP(U8,EtchLengthFromLayout!$A:$B,2,0)</f>
        <v>783.27</v>
      </c>
      <c r="W8" s="23" t="str">
        <f>REPLACE(W6,3,1,"2")</f>
        <v>SG2_1_MDI+</v>
      </c>
      <c r="X8" s="24">
        <f>VLOOKUP(W8,EtchLengthFromLayout!$A:$B,2,0)</f>
        <v>114.88</v>
      </c>
      <c r="Y8" s="7"/>
      <c r="Z8" s="23" t="str">
        <f>REPLACE(Z6,3,1,"2")</f>
        <v>SG2_MDI+</v>
      </c>
      <c r="AA8" s="24">
        <f>VLOOKUP(Z8,EtchLengthFromLayout!$A:$B,2,0)</f>
        <v>911.27</v>
      </c>
      <c r="AB8" s="24">
        <f t="shared" si="1"/>
        <v>19249.240000000002</v>
      </c>
      <c r="AC8" s="14" t="str">
        <f>IF(AC7&lt;=1,"OK, Tolerance&lt;= 1 mil", "Not OK, Tolerance &gt; 1 mil")</f>
        <v>OK, Tolerance&lt;= 1 mil</v>
      </c>
      <c r="AD8" s="28" t="s">
        <v>3049</v>
      </c>
      <c r="AE8" s="23">
        <v>16</v>
      </c>
      <c r="AF8" s="7" t="s">
        <v>1561</v>
      </c>
      <c r="AG8" s="62"/>
    </row>
    <row r="9" spans="1:33" ht="16.350000000000001" customHeight="1">
      <c r="A9" s="29" t="s">
        <v>170</v>
      </c>
      <c r="B9" s="23">
        <v>16</v>
      </c>
      <c r="C9" s="7" t="s">
        <v>1562</v>
      </c>
      <c r="D9" s="23" t="str">
        <f>REPLACE(D7,2,1,"3")</f>
        <v>S3_MDI-</v>
      </c>
      <c r="E9" s="24">
        <f>VLOOKUP(D9,EtchLengthFromLayout!$A:$B,2,0)</f>
        <v>1114.46</v>
      </c>
      <c r="F9" s="23"/>
      <c r="G9" s="24"/>
      <c r="H9" s="23" t="str">
        <f>REPLACE(H7,2,1,"3")</f>
        <v>S3_1_MDI-</v>
      </c>
      <c r="I9" s="24">
        <f>VLOOKUP(H9,EtchLengthFromLayout!$A:$B,2,0)</f>
        <v>309.47000000000003</v>
      </c>
      <c r="J9" s="17">
        <f t="shared" si="0"/>
        <v>1423.93</v>
      </c>
      <c r="K9" s="23" t="str">
        <f>REPLACE(K7,2,1,"3")</f>
        <v>S3_2_MDI-</v>
      </c>
      <c r="L9" s="24">
        <f>VLOOKUP(K9,EtchLengthFromLayout!$A:$B,2,0)</f>
        <v>103.82</v>
      </c>
      <c r="M9" s="23" t="str">
        <f>REPLACE(M7,2,1,"3")</f>
        <v>S3_3_MDI-</v>
      </c>
      <c r="N9" s="24">
        <f>VLOOKUP(M9,EtchLengthFromLayout!$A:$B,2,0)</f>
        <v>14048.76</v>
      </c>
      <c r="O9" s="23" t="str">
        <f>REPLACE(O7,2,1,"3")</f>
        <v>S3_4_MDI-</v>
      </c>
      <c r="P9" s="24">
        <f>VLOOKUP(O9,EtchLengthFromLayout!$A:$B,2,0)</f>
        <v>635.92999999999995</v>
      </c>
      <c r="Q9" s="24"/>
      <c r="R9" s="24"/>
      <c r="S9" s="18" t="str">
        <f>REPLACE(S7,2,1,"3")</f>
        <v>S3_SG_LB_MDI-</v>
      </c>
      <c r="T9" s="24">
        <f>VLOOKUP(S9,EtchLengthFromLayout!$A:$B,2,0)</f>
        <v>1228</v>
      </c>
      <c r="U9" s="23" t="str">
        <f>REPLACE(U7,3,1,"3")</f>
        <v>SG3_2_MDI-</v>
      </c>
      <c r="V9" s="24">
        <f>VLOOKUP(U9,EtchLengthFromLayout!$A:$B,2,0)</f>
        <v>783.26</v>
      </c>
      <c r="W9" s="23" t="str">
        <f>REPLACE(W7,3,1,"3")</f>
        <v>SG3_1_MDI-</v>
      </c>
      <c r="X9" s="24">
        <f>VLOOKUP(W9,EtchLengthFromLayout!$A:$B,2,0)</f>
        <v>114.88</v>
      </c>
      <c r="Y9" s="7"/>
      <c r="Z9" s="23" t="str">
        <f>REPLACE(Z7,3,1,"3")</f>
        <v>SG3_MDI-</v>
      </c>
      <c r="AA9" s="24">
        <f>VLOOKUP(Z9,EtchLengthFromLayout!$A:$B,2,0)</f>
        <v>911.27</v>
      </c>
      <c r="AB9" s="24">
        <f t="shared" si="1"/>
        <v>19249.850000000002</v>
      </c>
      <c r="AC9" s="24">
        <f>ABS(AB9-AB10)</f>
        <v>5.0000000002910383E-2</v>
      </c>
      <c r="AD9" s="29" t="s">
        <v>3050</v>
      </c>
      <c r="AE9" s="23">
        <v>17</v>
      </c>
      <c r="AF9" s="7" t="s">
        <v>1562</v>
      </c>
      <c r="AG9" s="62"/>
    </row>
    <row r="10" spans="1:33" ht="16.350000000000001" customHeight="1">
      <c r="A10" s="29" t="s">
        <v>170</v>
      </c>
      <c r="B10" s="23">
        <v>15</v>
      </c>
      <c r="C10" s="7" t="s">
        <v>1561</v>
      </c>
      <c r="D10" s="23" t="str">
        <f>REPLACE(D8,2,1,"3")</f>
        <v>S3_MDI+</v>
      </c>
      <c r="E10" s="24">
        <f>VLOOKUP(D10,EtchLengthFromLayout!$A:$B,2,0)</f>
        <v>1114.46</v>
      </c>
      <c r="F10" s="23"/>
      <c r="G10" s="24"/>
      <c r="H10" s="23" t="str">
        <f>REPLACE(H8,2,1,"3")</f>
        <v>S3_1_MDI+</v>
      </c>
      <c r="I10" s="24">
        <f>VLOOKUP(H10,EtchLengthFromLayout!$A:$B,2,0)</f>
        <v>309.45999999999998</v>
      </c>
      <c r="J10" s="17">
        <f t="shared" si="0"/>
        <v>1423.92</v>
      </c>
      <c r="K10" s="23" t="str">
        <f>REPLACE(K8,2,1,"3")</f>
        <v>S3_2_MDI+</v>
      </c>
      <c r="L10" s="24">
        <f>VLOOKUP(K10,EtchLengthFromLayout!$A:$B,2,0)</f>
        <v>103.82</v>
      </c>
      <c r="M10" s="23" t="str">
        <f>REPLACE(M8,2,1,"3")</f>
        <v>S3_3_MDI+</v>
      </c>
      <c r="N10" s="24">
        <f>VLOOKUP(M10,EtchLengthFromLayout!$A:$B,2,0)</f>
        <v>14048.71</v>
      </c>
      <c r="O10" s="23" t="str">
        <f>REPLACE(O8,2,1,"3")</f>
        <v>S3_4_MDI+</v>
      </c>
      <c r="P10" s="24">
        <f>VLOOKUP(O10,EtchLengthFromLayout!$A:$B,2,0)</f>
        <v>635.92999999999995</v>
      </c>
      <c r="Q10" s="24"/>
      <c r="R10" s="24"/>
      <c r="S10" s="18" t="str">
        <f>REPLACE(S8,2,1,"3")</f>
        <v>S3_SG_LB_MDI+</v>
      </c>
      <c r="T10" s="24">
        <f>VLOOKUP(S10,EtchLengthFromLayout!$A:$B,2,0)</f>
        <v>1228</v>
      </c>
      <c r="U10" s="23" t="str">
        <f>REPLACE(U8,3,1,"3")</f>
        <v>SG3_2_MDI+</v>
      </c>
      <c r="V10" s="24">
        <f>VLOOKUP(U10,EtchLengthFromLayout!$A:$B,2,0)</f>
        <v>783.27</v>
      </c>
      <c r="W10" s="23" t="str">
        <f>REPLACE(W8,3,1,"3")</f>
        <v>SG3_1_MDI+</v>
      </c>
      <c r="X10" s="24">
        <f>VLOOKUP(W10,EtchLengthFromLayout!$A:$B,2,0)</f>
        <v>114.88</v>
      </c>
      <c r="Y10" s="7"/>
      <c r="Z10" s="23" t="str">
        <f>REPLACE(Z8,3,1,"3")</f>
        <v>SG3_MDI+</v>
      </c>
      <c r="AA10" s="24">
        <f>VLOOKUP(Z10,EtchLengthFromLayout!$A:$B,2,0)</f>
        <v>911.27</v>
      </c>
      <c r="AB10" s="24">
        <f t="shared" si="1"/>
        <v>19249.8</v>
      </c>
      <c r="AC10" s="14" t="str">
        <f>IF(AC9&lt;=1,"OK, Tolerance&lt;= 1 mil", "Not OK, Tolerance &gt; 1 mil")</f>
        <v>OK, Tolerance&lt;= 1 mil</v>
      </c>
      <c r="AD10" s="29" t="s">
        <v>3050</v>
      </c>
      <c r="AE10" s="23">
        <v>16</v>
      </c>
      <c r="AF10" s="7" t="s">
        <v>1561</v>
      </c>
      <c r="AG10" s="62"/>
    </row>
    <row r="11" spans="1:33" ht="16.350000000000001" customHeight="1">
      <c r="A11" s="28" t="s">
        <v>2199</v>
      </c>
      <c r="B11" s="23">
        <v>16</v>
      </c>
      <c r="C11" s="7" t="s">
        <v>1562</v>
      </c>
      <c r="D11" s="23" t="str">
        <f>REPLACE(D9,2,1,"4")</f>
        <v>S4_MDI-</v>
      </c>
      <c r="E11" s="24">
        <f>VLOOKUP(D11,EtchLengthFromLayout!$A:$B,2,0)</f>
        <v>1114.46</v>
      </c>
      <c r="F11" s="23"/>
      <c r="G11" s="24"/>
      <c r="H11" s="23" t="str">
        <f>REPLACE(H9,2,1,"4")</f>
        <v>S4_1_MDI-</v>
      </c>
      <c r="I11" s="24">
        <f>VLOOKUP(H11,EtchLengthFromLayout!$A:$B,2,0)</f>
        <v>309.47000000000003</v>
      </c>
      <c r="J11" s="17">
        <f t="shared" si="0"/>
        <v>1423.93</v>
      </c>
      <c r="K11" s="23" t="str">
        <f>REPLACE(K9,2,1,"4")</f>
        <v>S4_2_MDI-</v>
      </c>
      <c r="L11" s="24">
        <f>VLOOKUP(K11,EtchLengthFromLayout!$A:$B,2,0)</f>
        <v>103.82</v>
      </c>
      <c r="M11" s="23" t="str">
        <f>REPLACE(M9,2,1,"4")</f>
        <v>S4_3_MDI-</v>
      </c>
      <c r="N11" s="24">
        <f>VLOOKUP(M11,EtchLengthFromLayout!$A:$B,2,0)</f>
        <v>14048.25</v>
      </c>
      <c r="O11" s="23" t="str">
        <f>REPLACE(O9,2,1,"4")</f>
        <v>S4_4_MDI-</v>
      </c>
      <c r="P11" s="24">
        <f>VLOOKUP(O11,EtchLengthFromLayout!$A:$B,2,0)</f>
        <v>635.92999999999995</v>
      </c>
      <c r="Q11" s="24"/>
      <c r="R11" s="24"/>
      <c r="S11" s="18" t="str">
        <f>REPLACE(S9,2,1,"4")</f>
        <v>S4_SG_LB_MDI-</v>
      </c>
      <c r="T11" s="24">
        <f>VLOOKUP(S11,EtchLengthFromLayout!$A:$B,2,0)</f>
        <v>1228</v>
      </c>
      <c r="U11" s="23" t="str">
        <f>REPLACE(U9,3,1,"4")</f>
        <v>SG4_2_MDI-</v>
      </c>
      <c r="V11" s="24">
        <f>VLOOKUP(U11,EtchLengthFromLayout!$A:$B,2,0)</f>
        <v>783.26</v>
      </c>
      <c r="W11" s="23" t="str">
        <f>REPLACE(W9,3,1,"4")</f>
        <v>SG4_1_MDI-</v>
      </c>
      <c r="X11" s="24">
        <f>VLOOKUP(W11,EtchLengthFromLayout!$A:$B,2,0)</f>
        <v>114.88</v>
      </c>
      <c r="Y11" s="7"/>
      <c r="Z11" s="23" t="str">
        <f>REPLACE(Z9,3,1,"4")</f>
        <v>SG4_MDI-</v>
      </c>
      <c r="AA11" s="24">
        <f>VLOOKUP(Z11,EtchLengthFromLayout!$A:$B,2,0)</f>
        <v>911.27</v>
      </c>
      <c r="AB11" s="24">
        <f t="shared" si="1"/>
        <v>19249.34</v>
      </c>
      <c r="AC11" s="24">
        <f>ABS(AB11-AB12)</f>
        <v>0</v>
      </c>
      <c r="AD11" s="28" t="s">
        <v>3051</v>
      </c>
      <c r="AE11" s="23">
        <v>17</v>
      </c>
      <c r="AF11" s="7" t="s">
        <v>1562</v>
      </c>
      <c r="AG11" s="62"/>
    </row>
    <row r="12" spans="1:33" ht="16.350000000000001" customHeight="1">
      <c r="A12" s="28" t="s">
        <v>2199</v>
      </c>
      <c r="B12" s="23">
        <v>15</v>
      </c>
      <c r="C12" s="7" t="s">
        <v>1561</v>
      </c>
      <c r="D12" s="23" t="str">
        <f>REPLACE(D10,2,1,"4")</f>
        <v>S4_MDI+</v>
      </c>
      <c r="E12" s="24">
        <f>VLOOKUP(D12,EtchLengthFromLayout!$A:$B,2,0)</f>
        <v>1114.46</v>
      </c>
      <c r="F12" s="23"/>
      <c r="G12" s="24"/>
      <c r="H12" s="23" t="str">
        <f>REPLACE(H10,2,1,"4")</f>
        <v>S4_1_MDI+</v>
      </c>
      <c r="I12" s="24">
        <f>VLOOKUP(H12,EtchLengthFromLayout!$A:$B,2,0)</f>
        <v>309.45999999999998</v>
      </c>
      <c r="J12" s="17">
        <f t="shared" si="0"/>
        <v>1423.92</v>
      </c>
      <c r="K12" s="23" t="str">
        <f>REPLACE(K10,2,1,"4")</f>
        <v>S4_2_MDI+</v>
      </c>
      <c r="L12" s="24">
        <f>VLOOKUP(K12,EtchLengthFromLayout!$A:$B,2,0)</f>
        <v>103.82</v>
      </c>
      <c r="M12" s="23" t="str">
        <f>REPLACE(M10,2,1,"4")</f>
        <v>S4_3_MDI+</v>
      </c>
      <c r="N12" s="24">
        <f>VLOOKUP(M12,EtchLengthFromLayout!$A:$B,2,0)</f>
        <v>14048.25</v>
      </c>
      <c r="O12" s="23" t="str">
        <f>REPLACE(O10,2,1,"4")</f>
        <v>S4_4_MDI+</v>
      </c>
      <c r="P12" s="24">
        <f>VLOOKUP(O12,EtchLengthFromLayout!$A:$B,2,0)</f>
        <v>635.92999999999995</v>
      </c>
      <c r="Q12" s="24"/>
      <c r="R12" s="24"/>
      <c r="S12" s="18" t="str">
        <f>REPLACE(S10,2,1,"4")</f>
        <v>S4_SG_LB_MDI+</v>
      </c>
      <c r="T12" s="24">
        <f>VLOOKUP(S12,EtchLengthFromLayout!$A:$B,2,0)</f>
        <v>1228</v>
      </c>
      <c r="U12" s="23" t="str">
        <f>REPLACE(U10,3,1,"4")</f>
        <v>SG4_2_MDI+</v>
      </c>
      <c r="V12" s="24">
        <f>VLOOKUP(U12,EtchLengthFromLayout!$A:$B,2,0)</f>
        <v>783.27</v>
      </c>
      <c r="W12" s="23" t="str">
        <f>REPLACE(W10,3,1,"4")</f>
        <v>SG4_1_MDI+</v>
      </c>
      <c r="X12" s="24">
        <f>VLOOKUP(W12,EtchLengthFromLayout!$A:$B,2,0)</f>
        <v>114.88</v>
      </c>
      <c r="Y12" s="7"/>
      <c r="Z12" s="23" t="str">
        <f>REPLACE(Z10,3,1,"4")</f>
        <v>SG4_MDI+</v>
      </c>
      <c r="AA12" s="24">
        <f>VLOOKUP(Z12,EtchLengthFromLayout!$A:$B,2,0)</f>
        <v>911.27</v>
      </c>
      <c r="AB12" s="24">
        <f t="shared" si="1"/>
        <v>19249.34</v>
      </c>
      <c r="AC12" s="14" t="str">
        <f>IF(AC11&lt;=1,"OK, Tolerance&lt;= 1 mil", "Not OK, Tolerance &gt; 1 mil")</f>
        <v>OK, Tolerance&lt;= 1 mil</v>
      </c>
      <c r="AD12" s="28" t="s">
        <v>3051</v>
      </c>
      <c r="AE12" s="23">
        <v>16</v>
      </c>
      <c r="AF12" s="7" t="s">
        <v>1561</v>
      </c>
      <c r="AG12" s="62"/>
    </row>
    <row r="13" spans="1:33" ht="16.350000000000001" customHeight="1">
      <c r="A13" s="29" t="s">
        <v>2201</v>
      </c>
      <c r="B13" s="23">
        <v>16</v>
      </c>
      <c r="C13" s="7" t="s">
        <v>1562</v>
      </c>
      <c r="D13" s="23" t="str">
        <f>REPLACE(D11,2,1,"5")</f>
        <v>S5_MDI-</v>
      </c>
      <c r="E13" s="24">
        <f>VLOOKUP(D13,EtchLengthFromLayout!$A:$B,2,0)</f>
        <v>1114.46</v>
      </c>
      <c r="F13" s="23"/>
      <c r="G13" s="24"/>
      <c r="H13" s="23" t="str">
        <f>REPLACE(H11,2,1,"5")</f>
        <v>S5_1_MDI-</v>
      </c>
      <c r="I13" s="24">
        <f>VLOOKUP(H13,EtchLengthFromLayout!$A:$B,2,0)</f>
        <v>309.47000000000003</v>
      </c>
      <c r="J13" s="17">
        <f t="shared" si="0"/>
        <v>1423.93</v>
      </c>
      <c r="K13" s="23" t="str">
        <f>REPLACE(K11,2,1,"5")</f>
        <v>S5_2_MDI-</v>
      </c>
      <c r="L13" s="24">
        <f>VLOOKUP(K13,EtchLengthFromLayout!$A:$B,2,0)</f>
        <v>103.82</v>
      </c>
      <c r="M13" s="23" t="str">
        <f>REPLACE(M11,2,1,"5")</f>
        <v>S5_3_MDI-</v>
      </c>
      <c r="N13" s="24">
        <f>VLOOKUP(M13,EtchLengthFromLayout!$A:$B,2,0)</f>
        <v>14048.6</v>
      </c>
      <c r="O13" s="23" t="str">
        <f>REPLACE(O11,2,1,"5")</f>
        <v>S5_4_MDI-</v>
      </c>
      <c r="P13" s="24">
        <f>VLOOKUP(O13,EtchLengthFromLayout!$A:$B,2,0)</f>
        <v>635.92999999999995</v>
      </c>
      <c r="Q13" s="24"/>
      <c r="R13" s="24"/>
      <c r="S13" s="18" t="str">
        <f>REPLACE(S11,2,1,"5")</f>
        <v>S5_SG_LB_MDI-</v>
      </c>
      <c r="T13" s="24">
        <f>VLOOKUP(S13,EtchLengthFromLayout!$A:$B,2,0)</f>
        <v>1228</v>
      </c>
      <c r="U13" s="23" t="str">
        <f>REPLACE(U11,3,1,"5")</f>
        <v>SG5_2_MDI-</v>
      </c>
      <c r="V13" s="24">
        <f>VLOOKUP(U13,EtchLengthFromLayout!$A:$B,2,0)</f>
        <v>783.26</v>
      </c>
      <c r="W13" s="23" t="str">
        <f>REPLACE(W11,3,1,"5")</f>
        <v>SG5_1_MDI-</v>
      </c>
      <c r="X13" s="24">
        <f>VLOOKUP(W13,EtchLengthFromLayout!$A:$B,2,0)</f>
        <v>114.88</v>
      </c>
      <c r="Y13" s="7"/>
      <c r="Z13" s="23" t="str">
        <f>REPLACE(Z11,3,1,"5")</f>
        <v>SG5_MDI-</v>
      </c>
      <c r="AA13" s="24">
        <f>VLOOKUP(Z13,EtchLengthFromLayout!$A:$B,2,0)</f>
        <v>911.27</v>
      </c>
      <c r="AB13" s="24">
        <f t="shared" si="1"/>
        <v>19249.689999999999</v>
      </c>
      <c r="AC13" s="24">
        <f>ABS(AB13-AB14)</f>
        <v>3.637978807091713E-12</v>
      </c>
      <c r="AD13" s="29" t="s">
        <v>3052</v>
      </c>
      <c r="AE13" s="23">
        <v>17</v>
      </c>
      <c r="AF13" s="7" t="s">
        <v>1562</v>
      </c>
      <c r="AG13" s="62"/>
    </row>
    <row r="14" spans="1:33" ht="16.350000000000001" customHeight="1">
      <c r="A14" s="29" t="s">
        <v>2201</v>
      </c>
      <c r="B14" s="23">
        <v>15</v>
      </c>
      <c r="C14" s="7" t="s">
        <v>1561</v>
      </c>
      <c r="D14" s="23" t="str">
        <f>REPLACE(D12,2,1,"5")</f>
        <v>S5_MDI+</v>
      </c>
      <c r="E14" s="24">
        <f>VLOOKUP(D14,EtchLengthFromLayout!$A:$B,2,0)</f>
        <v>1114.46</v>
      </c>
      <c r="F14" s="23"/>
      <c r="G14" s="24"/>
      <c r="H14" s="23" t="str">
        <f>REPLACE(H12,2,1,"5")</f>
        <v>S5_1_MDI+</v>
      </c>
      <c r="I14" s="24">
        <f>VLOOKUP(H14,EtchLengthFromLayout!$A:$B,2,0)</f>
        <v>309.45999999999998</v>
      </c>
      <c r="J14" s="17">
        <f t="shared" si="0"/>
        <v>1423.92</v>
      </c>
      <c r="K14" s="23" t="str">
        <f>REPLACE(K12,2,1,"5")</f>
        <v>S5_2_MDI+</v>
      </c>
      <c r="L14" s="24">
        <f>VLOOKUP(K14,EtchLengthFromLayout!$A:$B,2,0)</f>
        <v>103.82</v>
      </c>
      <c r="M14" s="23" t="str">
        <f>REPLACE(M12,2,1,"5")</f>
        <v>S5_3_MDI+</v>
      </c>
      <c r="N14" s="24">
        <f>VLOOKUP(M14,EtchLengthFromLayout!$A:$B,2,0)</f>
        <v>14048.6</v>
      </c>
      <c r="O14" s="23" t="str">
        <f>REPLACE(O12,2,1,"5")</f>
        <v>S5_4_MDI+</v>
      </c>
      <c r="P14" s="24">
        <f>VLOOKUP(O14,EtchLengthFromLayout!$A:$B,2,0)</f>
        <v>635.92999999999995</v>
      </c>
      <c r="Q14" s="24"/>
      <c r="R14" s="24"/>
      <c r="S14" s="18" t="str">
        <f>REPLACE(S12,2,1,"5")</f>
        <v>S5_SG_LB_MDI+</v>
      </c>
      <c r="T14" s="24">
        <f>VLOOKUP(S14,EtchLengthFromLayout!$A:$B,2,0)</f>
        <v>1228</v>
      </c>
      <c r="U14" s="23" t="str">
        <f>REPLACE(U12,3,1,"5")</f>
        <v>SG5_2_MDI+</v>
      </c>
      <c r="V14" s="24">
        <f>VLOOKUP(U14,EtchLengthFromLayout!$A:$B,2,0)</f>
        <v>783.27</v>
      </c>
      <c r="W14" s="23" t="str">
        <f>REPLACE(W12,3,1,"5")</f>
        <v>SG5_1_MDI+</v>
      </c>
      <c r="X14" s="24">
        <f>VLOOKUP(W14,EtchLengthFromLayout!$A:$B,2,0)</f>
        <v>114.88</v>
      </c>
      <c r="Y14" s="7"/>
      <c r="Z14" s="23" t="str">
        <f>REPLACE(Z12,3,1,"5")</f>
        <v>SG5_MDI+</v>
      </c>
      <c r="AA14" s="24">
        <f>VLOOKUP(Z14,EtchLengthFromLayout!$A:$B,2,0)</f>
        <v>911.27</v>
      </c>
      <c r="AB14" s="24">
        <f t="shared" si="1"/>
        <v>19249.690000000002</v>
      </c>
      <c r="AC14" s="14" t="str">
        <f>IF(AC13&lt;=1,"OK, Tolerance&lt;= 1 mil", "Not OK, Tolerance &gt; 1 mil")</f>
        <v>OK, Tolerance&lt;= 1 mil</v>
      </c>
      <c r="AD14" s="29" t="s">
        <v>3052</v>
      </c>
      <c r="AE14" s="23">
        <v>16</v>
      </c>
      <c r="AF14" s="7" t="s">
        <v>1561</v>
      </c>
      <c r="AG14" s="62"/>
    </row>
    <row r="15" spans="1:33" ht="16.350000000000001" customHeight="1">
      <c r="A15" s="28" t="s">
        <v>2509</v>
      </c>
      <c r="B15" s="23">
        <v>16</v>
      </c>
      <c r="C15" s="7" t="s">
        <v>1562</v>
      </c>
      <c r="D15" s="23" t="str">
        <f>REPLACE(D13,2,1,"6")</f>
        <v>S6_MDI-</v>
      </c>
      <c r="E15" s="24">
        <f>VLOOKUP(D15,EtchLengthFromLayout!$A:$B,2,0)</f>
        <v>1114.46</v>
      </c>
      <c r="F15" s="23"/>
      <c r="G15" s="24"/>
      <c r="H15" s="23" t="str">
        <f>REPLACE(H13,2,1,"6")</f>
        <v>S6_1_MDI-</v>
      </c>
      <c r="I15" s="24">
        <f>VLOOKUP(H15,EtchLengthFromLayout!$A:$B,2,0)</f>
        <v>309.47000000000003</v>
      </c>
      <c r="J15" s="17">
        <f t="shared" si="0"/>
        <v>1423.93</v>
      </c>
      <c r="K15" s="23" t="str">
        <f>REPLACE(K13,2,1,"6")</f>
        <v>S6_2_MDI-</v>
      </c>
      <c r="L15" s="24">
        <f>VLOOKUP(K15,EtchLengthFromLayout!$A:$B,2,0)</f>
        <v>103.82</v>
      </c>
      <c r="M15" s="23" t="str">
        <f>REPLACE(M13,2,1,"6")</f>
        <v>S6_3_MDI-</v>
      </c>
      <c r="N15" s="24">
        <f>VLOOKUP(M15,EtchLengthFromLayout!$A:$B,2,0)</f>
        <v>14048.73</v>
      </c>
      <c r="O15" s="23" t="str">
        <f>REPLACE(O13,2,1,"6")</f>
        <v>S6_4_MDI-</v>
      </c>
      <c r="P15" s="24">
        <f>VLOOKUP(O15,EtchLengthFromLayout!$A:$B,2,0)</f>
        <v>635.92999999999995</v>
      </c>
      <c r="Q15" s="24"/>
      <c r="R15" s="24"/>
      <c r="S15" s="18" t="str">
        <f>REPLACE(S13,2,1,"6")</f>
        <v>S6_SG_LB_MDI-</v>
      </c>
      <c r="T15" s="24">
        <f>VLOOKUP(S15,EtchLengthFromLayout!$A:$B,2,0)</f>
        <v>1228</v>
      </c>
      <c r="U15" s="23" t="str">
        <f>REPLACE(U13,3,1,"6")</f>
        <v>SG6_2_MDI-</v>
      </c>
      <c r="V15" s="24">
        <f>VLOOKUP(U15,EtchLengthFromLayout!$A:$B,2,0)</f>
        <v>783.26</v>
      </c>
      <c r="W15" s="23" t="str">
        <f>REPLACE(W13,3,1,"6")</f>
        <v>SG6_1_MDI-</v>
      </c>
      <c r="X15" s="24">
        <f>VLOOKUP(W15,EtchLengthFromLayout!$A:$B,2,0)</f>
        <v>114.88</v>
      </c>
      <c r="Y15" s="7"/>
      <c r="Z15" s="23" t="str">
        <f>REPLACE(Z13,3,1,"6")</f>
        <v>SG6_MDI-</v>
      </c>
      <c r="AA15" s="24">
        <f>VLOOKUP(Z15,EtchLengthFromLayout!$A:$B,2,0)</f>
        <v>911.27</v>
      </c>
      <c r="AB15" s="24">
        <f t="shared" si="1"/>
        <v>19249.82</v>
      </c>
      <c r="AC15" s="24">
        <f>ABS(AB15-AB16)</f>
        <v>1.0000000002037268E-2</v>
      </c>
      <c r="AD15" s="28" t="s">
        <v>3053</v>
      </c>
      <c r="AE15" s="23">
        <v>17</v>
      </c>
      <c r="AF15" s="7" t="s">
        <v>1562</v>
      </c>
      <c r="AG15" s="62"/>
    </row>
    <row r="16" spans="1:33" ht="16.350000000000001" customHeight="1">
      <c r="A16" s="28" t="s">
        <v>2509</v>
      </c>
      <c r="B16" s="23">
        <v>15</v>
      </c>
      <c r="C16" s="7" t="s">
        <v>1561</v>
      </c>
      <c r="D16" s="23" t="str">
        <f>REPLACE(D14,2,1,"6")</f>
        <v>S6_MDI+</v>
      </c>
      <c r="E16" s="24">
        <f>VLOOKUP(D16,EtchLengthFromLayout!$A:$B,2,0)</f>
        <v>1114.46</v>
      </c>
      <c r="F16" s="23"/>
      <c r="G16" s="24"/>
      <c r="H16" s="23" t="str">
        <f>REPLACE(H14,2,1,"6")</f>
        <v>S6_1_MDI+</v>
      </c>
      <c r="I16" s="24">
        <f>VLOOKUP(H16,EtchLengthFromLayout!$A:$B,2,0)</f>
        <v>309.45999999999998</v>
      </c>
      <c r="J16" s="17">
        <f t="shared" si="0"/>
        <v>1423.92</v>
      </c>
      <c r="K16" s="23" t="str">
        <f>REPLACE(K14,2,1,"6")</f>
        <v>S6_2_MDI+</v>
      </c>
      <c r="L16" s="24">
        <f>VLOOKUP(K16,EtchLengthFromLayout!$A:$B,2,0)</f>
        <v>103.82</v>
      </c>
      <c r="M16" s="23" t="str">
        <f>REPLACE(M14,2,1,"6")</f>
        <v>S6_3_MDI+</v>
      </c>
      <c r="N16" s="24">
        <f>VLOOKUP(M16,EtchLengthFromLayout!$A:$B,2,0)</f>
        <v>14048.74</v>
      </c>
      <c r="O16" s="23" t="str">
        <f>REPLACE(O14,2,1,"6")</f>
        <v>S6_4_MDI+</v>
      </c>
      <c r="P16" s="24">
        <f>VLOOKUP(O16,EtchLengthFromLayout!$A:$B,2,0)</f>
        <v>635.92999999999995</v>
      </c>
      <c r="Q16" s="24"/>
      <c r="R16" s="24"/>
      <c r="S16" s="18" t="str">
        <f>REPLACE(S14,2,1,"6")</f>
        <v>S6_SG_LB_MDI+</v>
      </c>
      <c r="T16" s="24">
        <f>VLOOKUP(S16,EtchLengthFromLayout!$A:$B,2,0)</f>
        <v>1228</v>
      </c>
      <c r="U16" s="23" t="str">
        <f>REPLACE(U14,3,1,"6")</f>
        <v>SG6_2_MDI+</v>
      </c>
      <c r="V16" s="24">
        <f>VLOOKUP(U16,EtchLengthFromLayout!$A:$B,2,0)</f>
        <v>783.27</v>
      </c>
      <c r="W16" s="23" t="str">
        <f>REPLACE(W14,3,1,"6")</f>
        <v>SG6_1_MDI+</v>
      </c>
      <c r="X16" s="24">
        <f>VLOOKUP(W16,EtchLengthFromLayout!$A:$B,2,0)</f>
        <v>114.88</v>
      </c>
      <c r="Y16" s="7"/>
      <c r="Z16" s="23" t="str">
        <f>REPLACE(Z14,3,1,"6")</f>
        <v>SG6_MDI+</v>
      </c>
      <c r="AA16" s="24">
        <f>VLOOKUP(Z16,EtchLengthFromLayout!$A:$B,2,0)</f>
        <v>911.27</v>
      </c>
      <c r="AB16" s="24">
        <f t="shared" si="1"/>
        <v>19249.830000000002</v>
      </c>
      <c r="AC16" s="14" t="str">
        <f>IF(AC15&lt;=1,"OK, Tolerance&lt;= 1 mil", "Not OK, Tolerance &gt; 1 mil")</f>
        <v>OK, Tolerance&lt;= 1 mil</v>
      </c>
      <c r="AD16" s="28" t="s">
        <v>3053</v>
      </c>
      <c r="AE16" s="23">
        <v>16</v>
      </c>
      <c r="AF16" s="7" t="s">
        <v>1561</v>
      </c>
      <c r="AG16" s="62"/>
    </row>
    <row r="17" spans="1:33" ht="16.350000000000001" customHeight="1">
      <c r="A17" s="29" t="s">
        <v>2510</v>
      </c>
      <c r="B17" s="23">
        <v>16</v>
      </c>
      <c r="C17" s="7" t="s">
        <v>1562</v>
      </c>
      <c r="D17" s="23" t="str">
        <f>REPLACE(D15,2,1,"7")</f>
        <v>S7_MDI-</v>
      </c>
      <c r="E17" s="24">
        <f>VLOOKUP(D17,EtchLengthFromLayout!$A:$B,2,0)</f>
        <v>1114.46</v>
      </c>
      <c r="F17" s="23"/>
      <c r="G17" s="24"/>
      <c r="H17" s="23" t="str">
        <f>REPLACE(H15,2,1,"7")</f>
        <v>S7_1_MDI-</v>
      </c>
      <c r="I17" s="24">
        <f>VLOOKUP(H17,EtchLengthFromLayout!$A:$B,2,0)</f>
        <v>309.47000000000003</v>
      </c>
      <c r="J17" s="17">
        <f t="shared" si="0"/>
        <v>1423.93</v>
      </c>
      <c r="K17" s="23" t="str">
        <f>REPLACE(K15,2,1,"7")</f>
        <v>S7_2_MDI-</v>
      </c>
      <c r="L17" s="24">
        <f>VLOOKUP(K17,EtchLengthFromLayout!$A:$B,2,0)</f>
        <v>103.82</v>
      </c>
      <c r="M17" s="23" t="str">
        <f>REPLACE(M15,2,1,"7")</f>
        <v>S7_3_MDI-</v>
      </c>
      <c r="N17" s="24">
        <f>VLOOKUP(M17,EtchLengthFromLayout!$A:$B,2,0)</f>
        <v>14048.83</v>
      </c>
      <c r="O17" s="23" t="str">
        <f>REPLACE(O15,2,1,"7")</f>
        <v>S7_4_MDI-</v>
      </c>
      <c r="P17" s="24">
        <f>VLOOKUP(O17,EtchLengthFromLayout!$A:$B,2,0)</f>
        <v>635.92999999999995</v>
      </c>
      <c r="Q17" s="24"/>
      <c r="R17" s="24"/>
      <c r="S17" s="18" t="str">
        <f>REPLACE(S15,2,1,"7")</f>
        <v>S7_SG_LB_MDI-</v>
      </c>
      <c r="T17" s="24">
        <f>VLOOKUP(S17,EtchLengthFromLayout!$A:$B,2,0)</f>
        <v>1228</v>
      </c>
      <c r="U17" s="23" t="str">
        <f>REPLACE(U15,3,1,"7")</f>
        <v>SG7_2_MDI-</v>
      </c>
      <c r="V17" s="24">
        <f>VLOOKUP(U17,EtchLengthFromLayout!$A:$B,2,0)</f>
        <v>783.26</v>
      </c>
      <c r="W17" s="23" t="str">
        <f>REPLACE(W15,3,1,"7")</f>
        <v>SG7_1_MDI-</v>
      </c>
      <c r="X17" s="24">
        <f>VLOOKUP(W17,EtchLengthFromLayout!$A:$B,2,0)</f>
        <v>114.88</v>
      </c>
      <c r="Y17" s="7"/>
      <c r="Z17" s="23" t="str">
        <f>REPLACE(Z15,3,1,"7")</f>
        <v>SG7_MDI-</v>
      </c>
      <c r="AA17" s="24">
        <f>VLOOKUP(Z17,EtchLengthFromLayout!$A:$B,2,0)</f>
        <v>911.27</v>
      </c>
      <c r="AB17" s="24">
        <f t="shared" si="1"/>
        <v>19249.920000000002</v>
      </c>
      <c r="AC17" s="24">
        <f>ABS(AB17-AB18)</f>
        <v>2.9999999998835847E-2</v>
      </c>
      <c r="AD17" s="29" t="s">
        <v>3054</v>
      </c>
      <c r="AE17" s="23">
        <v>17</v>
      </c>
      <c r="AF17" s="7" t="s">
        <v>1562</v>
      </c>
      <c r="AG17" s="62"/>
    </row>
    <row r="18" spans="1:33" ht="16.350000000000001" customHeight="1">
      <c r="A18" s="29" t="s">
        <v>2510</v>
      </c>
      <c r="B18" s="23">
        <v>15</v>
      </c>
      <c r="C18" s="7" t="s">
        <v>1561</v>
      </c>
      <c r="D18" s="23" t="str">
        <f>REPLACE(D16,2,1,"7")</f>
        <v>S7_MDI+</v>
      </c>
      <c r="E18" s="24">
        <f>VLOOKUP(D18,EtchLengthFromLayout!$A:$B,2,0)</f>
        <v>1114.46</v>
      </c>
      <c r="F18" s="23"/>
      <c r="G18" s="24"/>
      <c r="H18" s="23" t="str">
        <f>REPLACE(H16,2,1,"7")</f>
        <v>S7_1_MDI+</v>
      </c>
      <c r="I18" s="24">
        <f>VLOOKUP(H18,EtchLengthFromLayout!$A:$B,2,0)</f>
        <v>309.45999999999998</v>
      </c>
      <c r="J18" s="17">
        <f t="shared" si="0"/>
        <v>1423.92</v>
      </c>
      <c r="K18" s="23" t="str">
        <f>REPLACE(K16,2,1,"7")</f>
        <v>S7_2_MDI+</v>
      </c>
      <c r="L18" s="24">
        <f>VLOOKUP(K18,EtchLengthFromLayout!$A:$B,2,0)</f>
        <v>103.82</v>
      </c>
      <c r="M18" s="23" t="str">
        <f>REPLACE(M16,2,1,"7")</f>
        <v>S7_3_MDI+</v>
      </c>
      <c r="N18" s="24">
        <f>VLOOKUP(M18,EtchLengthFromLayout!$A:$B,2,0)</f>
        <v>14048.86</v>
      </c>
      <c r="O18" s="23" t="str">
        <f>REPLACE(O16,2,1,"7")</f>
        <v>S7_4_MDI+</v>
      </c>
      <c r="P18" s="24">
        <f>VLOOKUP(O18,EtchLengthFromLayout!$A:$B,2,0)</f>
        <v>635.92999999999995</v>
      </c>
      <c r="Q18" s="24"/>
      <c r="R18" s="24"/>
      <c r="S18" s="18" t="str">
        <f>REPLACE(S16,2,1,"7")</f>
        <v>S7_SG_LB_MDI+</v>
      </c>
      <c r="T18" s="24">
        <f>VLOOKUP(S18,EtchLengthFromLayout!$A:$B,2,0)</f>
        <v>1228</v>
      </c>
      <c r="U18" s="23" t="str">
        <f>REPLACE(U16,3,1,"7")</f>
        <v>SG7_2_MDI+</v>
      </c>
      <c r="V18" s="24">
        <f>VLOOKUP(U18,EtchLengthFromLayout!$A:$B,2,0)</f>
        <v>783.27</v>
      </c>
      <c r="W18" s="23" t="str">
        <f>REPLACE(W16,3,1,"7")</f>
        <v>SG7_1_MDI+</v>
      </c>
      <c r="X18" s="24">
        <f>VLOOKUP(W18,EtchLengthFromLayout!$A:$B,2,0)</f>
        <v>114.88</v>
      </c>
      <c r="Y18" s="7"/>
      <c r="Z18" s="23" t="str">
        <f>REPLACE(Z16,3,1,"7")</f>
        <v>SG7_MDI+</v>
      </c>
      <c r="AA18" s="24">
        <f>VLOOKUP(Z18,EtchLengthFromLayout!$A:$B,2,0)</f>
        <v>911.27</v>
      </c>
      <c r="AB18" s="24">
        <f>E18+G18+I18+L18+N18+P18+R18+T18+V18+X18+AA18</f>
        <v>19249.95</v>
      </c>
      <c r="AC18" s="14" t="str">
        <f>IF(AC17&lt;=1,"OK, Tolerance&lt;= 1 mil", "Not OK, Tolerance &gt; 1 mil")</f>
        <v>OK, Tolerance&lt;= 1 mil</v>
      </c>
      <c r="AD18" s="29" t="s">
        <v>3054</v>
      </c>
      <c r="AE18" s="23">
        <v>16</v>
      </c>
      <c r="AF18" s="7" t="s">
        <v>1561</v>
      </c>
      <c r="AG18" s="63"/>
    </row>
    <row r="19" spans="1:33">
      <c r="A19" s="44"/>
      <c r="B19" s="16"/>
      <c r="C19" s="16"/>
      <c r="D19" s="16"/>
      <c r="E19" s="17"/>
      <c r="F19" s="17"/>
      <c r="G19" s="17"/>
      <c r="H19" s="16" t="s">
        <v>1543</v>
      </c>
      <c r="I19" s="17"/>
      <c r="J19" s="17">
        <f>MAX(J3:J18)</f>
        <v>1423.93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4" t="s">
        <v>1543</v>
      </c>
      <c r="AA19" s="17">
        <f>MAX(AA3:AA18)</f>
        <v>911.27</v>
      </c>
      <c r="AB19" s="19">
        <f>MAX(AB3:AB18)</f>
        <v>19249.95</v>
      </c>
      <c r="AC19" s="14"/>
      <c r="AD19" s="14"/>
      <c r="AE19" s="14"/>
      <c r="AF19" s="14"/>
      <c r="AG19" s="14"/>
    </row>
    <row r="20" spans="1:33">
      <c r="A20" s="44"/>
      <c r="B20" s="16"/>
      <c r="C20" s="16"/>
      <c r="D20" s="16"/>
      <c r="E20" s="17"/>
      <c r="F20" s="17"/>
      <c r="G20" s="17"/>
      <c r="H20" s="16" t="s">
        <v>1544</v>
      </c>
      <c r="I20" s="17"/>
      <c r="J20" s="17">
        <f>MIN(J3:J18)</f>
        <v>1423.92</v>
      </c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4" t="s">
        <v>1544</v>
      </c>
      <c r="AA20" s="17">
        <f>MIN(AA3:AA18)</f>
        <v>911.27</v>
      </c>
      <c r="AB20" s="19">
        <f>MIN(AB3:AB18)</f>
        <v>19249.240000000002</v>
      </c>
      <c r="AC20" s="14"/>
      <c r="AD20" s="14"/>
      <c r="AE20" s="14"/>
      <c r="AF20" s="14"/>
      <c r="AG20" s="14"/>
    </row>
    <row r="21" spans="1:33">
      <c r="A21" s="44"/>
      <c r="B21" s="16"/>
      <c r="C21" s="16"/>
      <c r="D21" s="16"/>
      <c r="E21" s="17"/>
      <c r="F21" s="17"/>
      <c r="G21" s="17"/>
      <c r="H21" s="16" t="s">
        <v>1</v>
      </c>
      <c r="I21" s="17"/>
      <c r="J21" s="17">
        <f>ABS(J19-J20)</f>
        <v>9.9999999999909051E-3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4"/>
      <c r="Z21" s="14" t="s">
        <v>1</v>
      </c>
      <c r="AA21" s="17">
        <f>ABS(AA19-AA20)</f>
        <v>0</v>
      </c>
      <c r="AB21" s="19">
        <f>ABS(AB19-AB20)</f>
        <v>0.70999999999912689</v>
      </c>
      <c r="AC21" s="14"/>
      <c r="AD21" s="14"/>
      <c r="AE21" s="14"/>
      <c r="AF21" s="14"/>
      <c r="AG21" s="14"/>
    </row>
    <row r="22" spans="1:33" s="5" customFormat="1">
      <c r="A22" s="30"/>
      <c r="B22" s="14"/>
      <c r="C22" s="14"/>
      <c r="D22" s="14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4"/>
      <c r="Z22" s="25" t="s">
        <v>6</v>
      </c>
      <c r="AA22" s="19"/>
      <c r="AB22" s="19" t="str">
        <f>IF(AB21&lt;=1000,"OK, Tolerance&lt;= 1000 mils", "Not OK, Tolerance &gt;  1000 mils")</f>
        <v>OK, Tolerance&lt;= 1000 mils</v>
      </c>
      <c r="AC22" s="14"/>
      <c r="AD22" s="14"/>
      <c r="AE22" s="14"/>
      <c r="AF22" s="14"/>
      <c r="AG22" s="14"/>
    </row>
    <row r="23" spans="1:33" s="5" customFormat="1">
      <c r="A23" s="26"/>
      <c r="B23" s="23"/>
      <c r="C23" s="23"/>
      <c r="D23" s="23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3"/>
      <c r="Z23" s="23"/>
      <c r="AA23" s="27"/>
      <c r="AB23" s="27"/>
      <c r="AC23" s="23"/>
      <c r="AD23" s="23"/>
      <c r="AE23" s="23"/>
      <c r="AF23" s="23"/>
      <c r="AG23" s="23"/>
    </row>
    <row r="24" spans="1:33">
      <c r="A24" s="26"/>
      <c r="B24" s="23"/>
      <c r="C24" s="23"/>
      <c r="D24" s="23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3"/>
      <c r="Z24" s="23"/>
      <c r="AA24" s="27"/>
      <c r="AB24" s="27"/>
      <c r="AC24" s="23"/>
      <c r="AD24" s="23"/>
      <c r="AE24" s="23"/>
      <c r="AF24" s="23"/>
      <c r="AG24" s="7"/>
    </row>
    <row r="25" spans="1:33">
      <c r="A25" s="25"/>
      <c r="B25" s="25"/>
      <c r="C25" s="25"/>
      <c r="D25" s="25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25"/>
      <c r="AC25" s="25"/>
      <c r="AD25" s="25"/>
      <c r="AE25" s="25"/>
      <c r="AF25" s="25"/>
      <c r="AG25" s="25"/>
    </row>
    <row r="26" spans="1:33">
      <c r="A26" s="25"/>
      <c r="B26" s="25"/>
      <c r="C26" s="25"/>
      <c r="D26" s="25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25"/>
      <c r="AC26" s="25"/>
      <c r="AD26" s="25"/>
      <c r="AE26" s="25"/>
      <c r="AF26" s="25"/>
      <c r="AG26" s="25"/>
    </row>
    <row r="27" spans="1:33" ht="32.25">
      <c r="A27" s="32" t="s">
        <v>2208</v>
      </c>
      <c r="B27" s="16"/>
      <c r="C27" s="16"/>
      <c r="D27" s="16"/>
      <c r="E27" s="17"/>
      <c r="F27" s="17"/>
      <c r="G27" s="17"/>
      <c r="H27" s="17"/>
      <c r="I27" s="17"/>
      <c r="J27" s="17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40"/>
    </row>
    <row r="28" spans="1:33" ht="47.25">
      <c r="A28" s="40" t="s">
        <v>3</v>
      </c>
      <c r="B28" s="40" t="s">
        <v>4</v>
      </c>
      <c r="C28" s="40" t="s">
        <v>5</v>
      </c>
      <c r="D28" s="14" t="s">
        <v>0</v>
      </c>
      <c r="E28" s="19" t="s">
        <v>2</v>
      </c>
      <c r="F28" s="20" t="s">
        <v>0</v>
      </c>
      <c r="G28" s="21" t="s">
        <v>2</v>
      </c>
      <c r="H28" s="14" t="s">
        <v>0</v>
      </c>
      <c r="I28" s="19" t="s">
        <v>2</v>
      </c>
      <c r="J28" s="43" t="s">
        <v>8662</v>
      </c>
      <c r="K28" s="20" t="s">
        <v>0</v>
      </c>
      <c r="L28" s="21" t="s">
        <v>2</v>
      </c>
      <c r="M28" s="14" t="s">
        <v>0</v>
      </c>
      <c r="N28" s="19" t="s">
        <v>2</v>
      </c>
      <c r="O28" s="20" t="s">
        <v>0</v>
      </c>
      <c r="P28" s="21" t="s">
        <v>2</v>
      </c>
      <c r="Q28" s="14" t="s">
        <v>0</v>
      </c>
      <c r="R28" s="19" t="s">
        <v>2</v>
      </c>
      <c r="S28" s="20" t="s">
        <v>0</v>
      </c>
      <c r="T28" s="21" t="s">
        <v>2</v>
      </c>
      <c r="U28" s="14" t="s">
        <v>0</v>
      </c>
      <c r="V28" s="19" t="s">
        <v>2</v>
      </c>
      <c r="W28" s="20" t="s">
        <v>0</v>
      </c>
      <c r="X28" s="21" t="s">
        <v>2</v>
      </c>
      <c r="Y28" s="14"/>
      <c r="Z28" s="14" t="s">
        <v>0</v>
      </c>
      <c r="AA28" s="19" t="s">
        <v>2</v>
      </c>
      <c r="AB28" s="22" t="s">
        <v>3055</v>
      </c>
      <c r="AC28" s="35" t="s">
        <v>1546</v>
      </c>
      <c r="AD28" s="14"/>
      <c r="AE28" s="14"/>
      <c r="AF28" s="14"/>
      <c r="AG28" s="40" t="s">
        <v>1545</v>
      </c>
    </row>
    <row r="29" spans="1:33" ht="16.350000000000001" customHeight="1">
      <c r="A29" s="28" t="s">
        <v>8</v>
      </c>
      <c r="B29" s="23">
        <v>16</v>
      </c>
      <c r="C29" s="7" t="s">
        <v>1562</v>
      </c>
      <c r="D29" s="23" t="s">
        <v>1579</v>
      </c>
      <c r="E29" s="24">
        <f>VLOOKUP(D29,EtchLengthFromLayout!$A:$B,2,0)</f>
        <v>1114.46</v>
      </c>
      <c r="F29" s="24"/>
      <c r="G29" s="24"/>
      <c r="H29" s="24" t="s">
        <v>1611</v>
      </c>
      <c r="I29" s="24">
        <f>VLOOKUP(H29,EtchLengthFromLayout!$A:$B,2,0)</f>
        <v>309.47000000000003</v>
      </c>
      <c r="J29" s="17">
        <f>E29+G29+I29</f>
        <v>1423.93</v>
      </c>
      <c r="K29" s="24" t="s">
        <v>1601</v>
      </c>
      <c r="L29" s="24">
        <f>VLOOKUP(K29,EtchLengthFromLayout!$A:$B,2,0)</f>
        <v>103.82</v>
      </c>
      <c r="M29" s="24" t="s">
        <v>1602</v>
      </c>
      <c r="N29" s="24">
        <f>VLOOKUP(M29,EtchLengthFromLayout!$A:$B,2,0)</f>
        <v>14048.5</v>
      </c>
      <c r="O29" s="24" t="s">
        <v>1617</v>
      </c>
      <c r="P29" s="24">
        <f>VLOOKUP(O29,EtchLengthFromLayout!$A:$B,2,0)</f>
        <v>635.92999999999995</v>
      </c>
      <c r="Q29" s="18" t="s">
        <v>1616</v>
      </c>
      <c r="R29" s="24">
        <f>VLOOKUP(Q29,EtchLengthFromLayout!$A:$B,2,0)</f>
        <v>505.56</v>
      </c>
      <c r="S29" s="18"/>
      <c r="T29" s="24"/>
      <c r="U29" s="24"/>
      <c r="V29" s="24"/>
      <c r="W29" s="24"/>
      <c r="X29" s="24"/>
      <c r="Y29" s="7"/>
      <c r="Z29" s="24"/>
      <c r="AA29" s="24"/>
      <c r="AB29" s="24">
        <f>E29+G29+I29+L29+N29+P29+R29+T29+V29+X29+AA29</f>
        <v>16717.740000000002</v>
      </c>
      <c r="AC29" s="24">
        <f>ABS(AB29-AB30)</f>
        <v>1.0000000002037268E-2</v>
      </c>
      <c r="AD29" s="28"/>
      <c r="AE29" s="23"/>
      <c r="AF29" s="7"/>
      <c r="AG29" s="61" t="s">
        <v>2203</v>
      </c>
    </row>
    <row r="30" spans="1:33" ht="16.350000000000001" customHeight="1">
      <c r="A30" s="28" t="s">
        <v>8</v>
      </c>
      <c r="B30" s="23">
        <v>15</v>
      </c>
      <c r="C30" s="7" t="s">
        <v>1561</v>
      </c>
      <c r="D30" s="23" t="s">
        <v>1580</v>
      </c>
      <c r="E30" s="24">
        <f>VLOOKUP(D30,EtchLengthFromLayout!$A:$B,2,0)</f>
        <v>1114.46</v>
      </c>
      <c r="F30" s="24"/>
      <c r="G30" s="24"/>
      <c r="H30" s="24" t="s">
        <v>1608</v>
      </c>
      <c r="I30" s="24">
        <f>VLOOKUP(H30,EtchLengthFromLayout!$A:$B,2,0)</f>
        <v>309.45999999999998</v>
      </c>
      <c r="J30" s="17">
        <f t="shared" ref="J30:J44" si="2">E30+G30+I30</f>
        <v>1423.92</v>
      </c>
      <c r="K30" s="24" t="s">
        <v>1599</v>
      </c>
      <c r="L30" s="24">
        <f>VLOOKUP(K30,EtchLengthFromLayout!$A:$B,2,0)</f>
        <v>103.82</v>
      </c>
      <c r="M30" s="24" t="s">
        <v>1600</v>
      </c>
      <c r="N30" s="24">
        <f>VLOOKUP(M30,EtchLengthFromLayout!$A:$B,2,0)</f>
        <v>14048.5</v>
      </c>
      <c r="O30" s="24" t="s">
        <v>1614</v>
      </c>
      <c r="P30" s="24">
        <f>VLOOKUP(O30,EtchLengthFromLayout!$A:$B,2,0)</f>
        <v>635.92999999999995</v>
      </c>
      <c r="Q30" s="18" t="s">
        <v>1615</v>
      </c>
      <c r="R30" s="24">
        <f>VLOOKUP(Q30,EtchLengthFromLayout!$A:$B,2,0)</f>
        <v>505.56</v>
      </c>
      <c r="S30" s="18"/>
      <c r="T30" s="24"/>
      <c r="U30" s="24"/>
      <c r="V30" s="24"/>
      <c r="W30" s="24"/>
      <c r="X30" s="24"/>
      <c r="Y30" s="7"/>
      <c r="Z30" s="24"/>
      <c r="AA30" s="24"/>
      <c r="AB30" s="24">
        <f t="shared" ref="AB30:AB44" si="3">E30+G30+I30+L30+N30+P30+R30+T30+V30+X30+AA30</f>
        <v>16717.73</v>
      </c>
      <c r="AC30" s="14" t="str">
        <f>IF(AC29&lt;=1,"OK, Tolerance&lt;= 1 mil", "Not OK, Tolerance &gt; 1 mil")</f>
        <v>OK, Tolerance&lt;= 1 mil</v>
      </c>
      <c r="AD30" s="28"/>
      <c r="AE30" s="23"/>
      <c r="AF30" s="7"/>
      <c r="AG30" s="62"/>
    </row>
    <row r="31" spans="1:33" ht="16.350000000000001" customHeight="1">
      <c r="A31" s="29" t="s">
        <v>168</v>
      </c>
      <c r="B31" s="23">
        <v>16</v>
      </c>
      <c r="C31" s="7" t="s">
        <v>1562</v>
      </c>
      <c r="D31" s="23" t="str">
        <f>REPLACE(D29,2,1,"1")</f>
        <v>S1_MDI-</v>
      </c>
      <c r="E31" s="24">
        <f>VLOOKUP(D31,EtchLengthFromLayout!$A:$B,2,0)</f>
        <v>1114.46</v>
      </c>
      <c r="F31" s="23"/>
      <c r="G31" s="24"/>
      <c r="H31" s="23" t="str">
        <f>REPLACE(H29,2,1,"1")</f>
        <v>S1_1_MDI-</v>
      </c>
      <c r="I31" s="24">
        <f>VLOOKUP(H31,EtchLengthFromLayout!$A:$B,2,0)</f>
        <v>309.47000000000003</v>
      </c>
      <c r="J31" s="17">
        <f t="shared" si="2"/>
        <v>1423.93</v>
      </c>
      <c r="K31" s="23" t="str">
        <f>REPLACE(K29,2,1,"1")</f>
        <v>S1_2_MDI-</v>
      </c>
      <c r="L31" s="24">
        <f>VLOOKUP(K31,EtchLengthFromLayout!$A:$B,2,0)</f>
        <v>103.82</v>
      </c>
      <c r="M31" s="23" t="str">
        <f>REPLACE(M29,2,1,"1")</f>
        <v>S1_3_MDI-</v>
      </c>
      <c r="N31" s="24">
        <f>VLOOKUP(M31,EtchLengthFromLayout!$A:$B,2,0)</f>
        <v>14048.36</v>
      </c>
      <c r="O31" s="23" t="str">
        <f>REPLACE(O29,2,1,"1")</f>
        <v>S1_4_MDI-</v>
      </c>
      <c r="P31" s="24">
        <f>VLOOKUP(O31,EtchLengthFromLayout!$A:$B,2,0)</f>
        <v>635.92999999999995</v>
      </c>
      <c r="Q31" s="18" t="str">
        <f>REPLACE(Q29,2,1,"1")</f>
        <v>S1_AC_MDI-</v>
      </c>
      <c r="R31" s="24">
        <f>VLOOKUP(Q31,EtchLengthFromLayout!$A:$B,2,0)</f>
        <v>505.56</v>
      </c>
      <c r="S31" s="18"/>
      <c r="T31" s="24"/>
      <c r="U31" s="24"/>
      <c r="V31" s="24"/>
      <c r="W31" s="24"/>
      <c r="X31" s="24"/>
      <c r="Y31" s="7"/>
      <c r="Z31" s="24"/>
      <c r="AA31" s="24"/>
      <c r="AB31" s="24">
        <f t="shared" si="3"/>
        <v>16717.600000000002</v>
      </c>
      <c r="AC31" s="24">
        <f>ABS(AB31-AB32)</f>
        <v>1.0000000002037268E-2</v>
      </c>
      <c r="AD31" s="29"/>
      <c r="AE31" s="23"/>
      <c r="AF31" s="7"/>
      <c r="AG31" s="62"/>
    </row>
    <row r="32" spans="1:33" ht="16.350000000000001" customHeight="1">
      <c r="A32" s="29" t="s">
        <v>168</v>
      </c>
      <c r="B32" s="23">
        <v>15</v>
      </c>
      <c r="C32" s="7" t="s">
        <v>1561</v>
      </c>
      <c r="D32" s="23" t="str">
        <f>REPLACE(D30,2,1,"1")</f>
        <v>S1_MDI+</v>
      </c>
      <c r="E32" s="24">
        <f>VLOOKUP(D32,EtchLengthFromLayout!$A:$B,2,0)</f>
        <v>1114.46</v>
      </c>
      <c r="F32" s="23"/>
      <c r="G32" s="24"/>
      <c r="H32" s="23" t="str">
        <f>REPLACE(H30,2,1,"1")</f>
        <v>S1_1_MDI+</v>
      </c>
      <c r="I32" s="24">
        <f>VLOOKUP(H32,EtchLengthFromLayout!$A:$B,2,0)</f>
        <v>309.45999999999998</v>
      </c>
      <c r="J32" s="17">
        <f t="shared" si="2"/>
        <v>1423.92</v>
      </c>
      <c r="K32" s="23" t="str">
        <f>REPLACE(K30,2,1,"1")</f>
        <v>S1_2_MDI+</v>
      </c>
      <c r="L32" s="24">
        <f>VLOOKUP(K32,EtchLengthFromLayout!$A:$B,2,0)</f>
        <v>103.82</v>
      </c>
      <c r="M32" s="23" t="str">
        <f>REPLACE(M30,2,1,"1")</f>
        <v>S1_3_MDI+</v>
      </c>
      <c r="N32" s="24">
        <f>VLOOKUP(M32,EtchLengthFromLayout!$A:$B,2,0)</f>
        <v>14048.36</v>
      </c>
      <c r="O32" s="23" t="str">
        <f>REPLACE(O30,2,1,"1")</f>
        <v>S1_4_MDI+</v>
      </c>
      <c r="P32" s="24">
        <f>VLOOKUP(O32,EtchLengthFromLayout!$A:$B,2,0)</f>
        <v>635.92999999999995</v>
      </c>
      <c r="Q32" s="18" t="str">
        <f>REPLACE(Q30,2,1,"1")</f>
        <v>S1_AC_MDI+</v>
      </c>
      <c r="R32" s="24">
        <f>VLOOKUP(Q32,EtchLengthFromLayout!$A:$B,2,0)</f>
        <v>505.56</v>
      </c>
      <c r="S32" s="18"/>
      <c r="T32" s="24"/>
      <c r="U32" s="24"/>
      <c r="V32" s="24"/>
      <c r="W32" s="24"/>
      <c r="X32" s="24"/>
      <c r="Y32" s="7"/>
      <c r="Z32" s="24"/>
      <c r="AA32" s="24"/>
      <c r="AB32" s="24">
        <f t="shared" si="3"/>
        <v>16717.59</v>
      </c>
      <c r="AC32" s="14" t="str">
        <f>IF(AC31&lt;=1,"OK, Tolerance&lt;= 1 mil", "Not OK, Tolerance &gt; 1 mil")</f>
        <v>OK, Tolerance&lt;= 1 mil</v>
      </c>
      <c r="AD32" s="29"/>
      <c r="AE32" s="23"/>
      <c r="AF32" s="7"/>
      <c r="AG32" s="62"/>
    </row>
    <row r="33" spans="1:33" ht="16.350000000000001" customHeight="1">
      <c r="A33" s="28" t="s">
        <v>169</v>
      </c>
      <c r="B33" s="23">
        <v>16</v>
      </c>
      <c r="C33" s="7" t="s">
        <v>1562</v>
      </c>
      <c r="D33" s="23" t="str">
        <f>REPLACE(D31,2,1,"2")</f>
        <v>S2_MDI-</v>
      </c>
      <c r="E33" s="24">
        <f>VLOOKUP(D33,EtchLengthFromLayout!$A:$B,2,0)</f>
        <v>1114.46</v>
      </c>
      <c r="F33" s="23"/>
      <c r="G33" s="24"/>
      <c r="H33" s="23" t="str">
        <f>REPLACE(H31,2,1,"2")</f>
        <v>S2_1_MDI-</v>
      </c>
      <c r="I33" s="24">
        <f>VLOOKUP(H33,EtchLengthFromLayout!$A:$B,2,0)</f>
        <v>309.47000000000003</v>
      </c>
      <c r="J33" s="17">
        <f t="shared" si="2"/>
        <v>1423.93</v>
      </c>
      <c r="K33" s="23" t="str">
        <f>REPLACE(K31,2,1,"2")</f>
        <v>S2_2_MDI-</v>
      </c>
      <c r="L33" s="24">
        <f>VLOOKUP(K33,EtchLengthFromLayout!$A:$B,2,0)</f>
        <v>103.82</v>
      </c>
      <c r="M33" s="23" t="str">
        <f>REPLACE(M31,2,1,"2")</f>
        <v>S2_3_MDI-</v>
      </c>
      <c r="N33" s="24">
        <f>VLOOKUP(M33,EtchLengthFromLayout!$A:$B,2,0)</f>
        <v>14048.19</v>
      </c>
      <c r="O33" s="23" t="str">
        <f>REPLACE(O31,2,1,"2")</f>
        <v>S2_4_MDI-</v>
      </c>
      <c r="P33" s="24">
        <f>VLOOKUP(O33,EtchLengthFromLayout!$A:$B,2,0)</f>
        <v>635.92999999999995</v>
      </c>
      <c r="Q33" s="18" t="str">
        <f>REPLACE(Q31,2,1,"2")</f>
        <v>S2_AC_MDI-</v>
      </c>
      <c r="R33" s="24">
        <f>VLOOKUP(Q33,EtchLengthFromLayout!$A:$B,2,0)</f>
        <v>505.56</v>
      </c>
      <c r="S33" s="18"/>
      <c r="T33" s="24"/>
      <c r="U33" s="24"/>
      <c r="V33" s="24"/>
      <c r="W33" s="24"/>
      <c r="X33" s="24"/>
      <c r="Y33" s="7"/>
      <c r="Z33" s="24"/>
      <c r="AA33" s="24"/>
      <c r="AB33" s="24">
        <f t="shared" si="3"/>
        <v>16717.43</v>
      </c>
      <c r="AC33" s="24">
        <f>ABS(AB33-AB34)</f>
        <v>4.9999999999272404E-2</v>
      </c>
      <c r="AD33" s="28"/>
      <c r="AE33" s="23"/>
      <c r="AF33" s="7"/>
      <c r="AG33" s="62"/>
    </row>
    <row r="34" spans="1:33" ht="16.350000000000001" customHeight="1">
      <c r="A34" s="28" t="s">
        <v>169</v>
      </c>
      <c r="B34" s="23">
        <v>15</v>
      </c>
      <c r="C34" s="7" t="s">
        <v>1561</v>
      </c>
      <c r="D34" s="23" t="str">
        <f>REPLACE(D32,2,1,"2")</f>
        <v>S2_MDI+</v>
      </c>
      <c r="E34" s="24">
        <f>VLOOKUP(D34,EtchLengthFromLayout!$A:$B,2,0)</f>
        <v>1114.46</v>
      </c>
      <c r="F34" s="23"/>
      <c r="G34" s="24"/>
      <c r="H34" s="23" t="str">
        <f>REPLACE(H32,2,1,"2")</f>
        <v>S2_1_MDI+</v>
      </c>
      <c r="I34" s="24">
        <f>VLOOKUP(H34,EtchLengthFromLayout!$A:$B,2,0)</f>
        <v>309.45999999999998</v>
      </c>
      <c r="J34" s="17">
        <f t="shared" si="2"/>
        <v>1423.92</v>
      </c>
      <c r="K34" s="23" t="str">
        <f>REPLACE(K32,2,1,"2")</f>
        <v>S2_2_MDI+</v>
      </c>
      <c r="L34" s="24">
        <f>VLOOKUP(K34,EtchLengthFromLayout!$A:$B,2,0)</f>
        <v>103.82</v>
      </c>
      <c r="M34" s="23" t="str">
        <f>REPLACE(M32,2,1,"2")</f>
        <v>S2_3_MDI+</v>
      </c>
      <c r="N34" s="24">
        <f>VLOOKUP(M34,EtchLengthFromLayout!$A:$B,2,0)</f>
        <v>14048.15</v>
      </c>
      <c r="O34" s="23" t="str">
        <f>REPLACE(O32,2,1,"2")</f>
        <v>S2_4_MDI+</v>
      </c>
      <c r="P34" s="24">
        <f>VLOOKUP(O34,EtchLengthFromLayout!$A:$B,2,0)</f>
        <v>635.92999999999995</v>
      </c>
      <c r="Q34" s="18" t="str">
        <f>REPLACE(Q32,2,1,"2")</f>
        <v>S2_AC_MDI+</v>
      </c>
      <c r="R34" s="24">
        <f>VLOOKUP(Q34,EtchLengthFromLayout!$A:$B,2,0)</f>
        <v>505.56</v>
      </c>
      <c r="S34" s="18"/>
      <c r="T34" s="24"/>
      <c r="U34" s="24"/>
      <c r="V34" s="24"/>
      <c r="W34" s="24"/>
      <c r="X34" s="24"/>
      <c r="Y34" s="7"/>
      <c r="Z34" s="24"/>
      <c r="AA34" s="24"/>
      <c r="AB34" s="24">
        <f t="shared" si="3"/>
        <v>16717.38</v>
      </c>
      <c r="AC34" s="14" t="str">
        <f>IF(AC33&lt;=1,"OK, Tolerance&lt;= 1 mil", "Not OK, Tolerance &gt; 1 mil")</f>
        <v>OK, Tolerance&lt;= 1 mil</v>
      </c>
      <c r="AD34" s="28"/>
      <c r="AE34" s="23"/>
      <c r="AF34" s="7"/>
      <c r="AG34" s="62"/>
    </row>
    <row r="35" spans="1:33" ht="16.350000000000001" customHeight="1">
      <c r="A35" s="29" t="s">
        <v>170</v>
      </c>
      <c r="B35" s="23">
        <v>16</v>
      </c>
      <c r="C35" s="7" t="s">
        <v>1562</v>
      </c>
      <c r="D35" s="23" t="str">
        <f>REPLACE(D33,2,1,"3")</f>
        <v>S3_MDI-</v>
      </c>
      <c r="E35" s="24">
        <f>VLOOKUP(D35,EtchLengthFromLayout!$A:$B,2,0)</f>
        <v>1114.46</v>
      </c>
      <c r="F35" s="23"/>
      <c r="G35" s="24"/>
      <c r="H35" s="23" t="str">
        <f>REPLACE(H33,2,1,"3")</f>
        <v>S3_1_MDI-</v>
      </c>
      <c r="I35" s="24">
        <f>VLOOKUP(H35,EtchLengthFromLayout!$A:$B,2,0)</f>
        <v>309.47000000000003</v>
      </c>
      <c r="J35" s="17">
        <f t="shared" si="2"/>
        <v>1423.93</v>
      </c>
      <c r="K35" s="23" t="str">
        <f>REPLACE(K33,2,1,"3")</f>
        <v>S3_2_MDI-</v>
      </c>
      <c r="L35" s="24">
        <f>VLOOKUP(K35,EtchLengthFromLayout!$A:$B,2,0)</f>
        <v>103.82</v>
      </c>
      <c r="M35" s="23" t="str">
        <f>REPLACE(M33,2,1,"3")</f>
        <v>S3_3_MDI-</v>
      </c>
      <c r="N35" s="24">
        <f>VLOOKUP(M35,EtchLengthFromLayout!$A:$B,2,0)</f>
        <v>14048.76</v>
      </c>
      <c r="O35" s="23" t="str">
        <f>REPLACE(O33,2,1,"3")</f>
        <v>S3_4_MDI-</v>
      </c>
      <c r="P35" s="24">
        <f>VLOOKUP(O35,EtchLengthFromLayout!$A:$B,2,0)</f>
        <v>635.92999999999995</v>
      </c>
      <c r="Q35" s="18" t="str">
        <f>REPLACE(Q33,2,1,"3")</f>
        <v>S3_AC_MDI-</v>
      </c>
      <c r="R35" s="24">
        <f>VLOOKUP(Q35,EtchLengthFromLayout!$A:$B,2,0)</f>
        <v>505.56</v>
      </c>
      <c r="S35" s="18"/>
      <c r="T35" s="24"/>
      <c r="U35" s="24"/>
      <c r="V35" s="24"/>
      <c r="W35" s="24"/>
      <c r="X35" s="24"/>
      <c r="Y35" s="7"/>
      <c r="Z35" s="24"/>
      <c r="AA35" s="24"/>
      <c r="AB35" s="24">
        <f t="shared" si="3"/>
        <v>16718</v>
      </c>
      <c r="AC35" s="24">
        <f>ABS(AB35-AB36)</f>
        <v>6.0000000001309672E-2</v>
      </c>
      <c r="AD35" s="29"/>
      <c r="AE35" s="23"/>
      <c r="AF35" s="7"/>
      <c r="AG35" s="62"/>
    </row>
    <row r="36" spans="1:33" ht="16.350000000000001" customHeight="1">
      <c r="A36" s="29" t="s">
        <v>170</v>
      </c>
      <c r="B36" s="23">
        <v>15</v>
      </c>
      <c r="C36" s="7" t="s">
        <v>1561</v>
      </c>
      <c r="D36" s="23" t="str">
        <f>REPLACE(D34,2,1,"3")</f>
        <v>S3_MDI+</v>
      </c>
      <c r="E36" s="24">
        <f>VLOOKUP(D36,EtchLengthFromLayout!$A:$B,2,0)</f>
        <v>1114.46</v>
      </c>
      <c r="F36" s="23"/>
      <c r="G36" s="24"/>
      <c r="H36" s="23" t="str">
        <f>REPLACE(H34,2,1,"3")</f>
        <v>S3_1_MDI+</v>
      </c>
      <c r="I36" s="24">
        <f>VLOOKUP(H36,EtchLengthFromLayout!$A:$B,2,0)</f>
        <v>309.45999999999998</v>
      </c>
      <c r="J36" s="17">
        <f t="shared" si="2"/>
        <v>1423.92</v>
      </c>
      <c r="K36" s="23" t="str">
        <f>REPLACE(K34,2,1,"3")</f>
        <v>S3_2_MDI+</v>
      </c>
      <c r="L36" s="24">
        <f>VLOOKUP(K36,EtchLengthFromLayout!$A:$B,2,0)</f>
        <v>103.82</v>
      </c>
      <c r="M36" s="23" t="str">
        <f>REPLACE(M34,2,1,"3")</f>
        <v>S3_3_MDI+</v>
      </c>
      <c r="N36" s="24">
        <f>VLOOKUP(M36,EtchLengthFromLayout!$A:$B,2,0)</f>
        <v>14048.71</v>
      </c>
      <c r="O36" s="23" t="str">
        <f>REPLACE(O34,2,1,"3")</f>
        <v>S3_4_MDI+</v>
      </c>
      <c r="P36" s="24">
        <f>VLOOKUP(O36,EtchLengthFromLayout!$A:$B,2,0)</f>
        <v>635.92999999999995</v>
      </c>
      <c r="Q36" s="18" t="str">
        <f>REPLACE(Q34,2,1,"3")</f>
        <v>S3_AC_MDI+</v>
      </c>
      <c r="R36" s="24">
        <f>VLOOKUP(Q36,EtchLengthFromLayout!$A:$B,2,0)</f>
        <v>505.56</v>
      </c>
      <c r="S36" s="18"/>
      <c r="T36" s="24"/>
      <c r="U36" s="24"/>
      <c r="V36" s="24"/>
      <c r="W36" s="24"/>
      <c r="X36" s="24"/>
      <c r="Y36" s="7"/>
      <c r="Z36" s="24"/>
      <c r="AA36" s="24"/>
      <c r="AB36" s="24">
        <f t="shared" si="3"/>
        <v>16717.939999999999</v>
      </c>
      <c r="AC36" s="14" t="str">
        <f>IF(AC35&lt;=1,"OK, Tolerance&lt;= 1 mil", "Not OK, Tolerance &gt; 1 mil")</f>
        <v>OK, Tolerance&lt;= 1 mil</v>
      </c>
      <c r="AD36" s="29"/>
      <c r="AE36" s="23"/>
      <c r="AF36" s="7"/>
      <c r="AG36" s="62"/>
    </row>
    <row r="37" spans="1:33" ht="16.350000000000001" customHeight="1">
      <c r="A37" s="28" t="s">
        <v>2199</v>
      </c>
      <c r="B37" s="23">
        <v>16</v>
      </c>
      <c r="C37" s="7" t="s">
        <v>1562</v>
      </c>
      <c r="D37" s="23" t="str">
        <f>REPLACE(D35,2,1,"4")</f>
        <v>S4_MDI-</v>
      </c>
      <c r="E37" s="24">
        <f>VLOOKUP(D37,EtchLengthFromLayout!$A:$B,2,0)</f>
        <v>1114.46</v>
      </c>
      <c r="F37" s="23"/>
      <c r="G37" s="24"/>
      <c r="H37" s="23" t="str">
        <f>REPLACE(H35,2,1,"4")</f>
        <v>S4_1_MDI-</v>
      </c>
      <c r="I37" s="24">
        <f>VLOOKUP(H37,EtchLengthFromLayout!$A:$B,2,0)</f>
        <v>309.47000000000003</v>
      </c>
      <c r="J37" s="17">
        <f t="shared" si="2"/>
        <v>1423.93</v>
      </c>
      <c r="K37" s="23" t="str">
        <f>REPLACE(K35,2,1,"4")</f>
        <v>S4_2_MDI-</v>
      </c>
      <c r="L37" s="24">
        <f>VLOOKUP(K37,EtchLengthFromLayout!$A:$B,2,0)</f>
        <v>103.82</v>
      </c>
      <c r="M37" s="23" t="str">
        <f>REPLACE(M35,2,1,"4")</f>
        <v>S4_3_MDI-</v>
      </c>
      <c r="N37" s="24">
        <f>VLOOKUP(M37,EtchLengthFromLayout!$A:$B,2,0)</f>
        <v>14048.25</v>
      </c>
      <c r="O37" s="23" t="str">
        <f>REPLACE(O35,2,1,"4")</f>
        <v>S4_4_MDI-</v>
      </c>
      <c r="P37" s="24">
        <f>VLOOKUP(O37,EtchLengthFromLayout!$A:$B,2,0)</f>
        <v>635.92999999999995</v>
      </c>
      <c r="Q37" s="18" t="str">
        <f>REPLACE(Q35,2,1,"4")</f>
        <v>S4_AC_MDI-</v>
      </c>
      <c r="R37" s="24">
        <f>VLOOKUP(Q37,EtchLengthFromLayout!$A:$B,2,0)</f>
        <v>505.56</v>
      </c>
      <c r="S37" s="18"/>
      <c r="T37" s="24"/>
      <c r="U37" s="24"/>
      <c r="V37" s="24"/>
      <c r="W37" s="24"/>
      <c r="X37" s="24"/>
      <c r="Y37" s="7"/>
      <c r="Z37" s="24"/>
      <c r="AA37" s="24"/>
      <c r="AB37" s="24">
        <f t="shared" si="3"/>
        <v>16717.490000000002</v>
      </c>
      <c r="AC37" s="24">
        <f>ABS(AB37-AB38)</f>
        <v>1.0000000002037268E-2</v>
      </c>
      <c r="AD37" s="28"/>
      <c r="AE37" s="23"/>
      <c r="AF37" s="7"/>
      <c r="AG37" s="62"/>
    </row>
    <row r="38" spans="1:33" ht="16.350000000000001" customHeight="1">
      <c r="A38" s="28" t="s">
        <v>2199</v>
      </c>
      <c r="B38" s="23">
        <v>15</v>
      </c>
      <c r="C38" s="7" t="s">
        <v>1561</v>
      </c>
      <c r="D38" s="23" t="str">
        <f>REPLACE(D36,2,1,"4")</f>
        <v>S4_MDI+</v>
      </c>
      <c r="E38" s="24">
        <f>VLOOKUP(D38,EtchLengthFromLayout!$A:$B,2,0)</f>
        <v>1114.46</v>
      </c>
      <c r="F38" s="23"/>
      <c r="G38" s="24"/>
      <c r="H38" s="23" t="str">
        <f>REPLACE(H36,2,1,"4")</f>
        <v>S4_1_MDI+</v>
      </c>
      <c r="I38" s="24">
        <f>VLOOKUP(H38,EtchLengthFromLayout!$A:$B,2,0)</f>
        <v>309.45999999999998</v>
      </c>
      <c r="J38" s="17">
        <f t="shared" si="2"/>
        <v>1423.92</v>
      </c>
      <c r="K38" s="23" t="str">
        <f>REPLACE(K36,2,1,"4")</f>
        <v>S4_2_MDI+</v>
      </c>
      <c r="L38" s="24">
        <f>VLOOKUP(K38,EtchLengthFromLayout!$A:$B,2,0)</f>
        <v>103.82</v>
      </c>
      <c r="M38" s="23" t="str">
        <f>REPLACE(M36,2,1,"4")</f>
        <v>S4_3_MDI+</v>
      </c>
      <c r="N38" s="24">
        <f>VLOOKUP(M38,EtchLengthFromLayout!$A:$B,2,0)</f>
        <v>14048.25</v>
      </c>
      <c r="O38" s="23" t="str">
        <f>REPLACE(O36,2,1,"4")</f>
        <v>S4_4_MDI+</v>
      </c>
      <c r="P38" s="24">
        <f>VLOOKUP(O38,EtchLengthFromLayout!$A:$B,2,0)</f>
        <v>635.92999999999995</v>
      </c>
      <c r="Q38" s="18" t="str">
        <f>REPLACE(Q36,2,1,"4")</f>
        <v>S4_AC_MDI+</v>
      </c>
      <c r="R38" s="24">
        <f>VLOOKUP(Q38,EtchLengthFromLayout!$A:$B,2,0)</f>
        <v>505.56</v>
      </c>
      <c r="S38" s="18"/>
      <c r="T38" s="24"/>
      <c r="U38" s="24"/>
      <c r="V38" s="24"/>
      <c r="W38" s="24"/>
      <c r="X38" s="24"/>
      <c r="Y38" s="7"/>
      <c r="Z38" s="24"/>
      <c r="AA38" s="24"/>
      <c r="AB38" s="24">
        <f t="shared" si="3"/>
        <v>16717.48</v>
      </c>
      <c r="AC38" s="14" t="str">
        <f>IF(AC37&lt;=1,"OK, Tolerance&lt;= 1 mil", "Not OK, Tolerance &gt; 1 mil")</f>
        <v>OK, Tolerance&lt;= 1 mil</v>
      </c>
      <c r="AD38" s="28"/>
      <c r="AE38" s="23"/>
      <c r="AF38" s="7"/>
      <c r="AG38" s="62"/>
    </row>
    <row r="39" spans="1:33" ht="16.350000000000001" customHeight="1">
      <c r="A39" s="29" t="s">
        <v>2201</v>
      </c>
      <c r="B39" s="23">
        <v>16</v>
      </c>
      <c r="C39" s="7" t="s">
        <v>1562</v>
      </c>
      <c r="D39" s="23" t="str">
        <f>REPLACE(D37,2,1,"5")</f>
        <v>S5_MDI-</v>
      </c>
      <c r="E39" s="24">
        <f>VLOOKUP(D39,EtchLengthFromLayout!$A:$B,2,0)</f>
        <v>1114.46</v>
      </c>
      <c r="F39" s="23"/>
      <c r="G39" s="24"/>
      <c r="H39" s="23" t="str">
        <f>REPLACE(H37,2,1,"5")</f>
        <v>S5_1_MDI-</v>
      </c>
      <c r="I39" s="24">
        <f>VLOOKUP(H39,EtchLengthFromLayout!$A:$B,2,0)</f>
        <v>309.47000000000003</v>
      </c>
      <c r="J39" s="17">
        <f t="shared" si="2"/>
        <v>1423.93</v>
      </c>
      <c r="K39" s="23" t="str">
        <f>REPLACE(K37,2,1,"5")</f>
        <v>S5_2_MDI-</v>
      </c>
      <c r="L39" s="24">
        <f>VLOOKUP(K39,EtchLengthFromLayout!$A:$B,2,0)</f>
        <v>103.82</v>
      </c>
      <c r="M39" s="23" t="str">
        <f>REPLACE(M37,2,1,"5")</f>
        <v>S5_3_MDI-</v>
      </c>
      <c r="N39" s="24">
        <f>VLOOKUP(M39,EtchLengthFromLayout!$A:$B,2,0)</f>
        <v>14048.6</v>
      </c>
      <c r="O39" s="23" t="str">
        <f>REPLACE(O37,2,1,"5")</f>
        <v>S5_4_MDI-</v>
      </c>
      <c r="P39" s="24">
        <f>VLOOKUP(O39,EtchLengthFromLayout!$A:$B,2,0)</f>
        <v>635.92999999999995</v>
      </c>
      <c r="Q39" s="18" t="str">
        <f>REPLACE(Q37,2,1,"5")</f>
        <v>S5_AC_MDI-</v>
      </c>
      <c r="R39" s="24">
        <f>VLOOKUP(Q39,EtchLengthFromLayout!$A:$B,2,0)</f>
        <v>505.56</v>
      </c>
      <c r="S39" s="18"/>
      <c r="T39" s="24"/>
      <c r="U39" s="24"/>
      <c r="V39" s="24"/>
      <c r="W39" s="24"/>
      <c r="X39" s="24"/>
      <c r="Y39" s="7"/>
      <c r="Z39" s="24"/>
      <c r="AA39" s="24"/>
      <c r="AB39" s="24">
        <f t="shared" si="3"/>
        <v>16717.84</v>
      </c>
      <c r="AC39" s="24">
        <f>ABS(AB39-AB40)</f>
        <v>9.9999999983992893E-3</v>
      </c>
      <c r="AD39" s="29"/>
      <c r="AE39" s="23"/>
      <c r="AF39" s="7"/>
      <c r="AG39" s="62"/>
    </row>
    <row r="40" spans="1:33" ht="16.350000000000001" customHeight="1">
      <c r="A40" s="29" t="s">
        <v>2201</v>
      </c>
      <c r="B40" s="23">
        <v>15</v>
      </c>
      <c r="C40" s="7" t="s">
        <v>1561</v>
      </c>
      <c r="D40" s="23" t="str">
        <f>REPLACE(D38,2,1,"5")</f>
        <v>S5_MDI+</v>
      </c>
      <c r="E40" s="24">
        <f>VLOOKUP(D40,EtchLengthFromLayout!$A:$B,2,0)</f>
        <v>1114.46</v>
      </c>
      <c r="F40" s="23"/>
      <c r="G40" s="24"/>
      <c r="H40" s="23" t="str">
        <f>REPLACE(H38,2,1,"5")</f>
        <v>S5_1_MDI+</v>
      </c>
      <c r="I40" s="24">
        <f>VLOOKUP(H40,EtchLengthFromLayout!$A:$B,2,0)</f>
        <v>309.45999999999998</v>
      </c>
      <c r="J40" s="17">
        <f t="shared" si="2"/>
        <v>1423.92</v>
      </c>
      <c r="K40" s="23" t="str">
        <f>REPLACE(K38,2,1,"5")</f>
        <v>S5_2_MDI+</v>
      </c>
      <c r="L40" s="24">
        <f>VLOOKUP(K40,EtchLengthFromLayout!$A:$B,2,0)</f>
        <v>103.82</v>
      </c>
      <c r="M40" s="23" t="str">
        <f>REPLACE(M38,2,1,"5")</f>
        <v>S5_3_MDI+</v>
      </c>
      <c r="N40" s="24">
        <f>VLOOKUP(M40,EtchLengthFromLayout!$A:$B,2,0)</f>
        <v>14048.6</v>
      </c>
      <c r="O40" s="23" t="str">
        <f>REPLACE(O38,2,1,"5")</f>
        <v>S5_4_MDI+</v>
      </c>
      <c r="P40" s="24">
        <f>VLOOKUP(O40,EtchLengthFromLayout!$A:$B,2,0)</f>
        <v>635.92999999999995</v>
      </c>
      <c r="Q40" s="18" t="str">
        <f>REPLACE(Q38,2,1,"5")</f>
        <v>S5_AC_MDI+</v>
      </c>
      <c r="R40" s="24">
        <f>VLOOKUP(Q40,EtchLengthFromLayout!$A:$B,2,0)</f>
        <v>505.56</v>
      </c>
      <c r="S40" s="18"/>
      <c r="T40" s="24"/>
      <c r="U40" s="24"/>
      <c r="V40" s="24"/>
      <c r="W40" s="24"/>
      <c r="X40" s="24"/>
      <c r="Y40" s="7"/>
      <c r="Z40" s="24"/>
      <c r="AA40" s="24"/>
      <c r="AB40" s="24">
        <f t="shared" si="3"/>
        <v>16717.830000000002</v>
      </c>
      <c r="AC40" s="14" t="str">
        <f>IF(AC39&lt;=1,"OK, Tolerance&lt;= 1 mil", "Not OK, Tolerance &gt; 1 mil")</f>
        <v>OK, Tolerance&lt;= 1 mil</v>
      </c>
      <c r="AD40" s="29"/>
      <c r="AE40" s="23"/>
      <c r="AF40" s="7"/>
      <c r="AG40" s="62"/>
    </row>
    <row r="41" spans="1:33" ht="16.350000000000001" customHeight="1">
      <c r="A41" s="28" t="s">
        <v>2509</v>
      </c>
      <c r="B41" s="23">
        <v>16</v>
      </c>
      <c r="C41" s="7" t="s">
        <v>1562</v>
      </c>
      <c r="D41" s="23" t="str">
        <f>REPLACE(D39,2,1,"6")</f>
        <v>S6_MDI-</v>
      </c>
      <c r="E41" s="24">
        <f>VLOOKUP(D41,EtchLengthFromLayout!$A:$B,2,0)</f>
        <v>1114.46</v>
      </c>
      <c r="F41" s="23"/>
      <c r="G41" s="24"/>
      <c r="H41" s="23" t="str">
        <f>REPLACE(H39,2,1,"6")</f>
        <v>S6_1_MDI-</v>
      </c>
      <c r="I41" s="24">
        <f>VLOOKUP(H41,EtchLengthFromLayout!$A:$B,2,0)</f>
        <v>309.47000000000003</v>
      </c>
      <c r="J41" s="17">
        <f t="shared" si="2"/>
        <v>1423.93</v>
      </c>
      <c r="K41" s="23" t="str">
        <f>REPLACE(K39,2,1,"6")</f>
        <v>S6_2_MDI-</v>
      </c>
      <c r="L41" s="24">
        <f>VLOOKUP(K41,EtchLengthFromLayout!$A:$B,2,0)</f>
        <v>103.82</v>
      </c>
      <c r="M41" s="23" t="str">
        <f>REPLACE(M39,2,1,"6")</f>
        <v>S6_3_MDI-</v>
      </c>
      <c r="N41" s="24">
        <f>VLOOKUP(M41,EtchLengthFromLayout!$A:$B,2,0)</f>
        <v>14048.73</v>
      </c>
      <c r="O41" s="23" t="str">
        <f>REPLACE(O39,2,1,"6")</f>
        <v>S6_4_MDI-</v>
      </c>
      <c r="P41" s="24">
        <f>VLOOKUP(O41,EtchLengthFromLayout!$A:$B,2,0)</f>
        <v>635.92999999999995</v>
      </c>
      <c r="Q41" s="18" t="str">
        <f>REPLACE(Q39,2,1,"6")</f>
        <v>S6_AC_MDI-</v>
      </c>
      <c r="R41" s="24">
        <f>VLOOKUP(Q41,EtchLengthFromLayout!$A:$B,2,0)</f>
        <v>505.56</v>
      </c>
      <c r="S41" s="18"/>
      <c r="T41" s="24"/>
      <c r="U41" s="24"/>
      <c r="V41" s="24"/>
      <c r="W41" s="24"/>
      <c r="X41" s="24"/>
      <c r="Y41" s="7"/>
      <c r="Z41" s="24"/>
      <c r="AA41" s="24"/>
      <c r="AB41" s="24">
        <f t="shared" si="3"/>
        <v>16717.97</v>
      </c>
      <c r="AC41" s="24">
        <f>ABS(AB41-AB42)</f>
        <v>0</v>
      </c>
      <c r="AD41" s="28"/>
      <c r="AE41" s="23"/>
      <c r="AF41" s="7"/>
      <c r="AG41" s="62"/>
    </row>
    <row r="42" spans="1:33" ht="16.350000000000001" customHeight="1">
      <c r="A42" s="28" t="s">
        <v>2509</v>
      </c>
      <c r="B42" s="23">
        <v>15</v>
      </c>
      <c r="C42" s="7" t="s">
        <v>1561</v>
      </c>
      <c r="D42" s="23" t="str">
        <f>REPLACE(D40,2,1,"6")</f>
        <v>S6_MDI+</v>
      </c>
      <c r="E42" s="24">
        <f>VLOOKUP(D42,EtchLengthFromLayout!$A:$B,2,0)</f>
        <v>1114.46</v>
      </c>
      <c r="F42" s="23"/>
      <c r="G42" s="24"/>
      <c r="H42" s="23" t="str">
        <f>REPLACE(H40,2,1,"6")</f>
        <v>S6_1_MDI+</v>
      </c>
      <c r="I42" s="24">
        <f>VLOOKUP(H42,EtchLengthFromLayout!$A:$B,2,0)</f>
        <v>309.45999999999998</v>
      </c>
      <c r="J42" s="17">
        <f t="shared" si="2"/>
        <v>1423.92</v>
      </c>
      <c r="K42" s="23" t="str">
        <f>REPLACE(K40,2,1,"6")</f>
        <v>S6_2_MDI+</v>
      </c>
      <c r="L42" s="24">
        <f>VLOOKUP(K42,EtchLengthFromLayout!$A:$B,2,0)</f>
        <v>103.82</v>
      </c>
      <c r="M42" s="23" t="str">
        <f>REPLACE(M40,2,1,"6")</f>
        <v>S6_3_MDI+</v>
      </c>
      <c r="N42" s="24">
        <f>VLOOKUP(M42,EtchLengthFromLayout!$A:$B,2,0)</f>
        <v>14048.74</v>
      </c>
      <c r="O42" s="23" t="str">
        <f>REPLACE(O40,2,1,"6")</f>
        <v>S6_4_MDI+</v>
      </c>
      <c r="P42" s="24">
        <f>VLOOKUP(O42,EtchLengthFromLayout!$A:$B,2,0)</f>
        <v>635.92999999999995</v>
      </c>
      <c r="Q42" s="18" t="str">
        <f>REPLACE(Q40,2,1,"6")</f>
        <v>S6_AC_MDI+</v>
      </c>
      <c r="R42" s="24">
        <f>VLOOKUP(Q42,EtchLengthFromLayout!$A:$B,2,0)</f>
        <v>505.56</v>
      </c>
      <c r="S42" s="18"/>
      <c r="T42" s="24"/>
      <c r="U42" s="24"/>
      <c r="V42" s="24"/>
      <c r="W42" s="24"/>
      <c r="X42" s="24"/>
      <c r="Y42" s="7"/>
      <c r="Z42" s="24"/>
      <c r="AA42" s="24"/>
      <c r="AB42" s="24">
        <f t="shared" si="3"/>
        <v>16717.97</v>
      </c>
      <c r="AC42" s="14" t="str">
        <f>IF(AC41&lt;=1,"OK, Tolerance&lt;= 1 mil", "Not OK, Tolerance &gt; 1 mil")</f>
        <v>OK, Tolerance&lt;= 1 mil</v>
      </c>
      <c r="AD42" s="28"/>
      <c r="AE42" s="23"/>
      <c r="AF42" s="7"/>
      <c r="AG42" s="62"/>
    </row>
    <row r="43" spans="1:33" ht="16.350000000000001" customHeight="1">
      <c r="A43" s="29" t="s">
        <v>2510</v>
      </c>
      <c r="B43" s="23">
        <v>16</v>
      </c>
      <c r="C43" s="7" t="s">
        <v>1562</v>
      </c>
      <c r="D43" s="23" t="str">
        <f>REPLACE(D41,2,1,"7")</f>
        <v>S7_MDI-</v>
      </c>
      <c r="E43" s="24">
        <f>VLOOKUP(D43,EtchLengthFromLayout!$A:$B,2,0)</f>
        <v>1114.46</v>
      </c>
      <c r="F43" s="23"/>
      <c r="G43" s="24"/>
      <c r="H43" s="23" t="str">
        <f>REPLACE(H41,2,1,"7")</f>
        <v>S7_1_MDI-</v>
      </c>
      <c r="I43" s="24">
        <f>VLOOKUP(H43,EtchLengthFromLayout!$A:$B,2,0)</f>
        <v>309.47000000000003</v>
      </c>
      <c r="J43" s="17">
        <f t="shared" si="2"/>
        <v>1423.93</v>
      </c>
      <c r="K43" s="23" t="str">
        <f>REPLACE(K41,2,1,"7")</f>
        <v>S7_2_MDI-</v>
      </c>
      <c r="L43" s="24">
        <f>VLOOKUP(K43,EtchLengthFromLayout!$A:$B,2,0)</f>
        <v>103.82</v>
      </c>
      <c r="M43" s="23" t="str">
        <f>REPLACE(M41,2,1,"7")</f>
        <v>S7_3_MDI-</v>
      </c>
      <c r="N43" s="24">
        <f>VLOOKUP(M43,EtchLengthFromLayout!$A:$B,2,0)</f>
        <v>14048.83</v>
      </c>
      <c r="O43" s="23" t="str">
        <f>REPLACE(O41,2,1,"7")</f>
        <v>S7_4_MDI-</v>
      </c>
      <c r="P43" s="24">
        <f>VLOOKUP(O43,EtchLengthFromLayout!$A:$B,2,0)</f>
        <v>635.92999999999995</v>
      </c>
      <c r="Q43" s="18" t="str">
        <f>REPLACE(Q41,2,1,"7")</f>
        <v>S7_AC_MDI-</v>
      </c>
      <c r="R43" s="24">
        <f>VLOOKUP(Q43,EtchLengthFromLayout!$A:$B,2,0)</f>
        <v>505.56</v>
      </c>
      <c r="S43" s="18"/>
      <c r="T43" s="24"/>
      <c r="U43" s="24"/>
      <c r="V43" s="24"/>
      <c r="W43" s="24"/>
      <c r="X43" s="24"/>
      <c r="Y43" s="7"/>
      <c r="Z43" s="24"/>
      <c r="AA43" s="24"/>
      <c r="AB43" s="24">
        <f t="shared" si="3"/>
        <v>16718.07</v>
      </c>
      <c r="AC43" s="24">
        <f>ABS(AB43-AB44)</f>
        <v>2.0000000000436557E-2</v>
      </c>
      <c r="AD43" s="29"/>
      <c r="AE43" s="23"/>
      <c r="AF43" s="7"/>
      <c r="AG43" s="62"/>
    </row>
    <row r="44" spans="1:33" ht="16.350000000000001" customHeight="1">
      <c r="A44" s="29" t="s">
        <v>2510</v>
      </c>
      <c r="B44" s="23">
        <v>15</v>
      </c>
      <c r="C44" s="7" t="s">
        <v>1561</v>
      </c>
      <c r="D44" s="23" t="str">
        <f>REPLACE(D42,2,1,"7")</f>
        <v>S7_MDI+</v>
      </c>
      <c r="E44" s="24">
        <f>VLOOKUP(D44,EtchLengthFromLayout!$A:$B,2,0)</f>
        <v>1114.46</v>
      </c>
      <c r="F44" s="23"/>
      <c r="G44" s="24"/>
      <c r="H44" s="23" t="str">
        <f>REPLACE(H42,2,1,"7")</f>
        <v>S7_1_MDI+</v>
      </c>
      <c r="I44" s="24">
        <f>VLOOKUP(H44,EtchLengthFromLayout!$A:$B,2,0)</f>
        <v>309.45999999999998</v>
      </c>
      <c r="J44" s="17">
        <f t="shared" si="2"/>
        <v>1423.92</v>
      </c>
      <c r="K44" s="23" t="str">
        <f>REPLACE(K42,2,1,"7")</f>
        <v>S7_2_MDI+</v>
      </c>
      <c r="L44" s="24">
        <f>VLOOKUP(K44,EtchLengthFromLayout!$A:$B,2,0)</f>
        <v>103.82</v>
      </c>
      <c r="M44" s="23" t="str">
        <f>REPLACE(M42,2,1,"7")</f>
        <v>S7_3_MDI+</v>
      </c>
      <c r="N44" s="24">
        <f>VLOOKUP(M44,EtchLengthFromLayout!$A:$B,2,0)</f>
        <v>14048.86</v>
      </c>
      <c r="O44" s="23" t="str">
        <f>REPLACE(O42,2,1,"7")</f>
        <v>S7_4_MDI+</v>
      </c>
      <c r="P44" s="24">
        <f>VLOOKUP(O44,EtchLengthFromLayout!$A:$B,2,0)</f>
        <v>635.92999999999995</v>
      </c>
      <c r="Q44" s="18" t="str">
        <f>REPLACE(Q42,2,1,"7")</f>
        <v>S7_AC_MDI+</v>
      </c>
      <c r="R44" s="24">
        <f>VLOOKUP(Q44,EtchLengthFromLayout!$A:$B,2,0)</f>
        <v>505.56</v>
      </c>
      <c r="S44" s="18"/>
      <c r="T44" s="24"/>
      <c r="U44" s="24"/>
      <c r="V44" s="24"/>
      <c r="W44" s="24"/>
      <c r="X44" s="24"/>
      <c r="Y44" s="7"/>
      <c r="Z44" s="24"/>
      <c r="AA44" s="24"/>
      <c r="AB44" s="24">
        <f t="shared" si="3"/>
        <v>16718.09</v>
      </c>
      <c r="AC44" s="14" t="str">
        <f>IF(AC43&lt;=1,"OK, Tolerance&lt;= 1 mil", "Not OK, Tolerance &gt; 1 mil")</f>
        <v>OK, Tolerance&lt;= 1 mil</v>
      </c>
      <c r="AD44" s="29"/>
      <c r="AE44" s="23"/>
      <c r="AF44" s="7"/>
      <c r="AG44" s="63"/>
    </row>
    <row r="45" spans="1:33">
      <c r="A45" s="44"/>
      <c r="B45" s="16"/>
      <c r="C45" s="16"/>
      <c r="D45" s="16"/>
      <c r="E45" s="17"/>
      <c r="F45" s="17"/>
      <c r="G45" s="17"/>
      <c r="H45" s="16" t="s">
        <v>1543</v>
      </c>
      <c r="I45" s="17"/>
      <c r="J45" s="17">
        <f>MAX(J29:J44)</f>
        <v>1423.93</v>
      </c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4" t="s">
        <v>1543</v>
      </c>
      <c r="AA45" s="19"/>
      <c r="AB45" s="19">
        <f>MAX(AB29:AB44)</f>
        <v>16718.09</v>
      </c>
      <c r="AC45" s="14"/>
      <c r="AD45" s="14"/>
      <c r="AE45" s="14"/>
      <c r="AF45" s="14"/>
      <c r="AG45" s="14"/>
    </row>
    <row r="46" spans="1:33">
      <c r="A46" s="44"/>
      <c r="B46" s="16"/>
      <c r="C46" s="16"/>
      <c r="D46" s="16"/>
      <c r="E46" s="17"/>
      <c r="F46" s="17"/>
      <c r="G46" s="17"/>
      <c r="H46" s="16" t="s">
        <v>1544</v>
      </c>
      <c r="I46" s="17"/>
      <c r="J46" s="17">
        <f>MIN(J29:J44)</f>
        <v>1423.92</v>
      </c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4" t="s">
        <v>1544</v>
      </c>
      <c r="AA46" s="19"/>
      <c r="AB46" s="19">
        <f>MIN(AB29:AB44)</f>
        <v>16717.38</v>
      </c>
      <c r="AC46" s="14"/>
      <c r="AD46" s="14"/>
      <c r="AE46" s="14"/>
      <c r="AF46" s="14"/>
      <c r="AG46" s="14"/>
    </row>
    <row r="47" spans="1:33">
      <c r="A47" s="44"/>
      <c r="B47" s="16"/>
      <c r="C47" s="16"/>
      <c r="D47" s="16"/>
      <c r="E47" s="17"/>
      <c r="F47" s="17"/>
      <c r="G47" s="17"/>
      <c r="H47" s="16" t="s">
        <v>1</v>
      </c>
      <c r="I47" s="17"/>
      <c r="J47" s="17">
        <f>ABS(J45-J46)</f>
        <v>9.9999999999909051E-3</v>
      </c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4"/>
      <c r="Z47" s="14" t="s">
        <v>1</v>
      </c>
      <c r="AA47" s="19"/>
      <c r="AB47" s="19">
        <f>ABS(AB45-AB46)</f>
        <v>0.70999999999912689</v>
      </c>
      <c r="AC47" s="14"/>
      <c r="AD47" s="14"/>
      <c r="AE47" s="14"/>
      <c r="AF47" s="14"/>
      <c r="AG47" s="14"/>
    </row>
    <row r="48" spans="1:33" s="5" customFormat="1">
      <c r="A48" s="30"/>
      <c r="B48" s="14"/>
      <c r="C48" s="14"/>
      <c r="D48" s="14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4"/>
      <c r="Z48" s="25" t="s">
        <v>6</v>
      </c>
      <c r="AA48" s="19"/>
      <c r="AB48" s="19" t="str">
        <f>IF(AB47&lt;=1000,"OK, Tolerance&lt;= 1000 mils", "Not OK, Tolerance &gt;  1000 mils")</f>
        <v>OK, Tolerance&lt;= 1000 mils</v>
      </c>
      <c r="AC48" s="14"/>
      <c r="AD48" s="14"/>
      <c r="AE48" s="14"/>
      <c r="AF48" s="14"/>
      <c r="AG48" s="14"/>
    </row>
    <row r="49" spans="1:33" s="5" customFormat="1">
      <c r="A49" s="26"/>
      <c r="B49" s="23"/>
      <c r="C49" s="23"/>
      <c r="D49" s="23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3"/>
      <c r="Z49" s="23"/>
      <c r="AA49" s="27"/>
      <c r="AB49" s="27"/>
      <c r="AC49" s="23"/>
      <c r="AD49" s="23"/>
      <c r="AE49" s="23"/>
      <c r="AF49" s="23"/>
      <c r="AG49" s="23"/>
    </row>
    <row r="50" spans="1:33">
      <c r="A50" s="26"/>
      <c r="B50" s="23"/>
      <c r="C50" s="23"/>
      <c r="D50" s="23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3"/>
      <c r="Z50" s="23"/>
      <c r="AA50" s="27"/>
      <c r="AB50" s="27"/>
      <c r="AC50" s="23"/>
      <c r="AD50" s="23"/>
      <c r="AE50" s="23"/>
      <c r="AF50" s="23"/>
      <c r="AG50" s="7"/>
    </row>
    <row r="51" spans="1:33">
      <c r="A51" s="25"/>
      <c r="B51" s="25"/>
      <c r="C51" s="25"/>
      <c r="D51" s="25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25"/>
      <c r="AC51" s="25"/>
      <c r="AD51" s="25"/>
      <c r="AE51" s="25"/>
      <c r="AF51" s="25"/>
      <c r="AG51" s="25"/>
    </row>
    <row r="52" spans="1:33">
      <c r="A52" s="25"/>
      <c r="B52" s="25"/>
      <c r="C52" s="25"/>
      <c r="D52" s="25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25"/>
      <c r="AC52" s="25"/>
      <c r="AD52" s="25"/>
      <c r="AE52" s="25"/>
      <c r="AF52" s="25"/>
      <c r="AG52" s="25"/>
    </row>
    <row r="53" spans="1:33" ht="32.25">
      <c r="A53" s="32" t="s">
        <v>2209</v>
      </c>
      <c r="B53" s="16"/>
      <c r="C53" s="16"/>
      <c r="D53" s="16"/>
      <c r="E53" s="17"/>
      <c r="F53" s="17"/>
      <c r="G53" s="17"/>
      <c r="H53" s="17"/>
      <c r="I53" s="17"/>
      <c r="J53" s="17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40"/>
    </row>
    <row r="54" spans="1:33" ht="48">
      <c r="A54" s="40" t="s">
        <v>3</v>
      </c>
      <c r="B54" s="40" t="s">
        <v>4</v>
      </c>
      <c r="C54" s="40" t="s">
        <v>5</v>
      </c>
      <c r="D54" s="14" t="s">
        <v>0</v>
      </c>
      <c r="E54" s="19" t="s">
        <v>2</v>
      </c>
      <c r="F54" s="20" t="s">
        <v>0</v>
      </c>
      <c r="G54" s="21" t="s">
        <v>2</v>
      </c>
      <c r="H54" s="14" t="s">
        <v>0</v>
      </c>
      <c r="I54" s="19" t="s">
        <v>2</v>
      </c>
      <c r="J54" s="43" t="s">
        <v>8662</v>
      </c>
      <c r="K54" s="20" t="s">
        <v>0</v>
      </c>
      <c r="L54" s="21" t="s">
        <v>2</v>
      </c>
      <c r="M54" s="14" t="s">
        <v>0</v>
      </c>
      <c r="N54" s="19" t="s">
        <v>2</v>
      </c>
      <c r="O54" s="20" t="s">
        <v>0</v>
      </c>
      <c r="P54" s="21" t="s">
        <v>2</v>
      </c>
      <c r="Q54" s="14" t="s">
        <v>0</v>
      </c>
      <c r="R54" s="19" t="s">
        <v>2</v>
      </c>
      <c r="S54" s="20" t="s">
        <v>0</v>
      </c>
      <c r="T54" s="21" t="s">
        <v>2</v>
      </c>
      <c r="U54" s="14" t="s">
        <v>0</v>
      </c>
      <c r="V54" s="19" t="s">
        <v>2</v>
      </c>
      <c r="W54" s="20" t="s">
        <v>0</v>
      </c>
      <c r="X54" s="21" t="s">
        <v>2</v>
      </c>
      <c r="Y54" s="16"/>
      <c r="Z54" s="45" t="s">
        <v>2511</v>
      </c>
      <c r="AA54" s="17" t="s">
        <v>2</v>
      </c>
      <c r="AB54" s="22" t="s">
        <v>3055</v>
      </c>
      <c r="AC54" s="35" t="s">
        <v>1546</v>
      </c>
      <c r="AD54" s="14" t="s">
        <v>1542</v>
      </c>
      <c r="AE54" s="14" t="s">
        <v>4</v>
      </c>
      <c r="AF54" s="14" t="s">
        <v>5</v>
      </c>
      <c r="AG54" s="40" t="s">
        <v>1545</v>
      </c>
    </row>
    <row r="55" spans="1:33" ht="16.350000000000001" customHeight="1">
      <c r="A55" s="28" t="s">
        <v>8</v>
      </c>
      <c r="B55" s="23">
        <v>16</v>
      </c>
      <c r="C55" s="7" t="s">
        <v>1562</v>
      </c>
      <c r="D55" s="23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18" t="s">
        <v>1619</v>
      </c>
      <c r="T55" s="24">
        <f>VLOOKUP(S55,EtchLengthFromLayout!$A:$B,2,0)</f>
        <v>508.61</v>
      </c>
      <c r="U55" s="27" t="s">
        <v>1596</v>
      </c>
      <c r="V55" s="24">
        <f>VLOOKUP(U55,EtchLengthFromLayout!$A:$B,2,0)</f>
        <v>783.26</v>
      </c>
      <c r="W55" s="24" t="s">
        <v>1595</v>
      </c>
      <c r="X55" s="24">
        <f>VLOOKUP(W55,EtchLengthFromLayout!$A:$B,2,0)</f>
        <v>114.88</v>
      </c>
      <c r="Y55" s="7"/>
      <c r="Z55" s="23" t="s">
        <v>1627</v>
      </c>
      <c r="AA55" s="24">
        <f>VLOOKUP(Z55,EtchLengthFromLayout!$A:$B,2,0)</f>
        <v>911.27</v>
      </c>
      <c r="AB55" s="24">
        <f>E55+G55+I55+L55+N55+P55+R55+T55+V55+X55+AA55</f>
        <v>2318.02</v>
      </c>
      <c r="AC55" s="24">
        <f>ABS(AB55-AB56)</f>
        <v>1.0000000000218279E-2</v>
      </c>
      <c r="AD55" s="28" t="s">
        <v>2924</v>
      </c>
      <c r="AE55" s="23">
        <v>17</v>
      </c>
      <c r="AF55" s="7" t="s">
        <v>1562</v>
      </c>
      <c r="AG55" s="61" t="s">
        <v>2204</v>
      </c>
    </row>
    <row r="56" spans="1:33" ht="16.350000000000001" customHeight="1">
      <c r="A56" s="28" t="s">
        <v>8</v>
      </c>
      <c r="B56" s="23">
        <v>15</v>
      </c>
      <c r="C56" s="7" t="s">
        <v>1561</v>
      </c>
      <c r="D56" s="23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18" t="s">
        <v>1618</v>
      </c>
      <c r="T56" s="24">
        <f>VLOOKUP(S56,EtchLengthFromLayout!$A:$B,2,0)</f>
        <v>508.61</v>
      </c>
      <c r="U56" s="27" t="s">
        <v>1594</v>
      </c>
      <c r="V56" s="24">
        <f>VLOOKUP(U56,EtchLengthFromLayout!$A:$B,2,0)</f>
        <v>783.27</v>
      </c>
      <c r="W56" s="24" t="s">
        <v>1593</v>
      </c>
      <c r="X56" s="24">
        <f>VLOOKUP(W56,EtchLengthFromLayout!$A:$B,2,0)</f>
        <v>114.88</v>
      </c>
      <c r="Y56" s="7"/>
      <c r="Z56" s="23" t="s">
        <v>1628</v>
      </c>
      <c r="AA56" s="24">
        <f>VLOOKUP(Z56,EtchLengthFromLayout!$A:$B,2,0)</f>
        <v>911.27</v>
      </c>
      <c r="AB56" s="24">
        <f t="shared" ref="AB56:AB70" si="4">E56+G56+I56+L56+N56+P56+R56+T56+V56+X56+AA56</f>
        <v>2318.0300000000002</v>
      </c>
      <c r="AC56" s="14" t="str">
        <f>IF(AC55&lt;=1,"OK, Tolerance&lt;= 1 mil", "Not OK, Tolerance &gt; 1 mil")</f>
        <v>OK, Tolerance&lt;= 1 mil</v>
      </c>
      <c r="AD56" s="28" t="s">
        <v>2924</v>
      </c>
      <c r="AE56" s="23">
        <v>16</v>
      </c>
      <c r="AF56" s="7" t="s">
        <v>1561</v>
      </c>
      <c r="AG56" s="62"/>
    </row>
    <row r="57" spans="1:33" ht="16.350000000000001" customHeight="1">
      <c r="A57" s="29" t="s">
        <v>168</v>
      </c>
      <c r="B57" s="23">
        <v>16</v>
      </c>
      <c r="C57" s="7" t="s">
        <v>1562</v>
      </c>
      <c r="D57" s="23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18" t="str">
        <f>REPLACE(S55,3,1,"1")</f>
        <v>SG1_AC_MDI-</v>
      </c>
      <c r="T57" s="24">
        <f>VLOOKUP(S57,EtchLengthFromLayout!$A:$B,2,0)</f>
        <v>508.61</v>
      </c>
      <c r="U57" s="27" t="str">
        <f>REPLACE(U55,3,1,"1")</f>
        <v>SG1_2_MDI-</v>
      </c>
      <c r="V57" s="24">
        <f>VLOOKUP(U57,EtchLengthFromLayout!$A:$B,2,0)</f>
        <v>783.26</v>
      </c>
      <c r="W57" s="27" t="str">
        <f>REPLACE(W55,3,1,"1")</f>
        <v>SG1_1_MDI-</v>
      </c>
      <c r="X57" s="24">
        <f>VLOOKUP(W57,EtchLengthFromLayout!$A:$B,2,0)</f>
        <v>114.88</v>
      </c>
      <c r="Y57" s="7"/>
      <c r="Z57" s="27" t="str">
        <f>REPLACE(Z55,3,1,"1")</f>
        <v>SG1_MDI-</v>
      </c>
      <c r="AA57" s="24">
        <f>VLOOKUP(Z57,EtchLengthFromLayout!$A:$B,2,0)</f>
        <v>911.27</v>
      </c>
      <c r="AB57" s="24">
        <f t="shared" si="4"/>
        <v>2318.02</v>
      </c>
      <c r="AC57" s="24">
        <f>ABS(AB57-AB58)</f>
        <v>1.0000000000218279E-2</v>
      </c>
      <c r="AD57" s="29" t="s">
        <v>3048</v>
      </c>
      <c r="AE57" s="23">
        <v>17</v>
      </c>
      <c r="AF57" s="7" t="s">
        <v>1562</v>
      </c>
      <c r="AG57" s="62"/>
    </row>
    <row r="58" spans="1:33" ht="16.350000000000001" customHeight="1">
      <c r="A58" s="29" t="s">
        <v>168</v>
      </c>
      <c r="B58" s="23">
        <v>15</v>
      </c>
      <c r="C58" s="7" t="s">
        <v>1561</v>
      </c>
      <c r="D58" s="23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18" t="str">
        <f>REPLACE(S56,3,1,"1")</f>
        <v>SG1_AC_MDI+</v>
      </c>
      <c r="T58" s="24">
        <f>VLOOKUP(S58,EtchLengthFromLayout!$A:$B,2,0)</f>
        <v>508.61</v>
      </c>
      <c r="U58" s="27" t="str">
        <f>REPLACE(U56,3,1,"1")</f>
        <v>SG1_2_MDI+</v>
      </c>
      <c r="V58" s="24">
        <f>VLOOKUP(U58,EtchLengthFromLayout!$A:$B,2,0)</f>
        <v>783.27</v>
      </c>
      <c r="W58" s="27" t="str">
        <f>REPLACE(W56,3,1,"1")</f>
        <v>SG1_1_MDI+</v>
      </c>
      <c r="X58" s="24">
        <f>VLOOKUP(W58,EtchLengthFromLayout!$A:$B,2,0)</f>
        <v>114.88</v>
      </c>
      <c r="Y58" s="7"/>
      <c r="Z58" s="27" t="str">
        <f>REPLACE(Z56,3,1,"1")</f>
        <v>SG1_MDI+</v>
      </c>
      <c r="AA58" s="24">
        <f>VLOOKUP(Z58,EtchLengthFromLayout!$A:$B,2,0)</f>
        <v>911.27</v>
      </c>
      <c r="AB58" s="24">
        <f t="shared" si="4"/>
        <v>2318.0300000000002</v>
      </c>
      <c r="AC58" s="14" t="str">
        <f>IF(AC57&lt;=1,"OK, Tolerance&lt;= 1 mil", "Not OK, Tolerance &gt; 1 mil")</f>
        <v>OK, Tolerance&lt;= 1 mil</v>
      </c>
      <c r="AD58" s="29" t="s">
        <v>3048</v>
      </c>
      <c r="AE58" s="23">
        <v>16</v>
      </c>
      <c r="AF58" s="7" t="s">
        <v>1561</v>
      </c>
      <c r="AG58" s="62"/>
    </row>
    <row r="59" spans="1:33" ht="16.350000000000001" customHeight="1">
      <c r="A59" s="28" t="s">
        <v>169</v>
      </c>
      <c r="B59" s="23">
        <v>16</v>
      </c>
      <c r="C59" s="7" t="s">
        <v>1562</v>
      </c>
      <c r="D59" s="23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18" t="str">
        <f>REPLACE(S57,3,1,"2")</f>
        <v>SG2_AC_MDI-</v>
      </c>
      <c r="T59" s="24">
        <f>VLOOKUP(S59,EtchLengthFromLayout!$A:$B,2,0)</f>
        <v>508.61</v>
      </c>
      <c r="U59" s="27" t="str">
        <f>REPLACE(U57,3,1,"2")</f>
        <v>SG2_2_MDI-</v>
      </c>
      <c r="V59" s="24">
        <f>VLOOKUP(U59,EtchLengthFromLayout!$A:$B,2,0)</f>
        <v>783.26</v>
      </c>
      <c r="W59" s="27" t="str">
        <f>REPLACE(W57,3,1,"2")</f>
        <v>SG2_1_MDI-</v>
      </c>
      <c r="X59" s="24">
        <f>VLOOKUP(W59,EtchLengthFromLayout!$A:$B,2,0)</f>
        <v>114.88</v>
      </c>
      <c r="Y59" s="7"/>
      <c r="Z59" s="27" t="str">
        <f>REPLACE(Z57,3,1,"2")</f>
        <v>SG2_MDI-</v>
      </c>
      <c r="AA59" s="24">
        <f>VLOOKUP(Z59,EtchLengthFromLayout!$A:$B,2,0)</f>
        <v>911.27</v>
      </c>
      <c r="AB59" s="24">
        <f t="shared" si="4"/>
        <v>2318.02</v>
      </c>
      <c r="AC59" s="24">
        <f>ABS(AB59-AB60)</f>
        <v>1.0000000000218279E-2</v>
      </c>
      <c r="AD59" s="28" t="s">
        <v>3049</v>
      </c>
      <c r="AE59" s="23">
        <v>17</v>
      </c>
      <c r="AF59" s="7" t="s">
        <v>1562</v>
      </c>
      <c r="AG59" s="62"/>
    </row>
    <row r="60" spans="1:33" ht="16.350000000000001" customHeight="1">
      <c r="A60" s="28" t="s">
        <v>169</v>
      </c>
      <c r="B60" s="23">
        <v>15</v>
      </c>
      <c r="C60" s="7" t="s">
        <v>1561</v>
      </c>
      <c r="D60" s="23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18" t="str">
        <f>REPLACE(S58,3,1,"2")</f>
        <v>SG2_AC_MDI+</v>
      </c>
      <c r="T60" s="24">
        <f>VLOOKUP(S60,EtchLengthFromLayout!$A:$B,2,0)</f>
        <v>508.61</v>
      </c>
      <c r="U60" s="27" t="str">
        <f>REPLACE(U58,3,1,"2")</f>
        <v>SG2_2_MDI+</v>
      </c>
      <c r="V60" s="24">
        <f>VLOOKUP(U60,EtchLengthFromLayout!$A:$B,2,0)</f>
        <v>783.27</v>
      </c>
      <c r="W60" s="27" t="str">
        <f>REPLACE(W58,3,1,"2")</f>
        <v>SG2_1_MDI+</v>
      </c>
      <c r="X60" s="24">
        <f>VLOOKUP(W60,EtchLengthFromLayout!$A:$B,2,0)</f>
        <v>114.88</v>
      </c>
      <c r="Y60" s="7"/>
      <c r="Z60" s="27" t="str">
        <f>REPLACE(Z58,3,1,"2")</f>
        <v>SG2_MDI+</v>
      </c>
      <c r="AA60" s="24">
        <f>VLOOKUP(Z60,EtchLengthFromLayout!$A:$B,2,0)</f>
        <v>911.27</v>
      </c>
      <c r="AB60" s="24">
        <f t="shared" si="4"/>
        <v>2318.0300000000002</v>
      </c>
      <c r="AC60" s="14" t="str">
        <f>IF(AC59&lt;=1,"OK, Tolerance&lt;= 1 mil", "Not OK, Tolerance &gt; 1 mil")</f>
        <v>OK, Tolerance&lt;= 1 mil</v>
      </c>
      <c r="AD60" s="28" t="s">
        <v>3049</v>
      </c>
      <c r="AE60" s="23">
        <v>16</v>
      </c>
      <c r="AF60" s="7" t="s">
        <v>1561</v>
      </c>
      <c r="AG60" s="62"/>
    </row>
    <row r="61" spans="1:33" ht="16.350000000000001" customHeight="1">
      <c r="A61" s="29" t="s">
        <v>170</v>
      </c>
      <c r="B61" s="23">
        <v>16</v>
      </c>
      <c r="C61" s="7" t="s">
        <v>1562</v>
      </c>
      <c r="D61" s="23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18" t="str">
        <f>REPLACE(S59,3,1,"3")</f>
        <v>SG3_AC_MDI-</v>
      </c>
      <c r="T61" s="24">
        <f>VLOOKUP(S61,EtchLengthFromLayout!$A:$B,2,0)</f>
        <v>508.61</v>
      </c>
      <c r="U61" s="27" t="str">
        <f>REPLACE(U59,3,1,"3")</f>
        <v>SG3_2_MDI-</v>
      </c>
      <c r="V61" s="24">
        <f>VLOOKUP(U61,EtchLengthFromLayout!$A:$B,2,0)</f>
        <v>783.26</v>
      </c>
      <c r="W61" s="27" t="str">
        <f>REPLACE(W59,3,1,"3")</f>
        <v>SG3_1_MDI-</v>
      </c>
      <c r="X61" s="24">
        <f>VLOOKUP(W61,EtchLengthFromLayout!$A:$B,2,0)</f>
        <v>114.88</v>
      </c>
      <c r="Y61" s="7"/>
      <c r="Z61" s="27" t="str">
        <f>REPLACE(Z59,3,1,"3")</f>
        <v>SG3_MDI-</v>
      </c>
      <c r="AA61" s="24">
        <f>VLOOKUP(Z61,EtchLengthFromLayout!$A:$B,2,0)</f>
        <v>911.27</v>
      </c>
      <c r="AB61" s="24">
        <f t="shared" si="4"/>
        <v>2318.02</v>
      </c>
      <c r="AC61" s="24">
        <f>ABS(AB61-AB62)</f>
        <v>1.0000000000218279E-2</v>
      </c>
      <c r="AD61" s="29" t="s">
        <v>3050</v>
      </c>
      <c r="AE61" s="23">
        <v>17</v>
      </c>
      <c r="AF61" s="7" t="s">
        <v>1562</v>
      </c>
      <c r="AG61" s="62"/>
    </row>
    <row r="62" spans="1:33" ht="16.350000000000001" customHeight="1">
      <c r="A62" s="29" t="s">
        <v>170</v>
      </c>
      <c r="B62" s="23">
        <v>15</v>
      </c>
      <c r="C62" s="7" t="s">
        <v>1561</v>
      </c>
      <c r="D62" s="23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18" t="str">
        <f>REPLACE(S60,3,1,"3")</f>
        <v>SG3_AC_MDI+</v>
      </c>
      <c r="T62" s="24">
        <f>VLOOKUP(S62,EtchLengthFromLayout!$A:$B,2,0)</f>
        <v>508.61</v>
      </c>
      <c r="U62" s="27" t="str">
        <f>REPLACE(U60,3,1,"3")</f>
        <v>SG3_2_MDI+</v>
      </c>
      <c r="V62" s="24">
        <f>VLOOKUP(U62,EtchLengthFromLayout!$A:$B,2,0)</f>
        <v>783.27</v>
      </c>
      <c r="W62" s="27" t="str">
        <f>REPLACE(W60,3,1,"3")</f>
        <v>SG3_1_MDI+</v>
      </c>
      <c r="X62" s="24">
        <f>VLOOKUP(W62,EtchLengthFromLayout!$A:$B,2,0)</f>
        <v>114.88</v>
      </c>
      <c r="Y62" s="7"/>
      <c r="Z62" s="27" t="str">
        <f>REPLACE(Z60,3,1,"3")</f>
        <v>SG3_MDI+</v>
      </c>
      <c r="AA62" s="24">
        <f>VLOOKUP(Z62,EtchLengthFromLayout!$A:$B,2,0)</f>
        <v>911.27</v>
      </c>
      <c r="AB62" s="24">
        <f t="shared" si="4"/>
        <v>2318.0300000000002</v>
      </c>
      <c r="AC62" s="14" t="str">
        <f>IF(AC61&lt;=1,"OK, Tolerance&lt;= 1 mil", "Not OK, Tolerance &gt; 1 mil")</f>
        <v>OK, Tolerance&lt;= 1 mil</v>
      </c>
      <c r="AD62" s="29" t="s">
        <v>3050</v>
      </c>
      <c r="AE62" s="23">
        <v>16</v>
      </c>
      <c r="AF62" s="7" t="s">
        <v>1561</v>
      </c>
      <c r="AG62" s="62"/>
    </row>
    <row r="63" spans="1:33" ht="16.350000000000001" customHeight="1">
      <c r="A63" s="28" t="s">
        <v>2199</v>
      </c>
      <c r="B63" s="23">
        <v>16</v>
      </c>
      <c r="C63" s="7" t="s">
        <v>1562</v>
      </c>
      <c r="D63" s="23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18" t="str">
        <f>REPLACE(S61,3,1,"4")</f>
        <v>SG4_AC_MDI-</v>
      </c>
      <c r="T63" s="24">
        <f>VLOOKUP(S63,EtchLengthFromLayout!$A:$B,2,0)</f>
        <v>508.61</v>
      </c>
      <c r="U63" s="27" t="str">
        <f>REPLACE(U61,3,1,"4")</f>
        <v>SG4_2_MDI-</v>
      </c>
      <c r="V63" s="24">
        <f>VLOOKUP(U63,EtchLengthFromLayout!$A:$B,2,0)</f>
        <v>783.26</v>
      </c>
      <c r="W63" s="27" t="str">
        <f>REPLACE(W61,3,1,"4")</f>
        <v>SG4_1_MDI-</v>
      </c>
      <c r="X63" s="24">
        <f>VLOOKUP(W63,EtchLengthFromLayout!$A:$B,2,0)</f>
        <v>114.88</v>
      </c>
      <c r="Y63" s="7"/>
      <c r="Z63" s="27" t="str">
        <f>REPLACE(Z61,3,1,"4")</f>
        <v>SG4_MDI-</v>
      </c>
      <c r="AA63" s="24">
        <f>VLOOKUP(Z63,EtchLengthFromLayout!$A:$B,2,0)</f>
        <v>911.27</v>
      </c>
      <c r="AB63" s="24">
        <f t="shared" si="4"/>
        <v>2318.02</v>
      </c>
      <c r="AC63" s="24">
        <f>ABS(AB63-AB64)</f>
        <v>1.0000000000218279E-2</v>
      </c>
      <c r="AD63" s="28" t="s">
        <v>3051</v>
      </c>
      <c r="AE63" s="23">
        <v>17</v>
      </c>
      <c r="AF63" s="7" t="s">
        <v>1562</v>
      </c>
      <c r="AG63" s="62"/>
    </row>
    <row r="64" spans="1:33" ht="16.350000000000001" customHeight="1">
      <c r="A64" s="28" t="s">
        <v>2199</v>
      </c>
      <c r="B64" s="23">
        <v>15</v>
      </c>
      <c r="C64" s="7" t="s">
        <v>1561</v>
      </c>
      <c r="D64" s="23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18" t="str">
        <f>REPLACE(S62,3,1,"4")</f>
        <v>SG4_AC_MDI+</v>
      </c>
      <c r="T64" s="24">
        <f>VLOOKUP(S64,EtchLengthFromLayout!$A:$B,2,0)</f>
        <v>508.61</v>
      </c>
      <c r="U64" s="27" t="str">
        <f>REPLACE(U62,3,1,"4")</f>
        <v>SG4_2_MDI+</v>
      </c>
      <c r="V64" s="24">
        <f>VLOOKUP(U64,EtchLengthFromLayout!$A:$B,2,0)</f>
        <v>783.27</v>
      </c>
      <c r="W64" s="27" t="str">
        <f>REPLACE(W62,3,1,"4")</f>
        <v>SG4_1_MDI+</v>
      </c>
      <c r="X64" s="24">
        <f>VLOOKUP(W64,EtchLengthFromLayout!$A:$B,2,0)</f>
        <v>114.88</v>
      </c>
      <c r="Y64" s="7"/>
      <c r="Z64" s="27" t="str">
        <f>REPLACE(Z62,3,1,"4")</f>
        <v>SG4_MDI+</v>
      </c>
      <c r="AA64" s="24">
        <f>VLOOKUP(Z64,EtchLengthFromLayout!$A:$B,2,0)</f>
        <v>911.27</v>
      </c>
      <c r="AB64" s="24">
        <f t="shared" si="4"/>
        <v>2318.0300000000002</v>
      </c>
      <c r="AC64" s="14" t="str">
        <f>IF(AC63&lt;=1,"OK, Tolerance&lt;= 1 mil", "Not OK, Tolerance &gt; 1 mil")</f>
        <v>OK, Tolerance&lt;= 1 mil</v>
      </c>
      <c r="AD64" s="28" t="s">
        <v>3051</v>
      </c>
      <c r="AE64" s="23">
        <v>16</v>
      </c>
      <c r="AF64" s="7" t="s">
        <v>1561</v>
      </c>
      <c r="AG64" s="62"/>
    </row>
    <row r="65" spans="1:33" ht="16.350000000000001" customHeight="1">
      <c r="A65" s="29" t="s">
        <v>2201</v>
      </c>
      <c r="B65" s="23">
        <v>16</v>
      </c>
      <c r="C65" s="7" t="s">
        <v>1562</v>
      </c>
      <c r="D65" s="23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18" t="str">
        <f>REPLACE(S63,3,1,"5")</f>
        <v>SG5_AC_MDI-</v>
      </c>
      <c r="T65" s="24">
        <f>VLOOKUP(S65,EtchLengthFromLayout!$A:$B,2,0)</f>
        <v>508.61</v>
      </c>
      <c r="U65" s="27" t="str">
        <f>REPLACE(U63,3,1,"5")</f>
        <v>SG5_2_MDI-</v>
      </c>
      <c r="V65" s="24">
        <f>VLOOKUP(U65,EtchLengthFromLayout!$A:$B,2,0)</f>
        <v>783.26</v>
      </c>
      <c r="W65" s="27" t="str">
        <f>REPLACE(W63,3,1,"5")</f>
        <v>SG5_1_MDI-</v>
      </c>
      <c r="X65" s="24">
        <f>VLOOKUP(W65,EtchLengthFromLayout!$A:$B,2,0)</f>
        <v>114.88</v>
      </c>
      <c r="Y65" s="7"/>
      <c r="Z65" s="27" t="str">
        <f>REPLACE(Z63,3,1,"5")</f>
        <v>SG5_MDI-</v>
      </c>
      <c r="AA65" s="24">
        <f>VLOOKUP(Z65,EtchLengthFromLayout!$A:$B,2,0)</f>
        <v>911.27</v>
      </c>
      <c r="AB65" s="24">
        <f t="shared" si="4"/>
        <v>2318.02</v>
      </c>
      <c r="AC65" s="24">
        <f>ABS(AB65-AB66)</f>
        <v>1.0000000000218279E-2</v>
      </c>
      <c r="AD65" s="29" t="s">
        <v>3052</v>
      </c>
      <c r="AE65" s="23">
        <v>17</v>
      </c>
      <c r="AF65" s="7" t="s">
        <v>1562</v>
      </c>
      <c r="AG65" s="62"/>
    </row>
    <row r="66" spans="1:33" ht="16.350000000000001" customHeight="1">
      <c r="A66" s="29" t="s">
        <v>2201</v>
      </c>
      <c r="B66" s="23">
        <v>15</v>
      </c>
      <c r="C66" s="7" t="s">
        <v>1561</v>
      </c>
      <c r="D66" s="23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18" t="str">
        <f>REPLACE(S64,3,1,"5")</f>
        <v>SG5_AC_MDI+</v>
      </c>
      <c r="T66" s="24">
        <f>VLOOKUP(S66,EtchLengthFromLayout!$A:$B,2,0)</f>
        <v>508.61</v>
      </c>
      <c r="U66" s="27" t="str">
        <f>REPLACE(U64,3,1,"5")</f>
        <v>SG5_2_MDI+</v>
      </c>
      <c r="V66" s="24">
        <f>VLOOKUP(U66,EtchLengthFromLayout!$A:$B,2,0)</f>
        <v>783.27</v>
      </c>
      <c r="W66" s="27" t="str">
        <f>REPLACE(W64,3,1,"5")</f>
        <v>SG5_1_MDI+</v>
      </c>
      <c r="X66" s="24">
        <f>VLOOKUP(W66,EtchLengthFromLayout!$A:$B,2,0)</f>
        <v>114.88</v>
      </c>
      <c r="Y66" s="7"/>
      <c r="Z66" s="27" t="str">
        <f>REPLACE(Z64,3,1,"5")</f>
        <v>SG5_MDI+</v>
      </c>
      <c r="AA66" s="24">
        <f>VLOOKUP(Z66,EtchLengthFromLayout!$A:$B,2,0)</f>
        <v>911.27</v>
      </c>
      <c r="AB66" s="24">
        <f t="shared" si="4"/>
        <v>2318.0300000000002</v>
      </c>
      <c r="AC66" s="14" t="str">
        <f>IF(AC65&lt;=1,"OK, Tolerance&lt;= 1 mil", "Not OK, Tolerance &gt; 1 mil")</f>
        <v>OK, Tolerance&lt;= 1 mil</v>
      </c>
      <c r="AD66" s="29" t="s">
        <v>3052</v>
      </c>
      <c r="AE66" s="23">
        <v>16</v>
      </c>
      <c r="AF66" s="7" t="s">
        <v>1561</v>
      </c>
      <c r="AG66" s="62"/>
    </row>
    <row r="67" spans="1:33" ht="16.350000000000001" customHeight="1">
      <c r="A67" s="28" t="s">
        <v>2509</v>
      </c>
      <c r="B67" s="23">
        <v>16</v>
      </c>
      <c r="C67" s="7" t="s">
        <v>1562</v>
      </c>
      <c r="D67" s="23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18" t="str">
        <f>REPLACE(S65,3,1,"6")</f>
        <v>SG6_AC_MDI-</v>
      </c>
      <c r="T67" s="24">
        <f>VLOOKUP(S67,EtchLengthFromLayout!$A:$B,2,0)</f>
        <v>508.61</v>
      </c>
      <c r="U67" s="27" t="str">
        <f>REPLACE(U65,3,1,"6")</f>
        <v>SG6_2_MDI-</v>
      </c>
      <c r="V67" s="24">
        <f>VLOOKUP(U67,EtchLengthFromLayout!$A:$B,2,0)</f>
        <v>783.26</v>
      </c>
      <c r="W67" s="27" t="str">
        <f>REPLACE(W65,3,1,"6")</f>
        <v>SG6_1_MDI-</v>
      </c>
      <c r="X67" s="24">
        <f>VLOOKUP(W67,EtchLengthFromLayout!$A:$B,2,0)</f>
        <v>114.88</v>
      </c>
      <c r="Y67" s="7"/>
      <c r="Z67" s="27" t="str">
        <f>REPLACE(Z65,3,1,"6")</f>
        <v>SG6_MDI-</v>
      </c>
      <c r="AA67" s="24">
        <f>VLOOKUP(Z67,EtchLengthFromLayout!$A:$B,2,0)</f>
        <v>911.27</v>
      </c>
      <c r="AB67" s="24">
        <f t="shared" si="4"/>
        <v>2318.02</v>
      </c>
      <c r="AC67" s="24">
        <f>ABS(AB67-AB68)</f>
        <v>1.0000000000218279E-2</v>
      </c>
      <c r="AD67" s="28" t="s">
        <v>3053</v>
      </c>
      <c r="AE67" s="23">
        <v>17</v>
      </c>
      <c r="AF67" s="7" t="s">
        <v>1562</v>
      </c>
      <c r="AG67" s="62"/>
    </row>
    <row r="68" spans="1:33" ht="16.350000000000001" customHeight="1">
      <c r="A68" s="28" t="s">
        <v>2509</v>
      </c>
      <c r="B68" s="23">
        <v>15</v>
      </c>
      <c r="C68" s="7" t="s">
        <v>1561</v>
      </c>
      <c r="D68" s="23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18" t="str">
        <f>REPLACE(S66,3,1,"6")</f>
        <v>SG6_AC_MDI+</v>
      </c>
      <c r="T68" s="24">
        <f>VLOOKUP(S68,EtchLengthFromLayout!$A:$B,2,0)</f>
        <v>508.61</v>
      </c>
      <c r="U68" s="27" t="str">
        <f>REPLACE(U66,3,1,"6")</f>
        <v>SG6_2_MDI+</v>
      </c>
      <c r="V68" s="24">
        <f>VLOOKUP(U68,EtchLengthFromLayout!$A:$B,2,0)</f>
        <v>783.27</v>
      </c>
      <c r="W68" s="27" t="str">
        <f>REPLACE(W66,3,1,"6")</f>
        <v>SG6_1_MDI+</v>
      </c>
      <c r="X68" s="24">
        <f>VLOOKUP(W68,EtchLengthFromLayout!$A:$B,2,0)</f>
        <v>114.88</v>
      </c>
      <c r="Y68" s="7"/>
      <c r="Z68" s="27" t="str">
        <f>REPLACE(Z66,3,1,"6")</f>
        <v>SG6_MDI+</v>
      </c>
      <c r="AA68" s="24">
        <f>VLOOKUP(Z68,EtchLengthFromLayout!$A:$B,2,0)</f>
        <v>911.27</v>
      </c>
      <c r="AB68" s="24">
        <f t="shared" si="4"/>
        <v>2318.0300000000002</v>
      </c>
      <c r="AC68" s="14" t="str">
        <f>IF(AC67&lt;=1,"OK, Tolerance&lt;= 1 mil", "Not OK, Tolerance &gt; 1 mil")</f>
        <v>OK, Tolerance&lt;= 1 mil</v>
      </c>
      <c r="AD68" s="28" t="s">
        <v>3053</v>
      </c>
      <c r="AE68" s="23">
        <v>16</v>
      </c>
      <c r="AF68" s="7" t="s">
        <v>1561</v>
      </c>
      <c r="AG68" s="62"/>
    </row>
    <row r="69" spans="1:33" ht="16.350000000000001" customHeight="1">
      <c r="A69" s="29" t="s">
        <v>2510</v>
      </c>
      <c r="B69" s="23">
        <v>16</v>
      </c>
      <c r="C69" s="7" t="s">
        <v>1562</v>
      </c>
      <c r="D69" s="23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18" t="str">
        <f>REPLACE(S67,3,1,"7")</f>
        <v>SG7_AC_MDI-</v>
      </c>
      <c r="T69" s="24">
        <f>VLOOKUP(S69,EtchLengthFromLayout!$A:$B,2,0)</f>
        <v>508.61</v>
      </c>
      <c r="U69" s="27" t="str">
        <f>REPLACE(U67,3,1,"7")</f>
        <v>SG7_2_MDI-</v>
      </c>
      <c r="V69" s="24">
        <f>VLOOKUP(U69,EtchLengthFromLayout!$A:$B,2,0)</f>
        <v>783.26</v>
      </c>
      <c r="W69" s="27" t="str">
        <f>REPLACE(W67,3,1,"7")</f>
        <v>SG7_1_MDI-</v>
      </c>
      <c r="X69" s="24">
        <f>VLOOKUP(W69,EtchLengthFromLayout!$A:$B,2,0)</f>
        <v>114.88</v>
      </c>
      <c r="Y69" s="7"/>
      <c r="Z69" s="27" t="str">
        <f>REPLACE(Z67,3,1,"7")</f>
        <v>SG7_MDI-</v>
      </c>
      <c r="AA69" s="24">
        <f>VLOOKUP(Z69,EtchLengthFromLayout!$A:$B,2,0)</f>
        <v>911.27</v>
      </c>
      <c r="AB69" s="24">
        <f t="shared" si="4"/>
        <v>2318.02</v>
      </c>
      <c r="AC69" s="24">
        <f>ABS(AB69-AB70)</f>
        <v>1.0000000000218279E-2</v>
      </c>
      <c r="AD69" s="29" t="s">
        <v>3054</v>
      </c>
      <c r="AE69" s="23">
        <v>17</v>
      </c>
      <c r="AF69" s="7" t="s">
        <v>1562</v>
      </c>
      <c r="AG69" s="62"/>
    </row>
    <row r="70" spans="1:33" ht="16.350000000000001" customHeight="1">
      <c r="A70" s="29" t="s">
        <v>2510</v>
      </c>
      <c r="B70" s="23">
        <v>15</v>
      </c>
      <c r="C70" s="7" t="s">
        <v>1561</v>
      </c>
      <c r="D70" s="23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18" t="str">
        <f>REPLACE(S68,3,1,"7")</f>
        <v>SG7_AC_MDI+</v>
      </c>
      <c r="T70" s="24">
        <f>VLOOKUP(S70,EtchLengthFromLayout!$A:$B,2,0)</f>
        <v>508.61</v>
      </c>
      <c r="U70" s="27" t="str">
        <f>REPLACE(U68,3,1,"7")</f>
        <v>SG7_2_MDI+</v>
      </c>
      <c r="V70" s="24">
        <f>VLOOKUP(U70,EtchLengthFromLayout!$A:$B,2,0)</f>
        <v>783.27</v>
      </c>
      <c r="W70" s="27" t="str">
        <f>REPLACE(W68,3,1,"7")</f>
        <v>SG7_1_MDI+</v>
      </c>
      <c r="X70" s="24">
        <f>VLOOKUP(W70,EtchLengthFromLayout!$A:$B,2,0)</f>
        <v>114.88</v>
      </c>
      <c r="Y70" s="7"/>
      <c r="Z70" s="27" t="str">
        <f>REPLACE(Z68,3,1,"7")</f>
        <v>SG7_MDI+</v>
      </c>
      <c r="AA70" s="24">
        <f>VLOOKUP(Z70,EtchLengthFromLayout!$A:$B,2,0)</f>
        <v>911.27</v>
      </c>
      <c r="AB70" s="24">
        <f t="shared" si="4"/>
        <v>2318.0300000000002</v>
      </c>
      <c r="AC70" s="14" t="str">
        <f>IF(AC69&lt;=1,"OK, Tolerance&lt;= 1 mil", "Not OK, Tolerance &gt; 1 mil")</f>
        <v>OK, Tolerance&lt;= 1 mil</v>
      </c>
      <c r="AD70" s="29" t="s">
        <v>3054</v>
      </c>
      <c r="AE70" s="23">
        <v>16</v>
      </c>
      <c r="AF70" s="7" t="s">
        <v>1561</v>
      </c>
      <c r="AG70" s="63"/>
    </row>
    <row r="71" spans="1:33">
      <c r="A71" s="30"/>
      <c r="B71" s="14"/>
      <c r="C71" s="14"/>
      <c r="D71" s="14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4" t="s">
        <v>1543</v>
      </c>
      <c r="AA71" s="17">
        <f>MAX(AA55:AA70)</f>
        <v>911.27</v>
      </c>
      <c r="AB71" s="19">
        <f>MAX(AB55:AB70)</f>
        <v>2318.0300000000002</v>
      </c>
      <c r="AC71" s="14"/>
      <c r="AD71" s="14"/>
      <c r="AE71" s="14"/>
      <c r="AF71" s="14"/>
      <c r="AG71" s="14"/>
    </row>
    <row r="72" spans="1:33">
      <c r="A72" s="30"/>
      <c r="B72" s="14"/>
      <c r="C72" s="14"/>
      <c r="D72" s="14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4" t="s">
        <v>1544</v>
      </c>
      <c r="AA72" s="17">
        <f>MIN(AA55:AA70)</f>
        <v>911.27</v>
      </c>
      <c r="AB72" s="19">
        <f>MIN(AB55:AB70)</f>
        <v>2318.02</v>
      </c>
      <c r="AC72" s="14"/>
      <c r="AD72" s="14"/>
      <c r="AE72" s="14"/>
      <c r="AF72" s="14"/>
      <c r="AG72" s="14"/>
    </row>
    <row r="73" spans="1:33">
      <c r="A73" s="30"/>
      <c r="B73" s="14"/>
      <c r="C73" s="14"/>
      <c r="D73" s="14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4"/>
      <c r="Z73" s="14" t="s">
        <v>1</v>
      </c>
      <c r="AA73" s="17">
        <f>ABS(AA71-AA72)</f>
        <v>0</v>
      </c>
      <c r="AB73" s="19">
        <f>ABS(AB71-AB72)</f>
        <v>1.0000000000218279E-2</v>
      </c>
      <c r="AC73" s="14"/>
      <c r="AD73" s="14"/>
      <c r="AE73" s="14"/>
      <c r="AF73" s="14"/>
      <c r="AG73" s="14"/>
    </row>
    <row r="74" spans="1:33" s="5" customFormat="1">
      <c r="A74" s="30"/>
      <c r="B74" s="14"/>
      <c r="C74" s="14"/>
      <c r="D74" s="14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4"/>
      <c r="Z74" s="25" t="s">
        <v>6</v>
      </c>
      <c r="AA74" s="19"/>
      <c r="AB74" s="19" t="str">
        <f>IF(AB73&lt;=1000,"OK, Tolerance&lt;= 1000 mils", "Not OK, Tolerance &gt;  1000 mils")</f>
        <v>OK, Tolerance&lt;= 1000 mils</v>
      </c>
      <c r="AC74" s="14"/>
      <c r="AD74" s="14"/>
      <c r="AE74" s="14"/>
      <c r="AF74" s="14"/>
      <c r="AG74" s="14"/>
    </row>
    <row r="75" spans="1:33" s="5" customFormat="1">
      <c r="A75" s="26"/>
      <c r="B75" s="23"/>
      <c r="C75" s="23"/>
      <c r="D75" s="23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3"/>
      <c r="Z75" s="23"/>
      <c r="AA75" s="27"/>
      <c r="AB75" s="27"/>
      <c r="AC75" s="23"/>
      <c r="AD75" s="23"/>
      <c r="AE75" s="23"/>
      <c r="AF75" s="23"/>
      <c r="AG75" s="23"/>
    </row>
    <row r="76" spans="1:33">
      <c r="A76" s="26"/>
      <c r="B76" s="23"/>
      <c r="C76" s="23"/>
      <c r="D76" s="23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3"/>
      <c r="Z76" s="23"/>
      <c r="AA76" s="27"/>
      <c r="AB76" s="27"/>
      <c r="AC76" s="23"/>
      <c r="AD76" s="23"/>
      <c r="AE76" s="23"/>
      <c r="AF76" s="23"/>
      <c r="AG76" s="7"/>
    </row>
    <row r="77" spans="1:33">
      <c r="A77" s="25"/>
      <c r="B77" s="25"/>
      <c r="C77" s="25"/>
      <c r="D77" s="25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25"/>
      <c r="AC77" s="25"/>
      <c r="AD77" s="25"/>
      <c r="AE77" s="25"/>
      <c r="AF77" s="25"/>
      <c r="AG77" s="25"/>
    </row>
    <row r="78" spans="1:33">
      <c r="A78" s="25"/>
      <c r="B78" s="25"/>
      <c r="C78" s="25"/>
      <c r="D78" s="25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25"/>
      <c r="AC78" s="25"/>
      <c r="AD78" s="25"/>
      <c r="AE78" s="25"/>
      <c r="AF78" s="25"/>
      <c r="AG78" s="25"/>
    </row>
    <row r="79" spans="1:33" ht="32.25">
      <c r="A79" s="32" t="s">
        <v>2210</v>
      </c>
      <c r="B79" s="16"/>
      <c r="C79" s="16"/>
      <c r="D79" s="16"/>
      <c r="E79" s="17"/>
      <c r="F79" s="17"/>
      <c r="G79" s="17"/>
      <c r="H79" s="17"/>
      <c r="I79" s="17"/>
      <c r="J79" s="17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40"/>
    </row>
    <row r="80" spans="1:33" ht="48">
      <c r="A80" s="15" t="s">
        <v>3</v>
      </c>
      <c r="B80" s="15" t="s">
        <v>4</v>
      </c>
      <c r="C80" s="15" t="s">
        <v>5</v>
      </c>
      <c r="D80" s="14" t="s">
        <v>0</v>
      </c>
      <c r="E80" s="19" t="s">
        <v>2</v>
      </c>
      <c r="F80" s="20" t="s">
        <v>0</v>
      </c>
      <c r="G80" s="21" t="s">
        <v>2</v>
      </c>
      <c r="H80" s="14" t="s">
        <v>0</v>
      </c>
      <c r="I80" s="19" t="s">
        <v>2</v>
      </c>
      <c r="J80" s="43" t="s">
        <v>8662</v>
      </c>
      <c r="K80" s="20" t="s">
        <v>0</v>
      </c>
      <c r="L80" s="21" t="s">
        <v>2</v>
      </c>
      <c r="M80" s="14" t="s">
        <v>0</v>
      </c>
      <c r="N80" s="19" t="s">
        <v>2</v>
      </c>
      <c r="O80" s="20" t="s">
        <v>0</v>
      </c>
      <c r="P80" s="21" t="s">
        <v>2</v>
      </c>
      <c r="Q80" s="14" t="s">
        <v>0</v>
      </c>
      <c r="R80" s="19" t="s">
        <v>2</v>
      </c>
      <c r="S80" s="20" t="s">
        <v>0</v>
      </c>
      <c r="T80" s="21" t="s">
        <v>2</v>
      </c>
      <c r="U80" s="14" t="s">
        <v>0</v>
      </c>
      <c r="V80" s="19" t="s">
        <v>2</v>
      </c>
      <c r="W80" s="20" t="s">
        <v>0</v>
      </c>
      <c r="X80" s="21" t="s">
        <v>2</v>
      </c>
      <c r="Y80" s="16"/>
      <c r="Z80" s="45" t="s">
        <v>2511</v>
      </c>
      <c r="AA80" s="17" t="s">
        <v>2</v>
      </c>
      <c r="AB80" s="22" t="s">
        <v>3055</v>
      </c>
      <c r="AC80" s="35" t="s">
        <v>1546</v>
      </c>
      <c r="AD80" s="14" t="s">
        <v>1542</v>
      </c>
      <c r="AE80" s="14" t="s">
        <v>4</v>
      </c>
      <c r="AF80" s="14" t="s">
        <v>5</v>
      </c>
      <c r="AG80" s="40" t="s">
        <v>1545</v>
      </c>
    </row>
    <row r="81" spans="1:33" ht="16.350000000000001" customHeight="1">
      <c r="A81" s="28" t="s">
        <v>8</v>
      </c>
      <c r="B81" s="23">
        <v>16</v>
      </c>
      <c r="C81" s="7" t="s">
        <v>1562</v>
      </c>
      <c r="D81" s="23" t="s">
        <v>1579</v>
      </c>
      <c r="E81" s="24">
        <f>VLOOKUP(D81,EtchLengthFromLayout!$A:$B,2,0)</f>
        <v>1114.46</v>
      </c>
      <c r="F81" s="24"/>
      <c r="G81" s="24"/>
      <c r="H81" s="24" t="s">
        <v>1611</v>
      </c>
      <c r="I81" s="24">
        <f>VLOOKUP(H81,EtchLengthFromLayout!$A:$B,2,0)</f>
        <v>309.47000000000003</v>
      </c>
      <c r="J81" s="17">
        <f>E81+G81+I81</f>
        <v>1423.93</v>
      </c>
      <c r="K81" s="24" t="s">
        <v>1601</v>
      </c>
      <c r="L81" s="24">
        <f>VLOOKUP(K81,EtchLengthFromLayout!$A:$B,2,0)</f>
        <v>103.82</v>
      </c>
      <c r="M81" s="24" t="s">
        <v>1602</v>
      </c>
      <c r="N81" s="24">
        <f>VLOOKUP(M81,EtchLengthFromLayout!$A:$B,2,0)</f>
        <v>14048.5</v>
      </c>
      <c r="O81" s="24" t="s">
        <v>1617</v>
      </c>
      <c r="P81" s="24">
        <f>VLOOKUP(O81,EtchLengthFromLayout!$A:$B,2,0)</f>
        <v>635.92999999999995</v>
      </c>
      <c r="Q81" s="18" t="s">
        <v>1616</v>
      </c>
      <c r="R81" s="24">
        <f>VLOOKUP(Q81,EtchLengthFromLayout!$A:$B,2,0)</f>
        <v>505.56</v>
      </c>
      <c r="S81" s="18" t="s">
        <v>1619</v>
      </c>
      <c r="T81" s="24">
        <f>VLOOKUP(S81,EtchLengthFromLayout!$A:$B,2,0)</f>
        <v>508.61</v>
      </c>
      <c r="U81" s="24" t="s">
        <v>1596</v>
      </c>
      <c r="V81" s="24">
        <f>VLOOKUP(U81,EtchLengthFromLayout!$A:$B,2,0)</f>
        <v>783.26</v>
      </c>
      <c r="W81" s="24" t="s">
        <v>1595</v>
      </c>
      <c r="X81" s="24">
        <f>VLOOKUP(W81,EtchLengthFromLayout!$A:$B,2,0)</f>
        <v>114.88</v>
      </c>
      <c r="Y81" s="7"/>
      <c r="Z81" s="23" t="s">
        <v>1627</v>
      </c>
      <c r="AA81" s="24">
        <f>VLOOKUP(Z81,EtchLengthFromLayout!$A:$B,2,0)</f>
        <v>911.27</v>
      </c>
      <c r="AB81" s="24">
        <f>E81+G81+I81+L81+N81+P81+R81+T81+V81+X81+AA81</f>
        <v>19035.760000000002</v>
      </c>
      <c r="AC81" s="24">
        <f>ABS(AB81-AB82)</f>
        <v>0</v>
      </c>
      <c r="AD81" s="28" t="s">
        <v>2924</v>
      </c>
      <c r="AE81" s="23">
        <v>17</v>
      </c>
      <c r="AF81" s="7" t="s">
        <v>1562</v>
      </c>
      <c r="AG81" s="61" t="s">
        <v>2202</v>
      </c>
    </row>
    <row r="82" spans="1:33" ht="16.350000000000001" customHeight="1">
      <c r="A82" s="28" t="s">
        <v>8</v>
      </c>
      <c r="B82" s="23">
        <v>15</v>
      </c>
      <c r="C82" s="7" t="s">
        <v>1561</v>
      </c>
      <c r="D82" s="23" t="s">
        <v>1580</v>
      </c>
      <c r="E82" s="24">
        <f>VLOOKUP(D82,EtchLengthFromLayout!$A:$B,2,0)</f>
        <v>1114.46</v>
      </c>
      <c r="F82" s="24"/>
      <c r="G82" s="24"/>
      <c r="H82" s="24" t="s">
        <v>1608</v>
      </c>
      <c r="I82" s="24">
        <f>VLOOKUP(H82,EtchLengthFromLayout!$A:$B,2,0)</f>
        <v>309.45999999999998</v>
      </c>
      <c r="J82" s="17">
        <f t="shared" ref="J82:J96" si="5">E82+G82+I82</f>
        <v>1423.92</v>
      </c>
      <c r="K82" s="24" t="s">
        <v>1599</v>
      </c>
      <c r="L82" s="24">
        <f>VLOOKUP(K82,EtchLengthFromLayout!$A:$B,2,0)</f>
        <v>103.82</v>
      </c>
      <c r="M82" s="24" t="s">
        <v>1600</v>
      </c>
      <c r="N82" s="24">
        <f>VLOOKUP(M82,EtchLengthFromLayout!$A:$B,2,0)</f>
        <v>14048.5</v>
      </c>
      <c r="O82" s="24" t="s">
        <v>1614</v>
      </c>
      <c r="P82" s="24">
        <f>VLOOKUP(O82,EtchLengthFromLayout!$A:$B,2,0)</f>
        <v>635.92999999999995</v>
      </c>
      <c r="Q82" s="18" t="s">
        <v>1615</v>
      </c>
      <c r="R82" s="24">
        <f>VLOOKUP(Q82,EtchLengthFromLayout!$A:$B,2,0)</f>
        <v>505.56</v>
      </c>
      <c r="S82" s="18" t="s">
        <v>1618</v>
      </c>
      <c r="T82" s="24">
        <f>VLOOKUP(S82,EtchLengthFromLayout!$A:$B,2,0)</f>
        <v>508.61</v>
      </c>
      <c r="U82" s="24" t="s">
        <v>1594</v>
      </c>
      <c r="V82" s="24">
        <f>VLOOKUP(U82,EtchLengthFromLayout!$A:$B,2,0)</f>
        <v>783.27</v>
      </c>
      <c r="W82" s="24" t="s">
        <v>1593</v>
      </c>
      <c r="X82" s="24">
        <f>VLOOKUP(W82,EtchLengthFromLayout!$A:$B,2,0)</f>
        <v>114.88</v>
      </c>
      <c r="Y82" s="7"/>
      <c r="Z82" s="23" t="s">
        <v>1628</v>
      </c>
      <c r="AA82" s="24">
        <f>VLOOKUP(Z82,EtchLengthFromLayout!$A:$B,2,0)</f>
        <v>911.27</v>
      </c>
      <c r="AB82" s="24">
        <f t="shared" ref="AB82:AB96" si="6">E82+G82+I82+L82+N82+P82+R82+T82+V82+X82+AA82</f>
        <v>19035.760000000002</v>
      </c>
      <c r="AC82" s="14" t="str">
        <f>IF(AC81&lt;=1,"OK, Tolerance&lt;= 1 mil", "Not OK, Tolerance &gt; 1 mil")</f>
        <v>OK, Tolerance&lt;= 1 mil</v>
      </c>
      <c r="AD82" s="28" t="s">
        <v>2924</v>
      </c>
      <c r="AE82" s="23">
        <v>16</v>
      </c>
      <c r="AF82" s="7" t="s">
        <v>1561</v>
      </c>
      <c r="AG82" s="62"/>
    </row>
    <row r="83" spans="1:33" ht="16.350000000000001" customHeight="1">
      <c r="A83" s="29" t="s">
        <v>168</v>
      </c>
      <c r="B83" s="23">
        <v>16</v>
      </c>
      <c r="C83" s="7" t="s">
        <v>1562</v>
      </c>
      <c r="D83" s="23" t="str">
        <f>REPLACE(D81,2,1,"1")</f>
        <v>S1_MDI-</v>
      </c>
      <c r="E83" s="24">
        <f>VLOOKUP(D83,EtchLengthFromLayout!$A:$B,2,0)</f>
        <v>1114.46</v>
      </c>
      <c r="F83" s="23"/>
      <c r="G83" s="24"/>
      <c r="H83" s="23" t="str">
        <f>REPLACE(H81,2,1,"1")</f>
        <v>S1_1_MDI-</v>
      </c>
      <c r="I83" s="24">
        <f>VLOOKUP(H83,EtchLengthFromLayout!$A:$B,2,0)</f>
        <v>309.47000000000003</v>
      </c>
      <c r="J83" s="17">
        <f t="shared" si="5"/>
        <v>1423.93</v>
      </c>
      <c r="K83" s="23" t="str">
        <f>REPLACE(K81,2,1,"1")</f>
        <v>S1_2_MDI-</v>
      </c>
      <c r="L83" s="24">
        <f>VLOOKUP(K83,EtchLengthFromLayout!$A:$B,2,0)</f>
        <v>103.82</v>
      </c>
      <c r="M83" s="23" t="str">
        <f>REPLACE(M81,2,1,"1")</f>
        <v>S1_3_MDI-</v>
      </c>
      <c r="N83" s="24">
        <f>VLOOKUP(M83,EtchLengthFromLayout!$A:$B,2,0)</f>
        <v>14048.36</v>
      </c>
      <c r="O83" s="23" t="str">
        <f>REPLACE(O81,2,1,"1")</f>
        <v>S1_4_MDI-</v>
      </c>
      <c r="P83" s="24">
        <f>VLOOKUP(O83,EtchLengthFromLayout!$A:$B,2,0)</f>
        <v>635.92999999999995</v>
      </c>
      <c r="Q83" s="18" t="str">
        <f>REPLACE(Q81,2,1,"1")</f>
        <v>S1_AC_MDI-</v>
      </c>
      <c r="R83" s="24">
        <f>VLOOKUP(Q83,EtchLengthFromLayout!$A:$B,2,0)</f>
        <v>505.56</v>
      </c>
      <c r="S83" s="18" t="str">
        <f>REPLACE(S81,3,1,"1")</f>
        <v>SG1_AC_MDI-</v>
      </c>
      <c r="T83" s="24">
        <f>VLOOKUP(S83,EtchLengthFromLayout!$A:$B,2,0)</f>
        <v>508.61</v>
      </c>
      <c r="U83" s="27" t="str">
        <f>REPLACE(U81,3,1,"1")</f>
        <v>SG1_2_MDI-</v>
      </c>
      <c r="V83" s="24">
        <f>VLOOKUP(U83,EtchLengthFromLayout!$A:$B,2,0)</f>
        <v>783.26</v>
      </c>
      <c r="W83" s="27" t="str">
        <f>REPLACE(W81,3,1,"1")</f>
        <v>SG1_1_MDI-</v>
      </c>
      <c r="X83" s="24">
        <f>VLOOKUP(W83,EtchLengthFromLayout!$A:$B,2,0)</f>
        <v>114.88</v>
      </c>
      <c r="Y83" s="7"/>
      <c r="Z83" s="27" t="str">
        <f>REPLACE(Z81,3,1,"1")</f>
        <v>SG1_MDI-</v>
      </c>
      <c r="AA83" s="24">
        <f>VLOOKUP(Z83,EtchLengthFromLayout!$A:$B,2,0)</f>
        <v>911.27</v>
      </c>
      <c r="AB83" s="24">
        <f t="shared" si="6"/>
        <v>19035.620000000003</v>
      </c>
      <c r="AC83" s="24">
        <f>ABS(AB83-AB84)</f>
        <v>0</v>
      </c>
      <c r="AD83" s="29" t="s">
        <v>3048</v>
      </c>
      <c r="AE83" s="23">
        <v>17</v>
      </c>
      <c r="AF83" s="7" t="s">
        <v>1562</v>
      </c>
      <c r="AG83" s="62"/>
    </row>
    <row r="84" spans="1:33" ht="16.350000000000001" customHeight="1">
      <c r="A84" s="29" t="s">
        <v>168</v>
      </c>
      <c r="B84" s="23">
        <v>15</v>
      </c>
      <c r="C84" s="7" t="s">
        <v>1561</v>
      </c>
      <c r="D84" s="23" t="str">
        <f>REPLACE(D82,2,1,"1")</f>
        <v>S1_MDI+</v>
      </c>
      <c r="E84" s="24">
        <f>VLOOKUP(D84,EtchLengthFromLayout!$A:$B,2,0)</f>
        <v>1114.46</v>
      </c>
      <c r="F84" s="23"/>
      <c r="G84" s="24"/>
      <c r="H84" s="23" t="str">
        <f>REPLACE(H82,2,1,"1")</f>
        <v>S1_1_MDI+</v>
      </c>
      <c r="I84" s="24">
        <f>VLOOKUP(H84,EtchLengthFromLayout!$A:$B,2,0)</f>
        <v>309.45999999999998</v>
      </c>
      <c r="J84" s="17">
        <f t="shared" si="5"/>
        <v>1423.92</v>
      </c>
      <c r="K84" s="23" t="str">
        <f>REPLACE(K82,2,1,"1")</f>
        <v>S1_2_MDI+</v>
      </c>
      <c r="L84" s="24">
        <f>VLOOKUP(K84,EtchLengthFromLayout!$A:$B,2,0)</f>
        <v>103.82</v>
      </c>
      <c r="M84" s="23" t="str">
        <f>REPLACE(M82,2,1,"1")</f>
        <v>S1_3_MDI+</v>
      </c>
      <c r="N84" s="24">
        <f>VLOOKUP(M84,EtchLengthFromLayout!$A:$B,2,0)</f>
        <v>14048.36</v>
      </c>
      <c r="O84" s="23" t="str">
        <f>REPLACE(O82,2,1,"1")</f>
        <v>S1_4_MDI+</v>
      </c>
      <c r="P84" s="24">
        <f>VLOOKUP(O84,EtchLengthFromLayout!$A:$B,2,0)</f>
        <v>635.92999999999995</v>
      </c>
      <c r="Q84" s="18" t="str">
        <f>REPLACE(Q82,2,1,"1")</f>
        <v>S1_AC_MDI+</v>
      </c>
      <c r="R84" s="24">
        <f>VLOOKUP(Q84,EtchLengthFromLayout!$A:$B,2,0)</f>
        <v>505.56</v>
      </c>
      <c r="S84" s="18" t="str">
        <f>REPLACE(S82,3,1,"1")</f>
        <v>SG1_AC_MDI+</v>
      </c>
      <c r="T84" s="24">
        <f>VLOOKUP(S84,EtchLengthFromLayout!$A:$B,2,0)</f>
        <v>508.61</v>
      </c>
      <c r="U84" s="27" t="str">
        <f>REPLACE(U82,3,1,"1")</f>
        <v>SG1_2_MDI+</v>
      </c>
      <c r="V84" s="24">
        <f>VLOOKUP(U84,EtchLengthFromLayout!$A:$B,2,0)</f>
        <v>783.27</v>
      </c>
      <c r="W84" s="27" t="str">
        <f>REPLACE(W82,3,1,"1")</f>
        <v>SG1_1_MDI+</v>
      </c>
      <c r="X84" s="24">
        <f>VLOOKUP(W84,EtchLengthFromLayout!$A:$B,2,0)</f>
        <v>114.88</v>
      </c>
      <c r="Y84" s="7"/>
      <c r="Z84" s="27" t="str">
        <f>REPLACE(Z82,3,1,"1")</f>
        <v>SG1_MDI+</v>
      </c>
      <c r="AA84" s="24">
        <f>VLOOKUP(Z84,EtchLengthFromLayout!$A:$B,2,0)</f>
        <v>911.27</v>
      </c>
      <c r="AB84" s="24">
        <f t="shared" si="6"/>
        <v>19035.620000000003</v>
      </c>
      <c r="AC84" s="14" t="str">
        <f>IF(AC83&lt;=1,"OK, Tolerance&lt;= 1 mil", "Not OK, Tolerance &gt; 1 mil")</f>
        <v>OK, Tolerance&lt;= 1 mil</v>
      </c>
      <c r="AD84" s="29" t="s">
        <v>3048</v>
      </c>
      <c r="AE84" s="23">
        <v>16</v>
      </c>
      <c r="AF84" s="7" t="s">
        <v>1561</v>
      </c>
      <c r="AG84" s="62"/>
    </row>
    <row r="85" spans="1:33" ht="16.350000000000001" customHeight="1">
      <c r="A85" s="28" t="s">
        <v>169</v>
      </c>
      <c r="B85" s="23">
        <v>16</v>
      </c>
      <c r="C85" s="7" t="s">
        <v>1562</v>
      </c>
      <c r="D85" s="23" t="str">
        <f>REPLACE(D83,2,1,"2")</f>
        <v>S2_MDI-</v>
      </c>
      <c r="E85" s="24">
        <f>VLOOKUP(D85,EtchLengthFromLayout!$A:$B,2,0)</f>
        <v>1114.46</v>
      </c>
      <c r="F85" s="23"/>
      <c r="G85" s="24"/>
      <c r="H85" s="23" t="str">
        <f>REPLACE(H83,2,1,"2")</f>
        <v>S2_1_MDI-</v>
      </c>
      <c r="I85" s="24">
        <f>VLOOKUP(H85,EtchLengthFromLayout!$A:$B,2,0)</f>
        <v>309.47000000000003</v>
      </c>
      <c r="J85" s="17">
        <f t="shared" si="5"/>
        <v>1423.93</v>
      </c>
      <c r="K85" s="23" t="str">
        <f>REPLACE(K83,2,1,"2")</f>
        <v>S2_2_MDI-</v>
      </c>
      <c r="L85" s="24">
        <f>VLOOKUP(K85,EtchLengthFromLayout!$A:$B,2,0)</f>
        <v>103.82</v>
      </c>
      <c r="M85" s="23" t="str">
        <f>REPLACE(M83,2,1,"2")</f>
        <v>S2_3_MDI-</v>
      </c>
      <c r="N85" s="24">
        <f>VLOOKUP(M85,EtchLengthFromLayout!$A:$B,2,0)</f>
        <v>14048.19</v>
      </c>
      <c r="O85" s="23" t="str">
        <f>REPLACE(O83,2,1,"2")</f>
        <v>S2_4_MDI-</v>
      </c>
      <c r="P85" s="24">
        <f>VLOOKUP(O85,EtchLengthFromLayout!$A:$B,2,0)</f>
        <v>635.92999999999995</v>
      </c>
      <c r="Q85" s="18" t="str">
        <f>REPLACE(Q83,2,1,"2")</f>
        <v>S2_AC_MDI-</v>
      </c>
      <c r="R85" s="24">
        <f>VLOOKUP(Q85,EtchLengthFromLayout!$A:$B,2,0)</f>
        <v>505.56</v>
      </c>
      <c r="S85" s="18" t="str">
        <f>REPLACE(S83,3,1,"2")</f>
        <v>SG2_AC_MDI-</v>
      </c>
      <c r="T85" s="24">
        <f>VLOOKUP(S85,EtchLengthFromLayout!$A:$B,2,0)</f>
        <v>508.61</v>
      </c>
      <c r="U85" s="27" t="str">
        <f>REPLACE(U83,3,1,"2")</f>
        <v>SG2_2_MDI-</v>
      </c>
      <c r="V85" s="24">
        <f>VLOOKUP(U85,EtchLengthFromLayout!$A:$B,2,0)</f>
        <v>783.26</v>
      </c>
      <c r="W85" s="27" t="str">
        <f>REPLACE(W83,3,1,"2")</f>
        <v>SG2_1_MDI-</v>
      </c>
      <c r="X85" s="24">
        <f>VLOOKUP(W85,EtchLengthFromLayout!$A:$B,2,0)</f>
        <v>114.88</v>
      </c>
      <c r="Y85" s="7"/>
      <c r="Z85" s="27" t="str">
        <f>REPLACE(Z83,3,1,"2")</f>
        <v>SG2_MDI-</v>
      </c>
      <c r="AA85" s="24">
        <f>VLOOKUP(Z85,EtchLengthFromLayout!$A:$B,2,0)</f>
        <v>911.27</v>
      </c>
      <c r="AB85" s="24">
        <f t="shared" si="6"/>
        <v>19035.45</v>
      </c>
      <c r="AC85" s="24">
        <f>ABS(AB85-AB86)</f>
        <v>3.9999999997235136E-2</v>
      </c>
      <c r="AD85" s="28" t="s">
        <v>3049</v>
      </c>
      <c r="AE85" s="23">
        <v>17</v>
      </c>
      <c r="AF85" s="7" t="s">
        <v>1562</v>
      </c>
      <c r="AG85" s="62"/>
    </row>
    <row r="86" spans="1:33" ht="16.350000000000001" customHeight="1">
      <c r="A86" s="28" t="s">
        <v>169</v>
      </c>
      <c r="B86" s="23">
        <v>15</v>
      </c>
      <c r="C86" s="7" t="s">
        <v>1561</v>
      </c>
      <c r="D86" s="23" t="str">
        <f>REPLACE(D84,2,1,"2")</f>
        <v>S2_MDI+</v>
      </c>
      <c r="E86" s="24">
        <f>VLOOKUP(D86,EtchLengthFromLayout!$A:$B,2,0)</f>
        <v>1114.46</v>
      </c>
      <c r="F86" s="23"/>
      <c r="G86" s="24"/>
      <c r="H86" s="23" t="str">
        <f>REPLACE(H84,2,1,"2")</f>
        <v>S2_1_MDI+</v>
      </c>
      <c r="I86" s="24">
        <f>VLOOKUP(H86,EtchLengthFromLayout!$A:$B,2,0)</f>
        <v>309.45999999999998</v>
      </c>
      <c r="J86" s="17">
        <f t="shared" si="5"/>
        <v>1423.92</v>
      </c>
      <c r="K86" s="23" t="str">
        <f>REPLACE(K84,2,1,"2")</f>
        <v>S2_2_MDI+</v>
      </c>
      <c r="L86" s="24">
        <f>VLOOKUP(K86,EtchLengthFromLayout!$A:$B,2,0)</f>
        <v>103.82</v>
      </c>
      <c r="M86" s="23" t="str">
        <f>REPLACE(M84,2,1,"2")</f>
        <v>S2_3_MDI+</v>
      </c>
      <c r="N86" s="24">
        <f>VLOOKUP(M86,EtchLengthFromLayout!$A:$B,2,0)</f>
        <v>14048.15</v>
      </c>
      <c r="O86" s="23" t="str">
        <f>REPLACE(O84,2,1,"2")</f>
        <v>S2_4_MDI+</v>
      </c>
      <c r="P86" s="24">
        <f>VLOOKUP(O86,EtchLengthFromLayout!$A:$B,2,0)</f>
        <v>635.92999999999995</v>
      </c>
      <c r="Q86" s="18" t="str">
        <f>REPLACE(Q84,2,1,"2")</f>
        <v>S2_AC_MDI+</v>
      </c>
      <c r="R86" s="24">
        <f>VLOOKUP(Q86,EtchLengthFromLayout!$A:$B,2,0)</f>
        <v>505.56</v>
      </c>
      <c r="S86" s="18" t="str">
        <f>REPLACE(S84,3,1,"2")</f>
        <v>SG2_AC_MDI+</v>
      </c>
      <c r="T86" s="24">
        <f>VLOOKUP(S86,EtchLengthFromLayout!$A:$B,2,0)</f>
        <v>508.61</v>
      </c>
      <c r="U86" s="27" t="str">
        <f>REPLACE(U84,3,1,"2")</f>
        <v>SG2_2_MDI+</v>
      </c>
      <c r="V86" s="24">
        <f>VLOOKUP(U86,EtchLengthFromLayout!$A:$B,2,0)</f>
        <v>783.27</v>
      </c>
      <c r="W86" s="27" t="str">
        <f>REPLACE(W84,3,1,"2")</f>
        <v>SG2_1_MDI+</v>
      </c>
      <c r="X86" s="24">
        <f>VLOOKUP(W86,EtchLengthFromLayout!$A:$B,2,0)</f>
        <v>114.88</v>
      </c>
      <c r="Y86" s="7"/>
      <c r="Z86" s="27" t="str">
        <f>REPLACE(Z84,3,1,"2")</f>
        <v>SG2_MDI+</v>
      </c>
      <c r="AA86" s="24">
        <f>VLOOKUP(Z86,EtchLengthFromLayout!$A:$B,2,0)</f>
        <v>911.27</v>
      </c>
      <c r="AB86" s="24">
        <f t="shared" si="6"/>
        <v>19035.410000000003</v>
      </c>
      <c r="AC86" s="14" t="str">
        <f>IF(AC85&lt;=1,"OK, Tolerance&lt;= 1 mil", "Not OK, Tolerance &gt; 1 mil")</f>
        <v>OK, Tolerance&lt;= 1 mil</v>
      </c>
      <c r="AD86" s="28" t="s">
        <v>3049</v>
      </c>
      <c r="AE86" s="23">
        <v>16</v>
      </c>
      <c r="AF86" s="7" t="s">
        <v>1561</v>
      </c>
      <c r="AG86" s="62"/>
    </row>
    <row r="87" spans="1:33" ht="16.350000000000001" customHeight="1">
      <c r="A87" s="29" t="s">
        <v>170</v>
      </c>
      <c r="B87" s="23">
        <v>16</v>
      </c>
      <c r="C87" s="7" t="s">
        <v>1562</v>
      </c>
      <c r="D87" s="23" t="str">
        <f>REPLACE(D85,2,1,"3")</f>
        <v>S3_MDI-</v>
      </c>
      <c r="E87" s="24">
        <f>VLOOKUP(D87,EtchLengthFromLayout!$A:$B,2,0)</f>
        <v>1114.46</v>
      </c>
      <c r="F87" s="23"/>
      <c r="G87" s="24"/>
      <c r="H87" s="23" t="str">
        <f>REPLACE(H85,2,1,"3")</f>
        <v>S3_1_MDI-</v>
      </c>
      <c r="I87" s="24">
        <f>VLOOKUP(H87,EtchLengthFromLayout!$A:$B,2,0)</f>
        <v>309.47000000000003</v>
      </c>
      <c r="J87" s="17">
        <f t="shared" si="5"/>
        <v>1423.93</v>
      </c>
      <c r="K87" s="23" t="str">
        <f>REPLACE(K85,2,1,"3")</f>
        <v>S3_2_MDI-</v>
      </c>
      <c r="L87" s="24">
        <f>VLOOKUP(K87,EtchLengthFromLayout!$A:$B,2,0)</f>
        <v>103.82</v>
      </c>
      <c r="M87" s="23" t="str">
        <f>REPLACE(M85,2,1,"3")</f>
        <v>S3_3_MDI-</v>
      </c>
      <c r="N87" s="24">
        <f>VLOOKUP(M87,EtchLengthFromLayout!$A:$B,2,0)</f>
        <v>14048.76</v>
      </c>
      <c r="O87" s="23" t="str">
        <f>REPLACE(O85,2,1,"3")</f>
        <v>S3_4_MDI-</v>
      </c>
      <c r="P87" s="24">
        <f>VLOOKUP(O87,EtchLengthFromLayout!$A:$B,2,0)</f>
        <v>635.92999999999995</v>
      </c>
      <c r="Q87" s="18" t="str">
        <f>REPLACE(Q85,2,1,"3")</f>
        <v>S3_AC_MDI-</v>
      </c>
      <c r="R87" s="24">
        <f>VLOOKUP(Q87,EtchLengthFromLayout!$A:$B,2,0)</f>
        <v>505.56</v>
      </c>
      <c r="S87" s="18" t="str">
        <f>REPLACE(S85,3,1,"3")</f>
        <v>SG3_AC_MDI-</v>
      </c>
      <c r="T87" s="24">
        <f>VLOOKUP(S87,EtchLengthFromLayout!$A:$B,2,0)</f>
        <v>508.61</v>
      </c>
      <c r="U87" s="27" t="str">
        <f>REPLACE(U85,3,1,"3")</f>
        <v>SG3_2_MDI-</v>
      </c>
      <c r="V87" s="24">
        <f>VLOOKUP(U87,EtchLengthFromLayout!$A:$B,2,0)</f>
        <v>783.26</v>
      </c>
      <c r="W87" s="27" t="str">
        <f>REPLACE(W85,3,1,"3")</f>
        <v>SG3_1_MDI-</v>
      </c>
      <c r="X87" s="24">
        <f>VLOOKUP(W87,EtchLengthFromLayout!$A:$B,2,0)</f>
        <v>114.88</v>
      </c>
      <c r="Y87" s="7"/>
      <c r="Z87" s="27" t="str">
        <f>REPLACE(Z85,3,1,"3")</f>
        <v>SG3_MDI-</v>
      </c>
      <c r="AA87" s="24">
        <f>VLOOKUP(Z87,EtchLengthFromLayout!$A:$B,2,0)</f>
        <v>911.27</v>
      </c>
      <c r="AB87" s="24">
        <f t="shared" si="6"/>
        <v>19036.02</v>
      </c>
      <c r="AC87" s="24">
        <f>ABS(AB87-AB88)</f>
        <v>4.9999999999272404E-2</v>
      </c>
      <c r="AD87" s="29" t="s">
        <v>3050</v>
      </c>
      <c r="AE87" s="23">
        <v>17</v>
      </c>
      <c r="AF87" s="7" t="s">
        <v>1562</v>
      </c>
      <c r="AG87" s="62"/>
    </row>
    <row r="88" spans="1:33" ht="16.350000000000001" customHeight="1">
      <c r="A88" s="29" t="s">
        <v>170</v>
      </c>
      <c r="B88" s="23">
        <v>15</v>
      </c>
      <c r="C88" s="7" t="s">
        <v>1561</v>
      </c>
      <c r="D88" s="23" t="str">
        <f>REPLACE(D86,2,1,"3")</f>
        <v>S3_MDI+</v>
      </c>
      <c r="E88" s="24">
        <f>VLOOKUP(D88,EtchLengthFromLayout!$A:$B,2,0)</f>
        <v>1114.46</v>
      </c>
      <c r="F88" s="23"/>
      <c r="G88" s="24"/>
      <c r="H88" s="23" t="str">
        <f>REPLACE(H86,2,1,"3")</f>
        <v>S3_1_MDI+</v>
      </c>
      <c r="I88" s="24">
        <f>VLOOKUP(H88,EtchLengthFromLayout!$A:$B,2,0)</f>
        <v>309.45999999999998</v>
      </c>
      <c r="J88" s="17">
        <f t="shared" si="5"/>
        <v>1423.92</v>
      </c>
      <c r="K88" s="23" t="str">
        <f>REPLACE(K86,2,1,"3")</f>
        <v>S3_2_MDI+</v>
      </c>
      <c r="L88" s="24">
        <f>VLOOKUP(K88,EtchLengthFromLayout!$A:$B,2,0)</f>
        <v>103.82</v>
      </c>
      <c r="M88" s="23" t="str">
        <f>REPLACE(M86,2,1,"3")</f>
        <v>S3_3_MDI+</v>
      </c>
      <c r="N88" s="24">
        <f>VLOOKUP(M88,EtchLengthFromLayout!$A:$B,2,0)</f>
        <v>14048.71</v>
      </c>
      <c r="O88" s="23" t="str">
        <f>REPLACE(O86,2,1,"3")</f>
        <v>S3_4_MDI+</v>
      </c>
      <c r="P88" s="24">
        <f>VLOOKUP(O88,EtchLengthFromLayout!$A:$B,2,0)</f>
        <v>635.92999999999995</v>
      </c>
      <c r="Q88" s="18" t="str">
        <f>REPLACE(Q86,2,1,"3")</f>
        <v>S3_AC_MDI+</v>
      </c>
      <c r="R88" s="24">
        <f>VLOOKUP(Q88,EtchLengthFromLayout!$A:$B,2,0)</f>
        <v>505.56</v>
      </c>
      <c r="S88" s="18" t="str">
        <f>REPLACE(S86,3,1,"3")</f>
        <v>SG3_AC_MDI+</v>
      </c>
      <c r="T88" s="24">
        <f>VLOOKUP(S88,EtchLengthFromLayout!$A:$B,2,0)</f>
        <v>508.61</v>
      </c>
      <c r="U88" s="27" t="str">
        <f>REPLACE(U86,3,1,"3")</f>
        <v>SG3_2_MDI+</v>
      </c>
      <c r="V88" s="24">
        <f>VLOOKUP(U88,EtchLengthFromLayout!$A:$B,2,0)</f>
        <v>783.27</v>
      </c>
      <c r="W88" s="27" t="str">
        <f>REPLACE(W86,3,1,"3")</f>
        <v>SG3_1_MDI+</v>
      </c>
      <c r="X88" s="24">
        <f>VLOOKUP(W88,EtchLengthFromLayout!$A:$B,2,0)</f>
        <v>114.88</v>
      </c>
      <c r="Y88" s="7"/>
      <c r="Z88" s="27" t="str">
        <f>REPLACE(Z86,3,1,"3")</f>
        <v>SG3_MDI+</v>
      </c>
      <c r="AA88" s="24">
        <f>VLOOKUP(Z88,EtchLengthFromLayout!$A:$B,2,0)</f>
        <v>911.27</v>
      </c>
      <c r="AB88" s="24">
        <f t="shared" si="6"/>
        <v>19035.97</v>
      </c>
      <c r="AC88" s="14" t="str">
        <f>IF(AC87&lt;=1,"OK, Tolerance&lt;= 1 mil", "Not OK, Tolerance &gt; 1 mil")</f>
        <v>OK, Tolerance&lt;= 1 mil</v>
      </c>
      <c r="AD88" s="29" t="s">
        <v>3050</v>
      </c>
      <c r="AE88" s="23">
        <v>16</v>
      </c>
      <c r="AF88" s="7" t="s">
        <v>1561</v>
      </c>
      <c r="AG88" s="62"/>
    </row>
    <row r="89" spans="1:33" ht="16.350000000000001" customHeight="1">
      <c r="A89" s="28" t="s">
        <v>2199</v>
      </c>
      <c r="B89" s="23">
        <v>16</v>
      </c>
      <c r="C89" s="7" t="s">
        <v>1562</v>
      </c>
      <c r="D89" s="23" t="str">
        <f>REPLACE(D87,2,1,"4")</f>
        <v>S4_MDI-</v>
      </c>
      <c r="E89" s="24">
        <f>VLOOKUP(D89,EtchLengthFromLayout!$A:$B,2,0)</f>
        <v>1114.46</v>
      </c>
      <c r="F89" s="23"/>
      <c r="G89" s="24"/>
      <c r="H89" s="23" t="str">
        <f>REPLACE(H87,2,1,"4")</f>
        <v>S4_1_MDI-</v>
      </c>
      <c r="I89" s="24">
        <f>VLOOKUP(H89,EtchLengthFromLayout!$A:$B,2,0)</f>
        <v>309.47000000000003</v>
      </c>
      <c r="J89" s="17">
        <f t="shared" si="5"/>
        <v>1423.93</v>
      </c>
      <c r="K89" s="23" t="str">
        <f>REPLACE(K87,2,1,"4")</f>
        <v>S4_2_MDI-</v>
      </c>
      <c r="L89" s="24">
        <f>VLOOKUP(K89,EtchLengthFromLayout!$A:$B,2,0)</f>
        <v>103.82</v>
      </c>
      <c r="M89" s="23" t="str">
        <f>REPLACE(M87,2,1,"4")</f>
        <v>S4_3_MDI-</v>
      </c>
      <c r="N89" s="24">
        <f>VLOOKUP(M89,EtchLengthFromLayout!$A:$B,2,0)</f>
        <v>14048.25</v>
      </c>
      <c r="O89" s="23" t="str">
        <f>REPLACE(O87,2,1,"4")</f>
        <v>S4_4_MDI-</v>
      </c>
      <c r="P89" s="24">
        <f>VLOOKUP(O89,EtchLengthFromLayout!$A:$B,2,0)</f>
        <v>635.92999999999995</v>
      </c>
      <c r="Q89" s="18" t="str">
        <f>REPLACE(Q87,2,1,"4")</f>
        <v>S4_AC_MDI-</v>
      </c>
      <c r="R89" s="24">
        <f>VLOOKUP(Q89,EtchLengthFromLayout!$A:$B,2,0)</f>
        <v>505.56</v>
      </c>
      <c r="S89" s="18" t="str">
        <f>REPLACE(S87,3,1,"4")</f>
        <v>SG4_AC_MDI-</v>
      </c>
      <c r="T89" s="24">
        <f>VLOOKUP(S89,EtchLengthFromLayout!$A:$B,2,0)</f>
        <v>508.61</v>
      </c>
      <c r="U89" s="27" t="str">
        <f>REPLACE(U87,3,1,"4")</f>
        <v>SG4_2_MDI-</v>
      </c>
      <c r="V89" s="24">
        <f>VLOOKUP(U89,EtchLengthFromLayout!$A:$B,2,0)</f>
        <v>783.26</v>
      </c>
      <c r="W89" s="27" t="str">
        <f>REPLACE(W87,3,1,"4")</f>
        <v>SG4_1_MDI-</v>
      </c>
      <c r="X89" s="24">
        <f>VLOOKUP(W89,EtchLengthFromLayout!$A:$B,2,0)</f>
        <v>114.88</v>
      </c>
      <c r="Y89" s="7"/>
      <c r="Z89" s="27" t="str">
        <f>REPLACE(Z87,3,1,"4")</f>
        <v>SG4_MDI-</v>
      </c>
      <c r="AA89" s="24">
        <f>VLOOKUP(Z89,EtchLengthFromLayout!$A:$B,2,0)</f>
        <v>911.27</v>
      </c>
      <c r="AB89" s="24">
        <f t="shared" si="6"/>
        <v>19035.510000000002</v>
      </c>
      <c r="AC89" s="24">
        <f>ABS(AB89-AB90)</f>
        <v>0</v>
      </c>
      <c r="AD89" s="28" t="s">
        <v>3051</v>
      </c>
      <c r="AE89" s="23">
        <v>17</v>
      </c>
      <c r="AF89" s="7" t="s">
        <v>1562</v>
      </c>
      <c r="AG89" s="62"/>
    </row>
    <row r="90" spans="1:33" ht="16.350000000000001" customHeight="1">
      <c r="A90" s="28" t="s">
        <v>2199</v>
      </c>
      <c r="B90" s="23">
        <v>15</v>
      </c>
      <c r="C90" s="7" t="s">
        <v>1561</v>
      </c>
      <c r="D90" s="23" t="str">
        <f>REPLACE(D88,2,1,"4")</f>
        <v>S4_MDI+</v>
      </c>
      <c r="E90" s="24">
        <f>VLOOKUP(D90,EtchLengthFromLayout!$A:$B,2,0)</f>
        <v>1114.46</v>
      </c>
      <c r="F90" s="23"/>
      <c r="G90" s="24"/>
      <c r="H90" s="23" t="str">
        <f>REPLACE(H88,2,1,"4")</f>
        <v>S4_1_MDI+</v>
      </c>
      <c r="I90" s="24">
        <f>VLOOKUP(H90,EtchLengthFromLayout!$A:$B,2,0)</f>
        <v>309.45999999999998</v>
      </c>
      <c r="J90" s="17">
        <f t="shared" si="5"/>
        <v>1423.92</v>
      </c>
      <c r="K90" s="23" t="str">
        <f>REPLACE(K88,2,1,"4")</f>
        <v>S4_2_MDI+</v>
      </c>
      <c r="L90" s="24">
        <f>VLOOKUP(K90,EtchLengthFromLayout!$A:$B,2,0)</f>
        <v>103.82</v>
      </c>
      <c r="M90" s="23" t="str">
        <f>REPLACE(M88,2,1,"4")</f>
        <v>S4_3_MDI+</v>
      </c>
      <c r="N90" s="24">
        <f>VLOOKUP(M90,EtchLengthFromLayout!$A:$B,2,0)</f>
        <v>14048.25</v>
      </c>
      <c r="O90" s="23" t="str">
        <f>REPLACE(O88,2,1,"4")</f>
        <v>S4_4_MDI+</v>
      </c>
      <c r="P90" s="24">
        <f>VLOOKUP(O90,EtchLengthFromLayout!$A:$B,2,0)</f>
        <v>635.92999999999995</v>
      </c>
      <c r="Q90" s="18" t="str">
        <f>REPLACE(Q88,2,1,"4")</f>
        <v>S4_AC_MDI+</v>
      </c>
      <c r="R90" s="24">
        <f>VLOOKUP(Q90,EtchLengthFromLayout!$A:$B,2,0)</f>
        <v>505.56</v>
      </c>
      <c r="S90" s="18" t="str">
        <f>REPLACE(S88,3,1,"4")</f>
        <v>SG4_AC_MDI+</v>
      </c>
      <c r="T90" s="24">
        <f>VLOOKUP(S90,EtchLengthFromLayout!$A:$B,2,0)</f>
        <v>508.61</v>
      </c>
      <c r="U90" s="27" t="str">
        <f>REPLACE(U88,3,1,"4")</f>
        <v>SG4_2_MDI+</v>
      </c>
      <c r="V90" s="24">
        <f>VLOOKUP(U90,EtchLengthFromLayout!$A:$B,2,0)</f>
        <v>783.27</v>
      </c>
      <c r="W90" s="27" t="str">
        <f>REPLACE(W88,3,1,"4")</f>
        <v>SG4_1_MDI+</v>
      </c>
      <c r="X90" s="24">
        <f>VLOOKUP(W90,EtchLengthFromLayout!$A:$B,2,0)</f>
        <v>114.88</v>
      </c>
      <c r="Y90" s="7"/>
      <c r="Z90" s="27" t="str">
        <f>REPLACE(Z88,3,1,"4")</f>
        <v>SG4_MDI+</v>
      </c>
      <c r="AA90" s="24">
        <f>VLOOKUP(Z90,EtchLengthFromLayout!$A:$B,2,0)</f>
        <v>911.27</v>
      </c>
      <c r="AB90" s="24">
        <f t="shared" si="6"/>
        <v>19035.510000000002</v>
      </c>
      <c r="AC90" s="14" t="str">
        <f>IF(AC89&lt;=1,"OK, Tolerance&lt;= 1 mil", "Not OK, Tolerance &gt; 1 mil")</f>
        <v>OK, Tolerance&lt;= 1 mil</v>
      </c>
      <c r="AD90" s="28" t="s">
        <v>3051</v>
      </c>
      <c r="AE90" s="23">
        <v>16</v>
      </c>
      <c r="AF90" s="7" t="s">
        <v>1561</v>
      </c>
      <c r="AG90" s="62"/>
    </row>
    <row r="91" spans="1:33" ht="16.350000000000001" customHeight="1">
      <c r="A91" s="29" t="s">
        <v>2201</v>
      </c>
      <c r="B91" s="23">
        <v>16</v>
      </c>
      <c r="C91" s="7" t="s">
        <v>1562</v>
      </c>
      <c r="D91" s="23" t="str">
        <f>REPLACE(D89,2,1,"5")</f>
        <v>S5_MDI-</v>
      </c>
      <c r="E91" s="24">
        <f>VLOOKUP(D91,EtchLengthFromLayout!$A:$B,2,0)</f>
        <v>1114.46</v>
      </c>
      <c r="F91" s="23"/>
      <c r="G91" s="24"/>
      <c r="H91" s="23" t="str">
        <f>REPLACE(H89,2,1,"5")</f>
        <v>S5_1_MDI-</v>
      </c>
      <c r="I91" s="24">
        <f>VLOOKUP(H91,EtchLengthFromLayout!$A:$B,2,0)</f>
        <v>309.47000000000003</v>
      </c>
      <c r="J91" s="17">
        <f t="shared" si="5"/>
        <v>1423.93</v>
      </c>
      <c r="K91" s="23" t="str">
        <f>REPLACE(K89,2,1,"5")</f>
        <v>S5_2_MDI-</v>
      </c>
      <c r="L91" s="24">
        <f>VLOOKUP(K91,EtchLengthFromLayout!$A:$B,2,0)</f>
        <v>103.82</v>
      </c>
      <c r="M91" s="23" t="str">
        <f>REPLACE(M89,2,1,"5")</f>
        <v>S5_3_MDI-</v>
      </c>
      <c r="N91" s="24">
        <f>VLOOKUP(M91,EtchLengthFromLayout!$A:$B,2,0)</f>
        <v>14048.6</v>
      </c>
      <c r="O91" s="23" t="str">
        <f>REPLACE(O89,2,1,"5")</f>
        <v>S5_4_MDI-</v>
      </c>
      <c r="P91" s="24">
        <f>VLOOKUP(O91,EtchLengthFromLayout!$A:$B,2,0)</f>
        <v>635.92999999999995</v>
      </c>
      <c r="Q91" s="18" t="str">
        <f>REPLACE(Q89,2,1,"5")</f>
        <v>S5_AC_MDI-</v>
      </c>
      <c r="R91" s="24">
        <f>VLOOKUP(Q91,EtchLengthFromLayout!$A:$B,2,0)</f>
        <v>505.56</v>
      </c>
      <c r="S91" s="18" t="str">
        <f>REPLACE(S89,3,1,"5")</f>
        <v>SG5_AC_MDI-</v>
      </c>
      <c r="T91" s="24">
        <f>VLOOKUP(S91,EtchLengthFromLayout!$A:$B,2,0)</f>
        <v>508.61</v>
      </c>
      <c r="U91" s="27" t="str">
        <f>REPLACE(U89,3,1,"5")</f>
        <v>SG5_2_MDI-</v>
      </c>
      <c r="V91" s="24">
        <f>VLOOKUP(U91,EtchLengthFromLayout!$A:$B,2,0)</f>
        <v>783.26</v>
      </c>
      <c r="W91" s="27" t="str">
        <f>REPLACE(W89,3,1,"5")</f>
        <v>SG5_1_MDI-</v>
      </c>
      <c r="X91" s="24">
        <f>VLOOKUP(W91,EtchLengthFromLayout!$A:$B,2,0)</f>
        <v>114.88</v>
      </c>
      <c r="Y91" s="7"/>
      <c r="Z91" s="27" t="str">
        <f>REPLACE(Z89,3,1,"5")</f>
        <v>SG5_MDI-</v>
      </c>
      <c r="AA91" s="24">
        <f>VLOOKUP(Z91,EtchLengthFromLayout!$A:$B,2,0)</f>
        <v>911.27</v>
      </c>
      <c r="AB91" s="24">
        <f t="shared" si="6"/>
        <v>19035.86</v>
      </c>
      <c r="AC91" s="24">
        <f>ABS(AB91-AB92)</f>
        <v>3.637978807091713E-12</v>
      </c>
      <c r="AD91" s="29" t="s">
        <v>3052</v>
      </c>
      <c r="AE91" s="23">
        <v>17</v>
      </c>
      <c r="AF91" s="7" t="s">
        <v>1562</v>
      </c>
      <c r="AG91" s="62"/>
    </row>
    <row r="92" spans="1:33" ht="16.350000000000001" customHeight="1">
      <c r="A92" s="29" t="s">
        <v>2201</v>
      </c>
      <c r="B92" s="23">
        <v>15</v>
      </c>
      <c r="C92" s="7" t="s">
        <v>1561</v>
      </c>
      <c r="D92" s="23" t="str">
        <f>REPLACE(D90,2,1,"5")</f>
        <v>S5_MDI+</v>
      </c>
      <c r="E92" s="24">
        <f>VLOOKUP(D92,EtchLengthFromLayout!$A:$B,2,0)</f>
        <v>1114.46</v>
      </c>
      <c r="F92" s="23"/>
      <c r="G92" s="24"/>
      <c r="H92" s="23" t="str">
        <f>REPLACE(H90,2,1,"5")</f>
        <v>S5_1_MDI+</v>
      </c>
      <c r="I92" s="24">
        <f>VLOOKUP(H92,EtchLengthFromLayout!$A:$B,2,0)</f>
        <v>309.45999999999998</v>
      </c>
      <c r="J92" s="17">
        <f t="shared" si="5"/>
        <v>1423.92</v>
      </c>
      <c r="K92" s="23" t="str">
        <f>REPLACE(K90,2,1,"5")</f>
        <v>S5_2_MDI+</v>
      </c>
      <c r="L92" s="24">
        <f>VLOOKUP(K92,EtchLengthFromLayout!$A:$B,2,0)</f>
        <v>103.82</v>
      </c>
      <c r="M92" s="23" t="str">
        <f>REPLACE(M90,2,1,"5")</f>
        <v>S5_3_MDI+</v>
      </c>
      <c r="N92" s="24">
        <f>VLOOKUP(M92,EtchLengthFromLayout!$A:$B,2,0)</f>
        <v>14048.6</v>
      </c>
      <c r="O92" s="23" t="str">
        <f>REPLACE(O90,2,1,"5")</f>
        <v>S5_4_MDI+</v>
      </c>
      <c r="P92" s="24">
        <f>VLOOKUP(O92,EtchLengthFromLayout!$A:$B,2,0)</f>
        <v>635.92999999999995</v>
      </c>
      <c r="Q92" s="18" t="str">
        <f>REPLACE(Q90,2,1,"5")</f>
        <v>S5_AC_MDI+</v>
      </c>
      <c r="R92" s="24">
        <f>VLOOKUP(Q92,EtchLengthFromLayout!$A:$B,2,0)</f>
        <v>505.56</v>
      </c>
      <c r="S92" s="18" t="str">
        <f>REPLACE(S90,3,1,"5")</f>
        <v>SG5_AC_MDI+</v>
      </c>
      <c r="T92" s="24">
        <f>VLOOKUP(S92,EtchLengthFromLayout!$A:$B,2,0)</f>
        <v>508.61</v>
      </c>
      <c r="U92" s="27" t="str">
        <f>REPLACE(U90,3,1,"5")</f>
        <v>SG5_2_MDI+</v>
      </c>
      <c r="V92" s="24">
        <f>VLOOKUP(U92,EtchLengthFromLayout!$A:$B,2,0)</f>
        <v>783.27</v>
      </c>
      <c r="W92" s="27" t="str">
        <f>REPLACE(W90,3,1,"5")</f>
        <v>SG5_1_MDI+</v>
      </c>
      <c r="X92" s="24">
        <f>VLOOKUP(W92,EtchLengthFromLayout!$A:$B,2,0)</f>
        <v>114.88</v>
      </c>
      <c r="Y92" s="7"/>
      <c r="Z92" s="27" t="str">
        <f>REPLACE(Z90,3,1,"5")</f>
        <v>SG5_MDI+</v>
      </c>
      <c r="AA92" s="24">
        <f>VLOOKUP(Z92,EtchLengthFromLayout!$A:$B,2,0)</f>
        <v>911.27</v>
      </c>
      <c r="AB92" s="24">
        <f t="shared" si="6"/>
        <v>19035.860000000004</v>
      </c>
      <c r="AC92" s="14" t="str">
        <f>IF(AC91&lt;=1,"OK, Tolerance&lt;= 1 mil", "Not OK, Tolerance &gt; 1 mil")</f>
        <v>OK, Tolerance&lt;= 1 mil</v>
      </c>
      <c r="AD92" s="29" t="s">
        <v>3052</v>
      </c>
      <c r="AE92" s="23">
        <v>16</v>
      </c>
      <c r="AF92" s="7" t="s">
        <v>1561</v>
      </c>
      <c r="AG92" s="62"/>
    </row>
    <row r="93" spans="1:33" ht="16.350000000000001" customHeight="1">
      <c r="A93" s="28" t="s">
        <v>2509</v>
      </c>
      <c r="B93" s="23">
        <v>16</v>
      </c>
      <c r="C93" s="7" t="s">
        <v>1562</v>
      </c>
      <c r="D93" s="23" t="str">
        <f>REPLACE(D91,2,1,"6")</f>
        <v>S6_MDI-</v>
      </c>
      <c r="E93" s="24">
        <f>VLOOKUP(D93,EtchLengthFromLayout!$A:$B,2,0)</f>
        <v>1114.46</v>
      </c>
      <c r="F93" s="23"/>
      <c r="G93" s="24"/>
      <c r="H93" s="23" t="str">
        <f>REPLACE(H91,2,1,"6")</f>
        <v>S6_1_MDI-</v>
      </c>
      <c r="I93" s="24">
        <f>VLOOKUP(H93,EtchLengthFromLayout!$A:$B,2,0)</f>
        <v>309.47000000000003</v>
      </c>
      <c r="J93" s="17">
        <f t="shared" si="5"/>
        <v>1423.93</v>
      </c>
      <c r="K93" s="23" t="str">
        <f>REPLACE(K91,2,1,"6")</f>
        <v>S6_2_MDI-</v>
      </c>
      <c r="L93" s="24">
        <f>VLOOKUP(K93,EtchLengthFromLayout!$A:$B,2,0)</f>
        <v>103.82</v>
      </c>
      <c r="M93" s="23" t="str">
        <f>REPLACE(M91,2,1,"6")</f>
        <v>S6_3_MDI-</v>
      </c>
      <c r="N93" s="24">
        <f>VLOOKUP(M93,EtchLengthFromLayout!$A:$B,2,0)</f>
        <v>14048.73</v>
      </c>
      <c r="O93" s="23" t="str">
        <f>REPLACE(O91,2,1,"6")</f>
        <v>S6_4_MDI-</v>
      </c>
      <c r="P93" s="24">
        <f>VLOOKUP(O93,EtchLengthFromLayout!$A:$B,2,0)</f>
        <v>635.92999999999995</v>
      </c>
      <c r="Q93" s="18" t="str">
        <f>REPLACE(Q91,2,1,"6")</f>
        <v>S6_AC_MDI-</v>
      </c>
      <c r="R93" s="24">
        <f>VLOOKUP(Q93,EtchLengthFromLayout!$A:$B,2,0)</f>
        <v>505.56</v>
      </c>
      <c r="S93" s="18" t="str">
        <f>REPLACE(S91,3,1,"6")</f>
        <v>SG6_AC_MDI-</v>
      </c>
      <c r="T93" s="24">
        <f>VLOOKUP(S93,EtchLengthFromLayout!$A:$B,2,0)</f>
        <v>508.61</v>
      </c>
      <c r="U93" s="27" t="str">
        <f>REPLACE(U91,3,1,"6")</f>
        <v>SG6_2_MDI-</v>
      </c>
      <c r="V93" s="24">
        <f>VLOOKUP(U93,EtchLengthFromLayout!$A:$B,2,0)</f>
        <v>783.26</v>
      </c>
      <c r="W93" s="27" t="str">
        <f>REPLACE(W91,3,1,"6")</f>
        <v>SG6_1_MDI-</v>
      </c>
      <c r="X93" s="24">
        <f>VLOOKUP(W93,EtchLengthFromLayout!$A:$B,2,0)</f>
        <v>114.88</v>
      </c>
      <c r="Y93" s="7"/>
      <c r="Z93" s="27" t="str">
        <f>REPLACE(Z91,3,1,"6")</f>
        <v>SG6_MDI-</v>
      </c>
      <c r="AA93" s="24">
        <f>VLOOKUP(Z93,EtchLengthFromLayout!$A:$B,2,0)</f>
        <v>911.27</v>
      </c>
      <c r="AB93" s="24">
        <f t="shared" si="6"/>
        <v>19035.990000000002</v>
      </c>
      <c r="AC93" s="24">
        <f>ABS(AB93-AB94)</f>
        <v>1.0000000002037268E-2</v>
      </c>
      <c r="AD93" s="28" t="s">
        <v>3053</v>
      </c>
      <c r="AE93" s="23">
        <v>17</v>
      </c>
      <c r="AF93" s="7" t="s">
        <v>1562</v>
      </c>
      <c r="AG93" s="62"/>
    </row>
    <row r="94" spans="1:33" ht="16.350000000000001" customHeight="1">
      <c r="A94" s="28" t="s">
        <v>2509</v>
      </c>
      <c r="B94" s="23">
        <v>15</v>
      </c>
      <c r="C94" s="7" t="s">
        <v>1561</v>
      </c>
      <c r="D94" s="23" t="str">
        <f>REPLACE(D92,2,1,"6")</f>
        <v>S6_MDI+</v>
      </c>
      <c r="E94" s="24">
        <f>VLOOKUP(D94,EtchLengthFromLayout!$A:$B,2,0)</f>
        <v>1114.46</v>
      </c>
      <c r="F94" s="23"/>
      <c r="G94" s="24"/>
      <c r="H94" s="23" t="str">
        <f>REPLACE(H92,2,1,"6")</f>
        <v>S6_1_MDI+</v>
      </c>
      <c r="I94" s="24">
        <f>VLOOKUP(H94,EtchLengthFromLayout!$A:$B,2,0)</f>
        <v>309.45999999999998</v>
      </c>
      <c r="J94" s="17">
        <f t="shared" si="5"/>
        <v>1423.92</v>
      </c>
      <c r="K94" s="23" t="str">
        <f>REPLACE(K92,2,1,"6")</f>
        <v>S6_2_MDI+</v>
      </c>
      <c r="L94" s="24">
        <f>VLOOKUP(K94,EtchLengthFromLayout!$A:$B,2,0)</f>
        <v>103.82</v>
      </c>
      <c r="M94" s="23" t="str">
        <f>REPLACE(M92,2,1,"6")</f>
        <v>S6_3_MDI+</v>
      </c>
      <c r="N94" s="24">
        <f>VLOOKUP(M94,EtchLengthFromLayout!$A:$B,2,0)</f>
        <v>14048.74</v>
      </c>
      <c r="O94" s="23" t="str">
        <f>REPLACE(O92,2,1,"6")</f>
        <v>S6_4_MDI+</v>
      </c>
      <c r="P94" s="24">
        <f>VLOOKUP(O94,EtchLengthFromLayout!$A:$B,2,0)</f>
        <v>635.92999999999995</v>
      </c>
      <c r="Q94" s="18" t="str">
        <f>REPLACE(Q92,2,1,"6")</f>
        <v>S6_AC_MDI+</v>
      </c>
      <c r="R94" s="24">
        <f>VLOOKUP(Q94,EtchLengthFromLayout!$A:$B,2,0)</f>
        <v>505.56</v>
      </c>
      <c r="S94" s="18" t="str">
        <f>REPLACE(S92,3,1,"6")</f>
        <v>SG6_AC_MDI+</v>
      </c>
      <c r="T94" s="24">
        <f>VLOOKUP(S94,EtchLengthFromLayout!$A:$B,2,0)</f>
        <v>508.61</v>
      </c>
      <c r="U94" s="27" t="str">
        <f>REPLACE(U92,3,1,"6")</f>
        <v>SG6_2_MDI+</v>
      </c>
      <c r="V94" s="24">
        <f>VLOOKUP(U94,EtchLengthFromLayout!$A:$B,2,0)</f>
        <v>783.27</v>
      </c>
      <c r="W94" s="27" t="str">
        <f>REPLACE(W92,3,1,"6")</f>
        <v>SG6_1_MDI+</v>
      </c>
      <c r="X94" s="24">
        <f>VLOOKUP(W94,EtchLengthFromLayout!$A:$B,2,0)</f>
        <v>114.88</v>
      </c>
      <c r="Y94" s="7"/>
      <c r="Z94" s="27" t="str">
        <f>REPLACE(Z92,3,1,"6")</f>
        <v>SG6_MDI+</v>
      </c>
      <c r="AA94" s="24">
        <f>VLOOKUP(Z94,EtchLengthFromLayout!$A:$B,2,0)</f>
        <v>911.27</v>
      </c>
      <c r="AB94" s="24">
        <f t="shared" si="6"/>
        <v>19036.000000000004</v>
      </c>
      <c r="AC94" s="14" t="str">
        <f>IF(AC93&lt;=1,"OK, Tolerance&lt;= 1 mil", "Not OK, Tolerance &gt; 1 mil")</f>
        <v>OK, Tolerance&lt;= 1 mil</v>
      </c>
      <c r="AD94" s="28" t="s">
        <v>3053</v>
      </c>
      <c r="AE94" s="23">
        <v>16</v>
      </c>
      <c r="AF94" s="7" t="s">
        <v>1561</v>
      </c>
      <c r="AG94" s="62"/>
    </row>
    <row r="95" spans="1:33" ht="16.350000000000001" customHeight="1">
      <c r="A95" s="29" t="s">
        <v>2510</v>
      </c>
      <c r="B95" s="23">
        <v>16</v>
      </c>
      <c r="C95" s="7" t="s">
        <v>1562</v>
      </c>
      <c r="D95" s="23" t="str">
        <f>REPLACE(D93,2,1,"7")</f>
        <v>S7_MDI-</v>
      </c>
      <c r="E95" s="24">
        <f>VLOOKUP(D95,EtchLengthFromLayout!$A:$B,2,0)</f>
        <v>1114.46</v>
      </c>
      <c r="F95" s="23"/>
      <c r="G95" s="24"/>
      <c r="H95" s="23" t="str">
        <f>REPLACE(H93,2,1,"7")</f>
        <v>S7_1_MDI-</v>
      </c>
      <c r="I95" s="24">
        <f>VLOOKUP(H95,EtchLengthFromLayout!$A:$B,2,0)</f>
        <v>309.47000000000003</v>
      </c>
      <c r="J95" s="17">
        <f t="shared" si="5"/>
        <v>1423.93</v>
      </c>
      <c r="K95" s="23" t="str">
        <f>REPLACE(K93,2,1,"7")</f>
        <v>S7_2_MDI-</v>
      </c>
      <c r="L95" s="24">
        <f>VLOOKUP(K95,EtchLengthFromLayout!$A:$B,2,0)</f>
        <v>103.82</v>
      </c>
      <c r="M95" s="23" t="str">
        <f>REPLACE(M93,2,1,"7")</f>
        <v>S7_3_MDI-</v>
      </c>
      <c r="N95" s="24">
        <f>VLOOKUP(M95,EtchLengthFromLayout!$A:$B,2,0)</f>
        <v>14048.83</v>
      </c>
      <c r="O95" s="23" t="str">
        <f>REPLACE(O93,2,1,"7")</f>
        <v>S7_4_MDI-</v>
      </c>
      <c r="P95" s="24">
        <f>VLOOKUP(O95,EtchLengthFromLayout!$A:$B,2,0)</f>
        <v>635.92999999999995</v>
      </c>
      <c r="Q95" s="18" t="str">
        <f>REPLACE(Q93,2,1,"7")</f>
        <v>S7_AC_MDI-</v>
      </c>
      <c r="R95" s="24">
        <f>VLOOKUP(Q95,EtchLengthFromLayout!$A:$B,2,0)</f>
        <v>505.56</v>
      </c>
      <c r="S95" s="18" t="str">
        <f>REPLACE(S93,3,1,"7")</f>
        <v>SG7_AC_MDI-</v>
      </c>
      <c r="T95" s="24">
        <f>VLOOKUP(S95,EtchLengthFromLayout!$A:$B,2,0)</f>
        <v>508.61</v>
      </c>
      <c r="U95" s="27" t="str">
        <f>REPLACE(U93,3,1,"7")</f>
        <v>SG7_2_MDI-</v>
      </c>
      <c r="V95" s="24">
        <f>VLOOKUP(U95,EtchLengthFromLayout!$A:$B,2,0)</f>
        <v>783.26</v>
      </c>
      <c r="W95" s="27" t="str">
        <f>REPLACE(W93,3,1,"7")</f>
        <v>SG7_1_MDI-</v>
      </c>
      <c r="X95" s="24">
        <f>VLOOKUP(W95,EtchLengthFromLayout!$A:$B,2,0)</f>
        <v>114.88</v>
      </c>
      <c r="Y95" s="7"/>
      <c r="Z95" s="27" t="str">
        <f>REPLACE(Z93,3,1,"7")</f>
        <v>SG7_MDI-</v>
      </c>
      <c r="AA95" s="24">
        <f>VLOOKUP(Z95,EtchLengthFromLayout!$A:$B,2,0)</f>
        <v>911.27</v>
      </c>
      <c r="AB95" s="24">
        <f t="shared" si="6"/>
        <v>19036.09</v>
      </c>
      <c r="AC95" s="24">
        <f>ABS(AB95-AB96)</f>
        <v>3.0000000002473826E-2</v>
      </c>
      <c r="AD95" s="29" t="s">
        <v>3054</v>
      </c>
      <c r="AE95" s="23">
        <v>17</v>
      </c>
      <c r="AF95" s="7" t="s">
        <v>1562</v>
      </c>
      <c r="AG95" s="62"/>
    </row>
    <row r="96" spans="1:33" ht="16.350000000000001" customHeight="1">
      <c r="A96" s="29" t="s">
        <v>2510</v>
      </c>
      <c r="B96" s="23">
        <v>15</v>
      </c>
      <c r="C96" s="7" t="s">
        <v>1561</v>
      </c>
      <c r="D96" s="23" t="str">
        <f>REPLACE(D94,2,1,"7")</f>
        <v>S7_MDI+</v>
      </c>
      <c r="E96" s="24">
        <f>VLOOKUP(D96,EtchLengthFromLayout!$A:$B,2,0)</f>
        <v>1114.46</v>
      </c>
      <c r="F96" s="23"/>
      <c r="G96" s="24"/>
      <c r="H96" s="23" t="str">
        <f>REPLACE(H94,2,1,"7")</f>
        <v>S7_1_MDI+</v>
      </c>
      <c r="I96" s="24">
        <f>VLOOKUP(H96,EtchLengthFromLayout!$A:$B,2,0)</f>
        <v>309.45999999999998</v>
      </c>
      <c r="J96" s="17">
        <f t="shared" si="5"/>
        <v>1423.92</v>
      </c>
      <c r="K96" s="23" t="str">
        <f>REPLACE(K94,2,1,"7")</f>
        <v>S7_2_MDI+</v>
      </c>
      <c r="L96" s="24">
        <f>VLOOKUP(K96,EtchLengthFromLayout!$A:$B,2,0)</f>
        <v>103.82</v>
      </c>
      <c r="M96" s="23" t="str">
        <f>REPLACE(M94,2,1,"7")</f>
        <v>S7_3_MDI+</v>
      </c>
      <c r="N96" s="24">
        <f>VLOOKUP(M96,EtchLengthFromLayout!$A:$B,2,0)</f>
        <v>14048.86</v>
      </c>
      <c r="O96" s="23" t="str">
        <f>REPLACE(O94,2,1,"7")</f>
        <v>S7_4_MDI+</v>
      </c>
      <c r="P96" s="24">
        <f>VLOOKUP(O96,EtchLengthFromLayout!$A:$B,2,0)</f>
        <v>635.92999999999995</v>
      </c>
      <c r="Q96" s="18" t="str">
        <f>REPLACE(Q94,2,1,"7")</f>
        <v>S7_AC_MDI+</v>
      </c>
      <c r="R96" s="24">
        <f>VLOOKUP(Q96,EtchLengthFromLayout!$A:$B,2,0)</f>
        <v>505.56</v>
      </c>
      <c r="S96" s="18" t="str">
        <f>REPLACE(S94,3,1,"7")</f>
        <v>SG7_AC_MDI+</v>
      </c>
      <c r="T96" s="24">
        <f>VLOOKUP(S96,EtchLengthFromLayout!$A:$B,2,0)</f>
        <v>508.61</v>
      </c>
      <c r="U96" s="27" t="str">
        <f>REPLACE(U94,3,1,"7")</f>
        <v>SG7_2_MDI+</v>
      </c>
      <c r="V96" s="24">
        <f>VLOOKUP(U96,EtchLengthFromLayout!$A:$B,2,0)</f>
        <v>783.27</v>
      </c>
      <c r="W96" s="27" t="str">
        <f>REPLACE(W94,3,1,"7")</f>
        <v>SG7_1_MDI+</v>
      </c>
      <c r="X96" s="24">
        <f>VLOOKUP(W96,EtchLengthFromLayout!$A:$B,2,0)</f>
        <v>114.88</v>
      </c>
      <c r="Y96" s="7"/>
      <c r="Z96" s="27" t="str">
        <f>REPLACE(Z94,3,1,"7")</f>
        <v>SG7_MDI+</v>
      </c>
      <c r="AA96" s="24">
        <f>VLOOKUP(Z96,EtchLengthFromLayout!$A:$B,2,0)</f>
        <v>911.27</v>
      </c>
      <c r="AB96" s="24">
        <f t="shared" si="6"/>
        <v>19036.120000000003</v>
      </c>
      <c r="AC96" s="14" t="str">
        <f>IF(AC95&lt;=1,"OK, Tolerance&lt;= 1 mil", "Not OK, Tolerance &gt; 1 mil")</f>
        <v>OK, Tolerance&lt;= 1 mil</v>
      </c>
      <c r="AD96" s="29" t="s">
        <v>3054</v>
      </c>
      <c r="AE96" s="23">
        <v>16</v>
      </c>
      <c r="AF96" s="7" t="s">
        <v>1561</v>
      </c>
      <c r="AG96" s="63"/>
    </row>
    <row r="97" spans="1:33">
      <c r="A97" s="44"/>
      <c r="B97" s="16"/>
      <c r="C97" s="16"/>
      <c r="D97" s="16"/>
      <c r="E97" s="17"/>
      <c r="F97" s="16" t="s">
        <v>1543</v>
      </c>
      <c r="G97" s="17"/>
      <c r="H97" s="19"/>
      <c r="I97" s="19"/>
      <c r="J97" s="17">
        <f>MAX(J81:J96)</f>
        <v>1423.93</v>
      </c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4" t="s">
        <v>1543</v>
      </c>
      <c r="AA97" s="17">
        <f>MAX(AA81:AA96)</f>
        <v>911.27</v>
      </c>
      <c r="AB97" s="19">
        <f>MAX(AB81:AB96)</f>
        <v>19036.120000000003</v>
      </c>
      <c r="AC97" s="14"/>
      <c r="AD97" s="14"/>
      <c r="AE97" s="14"/>
      <c r="AF97" s="14"/>
      <c r="AG97" s="14"/>
    </row>
    <row r="98" spans="1:33">
      <c r="A98" s="44"/>
      <c r="B98" s="16"/>
      <c r="C98" s="16"/>
      <c r="D98" s="16"/>
      <c r="E98" s="17"/>
      <c r="F98" s="16" t="s">
        <v>1544</v>
      </c>
      <c r="G98" s="17"/>
      <c r="H98" s="19"/>
      <c r="I98" s="19"/>
      <c r="J98" s="17">
        <f>MIN(J81:J96)</f>
        <v>1423.92</v>
      </c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4" t="s">
        <v>1544</v>
      </c>
      <c r="AA98" s="17">
        <f>MIN(AA81:AA96)</f>
        <v>911.27</v>
      </c>
      <c r="AB98" s="19">
        <f>MIN(AB81:AB96)</f>
        <v>19035.410000000003</v>
      </c>
      <c r="AC98" s="14"/>
      <c r="AD98" s="14"/>
      <c r="AE98" s="14"/>
      <c r="AF98" s="14"/>
      <c r="AG98" s="14"/>
    </row>
    <row r="99" spans="1:33">
      <c r="A99" s="44"/>
      <c r="B99" s="16"/>
      <c r="C99" s="16"/>
      <c r="D99" s="16"/>
      <c r="E99" s="17"/>
      <c r="F99" s="16" t="s">
        <v>1</v>
      </c>
      <c r="G99" s="17"/>
      <c r="H99" s="19"/>
      <c r="I99" s="19"/>
      <c r="J99" s="17">
        <f>ABS(J97-J98)</f>
        <v>9.9999999999909051E-3</v>
      </c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4"/>
      <c r="Z99" s="14" t="s">
        <v>1</v>
      </c>
      <c r="AA99" s="17">
        <f>ABS(AA97-AA98)</f>
        <v>0</v>
      </c>
      <c r="AB99" s="19">
        <f>ABS(AB97-AB98)</f>
        <v>0.70999999999912689</v>
      </c>
      <c r="AC99" s="14"/>
      <c r="AD99" s="14"/>
      <c r="AE99" s="14"/>
      <c r="AF99" s="14"/>
      <c r="AG99" s="14"/>
    </row>
    <row r="100" spans="1:33" s="5" customFormat="1">
      <c r="A100" s="30"/>
      <c r="B100" s="14"/>
      <c r="C100" s="14"/>
      <c r="D100" s="14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4"/>
      <c r="Z100" s="25" t="s">
        <v>6</v>
      </c>
      <c r="AA100" s="19"/>
      <c r="AB100" s="19" t="str">
        <f>IF(AB99&lt;=1000,"OK, Tolerance&lt;= 1000 mils", "Not OK, Tolerance &gt;  1000 mils")</f>
        <v>OK, Tolerance&lt;= 1000 mils</v>
      </c>
      <c r="AC100" s="14"/>
      <c r="AD100" s="14"/>
      <c r="AE100" s="14"/>
      <c r="AF100" s="14"/>
      <c r="AG100" s="14"/>
    </row>
    <row r="101" spans="1:33" s="5" customFormat="1">
      <c r="A101" s="26"/>
      <c r="B101" s="23"/>
      <c r="C101" s="23"/>
      <c r="D101" s="23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3"/>
      <c r="Z101" s="23"/>
      <c r="AA101" s="27"/>
      <c r="AB101" s="27"/>
      <c r="AC101" s="23"/>
      <c r="AD101" s="23"/>
      <c r="AE101" s="23"/>
      <c r="AF101" s="23"/>
      <c r="AG101" s="23"/>
    </row>
    <row r="102" spans="1:33">
      <c r="A102" s="26"/>
      <c r="B102" s="23"/>
      <c r="C102" s="23"/>
      <c r="D102" s="23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3"/>
      <c r="Z102" s="23"/>
      <c r="AA102" s="27"/>
      <c r="AB102" s="27"/>
      <c r="AC102" s="23"/>
      <c r="AD102" s="23"/>
      <c r="AE102" s="23"/>
      <c r="AF102" s="23"/>
      <c r="AG102" s="7"/>
    </row>
    <row r="103" spans="1:33">
      <c r="A103" s="25"/>
      <c r="B103" s="25"/>
      <c r="C103" s="25"/>
      <c r="D103" s="25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25"/>
      <c r="AC103" s="25"/>
      <c r="AD103" s="25"/>
      <c r="AE103" s="25"/>
      <c r="AF103" s="25"/>
      <c r="AG103" s="25"/>
    </row>
    <row r="104" spans="1:33">
      <c r="A104" s="25"/>
      <c r="B104" s="25"/>
      <c r="C104" s="25"/>
      <c r="D104" s="25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25"/>
      <c r="AC104" s="25"/>
      <c r="AD104" s="25"/>
      <c r="AE104" s="25"/>
      <c r="AF104" s="25"/>
      <c r="AG104" s="25"/>
    </row>
    <row r="105" spans="1:33" ht="30.75">
      <c r="A105" s="32" t="s">
        <v>6776</v>
      </c>
      <c r="B105" s="16"/>
      <c r="C105" s="16"/>
      <c r="D105" s="16"/>
      <c r="E105" s="17"/>
      <c r="F105" s="17"/>
      <c r="G105" s="17"/>
      <c r="H105" s="17"/>
      <c r="I105" s="17"/>
      <c r="J105" s="17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41"/>
    </row>
    <row r="106" spans="1:33" ht="47.25">
      <c r="A106" s="41" t="s">
        <v>3</v>
      </c>
      <c r="B106" s="41" t="s">
        <v>4</v>
      </c>
      <c r="C106" s="41" t="s">
        <v>5</v>
      </c>
      <c r="D106" s="14" t="s">
        <v>0</v>
      </c>
      <c r="E106" s="19" t="s">
        <v>2</v>
      </c>
      <c r="F106" s="20" t="s">
        <v>0</v>
      </c>
      <c r="G106" s="21" t="s">
        <v>2</v>
      </c>
      <c r="H106" s="14" t="s">
        <v>0</v>
      </c>
      <c r="I106" s="19" t="s">
        <v>2</v>
      </c>
      <c r="J106" s="21"/>
      <c r="K106" s="20" t="s">
        <v>0</v>
      </c>
      <c r="L106" s="21" t="s">
        <v>2</v>
      </c>
      <c r="M106" s="14" t="s">
        <v>0</v>
      </c>
      <c r="N106" s="19" t="s">
        <v>2</v>
      </c>
      <c r="O106" s="20" t="s">
        <v>0</v>
      </c>
      <c r="P106" s="21" t="s">
        <v>2</v>
      </c>
      <c r="Q106" s="14" t="s">
        <v>0</v>
      </c>
      <c r="R106" s="19" t="s">
        <v>2</v>
      </c>
      <c r="S106" s="20" t="s">
        <v>0</v>
      </c>
      <c r="T106" s="21" t="s">
        <v>2</v>
      </c>
      <c r="U106" s="14" t="s">
        <v>0</v>
      </c>
      <c r="V106" s="19" t="s">
        <v>2</v>
      </c>
      <c r="W106" s="20" t="s">
        <v>0</v>
      </c>
      <c r="X106" s="21" t="s">
        <v>2</v>
      </c>
      <c r="Y106" s="14" t="s">
        <v>1547</v>
      </c>
      <c r="Z106" s="14" t="s">
        <v>7</v>
      </c>
      <c r="AA106" s="19" t="s">
        <v>2</v>
      </c>
      <c r="AB106" s="22" t="s">
        <v>3055</v>
      </c>
      <c r="AC106" s="35" t="s">
        <v>1546</v>
      </c>
      <c r="AD106" s="14"/>
      <c r="AE106" s="14"/>
      <c r="AF106" s="14"/>
      <c r="AG106" s="41" t="s">
        <v>1545</v>
      </c>
    </row>
    <row r="107" spans="1:33" ht="16.350000000000001" customHeight="1">
      <c r="A107" s="28" t="s">
        <v>8</v>
      </c>
      <c r="B107" s="23">
        <v>16</v>
      </c>
      <c r="C107" s="7" t="s">
        <v>1562</v>
      </c>
      <c r="D107" s="23" t="s">
        <v>1579</v>
      </c>
      <c r="E107" s="24">
        <f>VLOOKUP(D107,EtchLengthFromLayout!$A:$B,2,0)</f>
        <v>1114.46</v>
      </c>
      <c r="F107" s="24"/>
      <c r="G107" s="24"/>
      <c r="H107" s="24" t="s">
        <v>7027</v>
      </c>
      <c r="I107" s="24">
        <f>VLOOKUP(H107,EtchLengthFromLayout!$A:$B,2,0)</f>
        <v>4837.7299999999996</v>
      </c>
      <c r="J107" s="24"/>
      <c r="K107" s="24"/>
      <c r="L107" s="24"/>
      <c r="M107" s="24"/>
      <c r="N107" s="24"/>
      <c r="O107" s="24"/>
      <c r="P107" s="24"/>
      <c r="Q107" s="24"/>
      <c r="R107" s="24"/>
      <c r="S107" s="18"/>
      <c r="T107" s="24"/>
      <c r="U107" s="24"/>
      <c r="V107" s="24"/>
      <c r="W107" s="24"/>
      <c r="X107" s="24"/>
      <c r="Y107" s="24"/>
      <c r="Z107" s="23"/>
      <c r="AA107" s="24"/>
      <c r="AB107" s="24">
        <f>E107+G107+I107+L107+N107+P107+R107+T107+V107+X107+AA107</f>
        <v>5952.19</v>
      </c>
      <c r="AC107" s="24">
        <f>ABS(AB107-AB108)</f>
        <v>1.0000000000218279E-2</v>
      </c>
      <c r="AD107" s="28"/>
      <c r="AE107" s="23"/>
      <c r="AF107" s="7"/>
      <c r="AG107" s="61" t="s">
        <v>6776</v>
      </c>
    </row>
    <row r="108" spans="1:33" ht="16.350000000000001" customHeight="1">
      <c r="A108" s="28" t="s">
        <v>8</v>
      </c>
      <c r="B108" s="23">
        <v>15</v>
      </c>
      <c r="C108" s="7" t="s">
        <v>1561</v>
      </c>
      <c r="D108" s="23" t="s">
        <v>1580</v>
      </c>
      <c r="E108" s="24">
        <f>VLOOKUP(D108,EtchLengthFromLayout!$A:$B,2,0)</f>
        <v>1114.46</v>
      </c>
      <c r="F108" s="24"/>
      <c r="G108" s="24"/>
      <c r="H108" s="24" t="s">
        <v>1609</v>
      </c>
      <c r="I108" s="24">
        <f>VLOOKUP(H108,EtchLengthFromLayout!$A:$B,2,0)</f>
        <v>4837.74</v>
      </c>
      <c r="J108" s="24"/>
      <c r="K108" s="24"/>
      <c r="L108" s="24"/>
      <c r="M108" s="24"/>
      <c r="N108" s="24"/>
      <c r="O108" s="24"/>
      <c r="P108" s="24"/>
      <c r="Q108" s="24"/>
      <c r="R108" s="24"/>
      <c r="S108" s="18"/>
      <c r="T108" s="24"/>
      <c r="U108" s="24"/>
      <c r="V108" s="24"/>
      <c r="W108" s="24"/>
      <c r="X108" s="24"/>
      <c r="Y108" s="24"/>
      <c r="Z108" s="23"/>
      <c r="AA108" s="24"/>
      <c r="AB108" s="24">
        <f t="shared" ref="AB108:AB121" si="7">E108+G108+I108+L108+N108+P108+R108+T108+V108+X108+AA108</f>
        <v>5952.2</v>
      </c>
      <c r="AC108" s="14" t="str">
        <f>IF(AC107&lt;=1,"OK, Tolerance&lt;= 1 mil", "Not OK, Tolerance &gt; 1 mil")</f>
        <v>OK, Tolerance&lt;= 1 mil</v>
      </c>
      <c r="AD108" s="28"/>
      <c r="AE108" s="23"/>
      <c r="AF108" s="7"/>
      <c r="AG108" s="62"/>
    </row>
    <row r="109" spans="1:33" ht="16.350000000000001" customHeight="1">
      <c r="A109" s="29" t="s">
        <v>168</v>
      </c>
      <c r="B109" s="23">
        <v>16</v>
      </c>
      <c r="C109" s="7" t="s">
        <v>1562</v>
      </c>
      <c r="D109" s="23" t="str">
        <f>REPLACE(D107,2,1,"1")</f>
        <v>S1_MDI-</v>
      </c>
      <c r="E109" s="24">
        <f>VLOOKUP(D109,EtchLengthFromLayout!$A:$B,2,0)</f>
        <v>1114.46</v>
      </c>
      <c r="F109" s="23"/>
      <c r="G109" s="24"/>
      <c r="H109" s="23" t="str">
        <f>REPLACE(H107,2,1,"1")</f>
        <v>S1_5_MDI-</v>
      </c>
      <c r="I109" s="24">
        <f>VLOOKUP(H109,EtchLengthFromLayout!$A:$B,2,0)</f>
        <v>4835.01</v>
      </c>
      <c r="J109" s="24"/>
      <c r="K109" s="24"/>
      <c r="L109" s="24"/>
      <c r="M109" s="24"/>
      <c r="N109" s="24"/>
      <c r="O109" s="24"/>
      <c r="P109" s="24"/>
      <c r="Q109" s="24"/>
      <c r="R109" s="24"/>
      <c r="S109" s="18"/>
      <c r="T109" s="24"/>
      <c r="U109" s="24"/>
      <c r="V109" s="24"/>
      <c r="W109" s="24"/>
      <c r="X109" s="24"/>
      <c r="Y109" s="24"/>
      <c r="Z109" s="23"/>
      <c r="AA109" s="24"/>
      <c r="AB109" s="24">
        <f t="shared" si="7"/>
        <v>5949.47</v>
      </c>
      <c r="AC109" s="24">
        <f>ABS(AB109-AB110)</f>
        <v>1.0000000000218279E-2</v>
      </c>
      <c r="AD109" s="29"/>
      <c r="AE109" s="23"/>
      <c r="AF109" s="7"/>
      <c r="AG109" s="62"/>
    </row>
    <row r="110" spans="1:33" ht="16.350000000000001" customHeight="1">
      <c r="A110" s="29" t="s">
        <v>168</v>
      </c>
      <c r="B110" s="23">
        <v>15</v>
      </c>
      <c r="C110" s="7" t="s">
        <v>1561</v>
      </c>
      <c r="D110" s="23" t="str">
        <f>REPLACE(D108,2,1,"1")</f>
        <v>S1_MDI+</v>
      </c>
      <c r="E110" s="24">
        <f>VLOOKUP(D110,EtchLengthFromLayout!$A:$B,2,0)</f>
        <v>1114.46</v>
      </c>
      <c r="F110" s="23"/>
      <c r="G110" s="24"/>
      <c r="H110" s="23" t="str">
        <f>REPLACE(H108,2,1,"1")</f>
        <v>S1_5_MDI+</v>
      </c>
      <c r="I110" s="24">
        <f>VLOOKUP(H110,EtchLengthFromLayout!$A:$B,2,0)</f>
        <v>4835.0200000000004</v>
      </c>
      <c r="J110" s="24"/>
      <c r="K110" s="24"/>
      <c r="L110" s="24"/>
      <c r="M110" s="24"/>
      <c r="N110" s="24"/>
      <c r="O110" s="24"/>
      <c r="P110" s="24"/>
      <c r="Q110" s="24"/>
      <c r="R110" s="24"/>
      <c r="S110" s="18"/>
      <c r="T110" s="24"/>
      <c r="U110" s="24"/>
      <c r="V110" s="24"/>
      <c r="W110" s="24"/>
      <c r="X110" s="24"/>
      <c r="Y110" s="24"/>
      <c r="Z110" s="23"/>
      <c r="AA110" s="24"/>
      <c r="AB110" s="24">
        <f t="shared" si="7"/>
        <v>5949.4800000000005</v>
      </c>
      <c r="AC110" s="14" t="str">
        <f>IF(AC109&lt;=1,"OK, Tolerance&lt;= 1 mil", "Not OK, Tolerance &gt; 1 mil")</f>
        <v>OK, Tolerance&lt;= 1 mil</v>
      </c>
      <c r="AD110" s="29"/>
      <c r="AE110" s="23"/>
      <c r="AF110" s="7"/>
      <c r="AG110" s="62"/>
    </row>
    <row r="111" spans="1:33" ht="16.350000000000001" customHeight="1">
      <c r="A111" s="28" t="s">
        <v>169</v>
      </c>
      <c r="B111" s="23">
        <v>16</v>
      </c>
      <c r="C111" s="7" t="s">
        <v>1562</v>
      </c>
      <c r="D111" s="23" t="str">
        <f>REPLACE(D109,2,1,"2")</f>
        <v>S2_MDI-</v>
      </c>
      <c r="E111" s="24">
        <f>VLOOKUP(D111,EtchLengthFromLayout!$A:$B,2,0)</f>
        <v>1114.46</v>
      </c>
      <c r="F111" s="23"/>
      <c r="G111" s="24"/>
      <c r="H111" s="23" t="str">
        <f>REPLACE(H109,2,1,"2")</f>
        <v>S2_5_MDI-</v>
      </c>
      <c r="I111" s="24">
        <f>VLOOKUP(H111,EtchLengthFromLayout!$A:$B,2,0)</f>
        <v>4833.18</v>
      </c>
      <c r="J111" s="24"/>
      <c r="K111" s="24"/>
      <c r="L111" s="24"/>
      <c r="M111" s="24"/>
      <c r="N111" s="24"/>
      <c r="O111" s="24"/>
      <c r="P111" s="24"/>
      <c r="Q111" s="24"/>
      <c r="R111" s="24"/>
      <c r="S111" s="18"/>
      <c r="T111" s="24"/>
      <c r="U111" s="24"/>
      <c r="V111" s="24"/>
      <c r="W111" s="24"/>
      <c r="X111" s="24"/>
      <c r="Y111" s="24"/>
      <c r="Z111" s="23"/>
      <c r="AA111" s="24"/>
      <c r="AB111" s="24">
        <f t="shared" si="7"/>
        <v>5947.64</v>
      </c>
      <c r="AC111" s="24">
        <f>ABS(AB111-AB112)</f>
        <v>0</v>
      </c>
      <c r="AD111" s="28"/>
      <c r="AE111" s="23"/>
      <c r="AF111" s="7"/>
      <c r="AG111" s="62"/>
    </row>
    <row r="112" spans="1:33" ht="16.350000000000001" customHeight="1">
      <c r="A112" s="28" t="s">
        <v>169</v>
      </c>
      <c r="B112" s="23">
        <v>15</v>
      </c>
      <c r="C112" s="7" t="s">
        <v>1561</v>
      </c>
      <c r="D112" s="23" t="str">
        <f>REPLACE(D110,2,1,"2")</f>
        <v>S2_MDI+</v>
      </c>
      <c r="E112" s="24">
        <f>VLOOKUP(D112,EtchLengthFromLayout!$A:$B,2,0)</f>
        <v>1114.46</v>
      </c>
      <c r="F112" s="23"/>
      <c r="G112" s="24"/>
      <c r="H112" s="23" t="str">
        <f>REPLACE(H110,2,1,"2")</f>
        <v>S2_5_MDI+</v>
      </c>
      <c r="I112" s="24">
        <f>VLOOKUP(H112,EtchLengthFromLayout!$A:$B,2,0)</f>
        <v>4833.18</v>
      </c>
      <c r="J112" s="24"/>
      <c r="K112" s="24"/>
      <c r="L112" s="24"/>
      <c r="M112" s="24"/>
      <c r="N112" s="24"/>
      <c r="O112" s="24"/>
      <c r="P112" s="24"/>
      <c r="Q112" s="24"/>
      <c r="R112" s="24"/>
      <c r="S112" s="18"/>
      <c r="T112" s="24"/>
      <c r="U112" s="24"/>
      <c r="V112" s="24"/>
      <c r="W112" s="24"/>
      <c r="X112" s="24"/>
      <c r="Y112" s="24"/>
      <c r="Z112" s="23"/>
      <c r="AA112" s="24"/>
      <c r="AB112" s="24">
        <f t="shared" si="7"/>
        <v>5947.64</v>
      </c>
      <c r="AC112" s="14" t="str">
        <f>IF(AC111&lt;=1,"OK, Tolerance&lt;= 1 mil", "Not OK, Tolerance &gt; 1 mil")</f>
        <v>OK, Tolerance&lt;= 1 mil</v>
      </c>
      <c r="AD112" s="28"/>
      <c r="AE112" s="23"/>
      <c r="AF112" s="7"/>
      <c r="AG112" s="62"/>
    </row>
    <row r="113" spans="1:33" ht="16.350000000000001" customHeight="1">
      <c r="A113" s="29" t="s">
        <v>170</v>
      </c>
      <c r="B113" s="23">
        <v>16</v>
      </c>
      <c r="C113" s="7" t="s">
        <v>1562</v>
      </c>
      <c r="D113" s="23" t="str">
        <f>REPLACE(D111,2,1,"3")</f>
        <v>S3_MDI-</v>
      </c>
      <c r="E113" s="24">
        <f>VLOOKUP(D113,EtchLengthFromLayout!$A:$B,2,0)</f>
        <v>1114.46</v>
      </c>
      <c r="F113" s="23"/>
      <c r="G113" s="24"/>
      <c r="H113" s="23" t="str">
        <f>REPLACE(H111,2,1,"3")</f>
        <v>S3_5_MDI-</v>
      </c>
      <c r="I113" s="24">
        <f>VLOOKUP(H113,EtchLengthFromLayout!$A:$B,2,0)</f>
        <v>4832.8500000000004</v>
      </c>
      <c r="J113" s="24"/>
      <c r="K113" s="24"/>
      <c r="L113" s="24"/>
      <c r="M113" s="24"/>
      <c r="N113" s="24"/>
      <c r="O113" s="24"/>
      <c r="P113" s="24"/>
      <c r="Q113" s="24"/>
      <c r="R113" s="24"/>
      <c r="S113" s="18"/>
      <c r="T113" s="24"/>
      <c r="U113" s="24"/>
      <c r="V113" s="24"/>
      <c r="W113" s="24"/>
      <c r="X113" s="24"/>
      <c r="Y113" s="24"/>
      <c r="Z113" s="23"/>
      <c r="AA113" s="24"/>
      <c r="AB113" s="24">
        <f t="shared" si="7"/>
        <v>5947.31</v>
      </c>
      <c r="AC113" s="24">
        <f>ABS(AB113-AB114)</f>
        <v>0</v>
      </c>
      <c r="AD113" s="29"/>
      <c r="AE113" s="23"/>
      <c r="AF113" s="7"/>
      <c r="AG113" s="62"/>
    </row>
    <row r="114" spans="1:33" ht="16.350000000000001" customHeight="1">
      <c r="A114" s="29" t="s">
        <v>170</v>
      </c>
      <c r="B114" s="23">
        <v>15</v>
      </c>
      <c r="C114" s="7" t="s">
        <v>1561</v>
      </c>
      <c r="D114" s="23" t="str">
        <f>REPLACE(D112,2,1,"3")</f>
        <v>S3_MDI+</v>
      </c>
      <c r="E114" s="24">
        <f>VLOOKUP(D114,EtchLengthFromLayout!$A:$B,2,0)</f>
        <v>1114.46</v>
      </c>
      <c r="F114" s="23"/>
      <c r="G114" s="24"/>
      <c r="H114" s="23" t="str">
        <f>REPLACE(H112,2,1,"3")</f>
        <v>S3_5_MDI+</v>
      </c>
      <c r="I114" s="24">
        <f>VLOOKUP(H114,EtchLengthFromLayout!$A:$B,2,0)</f>
        <v>4832.8500000000004</v>
      </c>
      <c r="J114" s="24"/>
      <c r="K114" s="24"/>
      <c r="L114" s="24"/>
      <c r="M114" s="24"/>
      <c r="N114" s="24"/>
      <c r="O114" s="24"/>
      <c r="P114" s="24"/>
      <c r="Q114" s="24"/>
      <c r="R114" s="24"/>
      <c r="S114" s="18"/>
      <c r="T114" s="24"/>
      <c r="U114" s="24"/>
      <c r="V114" s="24"/>
      <c r="W114" s="24"/>
      <c r="X114" s="24"/>
      <c r="Y114" s="24"/>
      <c r="Z114" s="23"/>
      <c r="AA114" s="24"/>
      <c r="AB114" s="24">
        <f t="shared" si="7"/>
        <v>5947.31</v>
      </c>
      <c r="AC114" s="14" t="str">
        <f>IF(AC113&lt;=1,"OK, Tolerance&lt;= 1 mil", "Not OK, Tolerance &gt; 1 mil")</f>
        <v>OK, Tolerance&lt;= 1 mil</v>
      </c>
      <c r="AD114" s="29"/>
      <c r="AE114" s="23"/>
      <c r="AF114" s="7"/>
      <c r="AG114" s="62"/>
    </row>
    <row r="115" spans="1:33" ht="16.350000000000001" customHeight="1">
      <c r="A115" s="28" t="s">
        <v>2199</v>
      </c>
      <c r="B115" s="23">
        <v>16</v>
      </c>
      <c r="C115" s="7" t="s">
        <v>1562</v>
      </c>
      <c r="D115" s="23" t="str">
        <f>REPLACE(D113,2,1,"4")</f>
        <v>S4_MDI-</v>
      </c>
      <c r="E115" s="24">
        <f>VLOOKUP(D115,EtchLengthFromLayout!$A:$B,2,0)</f>
        <v>1114.46</v>
      </c>
      <c r="F115" s="23"/>
      <c r="G115" s="24"/>
      <c r="H115" s="23" t="str">
        <f>REPLACE(H113,2,1,"4")</f>
        <v>S4_5_MDI-</v>
      </c>
      <c r="I115" s="24">
        <f>VLOOKUP(H115,EtchLengthFromLayout!$A:$B,2,0)</f>
        <v>4830.51</v>
      </c>
      <c r="J115" s="24"/>
      <c r="K115" s="24"/>
      <c r="L115" s="24"/>
      <c r="M115" s="24"/>
      <c r="N115" s="24"/>
      <c r="O115" s="24"/>
      <c r="P115" s="24"/>
      <c r="Q115" s="24"/>
      <c r="R115" s="24"/>
      <c r="S115" s="18"/>
      <c r="T115" s="24"/>
      <c r="U115" s="24"/>
      <c r="V115" s="24"/>
      <c r="W115" s="24"/>
      <c r="X115" s="24"/>
      <c r="Y115" s="24"/>
      <c r="Z115" s="23"/>
      <c r="AA115" s="24"/>
      <c r="AB115" s="24">
        <f t="shared" si="7"/>
        <v>5944.97</v>
      </c>
      <c r="AC115" s="24">
        <f>ABS(AB115-AB116)</f>
        <v>1.0000000000218279E-2</v>
      </c>
      <c r="AD115" s="28"/>
      <c r="AE115" s="23"/>
      <c r="AF115" s="7"/>
      <c r="AG115" s="62"/>
    </row>
    <row r="116" spans="1:33" ht="16.350000000000001" customHeight="1">
      <c r="A116" s="28" t="s">
        <v>2199</v>
      </c>
      <c r="B116" s="23">
        <v>15</v>
      </c>
      <c r="C116" s="7" t="s">
        <v>1561</v>
      </c>
      <c r="D116" s="23" t="str">
        <f>REPLACE(D114,2,1,"4")</f>
        <v>S4_MDI+</v>
      </c>
      <c r="E116" s="24">
        <f>VLOOKUP(D116,EtchLengthFromLayout!$A:$B,2,0)</f>
        <v>1114.46</v>
      </c>
      <c r="F116" s="23"/>
      <c r="G116" s="24"/>
      <c r="H116" s="23" t="str">
        <f>REPLACE(H114,2,1,"4")</f>
        <v>S4_5_MDI+</v>
      </c>
      <c r="I116" s="24">
        <f>VLOOKUP(H116,EtchLengthFromLayout!$A:$B,2,0)</f>
        <v>4830.5200000000004</v>
      </c>
      <c r="J116" s="24"/>
      <c r="K116" s="24"/>
      <c r="L116" s="24"/>
      <c r="M116" s="24"/>
      <c r="N116" s="24"/>
      <c r="O116" s="24"/>
      <c r="P116" s="24"/>
      <c r="Q116" s="24"/>
      <c r="R116" s="24"/>
      <c r="S116" s="18"/>
      <c r="T116" s="24"/>
      <c r="U116" s="24"/>
      <c r="V116" s="24"/>
      <c r="W116" s="24"/>
      <c r="X116" s="24"/>
      <c r="Y116" s="24"/>
      <c r="Z116" s="23"/>
      <c r="AA116" s="24"/>
      <c r="AB116" s="24">
        <f t="shared" si="7"/>
        <v>5944.9800000000005</v>
      </c>
      <c r="AC116" s="14" t="str">
        <f>IF(AC115&lt;=1,"OK, Tolerance&lt;= 1 mil", "Not OK, Tolerance &gt; 1 mil")</f>
        <v>OK, Tolerance&lt;= 1 mil</v>
      </c>
      <c r="AD116" s="28"/>
      <c r="AE116" s="23"/>
      <c r="AF116" s="7"/>
      <c r="AG116" s="62"/>
    </row>
    <row r="117" spans="1:33" ht="16.350000000000001" customHeight="1">
      <c r="A117" s="29" t="s">
        <v>2201</v>
      </c>
      <c r="B117" s="23">
        <v>16</v>
      </c>
      <c r="C117" s="7" t="s">
        <v>1562</v>
      </c>
      <c r="D117" s="23" t="str">
        <f>REPLACE(D115,2,1,"5")</f>
        <v>S5_MDI-</v>
      </c>
      <c r="E117" s="24">
        <f>VLOOKUP(D117,EtchLengthFromLayout!$A:$B,2,0)</f>
        <v>1114.46</v>
      </c>
      <c r="F117" s="23"/>
      <c r="G117" s="24"/>
      <c r="H117" s="23" t="str">
        <f>REPLACE(H115,2,1,"5")</f>
        <v>S5_5_MDI-</v>
      </c>
      <c r="I117" s="24">
        <f>VLOOKUP(H117,EtchLengthFromLayout!$A:$B,2,0)</f>
        <v>4836.95</v>
      </c>
      <c r="J117" s="24"/>
      <c r="K117" s="24"/>
      <c r="L117" s="24"/>
      <c r="M117" s="24"/>
      <c r="N117" s="24"/>
      <c r="O117" s="24"/>
      <c r="P117" s="24"/>
      <c r="Q117" s="24"/>
      <c r="R117" s="24"/>
      <c r="S117" s="18"/>
      <c r="T117" s="24"/>
      <c r="U117" s="24"/>
      <c r="V117" s="24"/>
      <c r="W117" s="24"/>
      <c r="X117" s="24"/>
      <c r="Y117" s="24"/>
      <c r="Z117" s="23"/>
      <c r="AA117" s="24"/>
      <c r="AB117" s="24">
        <f t="shared" si="7"/>
        <v>5951.41</v>
      </c>
      <c r="AC117" s="24">
        <f>ABS(AB117-AB118)</f>
        <v>0</v>
      </c>
      <c r="AD117" s="29"/>
      <c r="AE117" s="23"/>
      <c r="AF117" s="7"/>
      <c r="AG117" s="62"/>
    </row>
    <row r="118" spans="1:33" ht="16.350000000000001" customHeight="1">
      <c r="A118" s="29" t="s">
        <v>2201</v>
      </c>
      <c r="B118" s="23">
        <v>15</v>
      </c>
      <c r="C118" s="7" t="s">
        <v>1561</v>
      </c>
      <c r="D118" s="23" t="str">
        <f>REPLACE(D116,2,1,"5")</f>
        <v>S5_MDI+</v>
      </c>
      <c r="E118" s="24">
        <f>VLOOKUP(D118,EtchLengthFromLayout!$A:$B,2,0)</f>
        <v>1114.46</v>
      </c>
      <c r="F118" s="23"/>
      <c r="G118" s="24"/>
      <c r="H118" s="23" t="str">
        <f>REPLACE(H116,2,1,"5")</f>
        <v>S5_5_MDI+</v>
      </c>
      <c r="I118" s="24">
        <f>VLOOKUP(H118,EtchLengthFromLayout!$A:$B,2,0)</f>
        <v>4836.95</v>
      </c>
      <c r="J118" s="24"/>
      <c r="K118" s="24"/>
      <c r="L118" s="24"/>
      <c r="M118" s="24"/>
      <c r="N118" s="24"/>
      <c r="O118" s="24"/>
      <c r="P118" s="24"/>
      <c r="Q118" s="24"/>
      <c r="R118" s="24"/>
      <c r="S118" s="18"/>
      <c r="T118" s="24"/>
      <c r="U118" s="24"/>
      <c r="V118" s="24"/>
      <c r="W118" s="24"/>
      <c r="X118" s="24"/>
      <c r="Y118" s="24"/>
      <c r="Z118" s="23"/>
      <c r="AA118" s="24"/>
      <c r="AB118" s="24">
        <f t="shared" si="7"/>
        <v>5951.41</v>
      </c>
      <c r="AC118" s="14" t="str">
        <f>IF(AC117&lt;=1,"OK, Tolerance&lt;= 1 mil", "Not OK, Tolerance &gt; 1 mil")</f>
        <v>OK, Tolerance&lt;= 1 mil</v>
      </c>
      <c r="AD118" s="29"/>
      <c r="AE118" s="23"/>
      <c r="AF118" s="7"/>
      <c r="AG118" s="62"/>
    </row>
    <row r="119" spans="1:33" ht="16.350000000000001" customHeight="1">
      <c r="A119" s="28" t="s">
        <v>2509</v>
      </c>
      <c r="B119" s="23">
        <v>16</v>
      </c>
      <c r="C119" s="7" t="s">
        <v>1562</v>
      </c>
      <c r="D119" s="23" t="str">
        <f>REPLACE(D117,2,1,"6")</f>
        <v>S6_MDI-</v>
      </c>
      <c r="E119" s="24">
        <f>VLOOKUP(D119,EtchLengthFromLayout!$A:$B,2,0)</f>
        <v>1114.46</v>
      </c>
      <c r="F119" s="23"/>
      <c r="G119" s="24"/>
      <c r="H119" s="23" t="str">
        <f>REPLACE(H117,2,1,"6")</f>
        <v>S6_5_MDI-</v>
      </c>
      <c r="I119" s="24">
        <f>VLOOKUP(H119,EtchLengthFromLayout!$A:$B,2,0)</f>
        <v>4832.17</v>
      </c>
      <c r="J119" s="24"/>
      <c r="K119" s="24"/>
      <c r="L119" s="24"/>
      <c r="M119" s="24"/>
      <c r="N119" s="24"/>
      <c r="O119" s="24"/>
      <c r="P119" s="24"/>
      <c r="Q119" s="24"/>
      <c r="R119" s="24"/>
      <c r="S119" s="18"/>
      <c r="T119" s="24"/>
      <c r="U119" s="24"/>
      <c r="V119" s="24"/>
      <c r="W119" s="24"/>
      <c r="X119" s="24"/>
      <c r="Y119" s="24"/>
      <c r="Z119" s="23"/>
      <c r="AA119" s="24"/>
      <c r="AB119" s="24">
        <f t="shared" si="7"/>
        <v>5946.63</v>
      </c>
      <c r="AC119" s="24">
        <f>ABS(AB119-AB120)</f>
        <v>1.0000000000218279E-2</v>
      </c>
      <c r="AD119" s="28"/>
      <c r="AE119" s="23"/>
      <c r="AF119" s="7"/>
      <c r="AG119" s="62"/>
    </row>
    <row r="120" spans="1:33" ht="16.350000000000001" customHeight="1">
      <c r="A120" s="28" t="s">
        <v>2509</v>
      </c>
      <c r="B120" s="23">
        <v>15</v>
      </c>
      <c r="C120" s="7" t="s">
        <v>1561</v>
      </c>
      <c r="D120" s="23" t="str">
        <f>REPLACE(D118,2,1,"6")</f>
        <v>S6_MDI+</v>
      </c>
      <c r="E120" s="24">
        <f>VLOOKUP(D120,EtchLengthFromLayout!$A:$B,2,0)</f>
        <v>1114.46</v>
      </c>
      <c r="F120" s="23"/>
      <c r="G120" s="24"/>
      <c r="H120" s="23" t="str">
        <f>REPLACE(H118,2,1,"6")</f>
        <v>S6_5_MDI+</v>
      </c>
      <c r="I120" s="24">
        <f>VLOOKUP(H120,EtchLengthFromLayout!$A:$B,2,0)</f>
        <v>4832.16</v>
      </c>
      <c r="J120" s="24"/>
      <c r="K120" s="24"/>
      <c r="L120" s="24"/>
      <c r="M120" s="24"/>
      <c r="N120" s="24"/>
      <c r="O120" s="24"/>
      <c r="P120" s="24"/>
      <c r="Q120" s="24"/>
      <c r="R120" s="24"/>
      <c r="S120" s="18"/>
      <c r="T120" s="24"/>
      <c r="U120" s="24"/>
      <c r="V120" s="24"/>
      <c r="W120" s="24"/>
      <c r="X120" s="24"/>
      <c r="Y120" s="24"/>
      <c r="Z120" s="23"/>
      <c r="AA120" s="24"/>
      <c r="AB120" s="24">
        <f t="shared" si="7"/>
        <v>5946.62</v>
      </c>
      <c r="AC120" s="14" t="str">
        <f>IF(AC119&lt;=1,"OK, Tolerance&lt;= 1 mil", "Not OK, Tolerance &gt; 1 mil")</f>
        <v>OK, Tolerance&lt;= 1 mil</v>
      </c>
      <c r="AD120" s="28"/>
      <c r="AE120" s="23"/>
      <c r="AF120" s="7"/>
      <c r="AG120" s="62"/>
    </row>
    <row r="121" spans="1:33" ht="16.350000000000001" customHeight="1">
      <c r="A121" s="29" t="s">
        <v>2510</v>
      </c>
      <c r="B121" s="23">
        <v>16</v>
      </c>
      <c r="C121" s="7" t="s">
        <v>1562</v>
      </c>
      <c r="D121" s="23" t="str">
        <f>REPLACE(D119,2,1,"7")</f>
        <v>S7_MDI-</v>
      </c>
      <c r="E121" s="24">
        <f>VLOOKUP(D121,EtchLengthFromLayout!$A:$B,2,0)</f>
        <v>1114.46</v>
      </c>
      <c r="F121" s="23"/>
      <c r="G121" s="24"/>
      <c r="H121" s="23" t="str">
        <f>REPLACE(H119,2,1,"7")</f>
        <v>S7_5_MDI-</v>
      </c>
      <c r="I121" s="24">
        <f>VLOOKUP(H121,EtchLengthFromLayout!$A:$B,2,0)</f>
        <v>4833.92</v>
      </c>
      <c r="J121" s="24"/>
      <c r="K121" s="24"/>
      <c r="L121" s="24"/>
      <c r="M121" s="24"/>
      <c r="N121" s="24"/>
      <c r="O121" s="24"/>
      <c r="P121" s="24"/>
      <c r="Q121" s="24"/>
      <c r="R121" s="24"/>
      <c r="S121" s="18"/>
      <c r="T121" s="24"/>
      <c r="U121" s="24"/>
      <c r="V121" s="24"/>
      <c r="W121" s="24"/>
      <c r="X121" s="24"/>
      <c r="Y121" s="24"/>
      <c r="Z121" s="23"/>
      <c r="AA121" s="24"/>
      <c r="AB121" s="24">
        <f t="shared" si="7"/>
        <v>5948.38</v>
      </c>
      <c r="AC121" s="24">
        <f>ABS(AB121-AB122)</f>
        <v>1.0000000000218279E-2</v>
      </c>
      <c r="AD121" s="29"/>
      <c r="AE121" s="23"/>
      <c r="AF121" s="7"/>
      <c r="AG121" s="62"/>
    </row>
    <row r="122" spans="1:33" ht="16.350000000000001" customHeight="1">
      <c r="A122" s="29" t="s">
        <v>2510</v>
      </c>
      <c r="B122" s="23">
        <v>15</v>
      </c>
      <c r="C122" s="7" t="s">
        <v>1561</v>
      </c>
      <c r="D122" s="23" t="str">
        <f>REPLACE(D120,2,1,"7")</f>
        <v>S7_MDI+</v>
      </c>
      <c r="E122" s="24">
        <f>VLOOKUP(D122,EtchLengthFromLayout!$A:$B,2,0)</f>
        <v>1114.46</v>
      </c>
      <c r="F122" s="23"/>
      <c r="G122" s="24"/>
      <c r="H122" s="23" t="str">
        <f>REPLACE(H120,2,1,"7")</f>
        <v>S7_5_MDI+</v>
      </c>
      <c r="I122" s="24">
        <f>VLOOKUP(H122,EtchLengthFromLayout!$A:$B,2,0)</f>
        <v>4833.91</v>
      </c>
      <c r="J122" s="24"/>
      <c r="K122" s="24"/>
      <c r="L122" s="24"/>
      <c r="M122" s="24"/>
      <c r="N122" s="24"/>
      <c r="O122" s="24"/>
      <c r="P122" s="24"/>
      <c r="Q122" s="24"/>
      <c r="R122" s="24"/>
      <c r="S122" s="18"/>
      <c r="T122" s="24"/>
      <c r="U122" s="24"/>
      <c r="V122" s="24"/>
      <c r="W122" s="24"/>
      <c r="X122" s="24"/>
      <c r="Y122" s="24"/>
      <c r="Z122" s="23"/>
      <c r="AA122" s="24"/>
      <c r="AB122" s="24">
        <f>E122+G122+I122+L122+N122+P122+R122+T122+V122+X122+AA122</f>
        <v>5948.37</v>
      </c>
      <c r="AC122" s="14" t="str">
        <f>IF(AC121&lt;=1,"OK, Tolerance&lt;= 1 mil", "Not OK, Tolerance &gt; 1 mil")</f>
        <v>OK, Tolerance&lt;= 1 mil</v>
      </c>
      <c r="AD122" s="29"/>
      <c r="AE122" s="23"/>
      <c r="AF122" s="7"/>
      <c r="AG122" s="63"/>
    </row>
    <row r="123" spans="1:33">
      <c r="A123" s="30"/>
      <c r="B123" s="14"/>
      <c r="C123" s="14"/>
      <c r="D123" s="14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4" t="s">
        <v>1543</v>
      </c>
      <c r="AA123" s="19"/>
      <c r="AB123" s="19">
        <f>MAX(AB107:AB122)</f>
        <v>5952.2</v>
      </c>
      <c r="AC123" s="14"/>
      <c r="AD123" s="14"/>
      <c r="AE123" s="14"/>
      <c r="AF123" s="14"/>
      <c r="AG123" s="14"/>
    </row>
    <row r="124" spans="1:33">
      <c r="A124" s="30"/>
      <c r="B124" s="14"/>
      <c r="C124" s="14"/>
      <c r="D124" s="14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4" t="s">
        <v>1544</v>
      </c>
      <c r="AA124" s="19"/>
      <c r="AB124" s="19">
        <f>MIN(AB107:AB122)</f>
        <v>5944.97</v>
      </c>
      <c r="AC124" s="14"/>
      <c r="AD124" s="14"/>
      <c r="AE124" s="14"/>
      <c r="AF124" s="14"/>
      <c r="AG124" s="14"/>
    </row>
    <row r="125" spans="1:33">
      <c r="A125" s="30"/>
      <c r="B125" s="14"/>
      <c r="C125" s="14"/>
      <c r="D125" s="14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4"/>
      <c r="Z125" s="14" t="s">
        <v>1</v>
      </c>
      <c r="AA125" s="19"/>
      <c r="AB125" s="19">
        <f>ABS(AB123-AB124)</f>
        <v>7.2299999999995634</v>
      </c>
      <c r="AC125" s="14"/>
      <c r="AD125" s="14"/>
      <c r="AE125" s="14"/>
      <c r="AF125" s="14"/>
      <c r="AG125" s="14"/>
    </row>
    <row r="126" spans="1:33" s="5" customFormat="1">
      <c r="A126" s="30"/>
      <c r="B126" s="14"/>
      <c r="C126" s="14"/>
      <c r="D126" s="14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4"/>
      <c r="Z126" s="25" t="s">
        <v>6</v>
      </c>
      <c r="AA126" s="19"/>
      <c r="AB126" s="19" t="str">
        <f>IF(AB125&lt;=200,"OK, Tolerance&lt;= 200 mils", "Not OK, Tolerance &gt;  200 mils")</f>
        <v>OK, Tolerance&lt;= 200 mils</v>
      </c>
      <c r="AC126" s="14"/>
      <c r="AD126" s="14"/>
      <c r="AE126" s="14"/>
      <c r="AF126" s="14"/>
      <c r="AG126" s="14"/>
    </row>
    <row r="127" spans="1:33" s="5" customFormat="1">
      <c r="A127" s="26"/>
      <c r="B127" s="23"/>
      <c r="C127" s="23"/>
      <c r="D127" s="23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3"/>
      <c r="Z127" s="23"/>
      <c r="AA127" s="27"/>
      <c r="AB127" s="27"/>
      <c r="AC127" s="23"/>
      <c r="AD127" s="23"/>
      <c r="AE127" s="23"/>
      <c r="AF127" s="23"/>
      <c r="AG127" s="23"/>
    </row>
    <row r="128" spans="1:33">
      <c r="A128" s="26"/>
      <c r="B128" s="23"/>
      <c r="C128" s="23"/>
      <c r="D128" s="23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3"/>
      <c r="Z128" s="23"/>
      <c r="AA128" s="27"/>
      <c r="AB128" s="27"/>
      <c r="AC128" s="23"/>
      <c r="AD128" s="23"/>
      <c r="AE128" s="23"/>
      <c r="AF128" s="23"/>
      <c r="AG128" s="7"/>
    </row>
    <row r="129" spans="1:33">
      <c r="A129" s="25"/>
      <c r="B129" s="25"/>
      <c r="C129" s="25"/>
      <c r="D129" s="25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25"/>
      <c r="AC129" s="25"/>
      <c r="AD129" s="25"/>
      <c r="AE129" s="25"/>
      <c r="AF129" s="25"/>
      <c r="AG129" s="25"/>
    </row>
    <row r="130" spans="1:33">
      <c r="A130" s="25"/>
      <c r="B130" s="25"/>
      <c r="C130" s="25"/>
      <c r="D130" s="25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25"/>
      <c r="AC130" s="25"/>
      <c r="AD130" s="25"/>
      <c r="AE130" s="25"/>
      <c r="AF130" s="25"/>
      <c r="AG130" s="25"/>
    </row>
    <row r="131" spans="1:33" ht="30.75">
      <c r="A131" s="32" t="s">
        <v>8663</v>
      </c>
      <c r="B131" s="16"/>
      <c r="C131" s="16"/>
      <c r="D131" s="16"/>
      <c r="E131" s="17"/>
      <c r="F131" s="17"/>
      <c r="G131" s="17"/>
      <c r="H131" s="17"/>
      <c r="I131" s="17"/>
      <c r="J131" s="17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41"/>
    </row>
    <row r="132" spans="1:33" ht="47.25">
      <c r="A132" s="41" t="s">
        <v>3</v>
      </c>
      <c r="B132" s="41" t="s">
        <v>4</v>
      </c>
      <c r="C132" s="41" t="s">
        <v>5</v>
      </c>
      <c r="D132" s="14" t="s">
        <v>0</v>
      </c>
      <c r="E132" s="19" t="s">
        <v>2</v>
      </c>
      <c r="F132" s="20" t="s">
        <v>0</v>
      </c>
      <c r="G132" s="21" t="s">
        <v>2</v>
      </c>
      <c r="H132" s="14" t="s">
        <v>0</v>
      </c>
      <c r="I132" s="19" t="s">
        <v>2</v>
      </c>
      <c r="J132" s="43" t="s">
        <v>8662</v>
      </c>
      <c r="K132" s="20" t="s">
        <v>0</v>
      </c>
      <c r="L132" s="21" t="s">
        <v>2</v>
      </c>
      <c r="M132" s="14" t="s">
        <v>0</v>
      </c>
      <c r="N132" s="19" t="s">
        <v>2</v>
      </c>
      <c r="O132" s="20" t="s">
        <v>0</v>
      </c>
      <c r="P132" s="21" t="s">
        <v>2</v>
      </c>
      <c r="Q132" s="21"/>
      <c r="R132" s="21"/>
      <c r="S132" s="14" t="s">
        <v>0</v>
      </c>
      <c r="T132" s="19" t="s">
        <v>2</v>
      </c>
      <c r="U132" s="20"/>
      <c r="V132" s="21"/>
      <c r="W132" s="21"/>
      <c r="X132" s="20" t="s">
        <v>1547</v>
      </c>
      <c r="Y132" s="20" t="s">
        <v>7</v>
      </c>
      <c r="Z132" s="21" t="s">
        <v>2</v>
      </c>
      <c r="AA132" s="22" t="s">
        <v>3055</v>
      </c>
      <c r="AB132" s="35" t="s">
        <v>1546</v>
      </c>
      <c r="AC132" s="14"/>
      <c r="AD132" s="14"/>
      <c r="AE132" s="14"/>
      <c r="AF132" s="41" t="s">
        <v>1545</v>
      </c>
      <c r="AG132"/>
    </row>
    <row r="133" spans="1:33" ht="16.350000000000001" customHeight="1">
      <c r="A133" s="28" t="s">
        <v>8</v>
      </c>
      <c r="B133" s="23">
        <v>16</v>
      </c>
      <c r="C133" s="7" t="s">
        <v>1562</v>
      </c>
      <c r="D133" s="23" t="s">
        <v>1579</v>
      </c>
      <c r="E133" s="24">
        <f>VLOOKUP(D133,EtchLengthFromLayout!$A:$B,2,0)</f>
        <v>1114.46</v>
      </c>
      <c r="F133" s="24"/>
      <c r="G133" s="24"/>
      <c r="H133" s="24" t="s">
        <v>1611</v>
      </c>
      <c r="I133" s="24">
        <f>VLOOKUP(H133,EtchLengthFromLayout!$A:$B,2,0)</f>
        <v>309.47000000000003</v>
      </c>
      <c r="J133" s="17">
        <f>E133+G133+I133</f>
        <v>1423.93</v>
      </c>
      <c r="K133" s="24" t="s">
        <v>1601</v>
      </c>
      <c r="L133" s="24">
        <f>VLOOKUP(K133,EtchLengthFromLayout!$A:$B,2,0)</f>
        <v>103.82</v>
      </c>
      <c r="M133" s="24" t="s">
        <v>1602</v>
      </c>
      <c r="N133" s="24">
        <f>VLOOKUP(M133,EtchLengthFromLayout!$A:$B,2,0)</f>
        <v>14048.5</v>
      </c>
      <c r="O133" s="24"/>
      <c r="P133" s="24"/>
      <c r="Q133" s="24"/>
      <c r="R133" s="24"/>
      <c r="S133" s="18"/>
      <c r="T133" s="24"/>
      <c r="U133" s="24"/>
      <c r="V133" s="24"/>
      <c r="W133" s="24"/>
      <c r="X133" s="24" t="s">
        <v>7021</v>
      </c>
      <c r="Y133" s="24" t="s">
        <v>8388</v>
      </c>
      <c r="Z133" s="24">
        <f>VLOOKUP(Y133,EtchLengthFromLayout!A:B,2,0)</f>
        <v>10271.73</v>
      </c>
      <c r="AA133" s="24">
        <f>Z133+N133+L133+I133+G133+E133</f>
        <v>25847.98</v>
      </c>
      <c r="AB133" s="24">
        <f>ABS(AA133-AA134)</f>
        <v>0.1099999999969441</v>
      </c>
      <c r="AC133" s="28"/>
      <c r="AD133" s="23"/>
      <c r="AE133" s="7"/>
      <c r="AF133" s="61" t="s">
        <v>2205</v>
      </c>
      <c r="AG133"/>
    </row>
    <row r="134" spans="1:33" ht="16.350000000000001" customHeight="1">
      <c r="A134" s="28" t="s">
        <v>8</v>
      </c>
      <c r="B134" s="23">
        <v>15</v>
      </c>
      <c r="C134" s="7" t="s">
        <v>1561</v>
      </c>
      <c r="D134" s="23" t="s">
        <v>1580</v>
      </c>
      <c r="E134" s="24">
        <f>VLOOKUP(D134,EtchLengthFromLayout!$A:$B,2,0)</f>
        <v>1114.46</v>
      </c>
      <c r="F134" s="24"/>
      <c r="G134" s="24"/>
      <c r="H134" s="24" t="s">
        <v>1608</v>
      </c>
      <c r="I134" s="24">
        <f>VLOOKUP(H134,EtchLengthFromLayout!$A:$B,2,0)</f>
        <v>309.45999999999998</v>
      </c>
      <c r="J134" s="17">
        <f t="shared" ref="J134:J148" si="8">E134+G134+I134</f>
        <v>1423.92</v>
      </c>
      <c r="K134" s="24" t="s">
        <v>1599</v>
      </c>
      <c r="L134" s="24">
        <f>VLOOKUP(K134,EtchLengthFromLayout!$A:$B,2,0)</f>
        <v>103.82</v>
      </c>
      <c r="M134" s="24" t="s">
        <v>1600</v>
      </c>
      <c r="N134" s="24">
        <f>VLOOKUP(M134,EtchLengthFromLayout!$A:$B,2,0)</f>
        <v>14048.5</v>
      </c>
      <c r="O134" s="24"/>
      <c r="P134" s="24"/>
      <c r="Q134" s="24"/>
      <c r="R134" s="24"/>
      <c r="S134" s="18"/>
      <c r="T134" s="24"/>
      <c r="U134" s="24"/>
      <c r="V134" s="24"/>
      <c r="W134" s="24"/>
      <c r="X134" s="24" t="s">
        <v>7022</v>
      </c>
      <c r="Y134" s="24" t="s">
        <v>8387</v>
      </c>
      <c r="Z134" s="24">
        <f>VLOOKUP(Y134,EtchLengthFromLayout!A:B,2,0)</f>
        <v>10271.85</v>
      </c>
      <c r="AA134" s="24">
        <f t="shared" ref="AA134:AA148" si="9">Z134+N134+L134+I134+G134+E134</f>
        <v>25848.089999999997</v>
      </c>
      <c r="AB134" s="14" t="str">
        <f>IF(AB133&lt;=1,"OK, Tolerance&lt;= 1 mil", "Not OK, Tolerance &gt; 1 mil")</f>
        <v>OK, Tolerance&lt;= 1 mil</v>
      </c>
      <c r="AC134" s="28"/>
      <c r="AD134" s="23"/>
      <c r="AE134" s="7"/>
      <c r="AF134" s="62"/>
      <c r="AG134"/>
    </row>
    <row r="135" spans="1:33" ht="16.350000000000001" customHeight="1">
      <c r="A135" s="29" t="s">
        <v>168</v>
      </c>
      <c r="B135" s="23">
        <v>16</v>
      </c>
      <c r="C135" s="7" t="s">
        <v>1562</v>
      </c>
      <c r="D135" s="23" t="str">
        <f>REPLACE(D133,2,1,"1")</f>
        <v>S1_MDI-</v>
      </c>
      <c r="E135" s="24">
        <f>VLOOKUP(D135,EtchLengthFromLayout!$A:$B,2,0)</f>
        <v>1114.46</v>
      </c>
      <c r="F135" s="23"/>
      <c r="G135" s="24"/>
      <c r="H135" s="23" t="str">
        <f>REPLACE(H133,2,1,"1")</f>
        <v>S1_1_MDI-</v>
      </c>
      <c r="I135" s="24">
        <f>VLOOKUP(H135,EtchLengthFromLayout!$A:$B,2,0)</f>
        <v>309.47000000000003</v>
      </c>
      <c r="J135" s="17">
        <f t="shared" si="8"/>
        <v>1423.93</v>
      </c>
      <c r="K135" s="23" t="str">
        <f>REPLACE(K133,2,1,"1")</f>
        <v>S1_2_MDI-</v>
      </c>
      <c r="L135" s="24">
        <f>VLOOKUP(K135,EtchLengthFromLayout!$A:$B,2,0)</f>
        <v>103.82</v>
      </c>
      <c r="M135" s="23" t="str">
        <f>REPLACE(M133,2,1,"1")</f>
        <v>S1_3_MDI-</v>
      </c>
      <c r="N135" s="24">
        <f>VLOOKUP(M135,EtchLengthFromLayout!$A:$B,2,0)</f>
        <v>14048.36</v>
      </c>
      <c r="O135" s="24"/>
      <c r="P135" s="24"/>
      <c r="Q135" s="24"/>
      <c r="R135" s="24"/>
      <c r="S135" s="18"/>
      <c r="T135" s="24"/>
      <c r="U135" s="24"/>
      <c r="V135" s="24"/>
      <c r="W135" s="24"/>
      <c r="X135" s="23" t="str">
        <f>REPLACE(X133,2,1,"1")</f>
        <v>S1_DCH016-</v>
      </c>
      <c r="Y135" s="24" t="s">
        <v>8381</v>
      </c>
      <c r="Z135" s="24">
        <f>VLOOKUP(Y135,EtchLengthFromLayout!A:B,2,0)</f>
        <v>9959.25</v>
      </c>
      <c r="AA135" s="24">
        <f t="shared" si="9"/>
        <v>25535.360000000001</v>
      </c>
      <c r="AB135" s="24">
        <f>ABS(AA135-AA136)</f>
        <v>8.000000000174623E-2</v>
      </c>
      <c r="AC135" s="29"/>
      <c r="AD135" s="23"/>
      <c r="AE135" s="7"/>
      <c r="AF135" s="62"/>
      <c r="AG135"/>
    </row>
    <row r="136" spans="1:33" ht="16.350000000000001" customHeight="1">
      <c r="A136" s="29" t="s">
        <v>168</v>
      </c>
      <c r="B136" s="23">
        <v>15</v>
      </c>
      <c r="C136" s="7" t="s">
        <v>1561</v>
      </c>
      <c r="D136" s="23" t="str">
        <f>REPLACE(D134,2,1,"1")</f>
        <v>S1_MDI+</v>
      </c>
      <c r="E136" s="24">
        <f>VLOOKUP(D136,EtchLengthFromLayout!$A:$B,2,0)</f>
        <v>1114.46</v>
      </c>
      <c r="F136" s="23"/>
      <c r="G136" s="24"/>
      <c r="H136" s="23" t="str">
        <f>REPLACE(H134,2,1,"1")</f>
        <v>S1_1_MDI+</v>
      </c>
      <c r="I136" s="24">
        <f>VLOOKUP(H136,EtchLengthFromLayout!$A:$B,2,0)</f>
        <v>309.45999999999998</v>
      </c>
      <c r="J136" s="17">
        <f t="shared" si="8"/>
        <v>1423.92</v>
      </c>
      <c r="K136" s="23" t="str">
        <f>REPLACE(K134,2,1,"1")</f>
        <v>S1_2_MDI+</v>
      </c>
      <c r="L136" s="24">
        <f>VLOOKUP(K136,EtchLengthFromLayout!$A:$B,2,0)</f>
        <v>103.82</v>
      </c>
      <c r="M136" s="23" t="str">
        <f>REPLACE(M134,2,1,"1")</f>
        <v>S1_3_MDI+</v>
      </c>
      <c r="N136" s="24">
        <f>VLOOKUP(M136,EtchLengthFromLayout!$A:$B,2,0)</f>
        <v>14048.36</v>
      </c>
      <c r="O136" s="24"/>
      <c r="P136" s="24"/>
      <c r="Q136" s="24"/>
      <c r="R136" s="24"/>
      <c r="S136" s="18"/>
      <c r="T136" s="24"/>
      <c r="U136" s="24"/>
      <c r="V136" s="24"/>
      <c r="W136" s="24"/>
      <c r="X136" s="23" t="str">
        <f>REPLACE(X134,2,1,"1")</f>
        <v>S1_DCH016+</v>
      </c>
      <c r="Y136" s="24" t="s">
        <v>8380</v>
      </c>
      <c r="Z136" s="24">
        <f>VLOOKUP(Y136,EtchLengthFromLayout!A:B,2,0)</f>
        <v>9959.18</v>
      </c>
      <c r="AA136" s="24">
        <f t="shared" si="9"/>
        <v>25535.279999999999</v>
      </c>
      <c r="AB136" s="14" t="str">
        <f>IF(AB135&lt;=1,"OK, Tolerance&lt;= 1 mil", "Not OK, Tolerance &gt; 1 mil")</f>
        <v>OK, Tolerance&lt;= 1 mil</v>
      </c>
      <c r="AC136" s="29"/>
      <c r="AD136" s="23"/>
      <c r="AE136" s="7"/>
      <c r="AF136" s="62"/>
      <c r="AG136"/>
    </row>
    <row r="137" spans="1:33" ht="16.350000000000001" customHeight="1">
      <c r="A137" s="28" t="s">
        <v>169</v>
      </c>
      <c r="B137" s="23">
        <v>16</v>
      </c>
      <c r="C137" s="7" t="s">
        <v>1562</v>
      </c>
      <c r="D137" s="23" t="str">
        <f>REPLACE(D135,2,1,"2")</f>
        <v>S2_MDI-</v>
      </c>
      <c r="E137" s="24">
        <f>VLOOKUP(D137,EtchLengthFromLayout!$A:$B,2,0)</f>
        <v>1114.46</v>
      </c>
      <c r="F137" s="23"/>
      <c r="G137" s="24"/>
      <c r="H137" s="23" t="str">
        <f>REPLACE(H135,2,1,"2")</f>
        <v>S2_1_MDI-</v>
      </c>
      <c r="I137" s="24">
        <f>VLOOKUP(H137,EtchLengthFromLayout!$A:$B,2,0)</f>
        <v>309.47000000000003</v>
      </c>
      <c r="J137" s="17">
        <f t="shared" si="8"/>
        <v>1423.93</v>
      </c>
      <c r="K137" s="23" t="str">
        <f>REPLACE(K135,2,1,"2")</f>
        <v>S2_2_MDI-</v>
      </c>
      <c r="L137" s="24">
        <f>VLOOKUP(K137,EtchLengthFromLayout!$A:$B,2,0)</f>
        <v>103.82</v>
      </c>
      <c r="M137" s="23" t="str">
        <f>REPLACE(M135,2,1,"2")</f>
        <v>S2_3_MDI-</v>
      </c>
      <c r="N137" s="24">
        <f>VLOOKUP(M137,EtchLengthFromLayout!$A:$B,2,0)</f>
        <v>14048.19</v>
      </c>
      <c r="O137" s="24"/>
      <c r="P137" s="24"/>
      <c r="Q137" s="24"/>
      <c r="R137" s="24"/>
      <c r="S137" s="18"/>
      <c r="T137" s="24"/>
      <c r="U137" s="24"/>
      <c r="V137" s="24"/>
      <c r="W137" s="24"/>
      <c r="X137" s="23" t="str">
        <f>REPLACE(X135,2,1,"2")</f>
        <v>S2_DCH016-</v>
      </c>
      <c r="Y137" s="24" t="s">
        <v>8444</v>
      </c>
      <c r="Z137" s="24">
        <f>VLOOKUP(Y137,EtchLengthFromLayout!A:B,2,0)</f>
        <v>13170.92</v>
      </c>
      <c r="AA137" s="24">
        <f t="shared" si="9"/>
        <v>28746.86</v>
      </c>
      <c r="AB137" s="24">
        <f>ABS(AA137-AA138)</f>
        <v>0.23000000000320142</v>
      </c>
      <c r="AC137" s="28"/>
      <c r="AD137" s="23"/>
      <c r="AE137" s="7"/>
      <c r="AF137" s="62"/>
      <c r="AG137"/>
    </row>
    <row r="138" spans="1:33" ht="16.350000000000001" customHeight="1">
      <c r="A138" s="28" t="s">
        <v>169</v>
      </c>
      <c r="B138" s="23">
        <v>15</v>
      </c>
      <c r="C138" s="7" t="s">
        <v>1561</v>
      </c>
      <c r="D138" s="23" t="str">
        <f>REPLACE(D136,2,1,"2")</f>
        <v>S2_MDI+</v>
      </c>
      <c r="E138" s="24">
        <f>VLOOKUP(D138,EtchLengthFromLayout!$A:$B,2,0)</f>
        <v>1114.46</v>
      </c>
      <c r="F138" s="23"/>
      <c r="G138" s="24"/>
      <c r="H138" s="23" t="str">
        <f>REPLACE(H136,2,1,"2")</f>
        <v>S2_1_MDI+</v>
      </c>
      <c r="I138" s="24">
        <f>VLOOKUP(H138,EtchLengthFromLayout!$A:$B,2,0)</f>
        <v>309.45999999999998</v>
      </c>
      <c r="J138" s="17">
        <f t="shared" si="8"/>
        <v>1423.92</v>
      </c>
      <c r="K138" s="23" t="str">
        <f>REPLACE(K136,2,1,"2")</f>
        <v>S2_2_MDI+</v>
      </c>
      <c r="L138" s="24">
        <f>VLOOKUP(K138,EtchLengthFromLayout!$A:$B,2,0)</f>
        <v>103.82</v>
      </c>
      <c r="M138" s="23" t="str">
        <f>REPLACE(M136,2,1,"2")</f>
        <v>S2_3_MDI+</v>
      </c>
      <c r="N138" s="24">
        <f>VLOOKUP(M138,EtchLengthFromLayout!$A:$B,2,0)</f>
        <v>14048.15</v>
      </c>
      <c r="O138" s="24"/>
      <c r="P138" s="24"/>
      <c r="Q138" s="24"/>
      <c r="R138" s="24"/>
      <c r="S138" s="18"/>
      <c r="T138" s="24"/>
      <c r="U138" s="24"/>
      <c r="V138" s="24"/>
      <c r="W138" s="24"/>
      <c r="X138" s="23" t="str">
        <f>REPLACE(X136,2,1,"2")</f>
        <v>S2_DCH016+</v>
      </c>
      <c r="Y138" s="24" t="s">
        <v>8443</v>
      </c>
      <c r="Z138" s="24">
        <f>VLOOKUP(Y138,EtchLengthFromLayout!A:B,2,0)</f>
        <v>13170.74</v>
      </c>
      <c r="AA138" s="24">
        <f t="shared" si="9"/>
        <v>28746.629999999997</v>
      </c>
      <c r="AB138" s="14" t="str">
        <f>IF(AB137&lt;=1,"OK, Tolerance&lt;= 1 mil", "Not OK, Tolerance &gt; 1 mil")</f>
        <v>OK, Tolerance&lt;= 1 mil</v>
      </c>
      <c r="AC138" s="28"/>
      <c r="AD138" s="23"/>
      <c r="AE138" s="7"/>
      <c r="AF138" s="62"/>
      <c r="AG138"/>
    </row>
    <row r="139" spans="1:33" ht="16.350000000000001" customHeight="1">
      <c r="A139" s="29" t="s">
        <v>170</v>
      </c>
      <c r="B139" s="23">
        <v>16</v>
      </c>
      <c r="C139" s="7" t="s">
        <v>1562</v>
      </c>
      <c r="D139" s="23" t="str">
        <f>REPLACE(D137,2,1,"3")</f>
        <v>S3_MDI-</v>
      </c>
      <c r="E139" s="24">
        <f>VLOOKUP(D139,EtchLengthFromLayout!$A:$B,2,0)</f>
        <v>1114.46</v>
      </c>
      <c r="F139" s="23"/>
      <c r="G139" s="24"/>
      <c r="H139" s="23" t="str">
        <f>REPLACE(H137,2,1,"3")</f>
        <v>S3_1_MDI-</v>
      </c>
      <c r="I139" s="24">
        <f>VLOOKUP(H139,EtchLengthFromLayout!$A:$B,2,0)</f>
        <v>309.47000000000003</v>
      </c>
      <c r="J139" s="17">
        <f t="shared" si="8"/>
        <v>1423.93</v>
      </c>
      <c r="K139" s="23" t="str">
        <f>REPLACE(K137,2,1,"3")</f>
        <v>S3_2_MDI-</v>
      </c>
      <c r="L139" s="24">
        <f>VLOOKUP(K139,EtchLengthFromLayout!$A:$B,2,0)</f>
        <v>103.82</v>
      </c>
      <c r="M139" s="23" t="str">
        <f>REPLACE(M137,2,1,"3")</f>
        <v>S3_3_MDI-</v>
      </c>
      <c r="N139" s="24">
        <f>VLOOKUP(M139,EtchLengthFromLayout!$A:$B,2,0)</f>
        <v>14048.76</v>
      </c>
      <c r="O139" s="24"/>
      <c r="P139" s="24"/>
      <c r="Q139" s="24"/>
      <c r="R139" s="24"/>
      <c r="S139" s="18"/>
      <c r="T139" s="24"/>
      <c r="U139" s="24"/>
      <c r="V139" s="24"/>
      <c r="W139" s="24"/>
      <c r="X139" s="23" t="str">
        <f>REPLACE(X137,2,1,"3")</f>
        <v>S3_DCH016-</v>
      </c>
      <c r="Y139" s="24" t="s">
        <v>8446</v>
      </c>
      <c r="Z139" s="24">
        <f>VLOOKUP(Y139,EtchLengthFromLayout!A:B,2,0)</f>
        <v>10251.25</v>
      </c>
      <c r="AA139" s="24">
        <f t="shared" si="9"/>
        <v>25827.760000000002</v>
      </c>
      <c r="AB139" s="24">
        <f>ABS(AA139-AA140)</f>
        <v>7.0000000006984919E-2</v>
      </c>
      <c r="AC139" s="29"/>
      <c r="AD139" s="23"/>
      <c r="AE139" s="7"/>
      <c r="AF139" s="62"/>
      <c r="AG139"/>
    </row>
    <row r="140" spans="1:33" ht="16.350000000000001" customHeight="1">
      <c r="A140" s="29" t="s">
        <v>170</v>
      </c>
      <c r="B140" s="23">
        <v>15</v>
      </c>
      <c r="C140" s="7" t="s">
        <v>1561</v>
      </c>
      <c r="D140" s="23" t="str">
        <f>REPLACE(D138,2,1,"3")</f>
        <v>S3_MDI+</v>
      </c>
      <c r="E140" s="24">
        <f>VLOOKUP(D140,EtchLengthFromLayout!$A:$B,2,0)</f>
        <v>1114.46</v>
      </c>
      <c r="F140" s="23"/>
      <c r="G140" s="24"/>
      <c r="H140" s="23" t="str">
        <f>REPLACE(H138,2,1,"3")</f>
        <v>S3_1_MDI+</v>
      </c>
      <c r="I140" s="24">
        <f>VLOOKUP(H140,EtchLengthFromLayout!$A:$B,2,0)</f>
        <v>309.45999999999998</v>
      </c>
      <c r="J140" s="17">
        <f t="shared" si="8"/>
        <v>1423.92</v>
      </c>
      <c r="K140" s="23" t="str">
        <f>REPLACE(K138,2,1,"3")</f>
        <v>S3_2_MDI+</v>
      </c>
      <c r="L140" s="24">
        <f>VLOOKUP(K140,EtchLengthFromLayout!$A:$B,2,0)</f>
        <v>103.82</v>
      </c>
      <c r="M140" s="23" t="str">
        <f>REPLACE(M138,2,1,"3")</f>
        <v>S3_3_MDI+</v>
      </c>
      <c r="N140" s="24">
        <f>VLOOKUP(M140,EtchLengthFromLayout!$A:$B,2,0)</f>
        <v>14048.71</v>
      </c>
      <c r="O140" s="24"/>
      <c r="P140" s="24"/>
      <c r="Q140" s="24"/>
      <c r="R140" s="24"/>
      <c r="S140" s="18"/>
      <c r="T140" s="24"/>
      <c r="U140" s="24"/>
      <c r="V140" s="24"/>
      <c r="W140" s="24"/>
      <c r="X140" s="23" t="str">
        <f>REPLACE(X138,2,1,"3")</f>
        <v>S3_DCH016+</v>
      </c>
      <c r="Y140" s="24" t="s">
        <v>8445</v>
      </c>
      <c r="Z140" s="24">
        <f>VLOOKUP(Y140,EtchLengthFromLayout!A:B,2,0)</f>
        <v>10251.24</v>
      </c>
      <c r="AA140" s="24">
        <f t="shared" si="9"/>
        <v>25827.689999999995</v>
      </c>
      <c r="AB140" s="14" t="str">
        <f>IF(AB139&lt;=1,"OK, Tolerance&lt;= 1 mil", "Not OK, Tolerance &gt; 1 mil")</f>
        <v>OK, Tolerance&lt;= 1 mil</v>
      </c>
      <c r="AC140" s="29"/>
      <c r="AD140" s="23"/>
      <c r="AE140" s="7"/>
      <c r="AF140" s="62"/>
      <c r="AG140"/>
    </row>
    <row r="141" spans="1:33" ht="16.350000000000001" customHeight="1">
      <c r="A141" s="28" t="s">
        <v>2199</v>
      </c>
      <c r="B141" s="23">
        <v>16</v>
      </c>
      <c r="C141" s="7" t="s">
        <v>1562</v>
      </c>
      <c r="D141" s="23" t="str">
        <f>REPLACE(D139,2,1,"4")</f>
        <v>S4_MDI-</v>
      </c>
      <c r="E141" s="24">
        <f>VLOOKUP(D141,EtchLengthFromLayout!$A:$B,2,0)</f>
        <v>1114.46</v>
      </c>
      <c r="F141" s="23"/>
      <c r="G141" s="24"/>
      <c r="H141" s="23" t="str">
        <f>REPLACE(H139,2,1,"4")</f>
        <v>S4_1_MDI-</v>
      </c>
      <c r="I141" s="24">
        <f>VLOOKUP(H141,EtchLengthFromLayout!$A:$B,2,0)</f>
        <v>309.47000000000003</v>
      </c>
      <c r="J141" s="17">
        <f t="shared" si="8"/>
        <v>1423.93</v>
      </c>
      <c r="K141" s="23" t="str">
        <f>REPLACE(K139,2,1,"4")</f>
        <v>S4_2_MDI-</v>
      </c>
      <c r="L141" s="24">
        <f>VLOOKUP(K141,EtchLengthFromLayout!$A:$B,2,0)</f>
        <v>103.82</v>
      </c>
      <c r="M141" s="23" t="str">
        <f>REPLACE(M139,2,1,"4")</f>
        <v>S4_3_MDI-</v>
      </c>
      <c r="N141" s="24">
        <f>VLOOKUP(M141,EtchLengthFromLayout!$A:$B,2,0)</f>
        <v>14048.25</v>
      </c>
      <c r="O141" s="24"/>
      <c r="P141" s="24"/>
      <c r="Q141" s="24"/>
      <c r="R141" s="24"/>
      <c r="S141" s="18"/>
      <c r="T141" s="24"/>
      <c r="U141" s="24"/>
      <c r="V141" s="24"/>
      <c r="W141" s="24"/>
      <c r="X141" s="23" t="str">
        <f>REPLACE(X139,2,1,"4")</f>
        <v>S4_DCH016-</v>
      </c>
      <c r="Y141" s="24" t="s">
        <v>8341</v>
      </c>
      <c r="Z141" s="24">
        <f>VLOOKUP(Y141,EtchLengthFromLayout!A:B,2,0)</f>
        <v>10596.07</v>
      </c>
      <c r="AA141" s="24">
        <f t="shared" si="9"/>
        <v>26172.07</v>
      </c>
      <c r="AB141" s="24">
        <f>ABS(AA141-AA142)</f>
        <v>5.0000000002910383E-2</v>
      </c>
      <c r="AC141" s="28"/>
      <c r="AD141" s="23"/>
      <c r="AE141" s="7"/>
      <c r="AF141" s="62"/>
      <c r="AG141"/>
    </row>
    <row r="142" spans="1:33" ht="16.350000000000001" customHeight="1">
      <c r="A142" s="28" t="s">
        <v>2199</v>
      </c>
      <c r="B142" s="23">
        <v>15</v>
      </c>
      <c r="C142" s="7" t="s">
        <v>1561</v>
      </c>
      <c r="D142" s="23" t="str">
        <f>REPLACE(D140,2,1,"4")</f>
        <v>S4_MDI+</v>
      </c>
      <c r="E142" s="24">
        <f>VLOOKUP(D142,EtchLengthFromLayout!$A:$B,2,0)</f>
        <v>1114.46</v>
      </c>
      <c r="F142" s="23"/>
      <c r="G142" s="24"/>
      <c r="H142" s="23" t="str">
        <f>REPLACE(H140,2,1,"4")</f>
        <v>S4_1_MDI+</v>
      </c>
      <c r="I142" s="24">
        <f>VLOOKUP(H142,EtchLengthFromLayout!$A:$B,2,0)</f>
        <v>309.45999999999998</v>
      </c>
      <c r="J142" s="17">
        <f t="shared" si="8"/>
        <v>1423.92</v>
      </c>
      <c r="K142" s="23" t="str">
        <f>REPLACE(K140,2,1,"4")</f>
        <v>S4_2_MDI+</v>
      </c>
      <c r="L142" s="24">
        <f>VLOOKUP(K142,EtchLengthFromLayout!$A:$B,2,0)</f>
        <v>103.82</v>
      </c>
      <c r="M142" s="23" t="str">
        <f>REPLACE(M140,2,1,"4")</f>
        <v>S4_3_MDI+</v>
      </c>
      <c r="N142" s="24">
        <f>VLOOKUP(M142,EtchLengthFromLayout!$A:$B,2,0)</f>
        <v>14048.25</v>
      </c>
      <c r="O142" s="24"/>
      <c r="P142" s="24"/>
      <c r="Q142" s="24"/>
      <c r="R142" s="24"/>
      <c r="S142" s="18"/>
      <c r="T142" s="24"/>
      <c r="U142" s="24"/>
      <c r="V142" s="24"/>
      <c r="W142" s="24"/>
      <c r="X142" s="23" t="str">
        <f>REPLACE(X140,2,1,"4")</f>
        <v>S4_DCH016+</v>
      </c>
      <c r="Y142" s="24" t="s">
        <v>8340</v>
      </c>
      <c r="Z142" s="24">
        <f>VLOOKUP(Y142,EtchLengthFromLayout!A:B,2,0)</f>
        <v>10596.03</v>
      </c>
      <c r="AA142" s="24">
        <f t="shared" si="9"/>
        <v>26172.019999999997</v>
      </c>
      <c r="AB142" s="14" t="str">
        <f>IF(AB141&lt;=1,"OK, Tolerance&lt;= 1 mil", "Not OK, Tolerance &gt; 1 mil")</f>
        <v>OK, Tolerance&lt;= 1 mil</v>
      </c>
      <c r="AC142" s="28"/>
      <c r="AD142" s="23"/>
      <c r="AE142" s="7"/>
      <c r="AF142" s="62"/>
      <c r="AG142"/>
    </row>
    <row r="143" spans="1:33" ht="16.350000000000001" customHeight="1">
      <c r="A143" s="29" t="s">
        <v>2201</v>
      </c>
      <c r="B143" s="23">
        <v>16</v>
      </c>
      <c r="C143" s="7" t="s">
        <v>1562</v>
      </c>
      <c r="D143" s="23" t="str">
        <f>REPLACE(D141,2,1,"5")</f>
        <v>S5_MDI-</v>
      </c>
      <c r="E143" s="24">
        <f>VLOOKUP(D143,EtchLengthFromLayout!$A:$B,2,0)</f>
        <v>1114.46</v>
      </c>
      <c r="F143" s="23"/>
      <c r="G143" s="24"/>
      <c r="H143" s="23" t="str">
        <f>REPLACE(H141,2,1,"5")</f>
        <v>S5_1_MDI-</v>
      </c>
      <c r="I143" s="24">
        <f>VLOOKUP(H143,EtchLengthFromLayout!$A:$B,2,0)</f>
        <v>309.47000000000003</v>
      </c>
      <c r="J143" s="17">
        <f t="shared" si="8"/>
        <v>1423.93</v>
      </c>
      <c r="K143" s="23" t="str">
        <f>REPLACE(K141,2,1,"5")</f>
        <v>S5_2_MDI-</v>
      </c>
      <c r="L143" s="24">
        <f>VLOOKUP(K143,EtchLengthFromLayout!$A:$B,2,0)</f>
        <v>103.82</v>
      </c>
      <c r="M143" s="23" t="str">
        <f>REPLACE(M141,2,1,"5")</f>
        <v>S5_3_MDI-</v>
      </c>
      <c r="N143" s="24">
        <f>VLOOKUP(M143,EtchLengthFromLayout!$A:$B,2,0)</f>
        <v>14048.6</v>
      </c>
      <c r="O143" s="24"/>
      <c r="P143" s="24"/>
      <c r="Q143" s="24"/>
      <c r="R143" s="24"/>
      <c r="S143" s="18"/>
      <c r="T143" s="24"/>
      <c r="U143" s="24"/>
      <c r="V143" s="24"/>
      <c r="W143" s="24"/>
      <c r="X143" s="23" t="str">
        <f>REPLACE(X141,2,1,"5")</f>
        <v>S5_DCH016-</v>
      </c>
      <c r="Y143" s="24" t="s">
        <v>8350</v>
      </c>
      <c r="Z143" s="24">
        <f>VLOOKUP(Y143,EtchLengthFromLayout!A:B,2,0)</f>
        <v>13013.76</v>
      </c>
      <c r="AA143" s="24">
        <f t="shared" si="9"/>
        <v>28590.11</v>
      </c>
      <c r="AB143" s="24">
        <f>ABS(AA143-AA144)</f>
        <v>3.9999999997235136E-2</v>
      </c>
      <c r="AC143" s="29"/>
      <c r="AD143" s="23"/>
      <c r="AE143" s="7"/>
      <c r="AF143" s="62"/>
      <c r="AG143"/>
    </row>
    <row r="144" spans="1:33" ht="16.350000000000001" customHeight="1">
      <c r="A144" s="29" t="s">
        <v>2201</v>
      </c>
      <c r="B144" s="23">
        <v>15</v>
      </c>
      <c r="C144" s="7" t="s">
        <v>1561</v>
      </c>
      <c r="D144" s="23" t="str">
        <f>REPLACE(D142,2,1,"5")</f>
        <v>S5_MDI+</v>
      </c>
      <c r="E144" s="24">
        <f>VLOOKUP(D144,EtchLengthFromLayout!$A:$B,2,0)</f>
        <v>1114.46</v>
      </c>
      <c r="F144" s="23"/>
      <c r="G144" s="24"/>
      <c r="H144" s="23" t="str">
        <f>REPLACE(H142,2,1,"5")</f>
        <v>S5_1_MDI+</v>
      </c>
      <c r="I144" s="24">
        <f>VLOOKUP(H144,EtchLengthFromLayout!$A:$B,2,0)</f>
        <v>309.45999999999998</v>
      </c>
      <c r="J144" s="17">
        <f t="shared" si="8"/>
        <v>1423.92</v>
      </c>
      <c r="K144" s="23" t="str">
        <f>REPLACE(K142,2,1,"5")</f>
        <v>S5_2_MDI+</v>
      </c>
      <c r="L144" s="24">
        <f>VLOOKUP(K144,EtchLengthFromLayout!$A:$B,2,0)</f>
        <v>103.82</v>
      </c>
      <c r="M144" s="23" t="str">
        <f>REPLACE(M142,2,1,"5")</f>
        <v>S5_3_MDI+</v>
      </c>
      <c r="N144" s="24">
        <f>VLOOKUP(M144,EtchLengthFromLayout!$A:$B,2,0)</f>
        <v>14048.6</v>
      </c>
      <c r="O144" s="24"/>
      <c r="P144" s="24"/>
      <c r="Q144" s="24"/>
      <c r="R144" s="24"/>
      <c r="S144" s="18"/>
      <c r="T144" s="24"/>
      <c r="U144" s="24"/>
      <c r="V144" s="24"/>
      <c r="W144" s="24"/>
      <c r="X144" s="23" t="str">
        <f>REPLACE(X142,2,1,"5")</f>
        <v>S5_DCH016+</v>
      </c>
      <c r="Y144" s="24" t="s">
        <v>8349</v>
      </c>
      <c r="Z144" s="24">
        <f>VLOOKUP(Y144,EtchLengthFromLayout!A:B,2,0)</f>
        <v>13013.81</v>
      </c>
      <c r="AA144" s="24">
        <f t="shared" si="9"/>
        <v>28590.149999999998</v>
      </c>
      <c r="AB144" s="14" t="str">
        <f>IF(AB143&lt;=1,"OK, Tolerance&lt;= 1 mil", "Not OK, Tolerance &gt; 1 mil")</f>
        <v>OK, Tolerance&lt;= 1 mil</v>
      </c>
      <c r="AC144" s="29"/>
      <c r="AD144" s="23"/>
      <c r="AE144" s="7"/>
      <c r="AF144" s="62"/>
      <c r="AG144"/>
    </row>
    <row r="145" spans="1:33" ht="16.350000000000001" customHeight="1">
      <c r="A145" s="28" t="s">
        <v>2509</v>
      </c>
      <c r="B145" s="23">
        <v>16</v>
      </c>
      <c r="C145" s="7" t="s">
        <v>1562</v>
      </c>
      <c r="D145" s="23" t="str">
        <f>REPLACE(D143,2,1,"6")</f>
        <v>S6_MDI-</v>
      </c>
      <c r="E145" s="24">
        <f>VLOOKUP(D145,EtchLengthFromLayout!$A:$B,2,0)</f>
        <v>1114.46</v>
      </c>
      <c r="F145" s="23"/>
      <c r="G145" s="24"/>
      <c r="H145" s="23" t="str">
        <f>REPLACE(H143,2,1,"6")</f>
        <v>S6_1_MDI-</v>
      </c>
      <c r="I145" s="24">
        <f>VLOOKUP(H145,EtchLengthFromLayout!$A:$B,2,0)</f>
        <v>309.47000000000003</v>
      </c>
      <c r="J145" s="17">
        <f t="shared" si="8"/>
        <v>1423.93</v>
      </c>
      <c r="K145" s="23" t="str">
        <f>REPLACE(K143,2,1,"6")</f>
        <v>S6_2_MDI-</v>
      </c>
      <c r="L145" s="24">
        <f>VLOOKUP(K145,EtchLengthFromLayout!$A:$B,2,0)</f>
        <v>103.82</v>
      </c>
      <c r="M145" s="23" t="str">
        <f>REPLACE(M143,2,1,"6")</f>
        <v>S6_3_MDI-</v>
      </c>
      <c r="N145" s="24">
        <f>VLOOKUP(M145,EtchLengthFromLayout!$A:$B,2,0)</f>
        <v>14048.73</v>
      </c>
      <c r="O145" s="24"/>
      <c r="P145" s="24"/>
      <c r="Q145" s="24"/>
      <c r="R145" s="24"/>
      <c r="S145" s="18"/>
      <c r="T145" s="24"/>
      <c r="U145" s="24"/>
      <c r="V145" s="24"/>
      <c r="W145" s="24"/>
      <c r="X145" s="23" t="str">
        <f>REPLACE(X143,2,1,"6")</f>
        <v>S6_DCH016-</v>
      </c>
      <c r="Y145" s="24" t="s">
        <v>8401</v>
      </c>
      <c r="Z145" s="24">
        <f>VLOOKUP(Y145,EtchLengthFromLayout!A:B,2,0)</f>
        <v>9638.7199999999993</v>
      </c>
      <c r="AA145" s="24">
        <f t="shared" si="9"/>
        <v>25215.199999999997</v>
      </c>
      <c r="AB145" s="24">
        <f>ABS(AA145-AA146)</f>
        <v>6.9999999999708962E-2</v>
      </c>
      <c r="AC145" s="28"/>
      <c r="AD145" s="23"/>
      <c r="AE145" s="7"/>
      <c r="AF145" s="62"/>
      <c r="AG145"/>
    </row>
    <row r="146" spans="1:33" ht="16.350000000000001" customHeight="1">
      <c r="A146" s="28" t="s">
        <v>2509</v>
      </c>
      <c r="B146" s="23">
        <v>15</v>
      </c>
      <c r="C146" s="7" t="s">
        <v>1561</v>
      </c>
      <c r="D146" s="23" t="str">
        <f>REPLACE(D144,2,1,"6")</f>
        <v>S6_MDI+</v>
      </c>
      <c r="E146" s="24">
        <f>VLOOKUP(D146,EtchLengthFromLayout!$A:$B,2,0)</f>
        <v>1114.46</v>
      </c>
      <c r="F146" s="23"/>
      <c r="G146" s="24"/>
      <c r="H146" s="23" t="str">
        <f>REPLACE(H144,2,1,"6")</f>
        <v>S6_1_MDI+</v>
      </c>
      <c r="I146" s="24">
        <f>VLOOKUP(H146,EtchLengthFromLayout!$A:$B,2,0)</f>
        <v>309.45999999999998</v>
      </c>
      <c r="J146" s="17">
        <f t="shared" si="8"/>
        <v>1423.92</v>
      </c>
      <c r="K146" s="23" t="str">
        <f>REPLACE(K144,2,1,"6")</f>
        <v>S6_2_MDI+</v>
      </c>
      <c r="L146" s="24">
        <f>VLOOKUP(K146,EtchLengthFromLayout!$A:$B,2,0)</f>
        <v>103.82</v>
      </c>
      <c r="M146" s="23" t="str">
        <f>REPLACE(M144,2,1,"6")</f>
        <v>S6_3_MDI+</v>
      </c>
      <c r="N146" s="24">
        <f>VLOOKUP(M146,EtchLengthFromLayout!$A:$B,2,0)</f>
        <v>14048.74</v>
      </c>
      <c r="O146" s="24"/>
      <c r="P146" s="24"/>
      <c r="Q146" s="24"/>
      <c r="R146" s="24"/>
      <c r="S146" s="18"/>
      <c r="T146" s="24"/>
      <c r="U146" s="24"/>
      <c r="V146" s="24"/>
      <c r="W146" s="24"/>
      <c r="X146" s="23" t="str">
        <f>REPLACE(X144,2,1,"6")</f>
        <v>S6_DCH016+</v>
      </c>
      <c r="Y146" s="24" t="s">
        <v>8400</v>
      </c>
      <c r="Z146" s="24">
        <f>VLOOKUP(Y146,EtchLengthFromLayout!A:B,2,0)</f>
        <v>9638.7900000000009</v>
      </c>
      <c r="AA146" s="24">
        <f t="shared" si="9"/>
        <v>25215.269999999997</v>
      </c>
      <c r="AB146" s="14" t="str">
        <f>IF(AB145&lt;=1,"OK, Tolerance&lt;= 1 mil", "Not OK, Tolerance &gt; 1 mil")</f>
        <v>OK, Tolerance&lt;= 1 mil</v>
      </c>
      <c r="AC146" s="28"/>
      <c r="AD146" s="23"/>
      <c r="AE146" s="7"/>
      <c r="AF146" s="62"/>
      <c r="AG146"/>
    </row>
    <row r="147" spans="1:33" ht="16.350000000000001" customHeight="1">
      <c r="A147" s="29" t="s">
        <v>2510</v>
      </c>
      <c r="B147" s="23">
        <v>16</v>
      </c>
      <c r="C147" s="7" t="s">
        <v>1562</v>
      </c>
      <c r="D147" s="23" t="str">
        <f>REPLACE(D145,2,1,"7")</f>
        <v>S7_MDI-</v>
      </c>
      <c r="E147" s="24">
        <f>VLOOKUP(D147,EtchLengthFromLayout!$A:$B,2,0)</f>
        <v>1114.46</v>
      </c>
      <c r="F147" s="23"/>
      <c r="G147" s="24"/>
      <c r="H147" s="23" t="str">
        <f>REPLACE(H145,2,1,"7")</f>
        <v>S7_1_MDI-</v>
      </c>
      <c r="I147" s="24">
        <f>VLOOKUP(H147,EtchLengthFromLayout!$A:$B,2,0)</f>
        <v>309.47000000000003</v>
      </c>
      <c r="J147" s="17">
        <f t="shared" si="8"/>
        <v>1423.93</v>
      </c>
      <c r="K147" s="23" t="str">
        <f>REPLACE(K145,2,1,"7")</f>
        <v>S7_2_MDI-</v>
      </c>
      <c r="L147" s="24">
        <f>VLOOKUP(K147,EtchLengthFromLayout!$A:$B,2,0)</f>
        <v>103.82</v>
      </c>
      <c r="M147" s="23" t="str">
        <f>REPLACE(M145,2,1,"7")</f>
        <v>S7_3_MDI-</v>
      </c>
      <c r="N147" s="24">
        <f>VLOOKUP(M147,EtchLengthFromLayout!$A:$B,2,0)</f>
        <v>14048.83</v>
      </c>
      <c r="O147" s="24"/>
      <c r="P147" s="24"/>
      <c r="Q147" s="24"/>
      <c r="R147" s="24"/>
      <c r="S147" s="18"/>
      <c r="T147" s="24"/>
      <c r="U147" s="24"/>
      <c r="V147" s="24"/>
      <c r="W147" s="24"/>
      <c r="X147" s="23" t="str">
        <f>REPLACE(X145,2,1,"7")</f>
        <v>S7_DCH016-</v>
      </c>
      <c r="Y147" s="24" t="s">
        <v>8449</v>
      </c>
      <c r="Z147" s="24">
        <f>VLOOKUP(Y147,EtchLengthFromLayout!A:B,2,0)</f>
        <v>11014.27</v>
      </c>
      <c r="AA147" s="24">
        <f t="shared" si="9"/>
        <v>26590.85</v>
      </c>
      <c r="AB147" s="24">
        <f>ABS(AA147-AA148)</f>
        <v>1.0000000002037268E-2</v>
      </c>
      <c r="AC147" s="29"/>
      <c r="AD147" s="23"/>
      <c r="AE147" s="7"/>
      <c r="AF147" s="62"/>
      <c r="AG147"/>
    </row>
    <row r="148" spans="1:33" ht="16.350000000000001" customHeight="1">
      <c r="A148" s="29" t="s">
        <v>2510</v>
      </c>
      <c r="B148" s="23">
        <v>15</v>
      </c>
      <c r="C148" s="7" t="s">
        <v>1561</v>
      </c>
      <c r="D148" s="23" t="str">
        <f>REPLACE(D146,2,1,"7")</f>
        <v>S7_MDI+</v>
      </c>
      <c r="E148" s="24">
        <f>VLOOKUP(D148,EtchLengthFromLayout!$A:$B,2,0)</f>
        <v>1114.46</v>
      </c>
      <c r="F148" s="23"/>
      <c r="G148" s="24"/>
      <c r="H148" s="23" t="str">
        <f>REPLACE(H146,2,1,"7")</f>
        <v>S7_1_MDI+</v>
      </c>
      <c r="I148" s="24">
        <f>VLOOKUP(H148,EtchLengthFromLayout!$A:$B,2,0)</f>
        <v>309.45999999999998</v>
      </c>
      <c r="J148" s="17">
        <f t="shared" si="8"/>
        <v>1423.92</v>
      </c>
      <c r="K148" s="23" t="str">
        <f>REPLACE(K146,2,1,"7")</f>
        <v>S7_2_MDI+</v>
      </c>
      <c r="L148" s="24">
        <f>VLOOKUP(K148,EtchLengthFromLayout!$A:$B,2,0)</f>
        <v>103.82</v>
      </c>
      <c r="M148" s="23" t="str">
        <f>REPLACE(M146,2,1,"7")</f>
        <v>S7_3_MDI+</v>
      </c>
      <c r="N148" s="24">
        <f>VLOOKUP(M148,EtchLengthFromLayout!$A:$B,2,0)</f>
        <v>14048.86</v>
      </c>
      <c r="O148" s="24"/>
      <c r="P148" s="24"/>
      <c r="Q148" s="24"/>
      <c r="R148" s="24"/>
      <c r="S148" s="18"/>
      <c r="T148" s="24"/>
      <c r="U148" s="24"/>
      <c r="V148" s="24"/>
      <c r="W148" s="24"/>
      <c r="X148" s="23" t="str">
        <f>REPLACE(X146,2,1,"7")</f>
        <v>S7_DCH016+</v>
      </c>
      <c r="Y148" s="24" t="s">
        <v>8448</v>
      </c>
      <c r="Z148" s="24">
        <f>VLOOKUP(Y148,EtchLengthFromLayout!A:B,2,0)</f>
        <v>11014.24</v>
      </c>
      <c r="AA148" s="24">
        <f t="shared" si="9"/>
        <v>26590.839999999997</v>
      </c>
      <c r="AB148" s="14" t="str">
        <f>IF(AB147&lt;=1,"OK, Tolerance&lt;= 1 mil", "Not OK, Tolerance &gt; 1 mil")</f>
        <v>OK, Tolerance&lt;= 1 mil</v>
      </c>
      <c r="AC148" s="29"/>
      <c r="AD148" s="23"/>
      <c r="AE148" s="7"/>
      <c r="AF148" s="63"/>
      <c r="AG148"/>
    </row>
    <row r="149" spans="1:33">
      <c r="A149" s="30"/>
      <c r="B149" s="14"/>
      <c r="C149" s="14"/>
      <c r="D149" s="14"/>
      <c r="E149" s="19"/>
      <c r="F149" s="19"/>
      <c r="G149" s="19"/>
      <c r="H149" s="14" t="s">
        <v>1543</v>
      </c>
      <c r="I149" s="19"/>
      <c r="J149" s="17">
        <f>MAX(J133:J148)</f>
        <v>1423.93</v>
      </c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4"/>
      <c r="AD149" s="14"/>
      <c r="AE149" s="14"/>
      <c r="AF149" s="14"/>
      <c r="AG149" s="14"/>
    </row>
    <row r="150" spans="1:33">
      <c r="A150" s="30"/>
      <c r="B150" s="14"/>
      <c r="C150" s="14"/>
      <c r="D150" s="14"/>
      <c r="E150" s="19"/>
      <c r="F150" s="19"/>
      <c r="G150" s="19"/>
      <c r="H150" s="14" t="s">
        <v>1544</v>
      </c>
      <c r="I150" s="19"/>
      <c r="J150" s="17">
        <f>MIN(J133:J148)</f>
        <v>1423.92</v>
      </c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4"/>
      <c r="AD150" s="14"/>
      <c r="AE150" s="14"/>
      <c r="AF150" s="14"/>
      <c r="AG150" s="14"/>
    </row>
    <row r="151" spans="1:33">
      <c r="A151" s="30"/>
      <c r="B151" s="14"/>
      <c r="C151" s="14"/>
      <c r="D151" s="14"/>
      <c r="E151" s="19"/>
      <c r="F151" s="19"/>
      <c r="G151" s="19"/>
      <c r="H151" s="14" t="s">
        <v>1</v>
      </c>
      <c r="I151" s="19"/>
      <c r="J151" s="17">
        <f>ABS(J149-J150)</f>
        <v>9.9999999999909051E-3</v>
      </c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4"/>
      <c r="Z151" s="19"/>
      <c r="AA151" s="19"/>
      <c r="AB151" s="14"/>
      <c r="AC151" s="14"/>
      <c r="AD151" s="14"/>
      <c r="AE151" s="14"/>
      <c r="AF151" s="14"/>
      <c r="AG151" s="14"/>
    </row>
    <row r="152" spans="1:33" s="5" customFormat="1">
      <c r="A152" s="30"/>
      <c r="B152" s="14"/>
      <c r="C152" s="14"/>
      <c r="D152" s="14"/>
      <c r="E152" s="19"/>
      <c r="F152" s="19"/>
      <c r="G152" s="19"/>
      <c r="H152" s="25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4"/>
      <c r="Z152" s="19"/>
      <c r="AA152" s="19"/>
      <c r="AB152" s="14"/>
      <c r="AC152" s="14"/>
      <c r="AD152" s="14"/>
      <c r="AE152" s="14"/>
      <c r="AF152" s="14"/>
      <c r="AG152" s="14"/>
    </row>
    <row r="153" spans="1:33" s="5" customFormat="1">
      <c r="A153" s="26"/>
      <c r="B153" s="23"/>
      <c r="C153" s="23"/>
      <c r="D153" s="23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3"/>
      <c r="Z153" s="23"/>
      <c r="AA153" s="27"/>
      <c r="AB153" s="27"/>
      <c r="AC153" s="23"/>
      <c r="AD153" s="23"/>
      <c r="AE153" s="23"/>
      <c r="AF153" s="23"/>
      <c r="AG153" s="23"/>
    </row>
    <row r="154" spans="1:33">
      <c r="A154" s="26"/>
      <c r="B154" s="23"/>
      <c r="C154" s="23"/>
      <c r="D154" s="23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3"/>
      <c r="Z154" s="23"/>
      <c r="AA154" s="27"/>
      <c r="AB154" s="27"/>
      <c r="AC154" s="23"/>
      <c r="AD154" s="23"/>
      <c r="AE154" s="23"/>
      <c r="AF154" s="23"/>
      <c r="AG154" s="7"/>
    </row>
    <row r="155" spans="1:33">
      <c r="A155" s="25"/>
      <c r="B155" s="25"/>
      <c r="C155" s="25"/>
      <c r="D155" s="25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25"/>
      <c r="AC155" s="25"/>
      <c r="AD155" s="25"/>
      <c r="AE155" s="25"/>
      <c r="AF155" s="25"/>
      <c r="AG155" s="25"/>
    </row>
    <row r="156" spans="1:33">
      <c r="A156" s="25"/>
      <c r="B156" s="25"/>
      <c r="C156" s="25"/>
      <c r="D156" s="25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25"/>
      <c r="AC156" s="25"/>
      <c r="AD156" s="25"/>
      <c r="AE156" s="25"/>
      <c r="AF156" s="25"/>
      <c r="AG156" s="25"/>
    </row>
    <row r="157" spans="1:33" ht="30.75">
      <c r="A157" s="32" t="s">
        <v>8663</v>
      </c>
      <c r="B157" s="16"/>
      <c r="C157" s="16"/>
      <c r="D157" s="16"/>
      <c r="E157" s="17"/>
      <c r="F157" s="17"/>
      <c r="G157" s="17"/>
      <c r="H157" s="17"/>
      <c r="I157" s="17"/>
      <c r="J157" s="17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40"/>
    </row>
    <row r="158" spans="1:33" ht="47.25">
      <c r="A158" s="40" t="s">
        <v>3</v>
      </c>
      <c r="B158" s="40" t="s">
        <v>4</v>
      </c>
      <c r="C158" s="40" t="s">
        <v>5</v>
      </c>
      <c r="D158" s="14" t="s">
        <v>0</v>
      </c>
      <c r="E158" s="19" t="s">
        <v>2</v>
      </c>
      <c r="F158" s="20" t="s">
        <v>0</v>
      </c>
      <c r="G158" s="21" t="s">
        <v>2</v>
      </c>
      <c r="H158" s="14" t="s">
        <v>0</v>
      </c>
      <c r="I158" s="19" t="s">
        <v>2</v>
      </c>
      <c r="J158" s="21"/>
      <c r="K158" s="20" t="s">
        <v>0</v>
      </c>
      <c r="L158" s="21" t="s">
        <v>2</v>
      </c>
      <c r="M158" s="14" t="s">
        <v>0</v>
      </c>
      <c r="N158" s="19" t="s">
        <v>2</v>
      </c>
      <c r="O158" s="20" t="s">
        <v>0</v>
      </c>
      <c r="P158" s="21" t="s">
        <v>2</v>
      </c>
      <c r="Q158" s="21"/>
      <c r="R158" s="21"/>
      <c r="S158" s="14" t="s">
        <v>0</v>
      </c>
      <c r="T158" s="19" t="s">
        <v>2</v>
      </c>
      <c r="U158" s="20" t="s">
        <v>0</v>
      </c>
      <c r="V158" s="21" t="s">
        <v>2</v>
      </c>
      <c r="W158" s="14" t="s">
        <v>0</v>
      </c>
      <c r="X158" s="20" t="s">
        <v>1547</v>
      </c>
      <c r="Y158" s="20" t="s">
        <v>7</v>
      </c>
      <c r="Z158" s="21" t="s">
        <v>2</v>
      </c>
      <c r="AA158" s="22" t="s">
        <v>3055</v>
      </c>
      <c r="AB158" s="35" t="s">
        <v>1546</v>
      </c>
      <c r="AC158" s="14"/>
      <c r="AD158" s="14"/>
      <c r="AE158" s="14"/>
      <c r="AF158" s="40" t="s">
        <v>1545</v>
      </c>
      <c r="AG158"/>
    </row>
    <row r="159" spans="1:33" ht="16.350000000000001" customHeight="1">
      <c r="A159" s="28" t="s">
        <v>8</v>
      </c>
      <c r="B159" s="23">
        <v>16</v>
      </c>
      <c r="C159" s="7" t="s">
        <v>1562</v>
      </c>
      <c r="D159" s="23" t="s">
        <v>1579</v>
      </c>
      <c r="E159" s="24">
        <f>VLOOKUP(D159,EtchLengthFromLayout!$A:$B,2,0)</f>
        <v>1114.46</v>
      </c>
      <c r="F159" s="24"/>
      <c r="G159" s="24"/>
      <c r="H159" s="24" t="s">
        <v>1610</v>
      </c>
      <c r="I159" s="24">
        <f>VLOOKUP(H159,EtchLengthFromLayout!$A:$B,2,0)</f>
        <v>4837.7299999999996</v>
      </c>
      <c r="J159" s="24"/>
      <c r="K159" s="24" t="s">
        <v>1613</v>
      </c>
      <c r="L159" s="24">
        <f>VLOOKUP(K159,EtchLengthFromLayout!$A:$B,2,0)</f>
        <v>525.44000000000005</v>
      </c>
      <c r="M159" s="24"/>
      <c r="N159" s="24"/>
      <c r="O159" s="24"/>
      <c r="P159" s="24"/>
      <c r="Q159" s="24"/>
      <c r="R159" s="24"/>
      <c r="S159" s="18"/>
      <c r="T159" s="24"/>
      <c r="U159" s="24"/>
      <c r="V159" s="24"/>
      <c r="W159" s="24"/>
      <c r="X159" s="24" t="s">
        <v>7023</v>
      </c>
      <c r="Y159" s="24" t="s">
        <v>8172</v>
      </c>
      <c r="Z159" s="24">
        <f>VLOOKUP(Y159,EtchLengthFromLayout!$A:$B,2,0)</f>
        <v>4518.55</v>
      </c>
      <c r="AA159" s="24">
        <f>Z159+L159+I159+G159+E159</f>
        <v>10996.18</v>
      </c>
      <c r="AB159" s="24">
        <f>ABS(AA159-AA160)</f>
        <v>2.0000000000436557E-2</v>
      </c>
      <c r="AC159" s="28"/>
      <c r="AD159" s="23"/>
      <c r="AE159" s="7"/>
      <c r="AF159" s="61" t="s">
        <v>2205</v>
      </c>
      <c r="AG159"/>
    </row>
    <row r="160" spans="1:33" ht="16.350000000000001" customHeight="1">
      <c r="A160" s="28" t="s">
        <v>8</v>
      </c>
      <c r="B160" s="23">
        <v>15</v>
      </c>
      <c r="C160" s="7" t="s">
        <v>1561</v>
      </c>
      <c r="D160" s="23" t="s">
        <v>1580</v>
      </c>
      <c r="E160" s="24">
        <f>VLOOKUP(D160,EtchLengthFromLayout!$A:$B,2,0)</f>
        <v>1114.46</v>
      </c>
      <c r="F160" s="24"/>
      <c r="G160" s="24"/>
      <c r="H160" s="24" t="s">
        <v>1609</v>
      </c>
      <c r="I160" s="24">
        <f>VLOOKUP(H160,EtchLengthFromLayout!$A:$B,2,0)</f>
        <v>4837.74</v>
      </c>
      <c r="J160" s="24"/>
      <c r="K160" s="24" t="s">
        <v>1612</v>
      </c>
      <c r="L160" s="24">
        <f>VLOOKUP(K160,EtchLengthFromLayout!$A:$B,2,0)</f>
        <v>525.44000000000005</v>
      </c>
      <c r="M160" s="24"/>
      <c r="N160" s="24"/>
      <c r="O160" s="24"/>
      <c r="P160" s="24"/>
      <c r="Q160" s="24"/>
      <c r="R160" s="24"/>
      <c r="S160" s="18"/>
      <c r="T160" s="24"/>
      <c r="U160" s="24"/>
      <c r="V160" s="24"/>
      <c r="W160" s="24"/>
      <c r="X160" s="24" t="s">
        <v>7024</v>
      </c>
      <c r="Y160" s="24" t="s">
        <v>8171</v>
      </c>
      <c r="Z160" s="24">
        <f>VLOOKUP(Y160,EtchLengthFromLayout!$A:$B,2,0)</f>
        <v>4518.5200000000004</v>
      </c>
      <c r="AA160" s="24">
        <f t="shared" ref="AA160:AA174" si="10">Z160+L160+I160+G160+E160</f>
        <v>10996.16</v>
      </c>
      <c r="AB160" s="14" t="str">
        <f>IF(AB159&lt;=1,"OK, Tolerance&lt;= 1 mil", "Not OK, Tolerance &gt; 1 mil")</f>
        <v>OK, Tolerance&lt;= 1 mil</v>
      </c>
      <c r="AC160" s="28"/>
      <c r="AD160" s="23"/>
      <c r="AE160" s="7"/>
      <c r="AF160" s="62"/>
      <c r="AG160"/>
    </row>
    <row r="161" spans="1:33" ht="16.350000000000001" customHeight="1">
      <c r="A161" s="29" t="s">
        <v>168</v>
      </c>
      <c r="B161" s="23">
        <v>16</v>
      </c>
      <c r="C161" s="7" t="s">
        <v>1562</v>
      </c>
      <c r="D161" s="23" t="str">
        <f>REPLACE(D159,2,1,"1")</f>
        <v>S1_MDI-</v>
      </c>
      <c r="E161" s="24">
        <f>VLOOKUP(D161,EtchLengthFromLayout!$A:$B,2,0)</f>
        <v>1114.46</v>
      </c>
      <c r="F161" s="23"/>
      <c r="G161" s="24"/>
      <c r="H161" s="23" t="str">
        <f>REPLACE(H159,2,1,"1")</f>
        <v>S1_5_MDI-</v>
      </c>
      <c r="I161" s="24">
        <f>VLOOKUP(H161,EtchLengthFromLayout!$A:$B,2,0)</f>
        <v>4835.01</v>
      </c>
      <c r="J161" s="24"/>
      <c r="K161" s="23" t="str">
        <f>REPLACE(K159,2,1,"1")</f>
        <v>S1_6_MDI-</v>
      </c>
      <c r="L161" s="24">
        <f>VLOOKUP(K161,EtchLengthFromLayout!$A:$B,2,0)</f>
        <v>525.44000000000005</v>
      </c>
      <c r="M161" s="24"/>
      <c r="N161" s="24"/>
      <c r="O161" s="24"/>
      <c r="P161" s="24"/>
      <c r="Q161" s="24"/>
      <c r="R161" s="24"/>
      <c r="S161" s="18"/>
      <c r="T161" s="24"/>
      <c r="U161" s="24"/>
      <c r="V161" s="24"/>
      <c r="W161" s="24"/>
      <c r="X161" s="23" t="str">
        <f>REPLACE(X159,2,1,"1")</f>
        <v>S1_DCH012-</v>
      </c>
      <c r="Y161" s="24" t="s">
        <v>8183</v>
      </c>
      <c r="Z161" s="24">
        <f>VLOOKUP(Y161,EtchLengthFromLayout!$A:$B,2,0)</f>
        <v>6617.51</v>
      </c>
      <c r="AA161" s="24">
        <f t="shared" si="10"/>
        <v>13092.420000000002</v>
      </c>
      <c r="AB161" s="24">
        <f>ABS(AA161-AA162)</f>
        <v>1.0000000002037268E-2</v>
      </c>
      <c r="AC161" s="29"/>
      <c r="AD161" s="23"/>
      <c r="AE161" s="7"/>
      <c r="AF161" s="62"/>
      <c r="AG161"/>
    </row>
    <row r="162" spans="1:33" ht="16.350000000000001" customHeight="1">
      <c r="A162" s="29" t="s">
        <v>168</v>
      </c>
      <c r="B162" s="23">
        <v>15</v>
      </c>
      <c r="C162" s="7" t="s">
        <v>1561</v>
      </c>
      <c r="D162" s="23" t="str">
        <f>REPLACE(D160,2,1,"1")</f>
        <v>S1_MDI+</v>
      </c>
      <c r="E162" s="24">
        <f>VLOOKUP(D162,EtchLengthFromLayout!$A:$B,2,0)</f>
        <v>1114.46</v>
      </c>
      <c r="F162" s="23"/>
      <c r="G162" s="24"/>
      <c r="H162" s="23" t="str">
        <f>REPLACE(H160,2,1,"1")</f>
        <v>S1_5_MDI+</v>
      </c>
      <c r="I162" s="24">
        <f>VLOOKUP(H162,EtchLengthFromLayout!$A:$B,2,0)</f>
        <v>4835.0200000000004</v>
      </c>
      <c r="J162" s="24"/>
      <c r="K162" s="23" t="str">
        <f>REPLACE(K160,2,1,"1")</f>
        <v>S1_6_MDI+</v>
      </c>
      <c r="L162" s="24">
        <f>VLOOKUP(K162,EtchLengthFromLayout!$A:$B,2,0)</f>
        <v>525.44000000000005</v>
      </c>
      <c r="M162" s="24"/>
      <c r="N162" s="24"/>
      <c r="O162" s="24"/>
      <c r="P162" s="24"/>
      <c r="Q162" s="24"/>
      <c r="R162" s="24"/>
      <c r="S162" s="18"/>
      <c r="T162" s="24"/>
      <c r="U162" s="24"/>
      <c r="V162" s="24"/>
      <c r="W162" s="24"/>
      <c r="X162" s="23" t="str">
        <f>REPLACE(X160,2,1,"1")</f>
        <v>S1_DCH012+</v>
      </c>
      <c r="Y162" s="24" t="s">
        <v>8182</v>
      </c>
      <c r="Z162" s="24">
        <f>VLOOKUP(Y162,EtchLengthFromLayout!$A:$B,2,0)</f>
        <v>6617.49</v>
      </c>
      <c r="AA162" s="24">
        <f t="shared" si="10"/>
        <v>13092.41</v>
      </c>
      <c r="AB162" s="14" t="str">
        <f>IF(AB161&lt;=1,"OK, Tolerance&lt;= 1 mil", "Not OK, Tolerance &gt; 1 mil")</f>
        <v>OK, Tolerance&lt;= 1 mil</v>
      </c>
      <c r="AC162" s="29"/>
      <c r="AD162" s="23"/>
      <c r="AE162" s="7"/>
      <c r="AF162" s="62"/>
      <c r="AG162"/>
    </row>
    <row r="163" spans="1:33" ht="16.350000000000001" customHeight="1">
      <c r="A163" s="28" t="s">
        <v>169</v>
      </c>
      <c r="B163" s="23">
        <v>16</v>
      </c>
      <c r="C163" s="7" t="s">
        <v>1562</v>
      </c>
      <c r="D163" s="23" t="str">
        <f>REPLACE(D161,2,1,"2")</f>
        <v>S2_MDI-</v>
      </c>
      <c r="E163" s="24">
        <f>VLOOKUP(D163,EtchLengthFromLayout!$A:$B,2,0)</f>
        <v>1114.46</v>
      </c>
      <c r="F163" s="23"/>
      <c r="G163" s="24"/>
      <c r="H163" s="23" t="str">
        <f>REPLACE(H161,2,1,"2")</f>
        <v>S2_5_MDI-</v>
      </c>
      <c r="I163" s="24">
        <f>VLOOKUP(H163,EtchLengthFromLayout!$A:$B,2,0)</f>
        <v>4833.18</v>
      </c>
      <c r="J163" s="24"/>
      <c r="K163" s="23" t="str">
        <f>REPLACE(K161,2,1,"2")</f>
        <v>S2_6_MDI-</v>
      </c>
      <c r="L163" s="24">
        <f>VLOOKUP(K163,EtchLengthFromLayout!$A:$B,2,0)</f>
        <v>525.44000000000005</v>
      </c>
      <c r="M163" s="24"/>
      <c r="N163" s="24"/>
      <c r="O163" s="24"/>
      <c r="P163" s="24"/>
      <c r="Q163" s="24"/>
      <c r="R163" s="24"/>
      <c r="S163" s="18"/>
      <c r="T163" s="24"/>
      <c r="U163" s="24"/>
      <c r="V163" s="24"/>
      <c r="W163" s="24"/>
      <c r="X163" s="23" t="str">
        <f>REPLACE(X161,2,1,"2")</f>
        <v>S2_DCH012-</v>
      </c>
      <c r="Y163" s="24" t="s">
        <v>8248</v>
      </c>
      <c r="Z163" s="24">
        <f>VLOOKUP(Y163,EtchLengthFromLayout!$A:$B,2,0)</f>
        <v>6052.23</v>
      </c>
      <c r="AA163" s="24">
        <f t="shared" si="10"/>
        <v>12525.310000000001</v>
      </c>
      <c r="AB163" s="24">
        <f>ABS(AA163-AA164)</f>
        <v>5.9999999997671694E-2</v>
      </c>
      <c r="AC163" s="28"/>
      <c r="AD163" s="23"/>
      <c r="AE163" s="7"/>
      <c r="AF163" s="62"/>
      <c r="AG163"/>
    </row>
    <row r="164" spans="1:33" ht="16.350000000000001" customHeight="1">
      <c r="A164" s="28" t="s">
        <v>169</v>
      </c>
      <c r="B164" s="23">
        <v>15</v>
      </c>
      <c r="C164" s="7" t="s">
        <v>1561</v>
      </c>
      <c r="D164" s="23" t="str">
        <f>REPLACE(D162,2,1,"2")</f>
        <v>S2_MDI+</v>
      </c>
      <c r="E164" s="24">
        <f>VLOOKUP(D164,EtchLengthFromLayout!$A:$B,2,0)</f>
        <v>1114.46</v>
      </c>
      <c r="F164" s="23"/>
      <c r="G164" s="24"/>
      <c r="H164" s="23" t="str">
        <f>REPLACE(H162,2,1,"2")</f>
        <v>S2_5_MDI+</v>
      </c>
      <c r="I164" s="24">
        <f>VLOOKUP(H164,EtchLengthFromLayout!$A:$B,2,0)</f>
        <v>4833.18</v>
      </c>
      <c r="J164" s="24"/>
      <c r="K164" s="23" t="str">
        <f>REPLACE(K162,2,1,"2")</f>
        <v>S2_6_MDI+</v>
      </c>
      <c r="L164" s="24">
        <f>VLOOKUP(K164,EtchLengthFromLayout!$A:$B,2,0)</f>
        <v>525.44000000000005</v>
      </c>
      <c r="M164" s="24"/>
      <c r="N164" s="24"/>
      <c r="O164" s="24"/>
      <c r="P164" s="24"/>
      <c r="Q164" s="24"/>
      <c r="R164" s="24"/>
      <c r="S164" s="18"/>
      <c r="T164" s="24"/>
      <c r="U164" s="24"/>
      <c r="V164" s="24"/>
      <c r="W164" s="24"/>
      <c r="X164" s="23" t="str">
        <f>REPLACE(X162,2,1,"2")</f>
        <v>S2_DCH012+</v>
      </c>
      <c r="Y164" s="24" t="s">
        <v>8247</v>
      </c>
      <c r="Z164" s="24">
        <f>VLOOKUP(Y164,EtchLengthFromLayout!$A:$B,2,0)</f>
        <v>6052.29</v>
      </c>
      <c r="AA164" s="24">
        <f t="shared" si="10"/>
        <v>12525.369999999999</v>
      </c>
      <c r="AB164" s="14" t="str">
        <f>IF(AB163&lt;=1,"OK, Tolerance&lt;= 1 mil", "Not OK, Tolerance &gt; 1 mil")</f>
        <v>OK, Tolerance&lt;= 1 mil</v>
      </c>
      <c r="AC164" s="28"/>
      <c r="AD164" s="23"/>
      <c r="AE164" s="7"/>
      <c r="AF164" s="62"/>
      <c r="AG164"/>
    </row>
    <row r="165" spans="1:33" ht="16.350000000000001" customHeight="1">
      <c r="A165" s="29" t="s">
        <v>170</v>
      </c>
      <c r="B165" s="23">
        <v>16</v>
      </c>
      <c r="C165" s="7" t="s">
        <v>1562</v>
      </c>
      <c r="D165" s="23" t="str">
        <f>REPLACE(D163,2,1,"3")</f>
        <v>S3_MDI-</v>
      </c>
      <c r="E165" s="24">
        <f>VLOOKUP(D165,EtchLengthFromLayout!$A:$B,2,0)</f>
        <v>1114.46</v>
      </c>
      <c r="F165" s="23"/>
      <c r="G165" s="24"/>
      <c r="H165" s="23" t="str">
        <f>REPLACE(H163,2,1,"3")</f>
        <v>S3_5_MDI-</v>
      </c>
      <c r="I165" s="24">
        <f>VLOOKUP(H165,EtchLengthFromLayout!$A:$B,2,0)</f>
        <v>4832.8500000000004</v>
      </c>
      <c r="J165" s="24"/>
      <c r="K165" s="23" t="str">
        <f>REPLACE(K163,2,1,"3")</f>
        <v>S3_6_MDI-</v>
      </c>
      <c r="L165" s="24">
        <f>VLOOKUP(K165,EtchLengthFromLayout!$A:$B,2,0)</f>
        <v>525.44000000000005</v>
      </c>
      <c r="M165" s="24"/>
      <c r="N165" s="24"/>
      <c r="O165" s="24"/>
      <c r="P165" s="24"/>
      <c r="Q165" s="24"/>
      <c r="R165" s="24"/>
      <c r="S165" s="18"/>
      <c r="T165" s="24"/>
      <c r="U165" s="24"/>
      <c r="V165" s="24"/>
      <c r="W165" s="24"/>
      <c r="X165" s="23" t="str">
        <f>REPLACE(X163,2,1,"3")</f>
        <v>S3_DCH012-</v>
      </c>
      <c r="Y165" s="24" t="s">
        <v>8285</v>
      </c>
      <c r="Z165" s="24">
        <f>VLOOKUP(Y165,EtchLengthFromLayout!$A:$B,2,0)</f>
        <v>4826.82</v>
      </c>
      <c r="AA165" s="24">
        <f t="shared" si="10"/>
        <v>11299.57</v>
      </c>
      <c r="AB165" s="24">
        <f>ABS(AA165-AA166)</f>
        <v>4.0000000000873115E-2</v>
      </c>
      <c r="AC165" s="29"/>
      <c r="AD165" s="23"/>
      <c r="AE165" s="7"/>
      <c r="AF165" s="62"/>
      <c r="AG165"/>
    </row>
    <row r="166" spans="1:33" ht="16.350000000000001" customHeight="1">
      <c r="A166" s="29" t="s">
        <v>170</v>
      </c>
      <c r="B166" s="23">
        <v>15</v>
      </c>
      <c r="C166" s="7" t="s">
        <v>1561</v>
      </c>
      <c r="D166" s="23" t="str">
        <f>REPLACE(D164,2,1,"3")</f>
        <v>S3_MDI+</v>
      </c>
      <c r="E166" s="24">
        <f>VLOOKUP(D166,EtchLengthFromLayout!$A:$B,2,0)</f>
        <v>1114.46</v>
      </c>
      <c r="F166" s="23"/>
      <c r="G166" s="24"/>
      <c r="H166" s="23" t="str">
        <f>REPLACE(H164,2,1,"3")</f>
        <v>S3_5_MDI+</v>
      </c>
      <c r="I166" s="24">
        <f>VLOOKUP(H166,EtchLengthFromLayout!$A:$B,2,0)</f>
        <v>4832.8500000000004</v>
      </c>
      <c r="J166" s="24"/>
      <c r="K166" s="23" t="str">
        <f>REPLACE(K164,2,1,"3")</f>
        <v>S3_6_MDI+</v>
      </c>
      <c r="L166" s="24">
        <f>VLOOKUP(K166,EtchLengthFromLayout!$A:$B,2,0)</f>
        <v>525.44000000000005</v>
      </c>
      <c r="M166" s="24"/>
      <c r="N166" s="24"/>
      <c r="O166" s="24"/>
      <c r="P166" s="24"/>
      <c r="Q166" s="24"/>
      <c r="R166" s="24"/>
      <c r="S166" s="18"/>
      <c r="T166" s="24"/>
      <c r="U166" s="24"/>
      <c r="V166" s="24"/>
      <c r="W166" s="24"/>
      <c r="X166" s="23" t="str">
        <f>REPLACE(X164,2,1,"3")</f>
        <v>S3_DCH012+</v>
      </c>
      <c r="Y166" s="24" t="s">
        <v>8284</v>
      </c>
      <c r="Z166" s="24">
        <f>VLOOKUP(Y166,EtchLengthFromLayout!$A:$B,2,0)</f>
        <v>4826.78</v>
      </c>
      <c r="AA166" s="24">
        <f t="shared" si="10"/>
        <v>11299.529999999999</v>
      </c>
      <c r="AB166" s="14" t="str">
        <f>IF(AB165&lt;=1,"OK, Tolerance&lt;= 1 mil", "Not OK, Tolerance &gt; 1 mil")</f>
        <v>OK, Tolerance&lt;= 1 mil</v>
      </c>
      <c r="AC166" s="29"/>
      <c r="AD166" s="23"/>
      <c r="AE166" s="7"/>
      <c r="AF166" s="62"/>
      <c r="AG166"/>
    </row>
    <row r="167" spans="1:33" ht="16.350000000000001" customHeight="1">
      <c r="A167" s="28" t="s">
        <v>2199</v>
      </c>
      <c r="B167" s="23">
        <v>16</v>
      </c>
      <c r="C167" s="7" t="s">
        <v>1562</v>
      </c>
      <c r="D167" s="23" t="str">
        <f>REPLACE(D165,2,1,"4")</f>
        <v>S4_MDI-</v>
      </c>
      <c r="E167" s="24">
        <f>VLOOKUP(D167,EtchLengthFromLayout!$A:$B,2,0)</f>
        <v>1114.46</v>
      </c>
      <c r="F167" s="23"/>
      <c r="G167" s="24"/>
      <c r="H167" s="23" t="str">
        <f>REPLACE(H165,2,1,"4")</f>
        <v>S4_5_MDI-</v>
      </c>
      <c r="I167" s="24">
        <f>VLOOKUP(H167,EtchLengthFromLayout!$A:$B,2,0)</f>
        <v>4830.51</v>
      </c>
      <c r="J167" s="24"/>
      <c r="K167" s="23" t="str">
        <f>REPLACE(K165,2,1,"4")</f>
        <v>S4_6_MDI-</v>
      </c>
      <c r="L167" s="24">
        <f>VLOOKUP(K167,EtchLengthFromLayout!$A:$B,2,0)</f>
        <v>525.44000000000005</v>
      </c>
      <c r="M167" s="24"/>
      <c r="N167" s="24"/>
      <c r="O167" s="24"/>
      <c r="P167" s="24"/>
      <c r="Q167" s="24"/>
      <c r="R167" s="24"/>
      <c r="S167" s="18"/>
      <c r="T167" s="24"/>
      <c r="U167" s="24"/>
      <c r="V167" s="24"/>
      <c r="W167" s="24"/>
      <c r="X167" s="23" t="str">
        <f>REPLACE(X165,2,1,"4")</f>
        <v>S4_DCH012-</v>
      </c>
      <c r="Y167" s="24" t="s">
        <v>8159</v>
      </c>
      <c r="Z167" s="24">
        <f>VLOOKUP(Y167,EtchLengthFromLayout!$A:$B,2,0)</f>
        <v>5445.36</v>
      </c>
      <c r="AA167" s="24">
        <f t="shared" si="10"/>
        <v>11915.77</v>
      </c>
      <c r="AB167" s="24">
        <f>ABS(AA167-AA168)</f>
        <v>0.11000000000058208</v>
      </c>
      <c r="AC167" s="28"/>
      <c r="AD167" s="23"/>
      <c r="AE167" s="7"/>
      <c r="AF167" s="62"/>
      <c r="AG167"/>
    </row>
    <row r="168" spans="1:33" ht="16.350000000000001" customHeight="1">
      <c r="A168" s="28" t="s">
        <v>2199</v>
      </c>
      <c r="B168" s="23">
        <v>15</v>
      </c>
      <c r="C168" s="7" t="s">
        <v>1561</v>
      </c>
      <c r="D168" s="23" t="str">
        <f>REPLACE(D166,2,1,"4")</f>
        <v>S4_MDI+</v>
      </c>
      <c r="E168" s="24">
        <f>VLOOKUP(D168,EtchLengthFromLayout!$A:$B,2,0)</f>
        <v>1114.46</v>
      </c>
      <c r="F168" s="23"/>
      <c r="G168" s="24"/>
      <c r="H168" s="23" t="str">
        <f>REPLACE(H166,2,1,"4")</f>
        <v>S4_5_MDI+</v>
      </c>
      <c r="I168" s="24">
        <f>VLOOKUP(H168,EtchLengthFromLayout!$A:$B,2,0)</f>
        <v>4830.5200000000004</v>
      </c>
      <c r="J168" s="24"/>
      <c r="K168" s="23" t="str">
        <f>REPLACE(K166,2,1,"4")</f>
        <v>S4_6_MDI+</v>
      </c>
      <c r="L168" s="24">
        <f>VLOOKUP(K168,EtchLengthFromLayout!$A:$B,2,0)</f>
        <v>525.44000000000005</v>
      </c>
      <c r="M168" s="24"/>
      <c r="N168" s="24"/>
      <c r="O168" s="24"/>
      <c r="P168" s="24"/>
      <c r="Q168" s="24"/>
      <c r="R168" s="24"/>
      <c r="S168" s="18"/>
      <c r="T168" s="24"/>
      <c r="U168" s="24"/>
      <c r="V168" s="24"/>
      <c r="W168" s="24"/>
      <c r="X168" s="23" t="str">
        <f>REPLACE(X166,2,1,"4")</f>
        <v>S4_DCH012+</v>
      </c>
      <c r="Y168" s="24" t="s">
        <v>8158</v>
      </c>
      <c r="Z168" s="24">
        <f>VLOOKUP(Y168,EtchLengthFromLayout!$A:$B,2,0)</f>
        <v>5445.46</v>
      </c>
      <c r="AA168" s="24">
        <f t="shared" si="10"/>
        <v>11915.880000000001</v>
      </c>
      <c r="AB168" s="14" t="str">
        <f>IF(AB167&lt;=1,"OK, Tolerance&lt;= 1 mil", "Not OK, Tolerance &gt; 1 mil")</f>
        <v>OK, Tolerance&lt;= 1 mil</v>
      </c>
      <c r="AC168" s="28"/>
      <c r="AD168" s="23"/>
      <c r="AE168" s="7"/>
      <c r="AF168" s="62"/>
      <c r="AG168"/>
    </row>
    <row r="169" spans="1:33" ht="16.350000000000001" customHeight="1">
      <c r="A169" s="29" t="s">
        <v>2201</v>
      </c>
      <c r="B169" s="23">
        <v>16</v>
      </c>
      <c r="C169" s="7" t="s">
        <v>1562</v>
      </c>
      <c r="D169" s="23" t="str">
        <f>REPLACE(D167,2,1,"5")</f>
        <v>S5_MDI-</v>
      </c>
      <c r="E169" s="24">
        <f>VLOOKUP(D169,EtchLengthFromLayout!$A:$B,2,0)</f>
        <v>1114.46</v>
      </c>
      <c r="F169" s="23"/>
      <c r="G169" s="24"/>
      <c r="H169" s="23" t="str">
        <f>REPLACE(H167,2,1,"5")</f>
        <v>S5_5_MDI-</v>
      </c>
      <c r="I169" s="24">
        <f>VLOOKUP(H169,EtchLengthFromLayout!$A:$B,2,0)</f>
        <v>4836.95</v>
      </c>
      <c r="J169" s="24"/>
      <c r="K169" s="23" t="str">
        <f>REPLACE(K167,2,1,"5")</f>
        <v>S5_6_MDI-</v>
      </c>
      <c r="L169" s="24">
        <f>VLOOKUP(K169,EtchLengthFromLayout!$A:$B,2,0)</f>
        <v>525.44000000000005</v>
      </c>
      <c r="M169" s="24"/>
      <c r="N169" s="24"/>
      <c r="O169" s="24"/>
      <c r="P169" s="24"/>
      <c r="Q169" s="24"/>
      <c r="R169" s="24"/>
      <c r="S169" s="18"/>
      <c r="T169" s="24"/>
      <c r="U169" s="24"/>
      <c r="V169" s="24"/>
      <c r="W169" s="24"/>
      <c r="X169" s="23" t="str">
        <f>REPLACE(X167,2,1,"5")</f>
        <v>S5_DCH012-</v>
      </c>
      <c r="Y169" s="24" t="s">
        <v>8157</v>
      </c>
      <c r="Z169" s="24">
        <f>VLOOKUP(Y169,EtchLengthFromLayout!$A:$B,2,0)</f>
        <v>6713.22</v>
      </c>
      <c r="AA169" s="24">
        <f t="shared" si="10"/>
        <v>13190.07</v>
      </c>
      <c r="AB169" s="24">
        <f>ABS(AA169-AA170)</f>
        <v>9.9999999983992893E-3</v>
      </c>
      <c r="AC169" s="29"/>
      <c r="AD169" s="23"/>
      <c r="AE169" s="7"/>
      <c r="AF169" s="62"/>
      <c r="AG169"/>
    </row>
    <row r="170" spans="1:33" ht="16.350000000000001" customHeight="1">
      <c r="A170" s="29" t="s">
        <v>2201</v>
      </c>
      <c r="B170" s="23">
        <v>15</v>
      </c>
      <c r="C170" s="7" t="s">
        <v>1561</v>
      </c>
      <c r="D170" s="23" t="str">
        <f>REPLACE(D168,2,1,"5")</f>
        <v>S5_MDI+</v>
      </c>
      <c r="E170" s="24">
        <f>VLOOKUP(D170,EtchLengthFromLayout!$A:$B,2,0)</f>
        <v>1114.46</v>
      </c>
      <c r="F170" s="23"/>
      <c r="G170" s="24"/>
      <c r="H170" s="23" t="str">
        <f>REPLACE(H168,2,1,"5")</f>
        <v>S5_5_MDI+</v>
      </c>
      <c r="I170" s="24">
        <f>VLOOKUP(H170,EtchLengthFromLayout!$A:$B,2,0)</f>
        <v>4836.95</v>
      </c>
      <c r="J170" s="24"/>
      <c r="K170" s="23" t="str">
        <f>REPLACE(K168,2,1,"5")</f>
        <v>S5_6_MDI+</v>
      </c>
      <c r="L170" s="24">
        <f>VLOOKUP(K170,EtchLengthFromLayout!$A:$B,2,0)</f>
        <v>525.44000000000005</v>
      </c>
      <c r="M170" s="24"/>
      <c r="N170" s="24"/>
      <c r="O170" s="24"/>
      <c r="P170" s="24"/>
      <c r="Q170" s="24"/>
      <c r="R170" s="24"/>
      <c r="S170" s="18"/>
      <c r="T170" s="24"/>
      <c r="U170" s="24"/>
      <c r="V170" s="24"/>
      <c r="W170" s="24"/>
      <c r="X170" s="23" t="str">
        <f>REPLACE(X168,2,1,"5")</f>
        <v>S5_DCH012+</v>
      </c>
      <c r="Y170" s="24" t="s">
        <v>8156</v>
      </c>
      <c r="Z170" s="24">
        <f>VLOOKUP(Y170,EtchLengthFromLayout!$A:$B,2,0)</f>
        <v>6713.23</v>
      </c>
      <c r="AA170" s="24">
        <f t="shared" si="10"/>
        <v>13190.079999999998</v>
      </c>
      <c r="AB170" s="14" t="str">
        <f>IF(AB169&lt;=1,"OK, Tolerance&lt;= 1 mil", "Not OK, Tolerance &gt; 1 mil")</f>
        <v>OK, Tolerance&lt;= 1 mil</v>
      </c>
      <c r="AC170" s="29"/>
      <c r="AD170" s="23"/>
      <c r="AE170" s="7"/>
      <c r="AF170" s="62"/>
      <c r="AG170"/>
    </row>
    <row r="171" spans="1:33" ht="16.350000000000001" customHeight="1">
      <c r="A171" s="28" t="s">
        <v>2509</v>
      </c>
      <c r="B171" s="23">
        <v>16</v>
      </c>
      <c r="C171" s="7" t="s">
        <v>1562</v>
      </c>
      <c r="D171" s="23" t="str">
        <f>REPLACE(D169,2,1,"6")</f>
        <v>S6_MDI-</v>
      </c>
      <c r="E171" s="24">
        <f>VLOOKUP(D171,EtchLengthFromLayout!$A:$B,2,0)</f>
        <v>1114.46</v>
      </c>
      <c r="F171" s="23"/>
      <c r="G171" s="24"/>
      <c r="H171" s="23" t="str">
        <f>REPLACE(H169,2,1,"6")</f>
        <v>S6_5_MDI-</v>
      </c>
      <c r="I171" s="24">
        <f>VLOOKUP(H171,EtchLengthFromLayout!$A:$B,2,0)</f>
        <v>4832.17</v>
      </c>
      <c r="J171" s="24"/>
      <c r="K171" s="23" t="str">
        <f>REPLACE(K169,2,1,"6")</f>
        <v>S6_6_MDI-</v>
      </c>
      <c r="L171" s="24">
        <f>VLOOKUP(K171,EtchLengthFromLayout!$A:$B,2,0)</f>
        <v>525.44000000000005</v>
      </c>
      <c r="M171" s="24"/>
      <c r="N171" s="24"/>
      <c r="O171" s="24"/>
      <c r="P171" s="24"/>
      <c r="Q171" s="24"/>
      <c r="R171" s="24"/>
      <c r="S171" s="18"/>
      <c r="T171" s="24"/>
      <c r="U171" s="24"/>
      <c r="V171" s="24"/>
      <c r="W171" s="24"/>
      <c r="X171" s="23" t="str">
        <f>REPLACE(X169,2,1,"6")</f>
        <v>S6_DCH012-</v>
      </c>
      <c r="Y171" s="24" t="s">
        <v>8259</v>
      </c>
      <c r="Z171" s="24">
        <f>VLOOKUP(Y171,EtchLengthFromLayout!$A:$B,2,0)</f>
        <v>6091.66</v>
      </c>
      <c r="AA171" s="24">
        <f t="shared" si="10"/>
        <v>12563.73</v>
      </c>
      <c r="AB171" s="24">
        <f>ABS(AA171-AA172)</f>
        <v>2.0000000000436557E-2</v>
      </c>
      <c r="AC171" s="28"/>
      <c r="AD171" s="23"/>
      <c r="AE171" s="7"/>
      <c r="AF171" s="62"/>
      <c r="AG171"/>
    </row>
    <row r="172" spans="1:33" ht="16.350000000000001" customHeight="1">
      <c r="A172" s="28" t="s">
        <v>2509</v>
      </c>
      <c r="B172" s="23">
        <v>15</v>
      </c>
      <c r="C172" s="7" t="s">
        <v>1561</v>
      </c>
      <c r="D172" s="23" t="str">
        <f>REPLACE(D170,2,1,"6")</f>
        <v>S6_MDI+</v>
      </c>
      <c r="E172" s="24">
        <f>VLOOKUP(D172,EtchLengthFromLayout!$A:$B,2,0)</f>
        <v>1114.46</v>
      </c>
      <c r="F172" s="23"/>
      <c r="G172" s="24"/>
      <c r="H172" s="23" t="str">
        <f>REPLACE(H170,2,1,"6")</f>
        <v>S6_5_MDI+</v>
      </c>
      <c r="I172" s="24">
        <f>VLOOKUP(H172,EtchLengthFromLayout!$A:$B,2,0)</f>
        <v>4832.16</v>
      </c>
      <c r="J172" s="24"/>
      <c r="K172" s="23" t="str">
        <f>REPLACE(K170,2,1,"6")</f>
        <v>S6_6_MDI+</v>
      </c>
      <c r="L172" s="24">
        <f>VLOOKUP(K172,EtchLengthFromLayout!$A:$B,2,0)</f>
        <v>525.44000000000005</v>
      </c>
      <c r="M172" s="24"/>
      <c r="N172" s="24"/>
      <c r="O172" s="24"/>
      <c r="P172" s="24"/>
      <c r="Q172" s="24"/>
      <c r="R172" s="24"/>
      <c r="S172" s="18"/>
      <c r="T172" s="24"/>
      <c r="U172" s="24"/>
      <c r="V172" s="24"/>
      <c r="W172" s="24"/>
      <c r="X172" s="23" t="str">
        <f>REPLACE(X170,2,1,"6")</f>
        <v>S6_DCH012+</v>
      </c>
      <c r="Y172" s="24" t="s">
        <v>8258</v>
      </c>
      <c r="Z172" s="24">
        <f>VLOOKUP(Y172,EtchLengthFromLayout!$A:$B,2,0)</f>
        <v>6091.65</v>
      </c>
      <c r="AA172" s="24">
        <f t="shared" si="10"/>
        <v>12563.71</v>
      </c>
      <c r="AB172" s="14" t="str">
        <f>IF(AB171&lt;=1,"OK, Tolerance&lt;= 1 mil", "Not OK, Tolerance &gt; 1 mil")</f>
        <v>OK, Tolerance&lt;= 1 mil</v>
      </c>
      <c r="AC172" s="28"/>
      <c r="AD172" s="23"/>
      <c r="AE172" s="7"/>
      <c r="AF172" s="62"/>
      <c r="AG172"/>
    </row>
    <row r="173" spans="1:33" ht="16.350000000000001" customHeight="1">
      <c r="A173" s="29" t="s">
        <v>2510</v>
      </c>
      <c r="B173" s="23">
        <v>16</v>
      </c>
      <c r="C173" s="7" t="s">
        <v>1562</v>
      </c>
      <c r="D173" s="23" t="str">
        <f>REPLACE(D171,2,1,"7")</f>
        <v>S7_MDI-</v>
      </c>
      <c r="E173" s="24">
        <f>VLOOKUP(D173,EtchLengthFromLayout!$A:$B,2,0)</f>
        <v>1114.46</v>
      </c>
      <c r="F173" s="23"/>
      <c r="G173" s="24"/>
      <c r="H173" s="23" t="str">
        <f>REPLACE(H171,2,1,"7")</f>
        <v>S7_5_MDI-</v>
      </c>
      <c r="I173" s="24">
        <f>VLOOKUP(H173,EtchLengthFromLayout!$A:$B,2,0)</f>
        <v>4833.92</v>
      </c>
      <c r="J173" s="24"/>
      <c r="K173" s="23" t="str">
        <f>REPLACE(K171,2,1,"7")</f>
        <v>S7_6_MDI-</v>
      </c>
      <c r="L173" s="24">
        <f>VLOOKUP(K173,EtchLengthFromLayout!$A:$B,2,0)</f>
        <v>525.44000000000005</v>
      </c>
      <c r="M173" s="24"/>
      <c r="N173" s="24"/>
      <c r="O173" s="24"/>
      <c r="P173" s="24"/>
      <c r="Q173" s="24"/>
      <c r="R173" s="24"/>
      <c r="S173" s="18"/>
      <c r="T173" s="24"/>
      <c r="U173" s="24"/>
      <c r="V173" s="24"/>
      <c r="W173" s="24"/>
      <c r="X173" s="23" t="str">
        <f>REPLACE(X171,2,1,"7")</f>
        <v>S7_DCH012-</v>
      </c>
      <c r="Y173" s="24" t="s">
        <v>8269</v>
      </c>
      <c r="Z173" s="24">
        <f>VLOOKUP(Y173,EtchLengthFromLayout!$A:$B,2,0)</f>
        <v>4992.6400000000003</v>
      </c>
      <c r="AA173" s="24">
        <f t="shared" si="10"/>
        <v>11466.46</v>
      </c>
      <c r="AB173" s="24">
        <f>ABS(AA173-AA174)</f>
        <v>0</v>
      </c>
      <c r="AC173" s="29"/>
      <c r="AD173" s="23"/>
      <c r="AE173" s="7"/>
      <c r="AF173" s="62"/>
      <c r="AG173"/>
    </row>
    <row r="174" spans="1:33" ht="16.350000000000001" customHeight="1">
      <c r="A174" s="29" t="s">
        <v>2510</v>
      </c>
      <c r="B174" s="23">
        <v>15</v>
      </c>
      <c r="C174" s="7" t="s">
        <v>1561</v>
      </c>
      <c r="D174" s="23" t="str">
        <f>REPLACE(D172,2,1,"7")</f>
        <v>S7_MDI+</v>
      </c>
      <c r="E174" s="24">
        <f>VLOOKUP(D174,EtchLengthFromLayout!$A:$B,2,0)</f>
        <v>1114.46</v>
      </c>
      <c r="F174" s="23"/>
      <c r="G174" s="24"/>
      <c r="H174" s="23" t="str">
        <f>REPLACE(H172,2,1,"7")</f>
        <v>S7_5_MDI+</v>
      </c>
      <c r="I174" s="24">
        <f>VLOOKUP(H174,EtchLengthFromLayout!$A:$B,2,0)</f>
        <v>4833.91</v>
      </c>
      <c r="J174" s="24"/>
      <c r="K174" s="23" t="str">
        <f>REPLACE(K172,2,1,"7")</f>
        <v>S7_6_MDI+</v>
      </c>
      <c r="L174" s="24">
        <f>VLOOKUP(K174,EtchLengthFromLayout!$A:$B,2,0)</f>
        <v>525.44000000000005</v>
      </c>
      <c r="M174" s="24"/>
      <c r="N174" s="24"/>
      <c r="O174" s="24"/>
      <c r="P174" s="24"/>
      <c r="Q174" s="24"/>
      <c r="R174" s="24"/>
      <c r="S174" s="18"/>
      <c r="T174" s="24"/>
      <c r="U174" s="24"/>
      <c r="V174" s="24"/>
      <c r="W174" s="24"/>
      <c r="X174" s="23" t="str">
        <f>REPLACE(X172,2,1,"7")</f>
        <v>S7_DCH012+</v>
      </c>
      <c r="Y174" s="24" t="s">
        <v>8268</v>
      </c>
      <c r="Z174" s="24">
        <f>VLOOKUP(Y174,EtchLengthFromLayout!$A:$B,2,0)</f>
        <v>4992.6499999999996</v>
      </c>
      <c r="AA174" s="24">
        <f t="shared" si="10"/>
        <v>11466.46</v>
      </c>
      <c r="AB174" s="14" t="str">
        <f>IF(AB173&lt;=1,"OK, Tolerance&lt;= 1 mil", "Not OK, Tolerance &gt; 1 mil")</f>
        <v>OK, Tolerance&lt;= 1 mil</v>
      </c>
      <c r="AC174" s="29"/>
      <c r="AD174" s="23"/>
      <c r="AE174" s="7"/>
      <c r="AF174" s="63"/>
      <c r="AG174"/>
    </row>
    <row r="175" spans="1:33">
      <c r="A175" s="30"/>
      <c r="B175" s="14"/>
      <c r="C175" s="14"/>
      <c r="D175" s="14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4"/>
      <c r="AD175" s="14"/>
      <c r="AE175" s="14"/>
      <c r="AF175" s="14"/>
      <c r="AG175" s="14"/>
    </row>
    <row r="176" spans="1:33">
      <c r="A176" s="30"/>
      <c r="B176" s="14"/>
      <c r="C176" s="14"/>
      <c r="D176" s="14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4"/>
      <c r="AD176" s="14"/>
      <c r="AE176" s="14"/>
      <c r="AF176" s="14"/>
      <c r="AG176" s="14"/>
    </row>
    <row r="177" spans="1:33">
      <c r="A177" s="30"/>
      <c r="B177" s="14"/>
      <c r="C177" s="14"/>
      <c r="D177" s="14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4"/>
      <c r="Z177" s="19"/>
      <c r="AA177" s="19"/>
      <c r="AB177" s="14"/>
      <c r="AC177" s="14"/>
      <c r="AD177" s="14"/>
      <c r="AE177" s="14"/>
      <c r="AF177" s="14"/>
      <c r="AG177" s="14"/>
    </row>
    <row r="178" spans="1:33" s="5" customFormat="1">
      <c r="A178" s="30"/>
      <c r="B178" s="14"/>
      <c r="C178" s="14"/>
      <c r="D178" s="14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4"/>
      <c r="Z178" s="19"/>
      <c r="AA178" s="19"/>
      <c r="AB178" s="14"/>
      <c r="AC178" s="14"/>
      <c r="AD178" s="14"/>
      <c r="AE178" s="14"/>
      <c r="AF178" s="14"/>
      <c r="AG178" s="14"/>
    </row>
    <row r="179" spans="1:33" s="5" customFormat="1">
      <c r="A179" s="26"/>
      <c r="B179" s="23"/>
      <c r="C179" s="23"/>
      <c r="D179" s="23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3"/>
      <c r="Z179" s="23"/>
      <c r="AA179" s="27"/>
      <c r="AB179" s="27"/>
      <c r="AC179" s="23"/>
      <c r="AD179" s="23"/>
      <c r="AE179" s="23"/>
      <c r="AF179" s="23"/>
      <c r="AG179" s="23"/>
    </row>
    <row r="180" spans="1:33">
      <c r="A180" s="26"/>
      <c r="B180" s="23"/>
      <c r="C180" s="23"/>
      <c r="D180" s="23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3"/>
      <c r="Z180" s="23"/>
      <c r="AA180" s="27"/>
      <c r="AB180" s="27"/>
      <c r="AC180" s="23"/>
      <c r="AD180" s="23"/>
      <c r="AE180" s="23"/>
      <c r="AF180" s="23"/>
      <c r="AG180" s="7"/>
    </row>
    <row r="181" spans="1:33">
      <c r="A181" s="25"/>
      <c r="B181" s="25"/>
      <c r="C181" s="25"/>
      <c r="D181" s="25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25"/>
      <c r="AC181" s="25"/>
      <c r="AD181" s="25"/>
      <c r="AE181" s="25"/>
      <c r="AF181" s="25"/>
      <c r="AG181" s="25"/>
    </row>
    <row r="182" spans="1:33">
      <c r="A182" s="25"/>
      <c r="B182" s="25"/>
      <c r="C182" s="25"/>
      <c r="D182" s="25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25"/>
      <c r="AC182" s="25"/>
      <c r="AD182" s="25"/>
      <c r="AE182" s="25"/>
      <c r="AF182" s="25"/>
      <c r="AG182" s="25"/>
    </row>
    <row r="183" spans="1:33" ht="30.75">
      <c r="A183" s="32" t="s">
        <v>8663</v>
      </c>
      <c r="B183" s="16"/>
      <c r="C183" s="16"/>
      <c r="D183" s="16"/>
      <c r="E183" s="17"/>
      <c r="F183" s="17"/>
      <c r="G183" s="17"/>
      <c r="H183" s="17"/>
      <c r="I183" s="17"/>
      <c r="J183" s="17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40"/>
    </row>
    <row r="184" spans="1:33" ht="47.25">
      <c r="A184" s="40" t="s">
        <v>3</v>
      </c>
      <c r="B184" s="40" t="s">
        <v>4</v>
      </c>
      <c r="C184" s="40" t="s">
        <v>5</v>
      </c>
      <c r="D184" s="14" t="s">
        <v>0</v>
      </c>
      <c r="E184" s="19" t="s">
        <v>2</v>
      </c>
      <c r="F184" s="20" t="s">
        <v>0</v>
      </c>
      <c r="G184" s="21" t="s">
        <v>2</v>
      </c>
      <c r="H184" s="14" t="s">
        <v>0</v>
      </c>
      <c r="I184" s="19" t="s">
        <v>2</v>
      </c>
      <c r="J184" s="21"/>
      <c r="K184" s="20" t="s">
        <v>0</v>
      </c>
      <c r="L184" s="21" t="s">
        <v>2</v>
      </c>
      <c r="M184" s="14" t="s">
        <v>0</v>
      </c>
      <c r="N184" s="19" t="s">
        <v>2</v>
      </c>
      <c r="O184" s="20" t="s">
        <v>0</v>
      </c>
      <c r="P184" s="21" t="s">
        <v>2</v>
      </c>
      <c r="Q184" s="21"/>
      <c r="R184" s="21"/>
      <c r="S184" s="14" t="s">
        <v>0</v>
      </c>
      <c r="T184" s="19" t="s">
        <v>2</v>
      </c>
      <c r="U184" s="20" t="s">
        <v>0</v>
      </c>
      <c r="V184" s="21" t="s">
        <v>2</v>
      </c>
      <c r="W184" s="14" t="s">
        <v>0</v>
      </c>
      <c r="X184" s="20" t="s">
        <v>1547</v>
      </c>
      <c r="Y184" s="20" t="s">
        <v>7</v>
      </c>
      <c r="Z184" s="21" t="s">
        <v>2</v>
      </c>
      <c r="AA184" s="22" t="s">
        <v>3055</v>
      </c>
      <c r="AB184" s="35" t="s">
        <v>1546</v>
      </c>
      <c r="AC184" s="14"/>
      <c r="AD184" s="14"/>
      <c r="AE184" s="14"/>
      <c r="AF184" s="40" t="s">
        <v>1545</v>
      </c>
      <c r="AG184"/>
    </row>
    <row r="185" spans="1:33" ht="16.350000000000001" customHeight="1">
      <c r="A185" s="28" t="s">
        <v>8</v>
      </c>
      <c r="B185" s="23">
        <v>16</v>
      </c>
      <c r="C185" s="7" t="s">
        <v>1562</v>
      </c>
      <c r="D185" s="23" t="s">
        <v>1579</v>
      </c>
      <c r="E185" s="24">
        <f>VLOOKUP(D185,EtchLengthFromLayout!$A:$B,2,0)</f>
        <v>1114.46</v>
      </c>
      <c r="F185" s="24"/>
      <c r="G185" s="24"/>
      <c r="H185" s="24" t="s">
        <v>1610</v>
      </c>
      <c r="I185" s="24">
        <f>VLOOKUP(H185,EtchLengthFromLayout!$A:$B,2,0)</f>
        <v>4837.7299999999996</v>
      </c>
      <c r="J185" s="24"/>
      <c r="K185" s="24" t="s">
        <v>1613</v>
      </c>
      <c r="L185" s="24">
        <f>VLOOKUP(K185,EtchLengthFromLayout!$A:$B,2,0)</f>
        <v>525.44000000000005</v>
      </c>
      <c r="M185" s="24"/>
      <c r="N185" s="24"/>
      <c r="O185" s="24"/>
      <c r="P185" s="24"/>
      <c r="Q185" s="24"/>
      <c r="R185" s="24"/>
      <c r="S185" s="18"/>
      <c r="T185" s="24"/>
      <c r="U185" s="24"/>
      <c r="V185" s="24"/>
      <c r="W185" s="24"/>
      <c r="X185" s="24" t="s">
        <v>7025</v>
      </c>
      <c r="Y185" s="24" t="s">
        <v>8338</v>
      </c>
      <c r="Z185" s="24">
        <f>VLOOKUP(Y185,EtchLengthFromLayout!$A:$B,2,0)</f>
        <v>5435.62</v>
      </c>
      <c r="AA185" s="24">
        <f t="shared" ref="AA185:AA200" si="11">Z185+L185+I185+G185+E185</f>
        <v>11913.25</v>
      </c>
      <c r="AB185" s="24">
        <f>ABS(AA185-AA186)</f>
        <v>9.9999999998544808E-2</v>
      </c>
      <c r="AC185" s="28"/>
      <c r="AD185" s="23"/>
      <c r="AE185" s="7"/>
      <c r="AF185" s="61" t="s">
        <v>2205</v>
      </c>
      <c r="AG185"/>
    </row>
    <row r="186" spans="1:33" ht="16.350000000000001" customHeight="1">
      <c r="A186" s="28" t="s">
        <v>8</v>
      </c>
      <c r="B186" s="23">
        <v>15</v>
      </c>
      <c r="C186" s="7" t="s">
        <v>1561</v>
      </c>
      <c r="D186" s="23" t="s">
        <v>1580</v>
      </c>
      <c r="E186" s="24">
        <f>VLOOKUP(D186,EtchLengthFromLayout!$A:$B,2,0)</f>
        <v>1114.46</v>
      </c>
      <c r="F186" s="24"/>
      <c r="G186" s="24"/>
      <c r="H186" s="24" t="s">
        <v>1609</v>
      </c>
      <c r="I186" s="24">
        <f>VLOOKUP(H186,EtchLengthFromLayout!$A:$B,2,0)</f>
        <v>4837.74</v>
      </c>
      <c r="J186" s="24"/>
      <c r="K186" s="24" t="s">
        <v>1612</v>
      </c>
      <c r="L186" s="24">
        <f>VLOOKUP(K186,EtchLengthFromLayout!$A:$B,2,0)</f>
        <v>525.44000000000005</v>
      </c>
      <c r="M186" s="24"/>
      <c r="N186" s="24"/>
      <c r="O186" s="24"/>
      <c r="P186" s="24"/>
      <c r="Q186" s="24"/>
      <c r="R186" s="24"/>
      <c r="S186" s="18"/>
      <c r="T186" s="24"/>
      <c r="U186" s="24"/>
      <c r="V186" s="24"/>
      <c r="W186" s="24"/>
      <c r="X186" s="24" t="s">
        <v>7026</v>
      </c>
      <c r="Y186" s="24" t="s">
        <v>8337</v>
      </c>
      <c r="Z186" s="24">
        <f>VLOOKUP(Y186,EtchLengthFromLayout!$A:$B,2,0)</f>
        <v>5435.51</v>
      </c>
      <c r="AA186" s="24">
        <f t="shared" si="11"/>
        <v>11913.150000000001</v>
      </c>
      <c r="AB186" s="14" t="str">
        <f>IF(AB185&lt;=1,"OK, Tolerance&lt;= 1 mil", "Not OK, Tolerance &gt; 1 mil")</f>
        <v>OK, Tolerance&lt;= 1 mil</v>
      </c>
      <c r="AC186" s="28"/>
      <c r="AD186" s="23"/>
      <c r="AE186" s="7"/>
      <c r="AF186" s="62"/>
      <c r="AG186"/>
    </row>
    <row r="187" spans="1:33" ht="16.350000000000001" customHeight="1">
      <c r="A187" s="29" t="s">
        <v>168</v>
      </c>
      <c r="B187" s="23">
        <v>16</v>
      </c>
      <c r="C187" s="7" t="s">
        <v>1562</v>
      </c>
      <c r="D187" s="23" t="str">
        <f>REPLACE(D185,2,1,"1")</f>
        <v>S1_MDI-</v>
      </c>
      <c r="E187" s="24">
        <f>VLOOKUP(D187,EtchLengthFromLayout!$A:$B,2,0)</f>
        <v>1114.46</v>
      </c>
      <c r="F187" s="23"/>
      <c r="G187" s="24"/>
      <c r="H187" s="23" t="str">
        <f>REPLACE(H185,2,1,"1")</f>
        <v>S1_5_MDI-</v>
      </c>
      <c r="I187" s="24">
        <f>VLOOKUP(H187,EtchLengthFromLayout!$A:$B,2,0)</f>
        <v>4835.01</v>
      </c>
      <c r="J187" s="24"/>
      <c r="K187" s="23" t="str">
        <f>REPLACE(K185,2,1,"1")</f>
        <v>S1_6_MDI-</v>
      </c>
      <c r="L187" s="24">
        <f>VLOOKUP(K187,EtchLengthFromLayout!$A:$B,2,0)</f>
        <v>525.44000000000005</v>
      </c>
      <c r="M187" s="24"/>
      <c r="N187" s="24"/>
      <c r="O187" s="24"/>
      <c r="P187" s="24"/>
      <c r="Q187" s="24"/>
      <c r="R187" s="24"/>
      <c r="S187" s="18"/>
      <c r="T187" s="24"/>
      <c r="U187" s="24"/>
      <c r="V187" s="24"/>
      <c r="W187" s="24"/>
      <c r="X187" s="23" t="str">
        <f>REPLACE(X185,2,1,"1")</f>
        <v>S1_DCH014-</v>
      </c>
      <c r="Y187" s="24" t="s">
        <v>8181</v>
      </c>
      <c r="Z187" s="24">
        <f>VLOOKUP(Y187,EtchLengthFromLayout!$A:$B,2,0)</f>
        <v>6410.6</v>
      </c>
      <c r="AA187" s="24">
        <f t="shared" si="11"/>
        <v>12885.510000000002</v>
      </c>
      <c r="AB187" s="24">
        <f>ABS(AA187-AA188)</f>
        <v>3.9999999997235136E-2</v>
      </c>
      <c r="AC187" s="29"/>
      <c r="AD187" s="23"/>
      <c r="AE187" s="7"/>
      <c r="AF187" s="62"/>
      <c r="AG187"/>
    </row>
    <row r="188" spans="1:33" ht="16.350000000000001" customHeight="1">
      <c r="A188" s="29" t="s">
        <v>168</v>
      </c>
      <c r="B188" s="23">
        <v>15</v>
      </c>
      <c r="C188" s="7" t="s">
        <v>1561</v>
      </c>
      <c r="D188" s="23" t="str">
        <f>REPLACE(D186,2,1,"1")</f>
        <v>S1_MDI+</v>
      </c>
      <c r="E188" s="24">
        <f>VLOOKUP(D188,EtchLengthFromLayout!$A:$B,2,0)</f>
        <v>1114.46</v>
      </c>
      <c r="F188" s="23"/>
      <c r="G188" s="24"/>
      <c r="H188" s="23" t="str">
        <f>REPLACE(H186,2,1,"1")</f>
        <v>S1_5_MDI+</v>
      </c>
      <c r="I188" s="24">
        <f>VLOOKUP(H188,EtchLengthFromLayout!$A:$B,2,0)</f>
        <v>4835.0200000000004</v>
      </c>
      <c r="J188" s="24"/>
      <c r="K188" s="23" t="str">
        <f>REPLACE(K186,2,1,"1")</f>
        <v>S1_6_MDI+</v>
      </c>
      <c r="L188" s="24">
        <f>VLOOKUP(K188,EtchLengthFromLayout!$A:$B,2,0)</f>
        <v>525.44000000000005</v>
      </c>
      <c r="M188" s="24"/>
      <c r="N188" s="24"/>
      <c r="O188" s="24"/>
      <c r="P188" s="24"/>
      <c r="Q188" s="24"/>
      <c r="R188" s="24"/>
      <c r="S188" s="18"/>
      <c r="T188" s="24"/>
      <c r="U188" s="24"/>
      <c r="V188" s="24"/>
      <c r="W188" s="24"/>
      <c r="X188" s="23" t="str">
        <f>REPLACE(X186,2,1,"1")</f>
        <v>S1_DCH014+</v>
      </c>
      <c r="Y188" s="24" t="s">
        <v>8180</v>
      </c>
      <c r="Z188" s="24">
        <f>VLOOKUP(Y188,EtchLengthFromLayout!$A:$B,2,0)</f>
        <v>6410.63</v>
      </c>
      <c r="AA188" s="24">
        <f t="shared" si="11"/>
        <v>12885.55</v>
      </c>
      <c r="AB188" s="14" t="str">
        <f>IF(AB187&lt;=1,"OK, Tolerance&lt;= 1 mil", "Not OK, Tolerance &gt; 1 mil")</f>
        <v>OK, Tolerance&lt;= 1 mil</v>
      </c>
      <c r="AC188" s="29"/>
      <c r="AD188" s="23"/>
      <c r="AE188" s="7"/>
      <c r="AF188" s="62"/>
      <c r="AG188"/>
    </row>
    <row r="189" spans="1:33" ht="16.350000000000001" customHeight="1">
      <c r="A189" s="28" t="s">
        <v>169</v>
      </c>
      <c r="B189" s="23">
        <v>16</v>
      </c>
      <c r="C189" s="7" t="s">
        <v>1562</v>
      </c>
      <c r="D189" s="23" t="str">
        <f>REPLACE(D187,2,1,"2")</f>
        <v>S2_MDI-</v>
      </c>
      <c r="E189" s="24">
        <f>VLOOKUP(D189,EtchLengthFromLayout!$A:$B,2,0)</f>
        <v>1114.46</v>
      </c>
      <c r="F189" s="23"/>
      <c r="G189" s="24"/>
      <c r="H189" s="23" t="str">
        <f>REPLACE(H187,2,1,"2")</f>
        <v>S2_5_MDI-</v>
      </c>
      <c r="I189" s="24">
        <f>VLOOKUP(H189,EtchLengthFromLayout!$A:$B,2,0)</f>
        <v>4833.18</v>
      </c>
      <c r="J189" s="24"/>
      <c r="K189" s="23" t="str">
        <f>REPLACE(K187,2,1,"2")</f>
        <v>S2_6_MDI-</v>
      </c>
      <c r="L189" s="24">
        <f>VLOOKUP(K189,EtchLengthFromLayout!$A:$B,2,0)</f>
        <v>525.44000000000005</v>
      </c>
      <c r="M189" s="24"/>
      <c r="N189" s="24"/>
      <c r="O189" s="24"/>
      <c r="P189" s="24"/>
      <c r="Q189" s="24"/>
      <c r="R189" s="24"/>
      <c r="S189" s="18"/>
      <c r="T189" s="24"/>
      <c r="U189" s="24"/>
      <c r="V189" s="24"/>
      <c r="W189" s="24"/>
      <c r="X189" s="23" t="str">
        <f>REPLACE(X187,2,1,"2")</f>
        <v>S2_DCH014-</v>
      </c>
      <c r="Y189" s="24" t="s">
        <v>8246</v>
      </c>
      <c r="Z189" s="24">
        <f>VLOOKUP(Y189,EtchLengthFromLayout!$A:$B,2,0)</f>
        <v>7239.44</v>
      </c>
      <c r="AA189" s="24">
        <f t="shared" si="11"/>
        <v>13712.52</v>
      </c>
      <c r="AB189" s="24">
        <f>ABS(AA189-AA190)</f>
        <v>0.18999999999869033</v>
      </c>
      <c r="AC189" s="28"/>
      <c r="AD189" s="23"/>
      <c r="AE189" s="7"/>
      <c r="AF189" s="62"/>
      <c r="AG189"/>
    </row>
    <row r="190" spans="1:33" ht="16.350000000000001" customHeight="1">
      <c r="A190" s="28" t="s">
        <v>169</v>
      </c>
      <c r="B190" s="23">
        <v>15</v>
      </c>
      <c r="C190" s="7" t="s">
        <v>1561</v>
      </c>
      <c r="D190" s="23" t="str">
        <f>REPLACE(D188,2,1,"2")</f>
        <v>S2_MDI+</v>
      </c>
      <c r="E190" s="24">
        <f>VLOOKUP(D190,EtchLengthFromLayout!$A:$B,2,0)</f>
        <v>1114.46</v>
      </c>
      <c r="F190" s="23"/>
      <c r="G190" s="24"/>
      <c r="H190" s="23" t="str">
        <f>REPLACE(H188,2,1,"2")</f>
        <v>S2_5_MDI+</v>
      </c>
      <c r="I190" s="24">
        <f>VLOOKUP(H190,EtchLengthFromLayout!$A:$B,2,0)</f>
        <v>4833.18</v>
      </c>
      <c r="J190" s="24"/>
      <c r="K190" s="23" t="str">
        <f>REPLACE(K188,2,1,"2")</f>
        <v>S2_6_MDI+</v>
      </c>
      <c r="L190" s="24">
        <f>VLOOKUP(K190,EtchLengthFromLayout!$A:$B,2,0)</f>
        <v>525.44000000000005</v>
      </c>
      <c r="M190" s="24"/>
      <c r="N190" s="24"/>
      <c r="O190" s="24"/>
      <c r="P190" s="24"/>
      <c r="Q190" s="24"/>
      <c r="R190" s="24"/>
      <c r="S190" s="18"/>
      <c r="T190" s="24"/>
      <c r="U190" s="24"/>
      <c r="V190" s="24"/>
      <c r="W190" s="24"/>
      <c r="X190" s="23" t="str">
        <f>REPLACE(X188,2,1,"2")</f>
        <v>S2_DCH014+</v>
      </c>
      <c r="Y190" s="24" t="s">
        <v>8245</v>
      </c>
      <c r="Z190" s="24">
        <f>VLOOKUP(Y190,EtchLengthFromLayout!$A:$B,2,0)</f>
        <v>7239.25</v>
      </c>
      <c r="AA190" s="24">
        <f t="shared" si="11"/>
        <v>13712.330000000002</v>
      </c>
      <c r="AB190" s="14" t="str">
        <f>IF(AB189&lt;=1,"OK, Tolerance&lt;= 1 mil", "Not OK, Tolerance &gt; 1 mil")</f>
        <v>OK, Tolerance&lt;= 1 mil</v>
      </c>
      <c r="AC190" s="28"/>
      <c r="AD190" s="23"/>
      <c r="AE190" s="7"/>
      <c r="AF190" s="62"/>
      <c r="AG190"/>
    </row>
    <row r="191" spans="1:33" ht="16.350000000000001" customHeight="1">
      <c r="A191" s="29" t="s">
        <v>170</v>
      </c>
      <c r="B191" s="23">
        <v>16</v>
      </c>
      <c r="C191" s="7" t="s">
        <v>1562</v>
      </c>
      <c r="D191" s="23" t="str">
        <f>REPLACE(D189,2,1,"3")</f>
        <v>S3_MDI-</v>
      </c>
      <c r="E191" s="24">
        <f>VLOOKUP(D191,EtchLengthFromLayout!$A:$B,2,0)</f>
        <v>1114.46</v>
      </c>
      <c r="F191" s="23"/>
      <c r="G191" s="24"/>
      <c r="H191" s="23" t="str">
        <f>REPLACE(H189,2,1,"3")</f>
        <v>S3_5_MDI-</v>
      </c>
      <c r="I191" s="24">
        <f>VLOOKUP(H191,EtchLengthFromLayout!$A:$B,2,0)</f>
        <v>4832.8500000000004</v>
      </c>
      <c r="J191" s="24"/>
      <c r="K191" s="23" t="str">
        <f>REPLACE(K189,2,1,"3")</f>
        <v>S3_6_MDI-</v>
      </c>
      <c r="L191" s="24">
        <f>VLOOKUP(K191,EtchLengthFromLayout!$A:$B,2,0)</f>
        <v>525.44000000000005</v>
      </c>
      <c r="M191" s="24"/>
      <c r="N191" s="24"/>
      <c r="O191" s="24"/>
      <c r="P191" s="24"/>
      <c r="Q191" s="24"/>
      <c r="R191" s="24"/>
      <c r="S191" s="18"/>
      <c r="T191" s="24"/>
      <c r="U191" s="24"/>
      <c r="V191" s="24"/>
      <c r="W191" s="24"/>
      <c r="X191" s="23" t="str">
        <f>REPLACE(X189,2,1,"3")</f>
        <v>S3_DCH014-</v>
      </c>
      <c r="Y191" s="24" t="s">
        <v>8283</v>
      </c>
      <c r="Z191" s="24">
        <f>VLOOKUP(Y191,EtchLengthFromLayout!$A:$B,2,0)</f>
        <v>5135.96</v>
      </c>
      <c r="AA191" s="24">
        <f t="shared" si="11"/>
        <v>11608.71</v>
      </c>
      <c r="AB191" s="24">
        <f>ABS(AA191-AA192)</f>
        <v>0.11000000000058208</v>
      </c>
      <c r="AC191" s="29"/>
      <c r="AD191" s="23"/>
      <c r="AE191" s="7"/>
      <c r="AF191" s="62"/>
      <c r="AG191"/>
    </row>
    <row r="192" spans="1:33" ht="16.350000000000001" customHeight="1">
      <c r="A192" s="29" t="s">
        <v>170</v>
      </c>
      <c r="B192" s="23">
        <v>15</v>
      </c>
      <c r="C192" s="7" t="s">
        <v>1561</v>
      </c>
      <c r="D192" s="23" t="str">
        <f>REPLACE(D190,2,1,"3")</f>
        <v>S3_MDI+</v>
      </c>
      <c r="E192" s="24">
        <f>VLOOKUP(D192,EtchLengthFromLayout!$A:$B,2,0)</f>
        <v>1114.46</v>
      </c>
      <c r="F192" s="23"/>
      <c r="G192" s="24"/>
      <c r="H192" s="23" t="str">
        <f>REPLACE(H190,2,1,"3")</f>
        <v>S3_5_MDI+</v>
      </c>
      <c r="I192" s="24">
        <f>VLOOKUP(H192,EtchLengthFromLayout!$A:$B,2,0)</f>
        <v>4832.8500000000004</v>
      </c>
      <c r="J192" s="24"/>
      <c r="K192" s="23" t="str">
        <f>REPLACE(K190,2,1,"3")</f>
        <v>S3_6_MDI+</v>
      </c>
      <c r="L192" s="24">
        <f>VLOOKUP(K192,EtchLengthFromLayout!$A:$B,2,0)</f>
        <v>525.44000000000005</v>
      </c>
      <c r="M192" s="24"/>
      <c r="N192" s="24"/>
      <c r="O192" s="24"/>
      <c r="P192" s="24"/>
      <c r="Q192" s="24"/>
      <c r="R192" s="24"/>
      <c r="S192" s="18"/>
      <c r="T192" s="24"/>
      <c r="U192" s="24"/>
      <c r="V192" s="24"/>
      <c r="W192" s="24"/>
      <c r="X192" s="23" t="str">
        <f>REPLACE(X190,2,1,"3")</f>
        <v>S3_DCH014+</v>
      </c>
      <c r="Y192" s="24" t="s">
        <v>8282</v>
      </c>
      <c r="Z192" s="24">
        <f>VLOOKUP(Y192,EtchLengthFromLayout!$A:$B,2,0)</f>
        <v>5136.07</v>
      </c>
      <c r="AA192" s="24">
        <f t="shared" si="11"/>
        <v>11608.82</v>
      </c>
      <c r="AB192" s="14" t="str">
        <f>IF(AB191&lt;=1,"OK, Tolerance&lt;= 1 mil", "Not OK, Tolerance &gt; 1 mil")</f>
        <v>OK, Tolerance&lt;= 1 mil</v>
      </c>
      <c r="AC192" s="29"/>
      <c r="AD192" s="23"/>
      <c r="AE192" s="7"/>
      <c r="AF192" s="62"/>
      <c r="AG192"/>
    </row>
    <row r="193" spans="1:33" ht="16.350000000000001" customHeight="1">
      <c r="A193" s="28" t="s">
        <v>2199</v>
      </c>
      <c r="B193" s="23">
        <v>16</v>
      </c>
      <c r="C193" s="7" t="s">
        <v>1562</v>
      </c>
      <c r="D193" s="23" t="str">
        <f>REPLACE(D191,2,1,"4")</f>
        <v>S4_MDI-</v>
      </c>
      <c r="E193" s="24">
        <f>VLOOKUP(D193,EtchLengthFromLayout!$A:$B,2,0)</f>
        <v>1114.46</v>
      </c>
      <c r="F193" s="23"/>
      <c r="G193" s="24"/>
      <c r="H193" s="23" t="str">
        <f>REPLACE(H191,2,1,"4")</f>
        <v>S4_5_MDI-</v>
      </c>
      <c r="I193" s="24">
        <f>VLOOKUP(H193,EtchLengthFromLayout!$A:$B,2,0)</f>
        <v>4830.51</v>
      </c>
      <c r="J193" s="24"/>
      <c r="K193" s="23" t="str">
        <f>REPLACE(K191,2,1,"4")</f>
        <v>S4_6_MDI-</v>
      </c>
      <c r="L193" s="24">
        <f>VLOOKUP(K193,EtchLengthFromLayout!$A:$B,2,0)</f>
        <v>525.44000000000005</v>
      </c>
      <c r="M193" s="24"/>
      <c r="N193" s="24"/>
      <c r="O193" s="24"/>
      <c r="P193" s="24"/>
      <c r="Q193" s="24"/>
      <c r="R193" s="24"/>
      <c r="S193" s="18"/>
      <c r="T193" s="24"/>
      <c r="U193" s="24"/>
      <c r="V193" s="24"/>
      <c r="W193" s="24"/>
      <c r="X193" s="23" t="str">
        <f>REPLACE(X191,2,1,"4")</f>
        <v>S4_DCH014-</v>
      </c>
      <c r="Y193" s="24" t="s">
        <v>8163</v>
      </c>
      <c r="Z193" s="24">
        <f>VLOOKUP(Y193,EtchLengthFromLayout!$A:$B,2,0)</f>
        <v>5520.19</v>
      </c>
      <c r="AA193" s="24">
        <f t="shared" si="11"/>
        <v>11990.599999999999</v>
      </c>
      <c r="AB193" s="24">
        <f>ABS(AA193-AA194)</f>
        <v>0.74999999999636202</v>
      </c>
      <c r="AC193" s="28"/>
      <c r="AD193" s="23"/>
      <c r="AE193" s="7"/>
      <c r="AF193" s="62"/>
      <c r="AG193"/>
    </row>
    <row r="194" spans="1:33" ht="16.350000000000001" customHeight="1">
      <c r="A194" s="28" t="s">
        <v>2199</v>
      </c>
      <c r="B194" s="23">
        <v>15</v>
      </c>
      <c r="C194" s="7" t="s">
        <v>1561</v>
      </c>
      <c r="D194" s="23" t="str">
        <f>REPLACE(D192,2,1,"4")</f>
        <v>S4_MDI+</v>
      </c>
      <c r="E194" s="24">
        <f>VLOOKUP(D194,EtchLengthFromLayout!$A:$B,2,0)</f>
        <v>1114.46</v>
      </c>
      <c r="F194" s="23"/>
      <c r="G194" s="24"/>
      <c r="H194" s="23" t="str">
        <f>REPLACE(H192,2,1,"4")</f>
        <v>S4_5_MDI+</v>
      </c>
      <c r="I194" s="24">
        <f>VLOOKUP(H194,EtchLengthFromLayout!$A:$B,2,0)</f>
        <v>4830.5200000000004</v>
      </c>
      <c r="J194" s="24"/>
      <c r="K194" s="23" t="str">
        <f>REPLACE(K192,2,1,"4")</f>
        <v>S4_6_MDI+</v>
      </c>
      <c r="L194" s="24">
        <f>VLOOKUP(K194,EtchLengthFromLayout!$A:$B,2,0)</f>
        <v>525.44000000000005</v>
      </c>
      <c r="M194" s="24"/>
      <c r="N194" s="24"/>
      <c r="O194" s="24"/>
      <c r="P194" s="24"/>
      <c r="Q194" s="24"/>
      <c r="R194" s="24"/>
      <c r="S194" s="18"/>
      <c r="T194" s="24"/>
      <c r="U194" s="24"/>
      <c r="V194" s="24"/>
      <c r="W194" s="24"/>
      <c r="X194" s="23" t="str">
        <f>REPLACE(X192,2,1,"4")</f>
        <v>S4_DCH014+</v>
      </c>
      <c r="Y194" s="24" t="s">
        <v>8162</v>
      </c>
      <c r="Z194" s="24">
        <f>VLOOKUP(Y194,EtchLengthFromLayout!$A:$B,2,0)</f>
        <v>5519.43</v>
      </c>
      <c r="AA194" s="24">
        <f t="shared" si="11"/>
        <v>11989.850000000002</v>
      </c>
      <c r="AB194" s="14" t="str">
        <f>IF(AB193&lt;=1,"OK, Tolerance&lt;= 1 mil", "Not OK, Tolerance &gt; 1 mil")</f>
        <v>OK, Tolerance&lt;= 1 mil</v>
      </c>
      <c r="AC194" s="28"/>
      <c r="AD194" s="23"/>
      <c r="AE194" s="7"/>
      <c r="AF194" s="62"/>
      <c r="AG194"/>
    </row>
    <row r="195" spans="1:33" ht="16.350000000000001" customHeight="1">
      <c r="A195" s="29" t="s">
        <v>2201</v>
      </c>
      <c r="B195" s="23">
        <v>16</v>
      </c>
      <c r="C195" s="7" t="s">
        <v>1562</v>
      </c>
      <c r="D195" s="23" t="str">
        <f>REPLACE(D193,2,1,"5")</f>
        <v>S5_MDI-</v>
      </c>
      <c r="E195" s="24">
        <f>VLOOKUP(D195,EtchLengthFromLayout!$A:$B,2,0)</f>
        <v>1114.46</v>
      </c>
      <c r="F195" s="23"/>
      <c r="G195" s="24"/>
      <c r="H195" s="23" t="str">
        <f>REPLACE(H193,2,1,"5")</f>
        <v>S5_5_MDI-</v>
      </c>
      <c r="I195" s="24">
        <f>VLOOKUP(H195,EtchLengthFromLayout!$A:$B,2,0)</f>
        <v>4836.95</v>
      </c>
      <c r="J195" s="24"/>
      <c r="K195" s="23" t="str">
        <f>REPLACE(K193,2,1,"5")</f>
        <v>S5_6_MDI-</v>
      </c>
      <c r="L195" s="24">
        <f>VLOOKUP(K195,EtchLengthFromLayout!$A:$B,2,0)</f>
        <v>525.44000000000005</v>
      </c>
      <c r="M195" s="24"/>
      <c r="N195" s="24"/>
      <c r="O195" s="24"/>
      <c r="P195" s="24"/>
      <c r="Q195" s="24"/>
      <c r="R195" s="24"/>
      <c r="S195" s="18"/>
      <c r="T195" s="24"/>
      <c r="U195" s="24"/>
      <c r="V195" s="24"/>
      <c r="W195" s="24"/>
      <c r="X195" s="23" t="str">
        <f>REPLACE(X193,2,1,"5")</f>
        <v>S5_DCH014-</v>
      </c>
      <c r="Y195" s="24" t="s">
        <v>8309</v>
      </c>
      <c r="Z195" s="24">
        <f>VLOOKUP(Y195,EtchLengthFromLayout!$A:$B,2,0)</f>
        <v>7318.35</v>
      </c>
      <c r="AA195" s="24">
        <f t="shared" si="11"/>
        <v>13795.2</v>
      </c>
      <c r="AB195" s="24">
        <f>ABS(AA195-AA196)</f>
        <v>4.0000000000873115E-2</v>
      </c>
      <c r="AC195" s="29"/>
      <c r="AD195" s="23"/>
      <c r="AE195" s="7"/>
      <c r="AF195" s="62"/>
      <c r="AG195"/>
    </row>
    <row r="196" spans="1:33" ht="16.350000000000001" customHeight="1">
      <c r="A196" s="29" t="s">
        <v>2201</v>
      </c>
      <c r="B196" s="23">
        <v>15</v>
      </c>
      <c r="C196" s="7" t="s">
        <v>1561</v>
      </c>
      <c r="D196" s="23" t="str">
        <f>REPLACE(D194,2,1,"5")</f>
        <v>S5_MDI+</v>
      </c>
      <c r="E196" s="24">
        <f>VLOOKUP(D196,EtchLengthFromLayout!$A:$B,2,0)</f>
        <v>1114.46</v>
      </c>
      <c r="F196" s="23"/>
      <c r="G196" s="24"/>
      <c r="H196" s="23" t="str">
        <f>REPLACE(H194,2,1,"5")</f>
        <v>S5_5_MDI+</v>
      </c>
      <c r="I196" s="24">
        <f>VLOOKUP(H196,EtchLengthFromLayout!$A:$B,2,0)</f>
        <v>4836.95</v>
      </c>
      <c r="J196" s="24"/>
      <c r="K196" s="23" t="str">
        <f>REPLACE(K194,2,1,"5")</f>
        <v>S5_6_MDI+</v>
      </c>
      <c r="L196" s="24">
        <f>VLOOKUP(K196,EtchLengthFromLayout!$A:$B,2,0)</f>
        <v>525.44000000000005</v>
      </c>
      <c r="M196" s="24"/>
      <c r="N196" s="24"/>
      <c r="O196" s="24"/>
      <c r="P196" s="24"/>
      <c r="Q196" s="24"/>
      <c r="R196" s="24"/>
      <c r="S196" s="18"/>
      <c r="T196" s="24"/>
      <c r="U196" s="24"/>
      <c r="V196" s="24"/>
      <c r="W196" s="24"/>
      <c r="X196" s="23" t="str">
        <f>REPLACE(X194,2,1,"5")</f>
        <v>S5_DCH014+</v>
      </c>
      <c r="Y196" s="24" t="s">
        <v>8308</v>
      </c>
      <c r="Z196" s="24">
        <f>VLOOKUP(Y196,EtchLengthFromLayout!$A:$B,2,0)</f>
        <v>7318.31</v>
      </c>
      <c r="AA196" s="24">
        <f t="shared" si="11"/>
        <v>13795.16</v>
      </c>
      <c r="AB196" s="14" t="str">
        <f>IF(AB195&lt;=1,"OK, Tolerance&lt;= 1 mil", "Not OK, Tolerance &gt; 1 mil")</f>
        <v>OK, Tolerance&lt;= 1 mil</v>
      </c>
      <c r="AC196" s="29"/>
      <c r="AD196" s="23"/>
      <c r="AE196" s="7"/>
      <c r="AF196" s="62"/>
      <c r="AG196"/>
    </row>
    <row r="197" spans="1:33" ht="16.350000000000001" customHeight="1">
      <c r="A197" s="28" t="s">
        <v>2509</v>
      </c>
      <c r="B197" s="23">
        <v>16</v>
      </c>
      <c r="C197" s="7" t="s">
        <v>1562</v>
      </c>
      <c r="D197" s="23" t="str">
        <f>REPLACE(D195,2,1,"6")</f>
        <v>S6_MDI-</v>
      </c>
      <c r="E197" s="24">
        <f>VLOOKUP(D197,EtchLengthFromLayout!$A:$B,2,0)</f>
        <v>1114.46</v>
      </c>
      <c r="F197" s="23"/>
      <c r="G197" s="24"/>
      <c r="H197" s="23" t="str">
        <f>REPLACE(H195,2,1,"6")</f>
        <v>S6_5_MDI-</v>
      </c>
      <c r="I197" s="24">
        <f>VLOOKUP(H197,EtchLengthFromLayout!$A:$B,2,0)</f>
        <v>4832.17</v>
      </c>
      <c r="J197" s="24"/>
      <c r="K197" s="23" t="str">
        <f>REPLACE(K195,2,1,"6")</f>
        <v>S6_6_MDI-</v>
      </c>
      <c r="L197" s="24">
        <f>VLOOKUP(K197,EtchLengthFromLayout!$A:$B,2,0)</f>
        <v>525.44000000000005</v>
      </c>
      <c r="M197" s="24"/>
      <c r="N197" s="24"/>
      <c r="O197" s="24"/>
      <c r="P197" s="24"/>
      <c r="Q197" s="24"/>
      <c r="R197" s="24"/>
      <c r="S197" s="18"/>
      <c r="T197" s="24"/>
      <c r="U197" s="24"/>
      <c r="V197" s="24"/>
      <c r="W197" s="24"/>
      <c r="X197" s="23" t="str">
        <f>REPLACE(X195,2,1,"6")</f>
        <v>S6_DCH014-</v>
      </c>
      <c r="Y197" s="24" t="s">
        <v>8261</v>
      </c>
      <c r="Z197" s="24">
        <f>VLOOKUP(Y197,EtchLengthFromLayout!$A:$B,2,0)</f>
        <v>6320.98</v>
      </c>
      <c r="AA197" s="24">
        <f t="shared" si="11"/>
        <v>12793.05</v>
      </c>
      <c r="AB197" s="24">
        <f>ABS(AA197-AA198)</f>
        <v>9.0000000000145519E-2</v>
      </c>
      <c r="AC197" s="28"/>
      <c r="AD197" s="23"/>
      <c r="AE197" s="7"/>
      <c r="AF197" s="62"/>
      <c r="AG197"/>
    </row>
    <row r="198" spans="1:33" ht="16.350000000000001" customHeight="1">
      <c r="A198" s="28" t="s">
        <v>2509</v>
      </c>
      <c r="B198" s="23">
        <v>15</v>
      </c>
      <c r="C198" s="7" t="s">
        <v>1561</v>
      </c>
      <c r="D198" s="23" t="str">
        <f>REPLACE(D196,2,1,"6")</f>
        <v>S6_MDI+</v>
      </c>
      <c r="E198" s="24">
        <f>VLOOKUP(D198,EtchLengthFromLayout!$A:$B,2,0)</f>
        <v>1114.46</v>
      </c>
      <c r="F198" s="23"/>
      <c r="G198" s="24"/>
      <c r="H198" s="23" t="str">
        <f>REPLACE(H196,2,1,"6")</f>
        <v>S6_5_MDI+</v>
      </c>
      <c r="I198" s="24">
        <f>VLOOKUP(H198,EtchLengthFromLayout!$A:$B,2,0)</f>
        <v>4832.16</v>
      </c>
      <c r="J198" s="24"/>
      <c r="K198" s="23" t="str">
        <f>REPLACE(K196,2,1,"6")</f>
        <v>S6_6_MDI+</v>
      </c>
      <c r="L198" s="24">
        <f>VLOOKUP(K198,EtchLengthFromLayout!$A:$B,2,0)</f>
        <v>525.44000000000005</v>
      </c>
      <c r="M198" s="24"/>
      <c r="N198" s="24"/>
      <c r="O198" s="24"/>
      <c r="P198" s="24"/>
      <c r="Q198" s="24"/>
      <c r="R198" s="24"/>
      <c r="S198" s="18"/>
      <c r="T198" s="24"/>
      <c r="U198" s="24"/>
      <c r="V198" s="24"/>
      <c r="W198" s="24"/>
      <c r="X198" s="23" t="str">
        <f>REPLACE(X196,2,1,"6")</f>
        <v>S6_DCH014+</v>
      </c>
      <c r="Y198" s="24" t="s">
        <v>8260</v>
      </c>
      <c r="Z198" s="24">
        <f>VLOOKUP(Y198,EtchLengthFromLayout!$A:$B,2,0)</f>
        <v>6320.9</v>
      </c>
      <c r="AA198" s="24">
        <f t="shared" si="11"/>
        <v>12792.96</v>
      </c>
      <c r="AB198" s="14" t="str">
        <f>IF(AB197&lt;=1,"OK, Tolerance&lt;= 1 mil", "Not OK, Tolerance &gt; 1 mil")</f>
        <v>OK, Tolerance&lt;= 1 mil</v>
      </c>
      <c r="AC198" s="28"/>
      <c r="AD198" s="23"/>
      <c r="AE198" s="7"/>
      <c r="AF198" s="62"/>
      <c r="AG198"/>
    </row>
    <row r="199" spans="1:33" ht="16.350000000000001" customHeight="1">
      <c r="A199" s="29" t="s">
        <v>2510</v>
      </c>
      <c r="B199" s="23">
        <v>16</v>
      </c>
      <c r="C199" s="7" t="s">
        <v>1562</v>
      </c>
      <c r="D199" s="23" t="str">
        <f>REPLACE(D197,2,1,"7")</f>
        <v>S7_MDI-</v>
      </c>
      <c r="E199" s="24">
        <f>VLOOKUP(D199,EtchLengthFromLayout!$A:$B,2,0)</f>
        <v>1114.46</v>
      </c>
      <c r="F199" s="23"/>
      <c r="G199" s="24"/>
      <c r="H199" s="23" t="str">
        <f>REPLACE(H197,2,1,"7")</f>
        <v>S7_5_MDI-</v>
      </c>
      <c r="I199" s="24">
        <f>VLOOKUP(H199,EtchLengthFromLayout!$A:$B,2,0)</f>
        <v>4833.92</v>
      </c>
      <c r="J199" s="24"/>
      <c r="K199" s="23" t="str">
        <f>REPLACE(K197,2,1,"7")</f>
        <v>S7_6_MDI-</v>
      </c>
      <c r="L199" s="24">
        <f>VLOOKUP(K199,EtchLengthFromLayout!$A:$B,2,0)</f>
        <v>525.44000000000005</v>
      </c>
      <c r="M199" s="24"/>
      <c r="N199" s="24"/>
      <c r="O199" s="24"/>
      <c r="P199" s="24"/>
      <c r="Q199" s="24"/>
      <c r="R199" s="24"/>
      <c r="S199" s="18"/>
      <c r="T199" s="24"/>
      <c r="U199" s="24"/>
      <c r="V199" s="24"/>
      <c r="W199" s="24"/>
      <c r="X199" s="23" t="str">
        <f>REPLACE(X197,2,1,"7")</f>
        <v>S7_DCH014-</v>
      </c>
      <c r="Y199" s="24" t="s">
        <v>8229</v>
      </c>
      <c r="Z199" s="24">
        <f>VLOOKUP(Y199,EtchLengthFromLayout!$A:$B,2,0)</f>
        <v>4740.4399999999996</v>
      </c>
      <c r="AA199" s="24">
        <f t="shared" si="11"/>
        <v>11214.259999999998</v>
      </c>
      <c r="AB199" s="24">
        <f>ABS(AA199-AA200)</f>
        <v>9.9999999983992893E-3</v>
      </c>
      <c r="AC199" s="29"/>
      <c r="AD199" s="23"/>
      <c r="AE199" s="7"/>
      <c r="AF199" s="62"/>
      <c r="AG199"/>
    </row>
    <row r="200" spans="1:33" ht="16.350000000000001" customHeight="1">
      <c r="A200" s="29" t="s">
        <v>2510</v>
      </c>
      <c r="B200" s="23">
        <v>15</v>
      </c>
      <c r="C200" s="7" t="s">
        <v>1561</v>
      </c>
      <c r="D200" s="23" t="str">
        <f>REPLACE(D198,2,1,"7")</f>
        <v>S7_MDI+</v>
      </c>
      <c r="E200" s="24">
        <f>VLOOKUP(D200,EtchLengthFromLayout!$A:$B,2,0)</f>
        <v>1114.46</v>
      </c>
      <c r="F200" s="23"/>
      <c r="G200" s="24"/>
      <c r="H200" s="23" t="str">
        <f>REPLACE(H198,2,1,"7")</f>
        <v>S7_5_MDI+</v>
      </c>
      <c r="I200" s="24">
        <f>VLOOKUP(H200,EtchLengthFromLayout!$A:$B,2,0)</f>
        <v>4833.91</v>
      </c>
      <c r="J200" s="24"/>
      <c r="K200" s="23" t="str">
        <f>REPLACE(K198,2,1,"7")</f>
        <v>S7_6_MDI+</v>
      </c>
      <c r="L200" s="24">
        <f>VLOOKUP(K200,EtchLengthFromLayout!$A:$B,2,0)</f>
        <v>525.44000000000005</v>
      </c>
      <c r="M200" s="24"/>
      <c r="N200" s="24"/>
      <c r="O200" s="24"/>
      <c r="P200" s="24"/>
      <c r="Q200" s="24"/>
      <c r="R200" s="24"/>
      <c r="S200" s="18"/>
      <c r="T200" s="24"/>
      <c r="U200" s="24"/>
      <c r="V200" s="24"/>
      <c r="W200" s="24"/>
      <c r="X200" s="23" t="str">
        <f>REPLACE(X198,2,1,"7")</f>
        <v>S7_DCH014+</v>
      </c>
      <c r="Y200" s="24" t="s">
        <v>8228</v>
      </c>
      <c r="Z200" s="24">
        <f>VLOOKUP(Y200,EtchLengthFromLayout!$A:$B,2,0)</f>
        <v>4740.4399999999996</v>
      </c>
      <c r="AA200" s="24">
        <f t="shared" si="11"/>
        <v>11214.25</v>
      </c>
      <c r="AB200" s="14" t="str">
        <f>IF(AB199&lt;=1,"OK, Tolerance&lt;= 1 mil", "Not OK, Tolerance &gt; 1 mil")</f>
        <v>OK, Tolerance&lt;= 1 mil</v>
      </c>
      <c r="AC200" s="29"/>
      <c r="AD200" s="23"/>
      <c r="AE200" s="7"/>
      <c r="AF200" s="63"/>
      <c r="AG200"/>
    </row>
    <row r="201" spans="1:33">
      <c r="A201" s="30"/>
      <c r="B201" s="14"/>
      <c r="C201" s="14"/>
      <c r="D201" s="14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4"/>
      <c r="AD201" s="14"/>
      <c r="AE201" s="14"/>
      <c r="AF201" s="14"/>
      <c r="AG201" s="14"/>
    </row>
    <row r="202" spans="1:33">
      <c r="A202" s="30"/>
      <c r="B202" s="14"/>
      <c r="C202" s="14"/>
      <c r="D202" s="14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4"/>
      <c r="AD202" s="14"/>
      <c r="AE202" s="14"/>
      <c r="AF202" s="14"/>
      <c r="AG202" s="14"/>
    </row>
    <row r="203" spans="1:33">
      <c r="A203" s="30"/>
      <c r="B203" s="14"/>
      <c r="C203" s="14"/>
      <c r="D203" s="14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4"/>
      <c r="Z203" s="19"/>
      <c r="AA203" s="19"/>
      <c r="AB203" s="14"/>
      <c r="AC203" s="14"/>
      <c r="AD203" s="14"/>
      <c r="AE203" s="14"/>
      <c r="AF203" s="14"/>
      <c r="AG203" s="14"/>
    </row>
    <row r="204" spans="1:33" s="5" customFormat="1">
      <c r="A204" s="30"/>
      <c r="B204" s="14"/>
      <c r="C204" s="14"/>
      <c r="D204" s="14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4"/>
      <c r="Z204" s="19"/>
      <c r="AA204" s="19"/>
      <c r="AB204" s="14"/>
      <c r="AC204" s="14"/>
      <c r="AD204" s="14"/>
      <c r="AE204" s="14"/>
      <c r="AF204" s="14"/>
      <c r="AG204" s="14"/>
    </row>
    <row r="205" spans="1:33" s="5" customFormat="1">
      <c r="A205" s="26"/>
      <c r="B205" s="23"/>
      <c r="C205" s="23"/>
      <c r="D205" s="23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3"/>
      <c r="Z205" s="23"/>
      <c r="AA205" s="27"/>
      <c r="AB205" s="27"/>
      <c r="AC205" s="23"/>
      <c r="AD205" s="23"/>
      <c r="AE205" s="23"/>
      <c r="AF205" s="23"/>
      <c r="AG205" s="23"/>
    </row>
    <row r="206" spans="1:33">
      <c r="A206" s="26"/>
      <c r="B206" s="23"/>
      <c r="C206" s="23"/>
      <c r="D206" s="23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3"/>
      <c r="Z206" s="23"/>
      <c r="AA206" s="27"/>
      <c r="AB206" s="27"/>
      <c r="AC206" s="23"/>
      <c r="AD206" s="23"/>
      <c r="AE206" s="23"/>
      <c r="AF206" s="23"/>
      <c r="AG206" s="7"/>
    </row>
    <row r="207" spans="1:33">
      <c r="A207" s="25"/>
      <c r="B207" s="25"/>
      <c r="C207" s="25"/>
      <c r="D207" s="25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25"/>
      <c r="AC207" s="25"/>
      <c r="AD207" s="25"/>
      <c r="AE207" s="25"/>
      <c r="AF207" s="25"/>
      <c r="AG207" s="25"/>
    </row>
    <row r="208" spans="1:33">
      <c r="A208" s="25"/>
      <c r="B208" s="25"/>
      <c r="C208" s="25"/>
      <c r="D208" s="25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25"/>
      <c r="AC208" s="25"/>
      <c r="AD208" s="25"/>
      <c r="AE208" s="25"/>
      <c r="AF208" s="25"/>
      <c r="AG208" s="25"/>
    </row>
  </sheetData>
  <mergeCells count="8">
    <mergeCell ref="AF159:AF174"/>
    <mergeCell ref="AF185:AF200"/>
    <mergeCell ref="AG3:AG18"/>
    <mergeCell ref="AG81:AG96"/>
    <mergeCell ref="AG29:AG44"/>
    <mergeCell ref="AG55:AG70"/>
    <mergeCell ref="AF133:AF148"/>
    <mergeCell ref="AG107:AG122"/>
  </mergeCells>
  <phoneticPr fontId="1" type="noConversion"/>
  <conditionalFormatting sqref="AB1:AB1048576">
    <cfRule type="containsText" dxfId="307" priority="2" operator="containsText" text="not">
      <formula>NOT(ISERROR(SEARCH("not",AB1)))</formula>
    </cfRule>
  </conditionalFormatting>
  <conditionalFormatting sqref="AC1:AC1048576">
    <cfRule type="containsText" dxfId="306" priority="1" operator="containsText" text="not">
      <formula>NOT(ISERROR(SEARCH("not",AC1)))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2"/>
  <sheetViews>
    <sheetView topLeftCell="A73" zoomScale="55" zoomScaleNormal="55" workbookViewId="0">
      <selection activeCell="H96" sqref="H96"/>
    </sheetView>
  </sheetViews>
  <sheetFormatPr defaultRowHeight="16.5"/>
  <cols>
    <col min="1" max="1" width="9.875" style="33" customWidth="1"/>
    <col min="2" max="2" width="7.5" style="33" bestFit="1" customWidth="1"/>
    <col min="3" max="3" width="18.875" style="33" customWidth="1"/>
    <col min="4" max="4" width="30.875" style="33" bestFit="1" customWidth="1"/>
    <col min="5" max="5" width="13.875" style="34" customWidth="1"/>
    <col min="6" max="6" width="41.125" style="34" customWidth="1"/>
    <col min="7" max="7" width="14.875" style="34" customWidth="1"/>
    <col min="8" max="8" width="19.875" style="34" bestFit="1" customWidth="1"/>
    <col min="9" max="9" width="14.875" style="34" customWidth="1"/>
    <col min="10" max="10" width="29.125" style="34" bestFit="1" customWidth="1"/>
    <col min="11" max="11" width="26.125" style="34" customWidth="1"/>
    <col min="12" max="12" width="13.5" style="34" customWidth="1"/>
    <col min="13" max="13" width="19.875" style="33" bestFit="1" customWidth="1"/>
    <col min="14" max="14" width="13.5" style="33" bestFit="1" customWidth="1"/>
    <col min="15" max="15" width="9" style="33" customWidth="1"/>
    <col min="16" max="16" width="18.875" style="33" bestFit="1" customWidth="1"/>
    <col min="17" max="17" width="49.625" style="33" customWidth="1"/>
    <col min="18" max="18" width="9" style="42"/>
  </cols>
  <sheetData>
    <row r="1" spans="1:17" ht="30.75">
      <c r="A1" s="32" t="s">
        <v>2521</v>
      </c>
      <c r="B1" s="16"/>
      <c r="C1" s="16"/>
      <c r="D1" s="16"/>
      <c r="E1" s="17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41"/>
    </row>
    <row r="2" spans="1:17">
      <c r="A2" s="41" t="s">
        <v>3</v>
      </c>
      <c r="B2" s="41" t="s">
        <v>4</v>
      </c>
      <c r="C2" s="41" t="s">
        <v>5</v>
      </c>
      <c r="D2" s="14" t="s">
        <v>0</v>
      </c>
      <c r="E2" s="19" t="s">
        <v>2</v>
      </c>
      <c r="F2" s="20" t="s">
        <v>0</v>
      </c>
      <c r="G2" s="21" t="s">
        <v>2</v>
      </c>
      <c r="H2" s="54"/>
      <c r="I2" s="54"/>
      <c r="J2" s="21" t="s">
        <v>1547</v>
      </c>
      <c r="K2" s="20" t="s">
        <v>2512</v>
      </c>
      <c r="L2" s="21" t="s">
        <v>2</v>
      </c>
      <c r="M2" s="22" t="s">
        <v>3055</v>
      </c>
      <c r="N2" s="14" t="s">
        <v>1542</v>
      </c>
      <c r="O2" s="14" t="s">
        <v>4</v>
      </c>
      <c r="P2" s="14" t="s">
        <v>5</v>
      </c>
      <c r="Q2" s="41" t="s">
        <v>1545</v>
      </c>
    </row>
    <row r="3" spans="1:17" ht="16.350000000000001" customHeight="1">
      <c r="A3" s="28" t="s">
        <v>8</v>
      </c>
      <c r="B3" s="23">
        <v>32</v>
      </c>
      <c r="C3" s="10" t="s">
        <v>6929</v>
      </c>
      <c r="D3" s="23" t="s">
        <v>6931</v>
      </c>
      <c r="E3" s="24">
        <f>VLOOKUP(D3,EtchLengthFromLayout!$A:$B,2,0)</f>
        <v>2728.55</v>
      </c>
      <c r="F3" s="23" t="s">
        <v>7110</v>
      </c>
      <c r="G3" s="24">
        <f>VLOOKUP(F3,EtchLengthFromLayout!$A:$B,2,0)</f>
        <v>159.24</v>
      </c>
      <c r="H3" s="24"/>
      <c r="I3" s="24"/>
      <c r="J3" s="24" t="s">
        <v>6933</v>
      </c>
      <c r="K3" s="23" t="s">
        <v>8383</v>
      </c>
      <c r="L3" s="24">
        <f>VLOOKUP(K3,EtchLengthFromLayout!$A:$B,2,0)</f>
        <v>3640.08</v>
      </c>
      <c r="M3" s="24">
        <f>E3+G3-I3+L3</f>
        <v>6527.87</v>
      </c>
      <c r="N3" s="28"/>
      <c r="O3" s="23"/>
      <c r="P3" s="46"/>
      <c r="Q3" s="65" t="s">
        <v>2513</v>
      </c>
    </row>
    <row r="4" spans="1:17" ht="16.350000000000001" customHeight="1">
      <c r="A4" s="28" t="s">
        <v>8</v>
      </c>
      <c r="B4" s="23">
        <v>1</v>
      </c>
      <c r="C4" s="10" t="s">
        <v>6930</v>
      </c>
      <c r="D4" s="23" t="s">
        <v>6932</v>
      </c>
      <c r="E4" s="24">
        <f>VLOOKUP(D4,EtchLengthFromLayout!$A:$B,2,0)</f>
        <v>2360.08</v>
      </c>
      <c r="F4" s="23" t="s">
        <v>7111</v>
      </c>
      <c r="G4" s="24">
        <f>VLOOKUP(F4,EtchLengthFromLayout!$A:$B,2,0)</f>
        <v>132.03</v>
      </c>
      <c r="H4" s="24"/>
      <c r="I4" s="24"/>
      <c r="J4" s="24" t="s">
        <v>6934</v>
      </c>
      <c r="K4" s="23" t="s">
        <v>8385</v>
      </c>
      <c r="L4" s="24">
        <f>VLOOKUP(K4,EtchLengthFromLayout!$A:$B,2,0)</f>
        <v>4015.2</v>
      </c>
      <c r="M4" s="24">
        <f>E4+G4-I4+L4</f>
        <v>6507.3099999999995</v>
      </c>
      <c r="N4" s="28"/>
      <c r="O4" s="23"/>
      <c r="P4" s="46"/>
      <c r="Q4" s="66"/>
    </row>
    <row r="5" spans="1:17" ht="16.350000000000001" customHeight="1">
      <c r="A5" s="28" t="s">
        <v>8</v>
      </c>
      <c r="B5" s="23">
        <v>3</v>
      </c>
      <c r="C5" s="10" t="s">
        <v>7028</v>
      </c>
      <c r="D5" s="23" t="s">
        <v>7029</v>
      </c>
      <c r="E5" s="24">
        <f>VLOOKUP(D5,EtchLengthFromLayout!$A:$B,2,0)</f>
        <v>129.9</v>
      </c>
      <c r="F5" s="23"/>
      <c r="G5" s="24"/>
      <c r="H5" s="24"/>
      <c r="I5" s="24"/>
      <c r="J5" s="24" t="s">
        <v>7030</v>
      </c>
      <c r="K5" s="23" t="s">
        <v>8382</v>
      </c>
      <c r="L5" s="24">
        <f>VLOOKUP(K5,EtchLengthFromLayout!$A:$B,2,0)</f>
        <v>6383.64</v>
      </c>
      <c r="M5" s="24">
        <f>E5+G5-I5+L5</f>
        <v>6513.54</v>
      </c>
      <c r="N5" s="28"/>
      <c r="O5" s="23"/>
      <c r="P5" s="47"/>
      <c r="Q5" s="66"/>
    </row>
    <row r="6" spans="1:17" ht="16.350000000000001" customHeight="1">
      <c r="A6" s="30"/>
      <c r="B6" s="14"/>
      <c r="C6" s="48"/>
      <c r="D6" s="14"/>
      <c r="E6" s="19"/>
      <c r="F6" s="14"/>
      <c r="G6" s="19"/>
      <c r="H6" s="19"/>
      <c r="I6" s="19"/>
      <c r="J6" s="14"/>
      <c r="K6" s="14" t="s">
        <v>1543</v>
      </c>
      <c r="L6" s="19"/>
      <c r="M6" s="19">
        <f>MAX(M3:M5)</f>
        <v>6527.87</v>
      </c>
      <c r="N6" s="30"/>
      <c r="O6" s="14"/>
      <c r="P6" s="49"/>
      <c r="Q6" s="50"/>
    </row>
    <row r="7" spans="1:17" ht="16.350000000000001" customHeight="1">
      <c r="A7" s="30"/>
      <c r="B7" s="14"/>
      <c r="C7" s="48"/>
      <c r="D7" s="14"/>
      <c r="E7" s="19"/>
      <c r="F7" s="14"/>
      <c r="G7" s="19"/>
      <c r="H7" s="19"/>
      <c r="I7" s="19"/>
      <c r="J7" s="14"/>
      <c r="K7" s="14" t="s">
        <v>1544</v>
      </c>
      <c r="L7" s="19"/>
      <c r="M7" s="19">
        <f>MIN(M3:M5)</f>
        <v>6507.3099999999995</v>
      </c>
      <c r="N7" s="30"/>
      <c r="O7" s="14"/>
      <c r="P7" s="49"/>
      <c r="Q7" s="50"/>
    </row>
    <row r="8" spans="1:17" ht="16.350000000000001" customHeight="1">
      <c r="A8" s="30"/>
      <c r="B8" s="14"/>
      <c r="C8" s="48"/>
      <c r="D8" s="14"/>
      <c r="E8" s="19"/>
      <c r="F8" s="14"/>
      <c r="G8" s="19"/>
      <c r="H8" s="19"/>
      <c r="I8" s="19"/>
      <c r="J8" s="14"/>
      <c r="K8" s="14" t="s">
        <v>1</v>
      </c>
      <c r="L8" s="19"/>
      <c r="M8" s="19">
        <f>ABS(M6-M7)</f>
        <v>20.5600000000004</v>
      </c>
      <c r="N8" s="30"/>
      <c r="O8" s="14"/>
      <c r="P8" s="49"/>
      <c r="Q8" s="50"/>
    </row>
    <row r="9" spans="1:17" ht="16.350000000000001" customHeight="1">
      <c r="A9" s="30"/>
      <c r="B9" s="14"/>
      <c r="C9" s="48"/>
      <c r="D9" s="14"/>
      <c r="E9" s="19"/>
      <c r="F9" s="14"/>
      <c r="G9" s="19"/>
      <c r="H9" s="19"/>
      <c r="I9" s="19"/>
      <c r="J9" s="14"/>
      <c r="K9" s="25" t="s">
        <v>6</v>
      </c>
      <c r="L9" s="19"/>
      <c r="M9" s="19" t="str">
        <f>IF(M8&lt;=1000,"OK, Tolerance&lt;= 1000 mils", "Not OK, Tolerance &gt;  1000 mils")</f>
        <v>OK, Tolerance&lt;= 1000 mils</v>
      </c>
      <c r="N9" s="30"/>
      <c r="O9" s="14"/>
      <c r="P9" s="49"/>
      <c r="Q9" s="50"/>
    </row>
    <row r="10" spans="1:17" ht="16.350000000000001" customHeight="1">
      <c r="A10" s="26"/>
      <c r="B10" s="23"/>
      <c r="C10" s="51"/>
      <c r="D10" s="23"/>
      <c r="E10" s="27"/>
      <c r="F10" s="23"/>
      <c r="G10" s="27"/>
      <c r="H10" s="27"/>
      <c r="I10" s="27"/>
      <c r="J10" s="23"/>
      <c r="K10" s="23"/>
      <c r="L10" s="27"/>
      <c r="M10" s="27"/>
      <c r="N10" s="26"/>
      <c r="O10" s="23"/>
      <c r="P10" s="37"/>
      <c r="Q10" s="38"/>
    </row>
    <row r="11" spans="1:17">
      <c r="A11" s="41" t="s">
        <v>3</v>
      </c>
      <c r="B11" s="41" t="s">
        <v>4</v>
      </c>
      <c r="C11" s="41" t="s">
        <v>5</v>
      </c>
      <c r="D11" s="14" t="s">
        <v>0</v>
      </c>
      <c r="E11" s="19" t="s">
        <v>2</v>
      </c>
      <c r="F11" s="20"/>
      <c r="G11" s="21"/>
      <c r="H11" s="54"/>
      <c r="I11" s="54"/>
      <c r="J11" s="21" t="s">
        <v>1547</v>
      </c>
      <c r="K11" s="20"/>
      <c r="L11" s="21" t="s">
        <v>2</v>
      </c>
      <c r="M11" s="22" t="s">
        <v>3055</v>
      </c>
      <c r="N11" s="14" t="s">
        <v>1542</v>
      </c>
      <c r="O11" s="14" t="s">
        <v>4</v>
      </c>
      <c r="P11" s="14" t="s">
        <v>5</v>
      </c>
      <c r="Q11" s="41" t="s">
        <v>1545</v>
      </c>
    </row>
    <row r="12" spans="1:17" ht="16.350000000000001" customHeight="1">
      <c r="A12" s="36" t="s">
        <v>168</v>
      </c>
      <c r="B12" s="23">
        <v>32</v>
      </c>
      <c r="C12" s="10" t="s">
        <v>6929</v>
      </c>
      <c r="D12" s="23" t="str">
        <f>REPLACE(D3,2,1,"1")</f>
        <v>S1_MDIO</v>
      </c>
      <c r="E12" s="24">
        <f>VLOOKUP(D12,EtchLengthFromLayout!$A:$B,2,0)</f>
        <v>4099.45</v>
      </c>
      <c r="F12" s="23" t="s">
        <v>7112</v>
      </c>
      <c r="G12" s="24">
        <f>VLOOKUP(F12,EtchLengthFromLayout!$A:$B,2,0)</f>
        <v>159.24</v>
      </c>
      <c r="H12" s="23"/>
      <c r="I12" s="24"/>
      <c r="J12" s="23" t="str">
        <f>REPLACE(J3,2,1,"1")</f>
        <v>S1_ADCH001</v>
      </c>
      <c r="K12" s="23" t="s">
        <v>8209</v>
      </c>
      <c r="L12" s="24">
        <f>VLOOKUP(K12,EtchLengthFromLayout!$A:$B,2,0)</f>
        <v>4514.66</v>
      </c>
      <c r="M12" s="24">
        <f>E12+G12-I12+L12</f>
        <v>8773.3499999999985</v>
      </c>
      <c r="N12" s="36"/>
      <c r="O12" s="23"/>
      <c r="P12" s="47"/>
      <c r="Q12" s="65" t="s">
        <v>2514</v>
      </c>
    </row>
    <row r="13" spans="1:17" ht="16.350000000000001" customHeight="1">
      <c r="A13" s="36" t="s">
        <v>168</v>
      </c>
      <c r="B13" s="23">
        <v>1</v>
      </c>
      <c r="C13" s="10" t="s">
        <v>6930</v>
      </c>
      <c r="D13" s="23" t="str">
        <f t="shared" ref="D13:D14" si="0">REPLACE(D4,2,1,"1")</f>
        <v>S1_MDC</v>
      </c>
      <c r="E13" s="24">
        <f>VLOOKUP(D13,EtchLengthFromLayout!$A:$B,2,0)</f>
        <v>3662.74</v>
      </c>
      <c r="F13" s="23" t="s">
        <v>7113</v>
      </c>
      <c r="G13" s="24">
        <f>VLOOKUP(F13,EtchLengthFromLayout!$A:$B,2,0)</f>
        <v>132.03</v>
      </c>
      <c r="H13" s="23"/>
      <c r="I13" s="24"/>
      <c r="J13" s="23" t="str">
        <f t="shared" ref="J13:J14" si="1">REPLACE(J4,2,1,"1")</f>
        <v>S1_ADCH002</v>
      </c>
      <c r="K13" s="23" t="s">
        <v>8211</v>
      </c>
      <c r="L13" s="24">
        <f>VLOOKUP(K13,EtchLengthFromLayout!$A:$B,2,0)</f>
        <v>5008.9799999999996</v>
      </c>
      <c r="M13" s="24">
        <f>E13+G13-I13+L13</f>
        <v>8803.75</v>
      </c>
      <c r="N13" s="36"/>
      <c r="O13" s="23"/>
      <c r="P13" s="47"/>
      <c r="Q13" s="66"/>
    </row>
    <row r="14" spans="1:17" ht="16.350000000000001" customHeight="1">
      <c r="A14" s="36" t="s">
        <v>168</v>
      </c>
      <c r="B14" s="23">
        <v>3</v>
      </c>
      <c r="C14" s="10" t="s">
        <v>7028</v>
      </c>
      <c r="D14" s="23" t="str">
        <f t="shared" si="0"/>
        <v>S1_INTB</v>
      </c>
      <c r="E14" s="24">
        <f>VLOOKUP(D14,EtchLengthFromLayout!$A:$B,2,0)</f>
        <v>129.9</v>
      </c>
      <c r="F14" s="23"/>
      <c r="G14" s="24"/>
      <c r="H14" s="24"/>
      <c r="I14" s="24"/>
      <c r="J14" s="23" t="str">
        <f t="shared" si="1"/>
        <v>S1_ADCH019</v>
      </c>
      <c r="K14" s="23" t="s">
        <v>8208</v>
      </c>
      <c r="L14" s="24">
        <f>VLOOKUP(K14,EtchLengthFromLayout!$A:$B,2,0)</f>
        <v>8634.61</v>
      </c>
      <c r="M14" s="24">
        <f>E14+G14-I14+L14</f>
        <v>8764.51</v>
      </c>
      <c r="N14" s="36"/>
      <c r="O14" s="23"/>
      <c r="P14" s="47"/>
      <c r="Q14" s="66"/>
    </row>
    <row r="15" spans="1:17" ht="16.350000000000001" customHeight="1">
      <c r="A15" s="30"/>
      <c r="B15" s="14"/>
      <c r="C15" s="48"/>
      <c r="D15" s="14"/>
      <c r="E15" s="19"/>
      <c r="F15" s="14"/>
      <c r="G15" s="19"/>
      <c r="H15" s="19"/>
      <c r="I15" s="19"/>
      <c r="J15" s="14"/>
      <c r="K15" s="14" t="s">
        <v>1543</v>
      </c>
      <c r="L15" s="19"/>
      <c r="M15" s="19">
        <f>MAX(M12:M14)</f>
        <v>8803.75</v>
      </c>
      <c r="N15" s="30"/>
      <c r="O15" s="14"/>
      <c r="P15" s="49"/>
      <c r="Q15" s="50"/>
    </row>
    <row r="16" spans="1:17" ht="16.350000000000001" customHeight="1">
      <c r="A16" s="30"/>
      <c r="B16" s="14"/>
      <c r="C16" s="48"/>
      <c r="D16" s="14"/>
      <c r="E16" s="19"/>
      <c r="F16" s="14"/>
      <c r="G16" s="19"/>
      <c r="H16" s="19"/>
      <c r="I16" s="19"/>
      <c r="J16" s="14"/>
      <c r="K16" s="14" t="s">
        <v>1544</v>
      </c>
      <c r="L16" s="19"/>
      <c r="M16" s="19">
        <f>MIN(M12:M14)</f>
        <v>8764.51</v>
      </c>
      <c r="N16" s="30"/>
      <c r="O16" s="14"/>
      <c r="P16" s="49"/>
      <c r="Q16" s="50"/>
    </row>
    <row r="17" spans="1:17" ht="16.350000000000001" customHeight="1">
      <c r="A17" s="30"/>
      <c r="B17" s="14"/>
      <c r="C17" s="48"/>
      <c r="D17" s="14"/>
      <c r="E17" s="19"/>
      <c r="F17" s="14"/>
      <c r="G17" s="19"/>
      <c r="H17" s="19"/>
      <c r="I17" s="19"/>
      <c r="J17" s="14"/>
      <c r="K17" s="14" t="s">
        <v>1</v>
      </c>
      <c r="L17" s="19"/>
      <c r="M17" s="19">
        <f>ABS(M15-M16)</f>
        <v>39.239999999999782</v>
      </c>
      <c r="N17" s="30"/>
      <c r="O17" s="14"/>
      <c r="P17" s="49"/>
      <c r="Q17" s="50"/>
    </row>
    <row r="18" spans="1:17" ht="16.350000000000001" customHeight="1">
      <c r="A18" s="30"/>
      <c r="B18" s="14"/>
      <c r="C18" s="48"/>
      <c r="D18" s="14"/>
      <c r="E18" s="19"/>
      <c r="F18" s="14"/>
      <c r="G18" s="19"/>
      <c r="H18" s="19"/>
      <c r="I18" s="19"/>
      <c r="J18" s="14"/>
      <c r="K18" s="25" t="s">
        <v>6</v>
      </c>
      <c r="L18" s="19"/>
      <c r="M18" s="19" t="str">
        <f>IF(M17&lt;=1000,"OK, Tolerance&lt;= 1000 mils", "Not OK, Tolerance &gt;  1000 mils")</f>
        <v>OK, Tolerance&lt;= 1000 mils</v>
      </c>
      <c r="N18" s="30"/>
      <c r="O18" s="14"/>
      <c r="P18" s="49"/>
      <c r="Q18" s="50"/>
    </row>
    <row r="19" spans="1:17" ht="16.350000000000001" customHeight="1">
      <c r="A19" s="26"/>
      <c r="B19" s="23"/>
      <c r="C19" s="51"/>
      <c r="D19" s="23"/>
      <c r="E19" s="27"/>
      <c r="F19" s="23"/>
      <c r="G19" s="27"/>
      <c r="H19" s="27"/>
      <c r="I19" s="27"/>
      <c r="J19" s="23"/>
      <c r="K19" s="23"/>
      <c r="L19" s="27"/>
      <c r="M19" s="27"/>
      <c r="N19" s="26"/>
      <c r="O19" s="23"/>
      <c r="P19" s="37"/>
      <c r="Q19" s="38"/>
    </row>
    <row r="20" spans="1:17">
      <c r="A20" s="41" t="s">
        <v>3</v>
      </c>
      <c r="B20" s="41" t="s">
        <v>4</v>
      </c>
      <c r="C20" s="41" t="s">
        <v>5</v>
      </c>
      <c r="D20" s="14" t="s">
        <v>0</v>
      </c>
      <c r="E20" s="19" t="s">
        <v>2</v>
      </c>
      <c r="F20" s="20"/>
      <c r="G20" s="21"/>
      <c r="H20" s="54"/>
      <c r="I20" s="54"/>
      <c r="J20" s="21" t="s">
        <v>1547</v>
      </c>
      <c r="K20" s="20"/>
      <c r="L20" s="21" t="s">
        <v>2</v>
      </c>
      <c r="M20" s="22" t="s">
        <v>3055</v>
      </c>
      <c r="N20" s="14" t="s">
        <v>1542</v>
      </c>
      <c r="O20" s="14" t="s">
        <v>4</v>
      </c>
      <c r="P20" s="14" t="s">
        <v>5</v>
      </c>
      <c r="Q20" s="41" t="s">
        <v>1545</v>
      </c>
    </row>
    <row r="21" spans="1:17" ht="16.350000000000001" customHeight="1">
      <c r="A21" s="28" t="s">
        <v>169</v>
      </c>
      <c r="B21" s="23">
        <v>32</v>
      </c>
      <c r="C21" s="10" t="s">
        <v>6929</v>
      </c>
      <c r="D21" s="23" t="str">
        <f>REPLACE(D12,2,1,"2")</f>
        <v>S2_MDIO</v>
      </c>
      <c r="E21" s="24">
        <f>VLOOKUP(D21,EtchLengthFromLayout!$A:$B,2,0)</f>
        <v>4800.8500000000004</v>
      </c>
      <c r="F21" s="23" t="s">
        <v>7114</v>
      </c>
      <c r="G21" s="24">
        <f>VLOOKUP(F21,EtchLengthFromLayout!$A:$B,2,0)</f>
        <v>159.24</v>
      </c>
      <c r="H21" s="23"/>
      <c r="I21" s="24"/>
      <c r="J21" s="23" t="str">
        <f>REPLACE(J12,2,1,"2")</f>
        <v>S2_ADCH001</v>
      </c>
      <c r="K21" s="23" t="s">
        <v>8287</v>
      </c>
      <c r="L21" s="24">
        <f>VLOOKUP(K21,EtchLengthFromLayout!$A:$B,2,0)</f>
        <v>5387.05</v>
      </c>
      <c r="M21" s="24">
        <f>E21+G21-I21+L21</f>
        <v>10347.14</v>
      </c>
      <c r="N21" s="28"/>
      <c r="O21" s="23"/>
      <c r="P21" s="47"/>
      <c r="Q21" s="65" t="s">
        <v>2515</v>
      </c>
    </row>
    <row r="22" spans="1:17" ht="16.350000000000001" customHeight="1">
      <c r="A22" s="28" t="s">
        <v>169</v>
      </c>
      <c r="B22" s="23">
        <v>1</v>
      </c>
      <c r="C22" s="10" t="s">
        <v>6930</v>
      </c>
      <c r="D22" s="23" t="str">
        <f t="shared" ref="D22:D23" si="2">REPLACE(D13,2,1,"2")</f>
        <v>S2_MDC</v>
      </c>
      <c r="E22" s="24">
        <f>VLOOKUP(D22,EtchLengthFromLayout!$A:$B,2,0)</f>
        <v>4839.3599999999997</v>
      </c>
      <c r="F22" s="23" t="s">
        <v>7115</v>
      </c>
      <c r="G22" s="24">
        <f>VLOOKUP(F22,EtchLengthFromLayout!$A:$B,2,0)</f>
        <v>132.03</v>
      </c>
      <c r="H22" s="23"/>
      <c r="I22" s="24"/>
      <c r="J22" s="23" t="str">
        <f t="shared" ref="J22:J23" si="3">REPLACE(J13,2,1,"2")</f>
        <v>S2_ADCH002</v>
      </c>
      <c r="K22" s="23" t="s">
        <v>8288</v>
      </c>
      <c r="L22" s="24">
        <f>VLOOKUP(K22,EtchLengthFromLayout!$A:$B,2,0)</f>
        <v>5442.47</v>
      </c>
      <c r="M22" s="24">
        <f>E22+G22-I22+L22</f>
        <v>10413.86</v>
      </c>
      <c r="N22" s="28"/>
      <c r="O22" s="23"/>
      <c r="P22" s="47"/>
      <c r="Q22" s="66"/>
    </row>
    <row r="23" spans="1:17" ht="16.350000000000001" customHeight="1">
      <c r="A23" s="28" t="s">
        <v>169</v>
      </c>
      <c r="B23" s="23">
        <v>3</v>
      </c>
      <c r="C23" s="10" t="s">
        <v>7028</v>
      </c>
      <c r="D23" s="23" t="str">
        <f t="shared" si="2"/>
        <v>S2_INTB</v>
      </c>
      <c r="E23" s="24">
        <f>VLOOKUP(D23,EtchLengthFromLayout!$A:$B,2,0)</f>
        <v>129.9</v>
      </c>
      <c r="F23" s="23"/>
      <c r="G23" s="24"/>
      <c r="H23" s="24"/>
      <c r="I23" s="24"/>
      <c r="J23" s="23" t="str">
        <f t="shared" si="3"/>
        <v>S2_ADCH019</v>
      </c>
      <c r="K23" s="23" t="s">
        <v>8286</v>
      </c>
      <c r="L23" s="24">
        <f>VLOOKUP(K23,EtchLengthFromLayout!$A:$B,2,0)</f>
        <v>10236.209999999999</v>
      </c>
      <c r="M23" s="24">
        <f>E23+G23-I23+L23</f>
        <v>10366.109999999999</v>
      </c>
      <c r="N23" s="28"/>
      <c r="O23" s="23"/>
      <c r="P23" s="47"/>
      <c r="Q23" s="66"/>
    </row>
    <row r="24" spans="1:17" ht="16.350000000000001" customHeight="1">
      <c r="A24" s="30"/>
      <c r="B24" s="14"/>
      <c r="C24" s="48"/>
      <c r="D24" s="14"/>
      <c r="E24" s="19"/>
      <c r="F24" s="14"/>
      <c r="G24" s="19"/>
      <c r="H24" s="19"/>
      <c r="I24" s="19"/>
      <c r="J24" s="14"/>
      <c r="K24" s="14" t="s">
        <v>1543</v>
      </c>
      <c r="L24" s="19"/>
      <c r="M24" s="19">
        <f>MAX(M21:M23)</f>
        <v>10413.86</v>
      </c>
      <c r="N24" s="30"/>
      <c r="O24" s="14"/>
      <c r="P24" s="49"/>
      <c r="Q24" s="50"/>
    </row>
    <row r="25" spans="1:17" ht="16.350000000000001" customHeight="1">
      <c r="A25" s="30"/>
      <c r="B25" s="14"/>
      <c r="C25" s="48"/>
      <c r="D25" s="14"/>
      <c r="E25" s="19"/>
      <c r="F25" s="14"/>
      <c r="G25" s="19"/>
      <c r="H25" s="19"/>
      <c r="I25" s="19"/>
      <c r="J25" s="14"/>
      <c r="K25" s="14" t="s">
        <v>1544</v>
      </c>
      <c r="L25" s="19"/>
      <c r="M25" s="19">
        <f>MIN(M21:M23)</f>
        <v>10347.14</v>
      </c>
      <c r="N25" s="30"/>
      <c r="O25" s="14"/>
      <c r="P25" s="49"/>
      <c r="Q25" s="50"/>
    </row>
    <row r="26" spans="1:17" ht="16.350000000000001" customHeight="1">
      <c r="A26" s="30"/>
      <c r="B26" s="14"/>
      <c r="C26" s="48"/>
      <c r="D26" s="14"/>
      <c r="E26" s="19"/>
      <c r="F26" s="14"/>
      <c r="G26" s="19"/>
      <c r="H26" s="19"/>
      <c r="I26" s="19"/>
      <c r="J26" s="14"/>
      <c r="K26" s="14" t="s">
        <v>1</v>
      </c>
      <c r="L26" s="19"/>
      <c r="M26" s="19">
        <f>ABS(M24-M25)</f>
        <v>66.720000000001164</v>
      </c>
      <c r="N26" s="30"/>
      <c r="O26" s="14"/>
      <c r="P26" s="49"/>
      <c r="Q26" s="50"/>
    </row>
    <row r="27" spans="1:17" ht="16.350000000000001" customHeight="1">
      <c r="A27" s="30"/>
      <c r="B27" s="14"/>
      <c r="C27" s="48"/>
      <c r="D27" s="14"/>
      <c r="E27" s="19"/>
      <c r="F27" s="14"/>
      <c r="G27" s="19"/>
      <c r="H27" s="19"/>
      <c r="I27" s="19"/>
      <c r="J27" s="14"/>
      <c r="K27" s="25" t="s">
        <v>6</v>
      </c>
      <c r="L27" s="19"/>
      <c r="M27" s="19" t="str">
        <f>IF(M26&lt;=1000,"OK, Tolerance&lt;= 1000 mils", "Not OK, Tolerance &gt;  1000 mils")</f>
        <v>OK, Tolerance&lt;= 1000 mils</v>
      </c>
      <c r="N27" s="30"/>
      <c r="O27" s="14"/>
      <c r="P27" s="49"/>
      <c r="Q27" s="50"/>
    </row>
    <row r="28" spans="1:17" ht="16.350000000000001" customHeight="1">
      <c r="A28" s="26"/>
      <c r="B28" s="23"/>
      <c r="C28" s="51"/>
      <c r="D28" s="23"/>
      <c r="E28" s="27"/>
      <c r="F28" s="23"/>
      <c r="G28" s="27"/>
      <c r="H28" s="27"/>
      <c r="I28" s="27"/>
      <c r="J28" s="23"/>
      <c r="K28" s="23"/>
      <c r="L28" s="27"/>
      <c r="M28" s="27"/>
      <c r="N28" s="26"/>
      <c r="O28" s="23"/>
      <c r="P28" s="37"/>
      <c r="Q28" s="38"/>
    </row>
    <row r="29" spans="1:17">
      <c r="A29" s="41" t="s">
        <v>3</v>
      </c>
      <c r="B29" s="41" t="s">
        <v>4</v>
      </c>
      <c r="C29" s="41" t="s">
        <v>5</v>
      </c>
      <c r="D29" s="14" t="s">
        <v>0</v>
      </c>
      <c r="E29" s="19" t="s">
        <v>2</v>
      </c>
      <c r="F29" s="20"/>
      <c r="G29" s="21"/>
      <c r="H29" s="54"/>
      <c r="I29" s="54"/>
      <c r="J29" s="21" t="s">
        <v>1547</v>
      </c>
      <c r="K29" s="20"/>
      <c r="L29" s="21" t="s">
        <v>2</v>
      </c>
      <c r="M29" s="22" t="s">
        <v>3055</v>
      </c>
      <c r="N29" s="14" t="s">
        <v>1542</v>
      </c>
      <c r="O29" s="14" t="s">
        <v>4</v>
      </c>
      <c r="P29" s="14" t="s">
        <v>5</v>
      </c>
      <c r="Q29" s="41" t="s">
        <v>1545</v>
      </c>
    </row>
    <row r="30" spans="1:17" ht="16.350000000000001" customHeight="1">
      <c r="A30" s="36" t="s">
        <v>170</v>
      </c>
      <c r="B30" s="23">
        <v>32</v>
      </c>
      <c r="C30" s="10" t="s">
        <v>6929</v>
      </c>
      <c r="D30" s="23" t="str">
        <f>REPLACE(D21,2,1,"3")</f>
        <v>S3_MDIO</v>
      </c>
      <c r="E30" s="24">
        <f>VLOOKUP(D30,EtchLengthFromLayout!$A:$B,2,0)</f>
        <v>3008.72</v>
      </c>
      <c r="F30" s="23" t="s">
        <v>7116</v>
      </c>
      <c r="G30" s="24">
        <f>VLOOKUP(F30,EtchLengthFromLayout!$A:$B,2,0)</f>
        <v>159.24</v>
      </c>
      <c r="H30" s="23"/>
      <c r="I30" s="24"/>
      <c r="J30" s="23" t="str">
        <f>REPLACE(J21,2,1,"3")</f>
        <v>S3_ADCH001</v>
      </c>
      <c r="K30" s="23" t="s">
        <v>8481</v>
      </c>
      <c r="L30" s="24">
        <f>VLOOKUP(K30,EtchLengthFromLayout!$A:$B,2,0)</f>
        <v>3789.97</v>
      </c>
      <c r="M30" s="24">
        <f>E30+G30-I30+L30</f>
        <v>6957.93</v>
      </c>
      <c r="N30" s="36"/>
      <c r="O30" s="23"/>
      <c r="P30" s="47"/>
      <c r="Q30" s="65" t="s">
        <v>2516</v>
      </c>
    </row>
    <row r="31" spans="1:17" ht="16.350000000000001" customHeight="1">
      <c r="A31" s="36" t="s">
        <v>170</v>
      </c>
      <c r="B31" s="23">
        <v>1</v>
      </c>
      <c r="C31" s="10" t="s">
        <v>6930</v>
      </c>
      <c r="D31" s="23" t="str">
        <f t="shared" ref="D31:D32" si="4">REPLACE(D22,2,1,"3")</f>
        <v>S3_MDC</v>
      </c>
      <c r="E31" s="24">
        <f>VLOOKUP(D31,EtchLengthFromLayout!$A:$B,2,0)</f>
        <v>2768.14</v>
      </c>
      <c r="F31" s="23" t="s">
        <v>7117</v>
      </c>
      <c r="G31" s="24">
        <f>VLOOKUP(F31,EtchLengthFromLayout!$A:$B,2,0)</f>
        <v>132.03</v>
      </c>
      <c r="H31" s="23"/>
      <c r="I31" s="24"/>
      <c r="J31" s="23" t="str">
        <f t="shared" ref="J31:J32" si="5">REPLACE(J22,2,1,"3")</f>
        <v>S3_ADCH002</v>
      </c>
      <c r="K31" s="23" t="s">
        <v>8479</v>
      </c>
      <c r="L31" s="24">
        <f>VLOOKUP(K31,EtchLengthFromLayout!$A:$B,2,0)</f>
        <v>4066.74</v>
      </c>
      <c r="M31" s="24">
        <f>E31+G31-I31+L31</f>
        <v>6966.91</v>
      </c>
      <c r="N31" s="36"/>
      <c r="O31" s="23"/>
      <c r="P31" s="47"/>
      <c r="Q31" s="66"/>
    </row>
    <row r="32" spans="1:17" ht="16.350000000000001" customHeight="1">
      <c r="A32" s="36" t="s">
        <v>170</v>
      </c>
      <c r="B32" s="23">
        <v>3</v>
      </c>
      <c r="C32" s="10" t="s">
        <v>7028</v>
      </c>
      <c r="D32" s="23" t="str">
        <f t="shared" si="4"/>
        <v>S3_INTB</v>
      </c>
      <c r="E32" s="24">
        <f>VLOOKUP(D32,EtchLengthFromLayout!$A:$B,2,0)</f>
        <v>129.9</v>
      </c>
      <c r="F32" s="23"/>
      <c r="G32" s="24"/>
      <c r="H32" s="24"/>
      <c r="I32" s="24"/>
      <c r="J32" s="23" t="str">
        <f t="shared" si="5"/>
        <v>S3_ADCH019</v>
      </c>
      <c r="K32" s="23" t="s">
        <v>8478</v>
      </c>
      <c r="L32" s="24">
        <f>VLOOKUP(K32,EtchLengthFromLayout!$A:$B,2,0)</f>
        <v>6765.29</v>
      </c>
      <c r="M32" s="24">
        <f>E32+G32-I32+L32</f>
        <v>6895.19</v>
      </c>
      <c r="N32" s="36"/>
      <c r="O32" s="23"/>
      <c r="P32" s="47"/>
      <c r="Q32" s="66"/>
    </row>
    <row r="33" spans="1:17" ht="16.350000000000001" customHeight="1">
      <c r="A33" s="30"/>
      <c r="B33" s="14"/>
      <c r="C33" s="48"/>
      <c r="D33" s="14"/>
      <c r="E33" s="19"/>
      <c r="F33" s="14"/>
      <c r="G33" s="19"/>
      <c r="H33" s="19"/>
      <c r="I33" s="19"/>
      <c r="J33" s="14"/>
      <c r="K33" s="14" t="s">
        <v>1543</v>
      </c>
      <c r="L33" s="19"/>
      <c r="M33" s="19">
        <f>MAX(M30:M32)</f>
        <v>6966.91</v>
      </c>
      <c r="N33" s="30"/>
      <c r="O33" s="14"/>
      <c r="P33" s="49"/>
      <c r="Q33" s="50"/>
    </row>
    <row r="34" spans="1:17" ht="16.350000000000001" customHeight="1">
      <c r="A34" s="30"/>
      <c r="B34" s="14"/>
      <c r="C34" s="48"/>
      <c r="D34" s="14"/>
      <c r="E34" s="19"/>
      <c r="F34" s="14"/>
      <c r="G34" s="19"/>
      <c r="H34" s="19"/>
      <c r="I34" s="19"/>
      <c r="J34" s="14"/>
      <c r="K34" s="14" t="s">
        <v>1544</v>
      </c>
      <c r="L34" s="19"/>
      <c r="M34" s="19">
        <f>MIN(M30:M32)</f>
        <v>6895.19</v>
      </c>
      <c r="N34" s="30"/>
      <c r="O34" s="14"/>
      <c r="P34" s="49"/>
      <c r="Q34" s="50"/>
    </row>
    <row r="35" spans="1:17" ht="16.350000000000001" customHeight="1">
      <c r="A35" s="30"/>
      <c r="B35" s="14"/>
      <c r="C35" s="48"/>
      <c r="D35" s="14"/>
      <c r="E35" s="19"/>
      <c r="F35" s="14"/>
      <c r="G35" s="19"/>
      <c r="H35" s="19"/>
      <c r="I35" s="19"/>
      <c r="J35" s="14"/>
      <c r="K35" s="14" t="s">
        <v>1</v>
      </c>
      <c r="L35" s="19"/>
      <c r="M35" s="19">
        <f>ABS(M33-M34)</f>
        <v>71.720000000000255</v>
      </c>
      <c r="N35" s="30"/>
      <c r="O35" s="14"/>
      <c r="P35" s="49"/>
      <c r="Q35" s="50"/>
    </row>
    <row r="36" spans="1:17" ht="16.350000000000001" customHeight="1">
      <c r="A36" s="30"/>
      <c r="B36" s="14"/>
      <c r="C36" s="48"/>
      <c r="D36" s="14"/>
      <c r="E36" s="19"/>
      <c r="F36" s="14"/>
      <c r="G36" s="19"/>
      <c r="H36" s="19"/>
      <c r="I36" s="19"/>
      <c r="J36" s="14"/>
      <c r="K36" s="25"/>
      <c r="L36" s="19"/>
      <c r="M36" s="19" t="str">
        <f>IF(M35&lt;=1000,"OK, Tolerance&lt;= 1000 mils", "Not OK, Tolerance &gt;  1000 mils")</f>
        <v>OK, Tolerance&lt;= 1000 mils</v>
      </c>
      <c r="N36" s="30"/>
      <c r="O36" s="14"/>
      <c r="P36" s="49"/>
      <c r="Q36" s="50"/>
    </row>
    <row r="37" spans="1:17" ht="16.350000000000001" customHeight="1">
      <c r="A37" s="26"/>
      <c r="B37" s="23"/>
      <c r="C37" s="51"/>
      <c r="D37" s="23"/>
      <c r="E37" s="27"/>
      <c r="F37" s="23"/>
      <c r="G37" s="27"/>
      <c r="H37" s="27"/>
      <c r="I37" s="27"/>
      <c r="J37" s="23"/>
      <c r="K37" s="23"/>
      <c r="L37" s="27"/>
      <c r="M37" s="27"/>
      <c r="N37" s="26"/>
      <c r="O37" s="23"/>
      <c r="P37" s="37"/>
      <c r="Q37" s="38"/>
    </row>
    <row r="38" spans="1:17">
      <c r="A38" s="41" t="s">
        <v>3</v>
      </c>
      <c r="B38" s="41" t="s">
        <v>4</v>
      </c>
      <c r="C38" s="41" t="s">
        <v>5</v>
      </c>
      <c r="D38" s="14" t="s">
        <v>0</v>
      </c>
      <c r="E38" s="19" t="s">
        <v>2</v>
      </c>
      <c r="F38" s="20"/>
      <c r="G38" s="21"/>
      <c r="H38" s="54"/>
      <c r="I38" s="54"/>
      <c r="J38" s="21" t="s">
        <v>1547</v>
      </c>
      <c r="K38" s="20"/>
      <c r="L38" s="21" t="s">
        <v>2</v>
      </c>
      <c r="M38" s="22" t="s">
        <v>3055</v>
      </c>
      <c r="N38" s="14" t="s">
        <v>1542</v>
      </c>
      <c r="O38" s="14" t="s">
        <v>4</v>
      </c>
      <c r="P38" s="14" t="s">
        <v>5</v>
      </c>
      <c r="Q38" s="41" t="s">
        <v>1545</v>
      </c>
    </row>
    <row r="39" spans="1:17" ht="16.350000000000001" customHeight="1">
      <c r="A39" s="28" t="s">
        <v>2211</v>
      </c>
      <c r="B39" s="23">
        <v>32</v>
      </c>
      <c r="C39" s="10" t="s">
        <v>6929</v>
      </c>
      <c r="D39" s="23" t="str">
        <f>REPLACE(D30,2,1,"4")</f>
        <v>S4_MDIO</v>
      </c>
      <c r="E39" s="24">
        <f>VLOOKUP(D39,EtchLengthFromLayout!$A:$B,2,0)</f>
        <v>2423.37</v>
      </c>
      <c r="F39" s="23" t="s">
        <v>7118</v>
      </c>
      <c r="G39" s="24">
        <f>VLOOKUP(F39,EtchLengthFromLayout!$A:$B,2,0)</f>
        <v>159.24</v>
      </c>
      <c r="H39" s="23"/>
      <c r="I39" s="24"/>
      <c r="J39" s="23" t="str">
        <f>REPLACE(J30,2,1,"4")</f>
        <v>S4_ADCH001</v>
      </c>
      <c r="K39" s="23" t="s">
        <v>8351</v>
      </c>
      <c r="L39" s="24">
        <f>VLOOKUP(K39,EtchLengthFromLayout!$A:$B,2,0)</f>
        <v>6353.1</v>
      </c>
      <c r="M39" s="24">
        <f>E39+G39-I39+L39</f>
        <v>8935.7099999999991</v>
      </c>
      <c r="N39" s="28"/>
      <c r="O39" s="23"/>
      <c r="P39" s="47"/>
      <c r="Q39" s="65" t="s">
        <v>2517</v>
      </c>
    </row>
    <row r="40" spans="1:17" ht="16.350000000000001" customHeight="1">
      <c r="A40" s="28" t="s">
        <v>2211</v>
      </c>
      <c r="B40" s="23">
        <v>1</v>
      </c>
      <c r="C40" s="10" t="s">
        <v>6930</v>
      </c>
      <c r="D40" s="23" t="str">
        <f t="shared" ref="D40:D41" si="6">REPLACE(D31,2,1,"4")</f>
        <v>S4_MDC</v>
      </c>
      <c r="E40" s="24">
        <f>VLOOKUP(D40,EtchLengthFromLayout!$A:$B,2,0)</f>
        <v>2043.54</v>
      </c>
      <c r="F40" s="23" t="s">
        <v>7119</v>
      </c>
      <c r="G40" s="24">
        <f>VLOOKUP(F40,EtchLengthFromLayout!$A:$B,2,0)</f>
        <v>132.03</v>
      </c>
      <c r="H40" s="23"/>
      <c r="I40" s="24"/>
      <c r="J40" s="23" t="str">
        <f t="shared" ref="J40:J41" si="7">REPLACE(J31,2,1,"4")</f>
        <v>S4_ADCH002</v>
      </c>
      <c r="K40" s="23" t="s">
        <v>8352</v>
      </c>
      <c r="L40" s="24">
        <f>VLOOKUP(K40,EtchLengthFromLayout!$A:$B,2,0)</f>
        <v>6067.98</v>
      </c>
      <c r="M40" s="24">
        <f>E40+G40-I40+L40</f>
        <v>8243.5499999999993</v>
      </c>
      <c r="N40" s="28"/>
      <c r="O40" s="23"/>
      <c r="P40" s="47"/>
      <c r="Q40" s="66"/>
    </row>
    <row r="41" spans="1:17" ht="16.350000000000001" customHeight="1">
      <c r="A41" s="28" t="s">
        <v>2211</v>
      </c>
      <c r="B41" s="23">
        <v>3</v>
      </c>
      <c r="C41" s="10" t="s">
        <v>7028</v>
      </c>
      <c r="D41" s="23" t="str">
        <f t="shared" si="6"/>
        <v>S4_INTB</v>
      </c>
      <c r="E41" s="24">
        <f>VLOOKUP(D41,EtchLengthFromLayout!$A:$B,2,0)</f>
        <v>129.9</v>
      </c>
      <c r="F41" s="23"/>
      <c r="G41" s="24"/>
      <c r="H41" s="24"/>
      <c r="I41" s="24"/>
      <c r="J41" s="23" t="str">
        <f t="shared" si="7"/>
        <v>S4_ADCH019</v>
      </c>
      <c r="K41" s="23" t="s">
        <v>8339</v>
      </c>
      <c r="L41" s="24">
        <f>VLOOKUP(K41,EtchLengthFromLayout!$A:$B,2,0)</f>
        <v>8722.1299999999992</v>
      </c>
      <c r="M41" s="24">
        <f>E41+G41-I41+L41</f>
        <v>8852.0299999999988</v>
      </c>
      <c r="N41" s="28"/>
      <c r="O41" s="23"/>
      <c r="P41" s="47"/>
      <c r="Q41" s="66"/>
    </row>
    <row r="42" spans="1:17" ht="16.350000000000001" customHeight="1">
      <c r="A42" s="30"/>
      <c r="B42" s="14"/>
      <c r="C42" s="48"/>
      <c r="D42" s="14"/>
      <c r="E42" s="19"/>
      <c r="F42" s="14"/>
      <c r="G42" s="19"/>
      <c r="H42" s="19"/>
      <c r="I42" s="19"/>
      <c r="J42" s="14"/>
      <c r="K42" s="14" t="s">
        <v>1543</v>
      </c>
      <c r="L42" s="19"/>
      <c r="M42" s="19">
        <f>MAX(M39:M41)</f>
        <v>8935.7099999999991</v>
      </c>
      <c r="N42" s="30"/>
      <c r="O42" s="14"/>
      <c r="P42" s="49"/>
      <c r="Q42" s="50"/>
    </row>
    <row r="43" spans="1:17" ht="16.350000000000001" customHeight="1">
      <c r="A43" s="30"/>
      <c r="B43" s="14"/>
      <c r="C43" s="48"/>
      <c r="D43" s="14"/>
      <c r="E43" s="19"/>
      <c r="F43" s="14"/>
      <c r="G43" s="19"/>
      <c r="H43" s="19"/>
      <c r="I43" s="19"/>
      <c r="J43" s="14"/>
      <c r="K43" s="14" t="s">
        <v>1544</v>
      </c>
      <c r="L43" s="19"/>
      <c r="M43" s="19">
        <f>MIN(M39:M41)</f>
        <v>8243.5499999999993</v>
      </c>
      <c r="N43" s="30"/>
      <c r="O43" s="14"/>
      <c r="P43" s="49"/>
      <c r="Q43" s="50"/>
    </row>
    <row r="44" spans="1:17" ht="16.350000000000001" customHeight="1">
      <c r="A44" s="30"/>
      <c r="B44" s="14"/>
      <c r="C44" s="48"/>
      <c r="D44" s="14"/>
      <c r="E44" s="19"/>
      <c r="F44" s="14"/>
      <c r="G44" s="19"/>
      <c r="H44" s="19"/>
      <c r="I44" s="19"/>
      <c r="J44" s="14"/>
      <c r="K44" s="14" t="s">
        <v>1</v>
      </c>
      <c r="L44" s="19"/>
      <c r="M44" s="19">
        <f>ABS(M42-M43)</f>
        <v>692.15999999999985</v>
      </c>
      <c r="N44" s="30"/>
      <c r="O44" s="14"/>
      <c r="P44" s="49"/>
      <c r="Q44" s="50"/>
    </row>
    <row r="45" spans="1:17" ht="16.350000000000001" customHeight="1">
      <c r="A45" s="30"/>
      <c r="B45" s="14"/>
      <c r="C45" s="48"/>
      <c r="D45" s="14"/>
      <c r="E45" s="19"/>
      <c r="F45" s="14"/>
      <c r="G45" s="19"/>
      <c r="H45" s="19"/>
      <c r="I45" s="19"/>
      <c r="J45" s="14"/>
      <c r="K45" s="25" t="s">
        <v>6</v>
      </c>
      <c r="L45" s="19"/>
      <c r="M45" s="19" t="str">
        <f>IF(M44&lt;=1000,"OK, Tolerance&lt;= 1000 mils", "Not OK, Tolerance &gt;  1000 mils")</f>
        <v>OK, Tolerance&lt;= 1000 mils</v>
      </c>
      <c r="N45" s="30"/>
      <c r="O45" s="14"/>
      <c r="P45" s="49"/>
      <c r="Q45" s="50"/>
    </row>
    <row r="46" spans="1:17" ht="16.350000000000001" customHeight="1">
      <c r="A46" s="26"/>
      <c r="B46" s="23"/>
      <c r="C46" s="51"/>
      <c r="D46" s="23"/>
      <c r="E46" s="27"/>
      <c r="F46" s="23"/>
      <c r="G46" s="27"/>
      <c r="H46" s="27"/>
      <c r="I46" s="27"/>
      <c r="J46" s="23"/>
      <c r="K46" s="23"/>
      <c r="L46" s="27"/>
      <c r="M46" s="27"/>
      <c r="N46" s="26"/>
      <c r="O46" s="23"/>
      <c r="P46" s="37"/>
      <c r="Q46" s="38"/>
    </row>
    <row r="47" spans="1:17">
      <c r="A47" s="41" t="s">
        <v>3</v>
      </c>
      <c r="B47" s="41" t="s">
        <v>4</v>
      </c>
      <c r="C47" s="41" t="s">
        <v>5</v>
      </c>
      <c r="D47" s="14" t="s">
        <v>0</v>
      </c>
      <c r="E47" s="19" t="s">
        <v>2</v>
      </c>
      <c r="F47" s="20"/>
      <c r="G47" s="21"/>
      <c r="H47" s="54"/>
      <c r="I47" s="54"/>
      <c r="J47" s="21" t="s">
        <v>1547</v>
      </c>
      <c r="K47" s="20"/>
      <c r="L47" s="21" t="s">
        <v>2</v>
      </c>
      <c r="M47" s="22" t="s">
        <v>3055</v>
      </c>
      <c r="N47" s="14" t="s">
        <v>1542</v>
      </c>
      <c r="O47" s="14" t="s">
        <v>4</v>
      </c>
      <c r="P47" s="14" t="s">
        <v>5</v>
      </c>
      <c r="Q47" s="41" t="s">
        <v>1545</v>
      </c>
    </row>
    <row r="48" spans="1:17" ht="16.350000000000001" customHeight="1">
      <c r="A48" s="36" t="s">
        <v>2212</v>
      </c>
      <c r="B48" s="23">
        <v>32</v>
      </c>
      <c r="C48" s="10" t="s">
        <v>6929</v>
      </c>
      <c r="D48" s="23" t="str">
        <f>REPLACE(D39,2,1,"5")</f>
        <v>S5_MDIO</v>
      </c>
      <c r="E48" s="24">
        <f>VLOOKUP(D48,EtchLengthFromLayout!$A:$B,2,0)</f>
        <v>4478.8999999999996</v>
      </c>
      <c r="F48" s="23" t="s">
        <v>7120</v>
      </c>
      <c r="G48" s="24">
        <f>VLOOKUP(F48,EtchLengthFromLayout!$A:$B,2,0)</f>
        <v>159.24</v>
      </c>
      <c r="H48" s="23"/>
      <c r="I48" s="24"/>
      <c r="J48" s="23" t="str">
        <f>REPLACE(J39,2,1,"5")</f>
        <v>S5_ADCH001</v>
      </c>
      <c r="K48" s="23" t="s">
        <v>8194</v>
      </c>
      <c r="L48" s="24">
        <f>VLOOKUP(K48,EtchLengthFromLayout!$A:$B,2,0)</f>
        <v>6162.48</v>
      </c>
      <c r="M48" s="24">
        <f>E48+G48-I48+L48</f>
        <v>10800.619999999999</v>
      </c>
      <c r="N48" s="36"/>
      <c r="O48" s="23"/>
      <c r="P48" s="47"/>
      <c r="Q48" s="65" t="s">
        <v>2518</v>
      </c>
    </row>
    <row r="49" spans="1:17" ht="16.350000000000001" customHeight="1">
      <c r="A49" s="36" t="s">
        <v>2212</v>
      </c>
      <c r="B49" s="23">
        <v>1</v>
      </c>
      <c r="C49" s="10" t="s">
        <v>6930</v>
      </c>
      <c r="D49" s="23" t="str">
        <f t="shared" ref="D49:D50" si="8">REPLACE(D40,2,1,"5")</f>
        <v>S5_MDC</v>
      </c>
      <c r="E49" s="24">
        <f>VLOOKUP(D49,EtchLengthFromLayout!$A:$B,2,0)</f>
        <v>4296.5</v>
      </c>
      <c r="F49" s="23" t="s">
        <v>7121</v>
      </c>
      <c r="G49" s="24">
        <f>VLOOKUP(F49,EtchLengthFromLayout!$A:$B,2,0)</f>
        <v>132.03</v>
      </c>
      <c r="H49" s="23"/>
      <c r="I49" s="24"/>
      <c r="J49" s="23" t="str">
        <f t="shared" ref="J49:J50" si="9">REPLACE(J40,2,1,"5")</f>
        <v>S5_ADCH002</v>
      </c>
      <c r="K49" s="23" t="s">
        <v>8193</v>
      </c>
      <c r="L49" s="24">
        <f>VLOOKUP(K49,EtchLengthFromLayout!$A:$B,2,0)</f>
        <v>6331.03</v>
      </c>
      <c r="M49" s="24">
        <f>E49+G49-I49+L49</f>
        <v>10759.56</v>
      </c>
      <c r="N49" s="36"/>
      <c r="O49" s="23"/>
      <c r="P49" s="47"/>
      <c r="Q49" s="66"/>
    </row>
    <row r="50" spans="1:17" ht="16.350000000000001" customHeight="1">
      <c r="A50" s="36" t="s">
        <v>2212</v>
      </c>
      <c r="B50" s="23">
        <v>3</v>
      </c>
      <c r="C50" s="10" t="s">
        <v>7028</v>
      </c>
      <c r="D50" s="23" t="str">
        <f t="shared" si="8"/>
        <v>S5_INTB</v>
      </c>
      <c r="E50" s="24">
        <f>VLOOKUP(D50,EtchLengthFromLayout!$A:$B,2,0)</f>
        <v>129.9</v>
      </c>
      <c r="F50" s="23"/>
      <c r="G50" s="24"/>
      <c r="H50" s="24"/>
      <c r="I50" s="24"/>
      <c r="J50" s="23" t="str">
        <f t="shared" si="9"/>
        <v>S5_ADCH019</v>
      </c>
      <c r="K50" s="23" t="s">
        <v>8188</v>
      </c>
      <c r="L50" s="24">
        <f>VLOOKUP(K50,EtchLengthFromLayout!$A:$B,2,0)</f>
        <v>10596.55</v>
      </c>
      <c r="M50" s="24">
        <f>E50+G50-I50+L50</f>
        <v>10726.449999999999</v>
      </c>
      <c r="N50" s="36"/>
      <c r="O50" s="23"/>
      <c r="P50" s="47"/>
      <c r="Q50" s="66"/>
    </row>
    <row r="51" spans="1:17" ht="16.350000000000001" customHeight="1">
      <c r="A51" s="30"/>
      <c r="B51" s="14"/>
      <c r="C51" s="48"/>
      <c r="D51" s="14"/>
      <c r="E51" s="19"/>
      <c r="F51" s="14"/>
      <c r="G51" s="19"/>
      <c r="H51" s="19"/>
      <c r="I51" s="19"/>
      <c r="J51" s="14"/>
      <c r="K51" s="14" t="s">
        <v>1543</v>
      </c>
      <c r="L51" s="19"/>
      <c r="M51" s="19">
        <f>MAX(M48:M50)</f>
        <v>10800.619999999999</v>
      </c>
      <c r="N51" s="30"/>
      <c r="O51" s="14"/>
      <c r="P51" s="49"/>
      <c r="Q51" s="50"/>
    </row>
    <row r="52" spans="1:17" ht="16.350000000000001" customHeight="1">
      <c r="A52" s="30"/>
      <c r="B52" s="14"/>
      <c r="C52" s="48"/>
      <c r="D52" s="14"/>
      <c r="E52" s="19"/>
      <c r="F52" s="14"/>
      <c r="G52" s="19"/>
      <c r="H52" s="19"/>
      <c r="I52" s="19"/>
      <c r="J52" s="14"/>
      <c r="K52" s="14" t="s">
        <v>1544</v>
      </c>
      <c r="L52" s="19"/>
      <c r="M52" s="19">
        <f>MIN(M48:M50)</f>
        <v>10726.449999999999</v>
      </c>
      <c r="N52" s="30"/>
      <c r="O52" s="14"/>
      <c r="P52" s="49"/>
      <c r="Q52" s="50"/>
    </row>
    <row r="53" spans="1:17" ht="16.350000000000001" customHeight="1">
      <c r="A53" s="30"/>
      <c r="B53" s="14"/>
      <c r="C53" s="48"/>
      <c r="D53" s="14"/>
      <c r="E53" s="19"/>
      <c r="F53" s="14"/>
      <c r="G53" s="19"/>
      <c r="H53" s="19"/>
      <c r="I53" s="19"/>
      <c r="J53" s="14"/>
      <c r="K53" s="14" t="s">
        <v>1</v>
      </c>
      <c r="L53" s="19"/>
      <c r="M53" s="19">
        <f>ABS(M51-M52)</f>
        <v>74.170000000000073</v>
      </c>
      <c r="N53" s="30"/>
      <c r="O53" s="14"/>
      <c r="P53" s="49"/>
      <c r="Q53" s="50"/>
    </row>
    <row r="54" spans="1:17" ht="16.350000000000001" customHeight="1">
      <c r="A54" s="30"/>
      <c r="B54" s="14"/>
      <c r="C54" s="48"/>
      <c r="D54" s="14"/>
      <c r="E54" s="19"/>
      <c r="F54" s="14"/>
      <c r="G54" s="19"/>
      <c r="H54" s="19"/>
      <c r="I54" s="19"/>
      <c r="J54" s="14"/>
      <c r="K54" s="25" t="s">
        <v>6</v>
      </c>
      <c r="L54" s="19"/>
      <c r="M54" s="19" t="str">
        <f>IF(M53&lt;=1000,"OK, Tolerance&lt;= 1000 mils", "Not OK, Tolerance &gt;  1000 mils")</f>
        <v>OK, Tolerance&lt;= 1000 mils</v>
      </c>
      <c r="N54" s="30"/>
      <c r="O54" s="14"/>
      <c r="P54" s="49"/>
      <c r="Q54" s="50"/>
    </row>
    <row r="55" spans="1:17" ht="16.350000000000001" customHeight="1">
      <c r="A55" s="26"/>
      <c r="B55" s="23"/>
      <c r="C55" s="51"/>
      <c r="D55" s="23"/>
      <c r="E55" s="27"/>
      <c r="F55" s="23"/>
      <c r="G55" s="27"/>
      <c r="H55" s="27"/>
      <c r="I55" s="27"/>
      <c r="J55" s="23"/>
      <c r="K55" s="23"/>
      <c r="L55" s="27"/>
      <c r="M55" s="27"/>
      <c r="N55" s="26"/>
      <c r="O55" s="23"/>
      <c r="P55" s="37"/>
      <c r="Q55" s="38"/>
    </row>
    <row r="56" spans="1:17">
      <c r="A56" s="41" t="s">
        <v>3</v>
      </c>
      <c r="B56" s="41" t="s">
        <v>4</v>
      </c>
      <c r="C56" s="41" t="s">
        <v>5</v>
      </c>
      <c r="D56" s="14" t="s">
        <v>0</v>
      </c>
      <c r="E56" s="19" t="s">
        <v>2</v>
      </c>
      <c r="F56" s="20"/>
      <c r="G56" s="21"/>
      <c r="H56" s="54"/>
      <c r="I56" s="54"/>
      <c r="J56" s="21" t="s">
        <v>1547</v>
      </c>
      <c r="K56" s="20"/>
      <c r="L56" s="21" t="s">
        <v>2</v>
      </c>
      <c r="M56" s="22" t="s">
        <v>3055</v>
      </c>
      <c r="N56" s="14" t="s">
        <v>1542</v>
      </c>
      <c r="O56" s="14" t="s">
        <v>4</v>
      </c>
      <c r="P56" s="14" t="s">
        <v>5</v>
      </c>
      <c r="Q56" s="41" t="s">
        <v>1545</v>
      </c>
    </row>
    <row r="57" spans="1:17" ht="16.350000000000001" customHeight="1">
      <c r="A57" s="28" t="s">
        <v>2509</v>
      </c>
      <c r="B57" s="23">
        <v>32</v>
      </c>
      <c r="C57" s="10" t="s">
        <v>6929</v>
      </c>
      <c r="D57" s="23" t="str">
        <f>REPLACE(D48,2,1,"6")</f>
        <v>S6_MDIO</v>
      </c>
      <c r="E57" s="24">
        <f>VLOOKUP(D57,EtchLengthFromLayout!$A:$B,2,0)</f>
        <v>4648.5200000000004</v>
      </c>
      <c r="F57" s="23" t="s">
        <v>7122</v>
      </c>
      <c r="G57" s="24">
        <f>VLOOKUP(F57,EtchLengthFromLayout!$A:$B,2,0)</f>
        <v>159.24</v>
      </c>
      <c r="H57" s="23"/>
      <c r="I57" s="24"/>
      <c r="J57" s="23" t="str">
        <f>REPLACE(J48,2,1,"6")</f>
        <v>S6_ADCH001</v>
      </c>
      <c r="K57" s="23" t="s">
        <v>8263</v>
      </c>
      <c r="L57" s="24">
        <f>VLOOKUP(K57,EtchLengthFromLayout!$A:$B,2,0)</f>
        <v>4674.49</v>
      </c>
      <c r="M57" s="24">
        <f>E57+G57-I57+L57</f>
        <v>9482.25</v>
      </c>
      <c r="N57" s="28"/>
      <c r="O57" s="23"/>
      <c r="P57" s="47"/>
      <c r="Q57" s="65" t="s">
        <v>2519</v>
      </c>
    </row>
    <row r="58" spans="1:17" ht="16.350000000000001" customHeight="1">
      <c r="A58" s="28" t="s">
        <v>2509</v>
      </c>
      <c r="B58" s="23">
        <v>1</v>
      </c>
      <c r="C58" s="10" t="s">
        <v>6930</v>
      </c>
      <c r="D58" s="23" t="str">
        <f t="shared" ref="D58:D59" si="10">REPLACE(D49,2,1,"6")</f>
        <v>S6_MDC</v>
      </c>
      <c r="E58" s="24">
        <f>VLOOKUP(D58,EtchLengthFromLayout!$A:$B,2,0)</f>
        <v>4519.51</v>
      </c>
      <c r="F58" s="23" t="s">
        <v>7123</v>
      </c>
      <c r="G58" s="24">
        <f>VLOOKUP(F58,EtchLengthFromLayout!$A:$B,2,0)</f>
        <v>132.03</v>
      </c>
      <c r="H58" s="23"/>
      <c r="I58" s="24"/>
      <c r="J58" s="23" t="str">
        <f t="shared" ref="J58:J59" si="11">REPLACE(J49,2,1,"6")</f>
        <v>S6_ADCH002</v>
      </c>
      <c r="K58" s="23" t="s">
        <v>8262</v>
      </c>
      <c r="L58" s="24">
        <f>VLOOKUP(K58,EtchLengthFromLayout!$A:$B,2,0)</f>
        <v>4817.12</v>
      </c>
      <c r="M58" s="24">
        <f>E58+G58-I58+L58</f>
        <v>9468.66</v>
      </c>
      <c r="N58" s="28"/>
      <c r="O58" s="23"/>
      <c r="P58" s="47"/>
      <c r="Q58" s="66"/>
    </row>
    <row r="59" spans="1:17" ht="16.350000000000001" customHeight="1">
      <c r="A59" s="28" t="s">
        <v>2509</v>
      </c>
      <c r="B59" s="23">
        <v>3</v>
      </c>
      <c r="C59" s="10" t="s">
        <v>7028</v>
      </c>
      <c r="D59" s="23" t="str">
        <f t="shared" si="10"/>
        <v>S6_INTB</v>
      </c>
      <c r="E59" s="24">
        <f>VLOOKUP(D59,EtchLengthFromLayout!$A:$B,2,0)</f>
        <v>129.9</v>
      </c>
      <c r="F59" s="23"/>
      <c r="G59" s="24"/>
      <c r="H59" s="24"/>
      <c r="I59" s="24"/>
      <c r="J59" s="23" t="str">
        <f t="shared" si="11"/>
        <v>S6_ADCH019</v>
      </c>
      <c r="K59" s="23" t="s">
        <v>8253</v>
      </c>
      <c r="L59" s="24">
        <f>VLOOKUP(K59,EtchLengthFromLayout!$A:$B,2,0)</f>
        <v>9575.0499999999993</v>
      </c>
      <c r="M59" s="24">
        <f>E59+G59-I59+L59</f>
        <v>9704.9499999999989</v>
      </c>
      <c r="N59" s="28"/>
      <c r="O59" s="23"/>
      <c r="P59" s="47"/>
      <c r="Q59" s="66"/>
    </row>
    <row r="60" spans="1:17" ht="16.350000000000001" customHeight="1">
      <c r="A60" s="30"/>
      <c r="B60" s="14"/>
      <c r="C60" s="48"/>
      <c r="D60" s="14"/>
      <c r="E60" s="19"/>
      <c r="F60" s="14"/>
      <c r="G60" s="19"/>
      <c r="H60" s="19"/>
      <c r="I60" s="19"/>
      <c r="J60" s="14"/>
      <c r="K60" s="14" t="s">
        <v>1543</v>
      </c>
      <c r="L60" s="19"/>
      <c r="M60" s="19">
        <f>MAX(M57:M59)</f>
        <v>9704.9499999999989</v>
      </c>
      <c r="N60" s="30"/>
      <c r="O60" s="14"/>
      <c r="P60" s="49"/>
      <c r="Q60" s="50"/>
    </row>
    <row r="61" spans="1:17" ht="16.350000000000001" customHeight="1">
      <c r="A61" s="30"/>
      <c r="B61" s="14"/>
      <c r="C61" s="48"/>
      <c r="D61" s="14"/>
      <c r="E61" s="19"/>
      <c r="F61" s="14"/>
      <c r="G61" s="19"/>
      <c r="H61" s="19"/>
      <c r="I61" s="19"/>
      <c r="J61" s="14"/>
      <c r="K61" s="14" t="s">
        <v>1544</v>
      </c>
      <c r="L61" s="19"/>
      <c r="M61" s="19">
        <f>MIN(M57:M59)</f>
        <v>9468.66</v>
      </c>
      <c r="N61" s="30"/>
      <c r="O61" s="14"/>
      <c r="P61" s="49"/>
      <c r="Q61" s="50"/>
    </row>
    <row r="62" spans="1:17" ht="16.350000000000001" customHeight="1">
      <c r="A62" s="30"/>
      <c r="B62" s="14"/>
      <c r="C62" s="48"/>
      <c r="D62" s="14"/>
      <c r="E62" s="19"/>
      <c r="F62" s="14"/>
      <c r="G62" s="19"/>
      <c r="H62" s="19"/>
      <c r="I62" s="19"/>
      <c r="J62" s="14"/>
      <c r="K62" s="14" t="s">
        <v>1</v>
      </c>
      <c r="L62" s="19"/>
      <c r="M62" s="19">
        <f>ABS(M60-M61)</f>
        <v>236.28999999999905</v>
      </c>
      <c r="N62" s="30"/>
      <c r="O62" s="14"/>
      <c r="P62" s="49"/>
      <c r="Q62" s="50"/>
    </row>
    <row r="63" spans="1:17" ht="16.350000000000001" customHeight="1">
      <c r="A63" s="30"/>
      <c r="B63" s="14"/>
      <c r="C63" s="48"/>
      <c r="D63" s="14"/>
      <c r="E63" s="19"/>
      <c r="F63" s="14"/>
      <c r="G63" s="19"/>
      <c r="H63" s="19"/>
      <c r="I63" s="19"/>
      <c r="J63" s="14"/>
      <c r="K63" s="25" t="s">
        <v>6</v>
      </c>
      <c r="L63" s="19"/>
      <c r="M63" s="19" t="str">
        <f>IF(M62&lt;=1000,"OK, Tolerance&lt;= 1000 mils", "Not OK, Tolerance &gt;  1000 mils")</f>
        <v>OK, Tolerance&lt;= 1000 mils</v>
      </c>
      <c r="N63" s="30"/>
      <c r="O63" s="14"/>
      <c r="P63" s="49"/>
      <c r="Q63" s="50"/>
    </row>
    <row r="64" spans="1:17" ht="16.350000000000001" customHeight="1">
      <c r="A64" s="26"/>
      <c r="B64" s="23"/>
      <c r="C64" s="51"/>
      <c r="D64" s="23"/>
      <c r="E64" s="27"/>
      <c r="F64" s="23"/>
      <c r="G64" s="27"/>
      <c r="H64" s="27"/>
      <c r="I64" s="27"/>
      <c r="J64" s="23"/>
      <c r="K64" s="23"/>
      <c r="L64" s="27"/>
      <c r="M64" s="27"/>
      <c r="N64" s="26"/>
      <c r="O64" s="23"/>
      <c r="P64" s="37"/>
      <c r="Q64" s="38"/>
    </row>
    <row r="65" spans="1:17">
      <c r="A65" s="41" t="s">
        <v>3</v>
      </c>
      <c r="B65" s="41" t="s">
        <v>4</v>
      </c>
      <c r="C65" s="41" t="s">
        <v>5</v>
      </c>
      <c r="D65" s="14" t="s">
        <v>0</v>
      </c>
      <c r="E65" s="19" t="s">
        <v>2</v>
      </c>
      <c r="F65" s="20"/>
      <c r="G65" s="21"/>
      <c r="H65" s="54"/>
      <c r="I65" s="54"/>
      <c r="J65" s="21" t="s">
        <v>1547</v>
      </c>
      <c r="K65" s="20"/>
      <c r="L65" s="21" t="s">
        <v>2</v>
      </c>
      <c r="M65" s="22" t="s">
        <v>3055</v>
      </c>
      <c r="N65" s="14" t="s">
        <v>1542</v>
      </c>
      <c r="O65" s="14" t="s">
        <v>4</v>
      </c>
      <c r="P65" s="14" t="s">
        <v>5</v>
      </c>
      <c r="Q65" s="41" t="s">
        <v>1545</v>
      </c>
    </row>
    <row r="66" spans="1:17" ht="16.350000000000001" customHeight="1">
      <c r="A66" s="36" t="s">
        <v>2510</v>
      </c>
      <c r="B66" s="23">
        <v>32</v>
      </c>
      <c r="C66" s="10" t="s">
        <v>6929</v>
      </c>
      <c r="D66" s="23" t="str">
        <f>REPLACE(D57,2,1,"7")</f>
        <v>S7_MDIO</v>
      </c>
      <c r="E66" s="24">
        <f>VLOOKUP(D66,EtchLengthFromLayout!$A:$B,2,0)</f>
        <v>3048.95</v>
      </c>
      <c r="F66" s="23" t="s">
        <v>7124</v>
      </c>
      <c r="G66" s="24">
        <f>VLOOKUP(F66,EtchLengthFromLayout!$A:$B,2,0)</f>
        <v>159.24</v>
      </c>
      <c r="H66" s="23"/>
      <c r="I66" s="24"/>
      <c r="J66" s="23" t="str">
        <f>REPLACE(J57,2,1,"7")</f>
        <v>S7_ADCH001</v>
      </c>
      <c r="K66" s="23" t="s">
        <v>8457</v>
      </c>
      <c r="L66" s="24">
        <f>VLOOKUP(K66,EtchLengthFromLayout!$A:$B,2,0)</f>
        <v>3513.03</v>
      </c>
      <c r="M66" s="24">
        <f>E66+G66-I66+L66</f>
        <v>6721.2199999999993</v>
      </c>
      <c r="N66" s="36"/>
      <c r="O66" s="23"/>
      <c r="P66" s="47"/>
      <c r="Q66" s="65" t="s">
        <v>2520</v>
      </c>
    </row>
    <row r="67" spans="1:17" ht="16.350000000000001" customHeight="1">
      <c r="A67" s="36" t="s">
        <v>2510</v>
      </c>
      <c r="B67" s="23">
        <v>1</v>
      </c>
      <c r="C67" s="10" t="s">
        <v>6930</v>
      </c>
      <c r="D67" s="23" t="str">
        <f t="shared" ref="D67:D68" si="12">REPLACE(D58,2,1,"7")</f>
        <v>S7_MDC</v>
      </c>
      <c r="E67" s="24">
        <f>VLOOKUP(D67,EtchLengthFromLayout!$A:$B,2,0)</f>
        <v>3084.63</v>
      </c>
      <c r="F67" s="23" t="s">
        <v>7125</v>
      </c>
      <c r="G67" s="24">
        <f>VLOOKUP(F67,EtchLengthFromLayout!$A:$B,2,0)</f>
        <v>132.03</v>
      </c>
      <c r="H67" s="23"/>
      <c r="I67" s="24"/>
      <c r="J67" s="23" t="str">
        <f t="shared" ref="J67:J68" si="13">REPLACE(J58,2,1,"7")</f>
        <v>S7_ADCH002</v>
      </c>
      <c r="K67" s="23" t="s">
        <v>8456</v>
      </c>
      <c r="L67" s="24">
        <f>VLOOKUP(K67,EtchLengthFromLayout!$A:$B,2,0)</f>
        <v>3491.93</v>
      </c>
      <c r="M67" s="24">
        <f>E67+G67-I67+L67</f>
        <v>6708.59</v>
      </c>
      <c r="N67" s="36"/>
      <c r="O67" s="23"/>
      <c r="P67" s="47"/>
      <c r="Q67" s="66"/>
    </row>
    <row r="68" spans="1:17" ht="16.350000000000001" customHeight="1">
      <c r="A68" s="36" t="s">
        <v>2510</v>
      </c>
      <c r="B68" s="23">
        <v>3</v>
      </c>
      <c r="C68" s="10" t="s">
        <v>7028</v>
      </c>
      <c r="D68" s="23" t="str">
        <f t="shared" si="12"/>
        <v>S7_INTB</v>
      </c>
      <c r="E68" s="24">
        <f>VLOOKUP(D68,EtchLengthFromLayout!$A:$B,2,0)</f>
        <v>129.9</v>
      </c>
      <c r="F68" s="23"/>
      <c r="G68" s="24"/>
      <c r="H68" s="24"/>
      <c r="I68" s="24"/>
      <c r="J68" s="23" t="str">
        <f t="shared" si="13"/>
        <v>S7_ADCH019</v>
      </c>
      <c r="K68" s="23" t="s">
        <v>8447</v>
      </c>
      <c r="L68" s="24">
        <f>VLOOKUP(K68,EtchLengthFromLayout!$A:$B,2,0)</f>
        <v>6599.2</v>
      </c>
      <c r="M68" s="24">
        <f>E68+G68-I68+L68</f>
        <v>6729.0999999999995</v>
      </c>
      <c r="N68" s="36"/>
      <c r="O68" s="23"/>
      <c r="P68" s="47"/>
      <c r="Q68" s="66"/>
    </row>
    <row r="69" spans="1:17" ht="16.350000000000001" customHeight="1">
      <c r="A69" s="30"/>
      <c r="B69" s="14"/>
      <c r="C69" s="48"/>
      <c r="D69" s="14"/>
      <c r="E69" s="19"/>
      <c r="F69" s="14"/>
      <c r="G69" s="19"/>
      <c r="H69" s="19"/>
      <c r="I69" s="19"/>
      <c r="J69" s="14"/>
      <c r="K69" s="14" t="s">
        <v>1543</v>
      </c>
      <c r="L69" s="19"/>
      <c r="M69" s="19">
        <f>MAX(M66:M68)</f>
        <v>6729.0999999999995</v>
      </c>
      <c r="N69" s="30"/>
      <c r="O69" s="14"/>
      <c r="P69" s="49"/>
      <c r="Q69" s="50"/>
    </row>
    <row r="70" spans="1:17" ht="16.350000000000001" customHeight="1">
      <c r="A70" s="30"/>
      <c r="B70" s="14"/>
      <c r="C70" s="48"/>
      <c r="D70" s="14"/>
      <c r="E70" s="19"/>
      <c r="F70" s="14"/>
      <c r="G70" s="19"/>
      <c r="H70" s="19"/>
      <c r="I70" s="19"/>
      <c r="J70" s="14"/>
      <c r="K70" s="14" t="s">
        <v>1544</v>
      </c>
      <c r="L70" s="19"/>
      <c r="M70" s="19">
        <f>MIN(M66:M68)</f>
        <v>6708.59</v>
      </c>
      <c r="N70" s="30"/>
      <c r="O70" s="14"/>
      <c r="P70" s="49"/>
      <c r="Q70" s="50"/>
    </row>
    <row r="71" spans="1:17" ht="16.350000000000001" customHeight="1">
      <c r="A71" s="30"/>
      <c r="B71" s="14"/>
      <c r="C71" s="48"/>
      <c r="D71" s="14"/>
      <c r="E71" s="19"/>
      <c r="F71" s="14"/>
      <c r="G71" s="19"/>
      <c r="H71" s="19"/>
      <c r="I71" s="19"/>
      <c r="J71" s="14"/>
      <c r="K71" s="14" t="s">
        <v>1</v>
      </c>
      <c r="L71" s="19"/>
      <c r="M71" s="19">
        <f>ABS(M69-M70)</f>
        <v>20.509999999999309</v>
      </c>
      <c r="N71" s="30"/>
      <c r="O71" s="14"/>
      <c r="P71" s="49"/>
      <c r="Q71" s="50"/>
    </row>
    <row r="72" spans="1:17" ht="16.350000000000001" customHeight="1">
      <c r="A72" s="30"/>
      <c r="B72" s="14"/>
      <c r="C72" s="48"/>
      <c r="D72" s="14"/>
      <c r="E72" s="19"/>
      <c r="F72" s="14"/>
      <c r="G72" s="19"/>
      <c r="H72" s="19"/>
      <c r="I72" s="19"/>
      <c r="J72" s="14"/>
      <c r="K72" s="25" t="s">
        <v>6</v>
      </c>
      <c r="L72" s="19"/>
      <c r="M72" s="19" t="str">
        <f>IF(M71&lt;=1000,"OK, Tolerance&lt;= 1000 mils", "Not OK, Tolerance &gt;  1000 mils")</f>
        <v>OK, Tolerance&lt;= 1000 mils</v>
      </c>
      <c r="N72" s="30"/>
      <c r="O72" s="14"/>
      <c r="P72" s="49"/>
      <c r="Q72" s="50"/>
    </row>
    <row r="73" spans="1:17">
      <c r="A73" s="7"/>
      <c r="B73" s="7"/>
      <c r="C73" s="7"/>
      <c r="D73" s="7"/>
      <c r="E73" s="24"/>
      <c r="F73" s="24"/>
      <c r="G73" s="24"/>
      <c r="H73" s="24"/>
      <c r="I73" s="24"/>
      <c r="J73" s="24"/>
      <c r="K73" s="24"/>
      <c r="L73" s="24"/>
      <c r="M73" s="7"/>
      <c r="N73" s="7"/>
      <c r="O73" s="7"/>
      <c r="P73" s="7"/>
      <c r="Q73" s="7"/>
    </row>
    <row r="74" spans="1:17">
      <c r="A74" s="7"/>
      <c r="B74" s="7"/>
      <c r="C74" s="7"/>
      <c r="D74" s="7"/>
      <c r="E74" s="24"/>
      <c r="F74" s="24"/>
      <c r="G74" s="24"/>
      <c r="H74" s="24"/>
      <c r="I74" s="24"/>
      <c r="J74" s="24"/>
      <c r="K74" s="24"/>
      <c r="L74" s="24"/>
      <c r="M74" s="7"/>
      <c r="N74" s="7"/>
      <c r="O74" s="7"/>
      <c r="P74" s="7"/>
      <c r="Q74" s="7"/>
    </row>
    <row r="75" spans="1:17">
      <c r="A75" s="52"/>
      <c r="B75" s="52"/>
      <c r="C75" s="52"/>
      <c r="D75" s="52"/>
      <c r="E75" s="53"/>
      <c r="F75" s="53"/>
      <c r="G75" s="53"/>
      <c r="H75" s="53"/>
      <c r="I75" s="53"/>
      <c r="J75" s="53"/>
      <c r="K75" s="53"/>
      <c r="L75" s="53"/>
      <c r="M75" s="52"/>
      <c r="N75" s="52"/>
      <c r="O75" s="52"/>
      <c r="P75" s="52"/>
      <c r="Q75" s="52"/>
    </row>
    <row r="76" spans="1:17">
      <c r="A76" s="52"/>
      <c r="B76" s="52"/>
      <c r="C76" s="52"/>
      <c r="D76" s="52"/>
      <c r="E76" s="53"/>
      <c r="F76" s="53"/>
      <c r="G76" s="53"/>
      <c r="H76" s="53"/>
      <c r="I76" s="53"/>
      <c r="J76" s="53"/>
      <c r="K76" s="53"/>
      <c r="L76" s="53"/>
      <c r="M76" s="52"/>
      <c r="N76" s="52"/>
      <c r="O76" s="52"/>
      <c r="P76" s="52"/>
      <c r="Q76" s="52"/>
    </row>
    <row r="77" spans="1:17" ht="30.75">
      <c r="A77" s="32" t="s">
        <v>2522</v>
      </c>
      <c r="B77" s="16"/>
      <c r="C77" s="16"/>
      <c r="D77" s="16"/>
      <c r="E77" s="17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41"/>
    </row>
    <row r="78" spans="1:17">
      <c r="A78" s="41" t="s">
        <v>3</v>
      </c>
      <c r="B78" s="41" t="s">
        <v>4</v>
      </c>
      <c r="C78" s="41" t="s">
        <v>5</v>
      </c>
      <c r="D78" s="14" t="s">
        <v>0</v>
      </c>
      <c r="E78" s="19" t="s">
        <v>2</v>
      </c>
      <c r="F78" s="20" t="s">
        <v>0</v>
      </c>
      <c r="G78" s="21" t="s">
        <v>2</v>
      </c>
      <c r="H78" s="14" t="s">
        <v>0</v>
      </c>
      <c r="I78" s="19" t="s">
        <v>2</v>
      </c>
      <c r="J78" s="21" t="s">
        <v>1547</v>
      </c>
      <c r="K78" s="20"/>
      <c r="L78" s="21" t="s">
        <v>2</v>
      </c>
      <c r="M78" s="22" t="s">
        <v>3055</v>
      </c>
      <c r="N78" s="14" t="s">
        <v>1542</v>
      </c>
      <c r="O78" s="14" t="s">
        <v>4</v>
      </c>
      <c r="P78" s="14" t="s">
        <v>5</v>
      </c>
      <c r="Q78" s="41" t="s">
        <v>1545</v>
      </c>
    </row>
    <row r="79" spans="1:17" ht="16.350000000000001" customHeight="1">
      <c r="A79" s="28" t="s">
        <v>8</v>
      </c>
      <c r="B79" s="23">
        <v>19</v>
      </c>
      <c r="C79" s="10" t="s">
        <v>2537</v>
      </c>
      <c r="D79" s="23" t="s">
        <v>1586</v>
      </c>
      <c r="E79" s="24">
        <f>VLOOKUP(D79,EtchLengthFromLayout!$A:$B,2,0)</f>
        <v>10926.11</v>
      </c>
      <c r="F79" s="23"/>
      <c r="G79" s="24"/>
      <c r="H79" s="24"/>
      <c r="I79" s="24"/>
      <c r="J79" s="27" t="s">
        <v>7034</v>
      </c>
      <c r="K79" s="23" t="s">
        <v>8372</v>
      </c>
      <c r="L79" s="24">
        <f>VLOOKUP(K79,EtchLengthFromLayout!$A:$B,2,0)</f>
        <v>60.79</v>
      </c>
      <c r="M79" s="24">
        <f t="shared" ref="M79:M84" si="14">E79+G79+I79+L79</f>
        <v>10986.900000000001</v>
      </c>
      <c r="N79" s="28"/>
      <c r="O79" s="23"/>
      <c r="P79" s="47"/>
      <c r="Q79" s="64" t="s">
        <v>6777</v>
      </c>
    </row>
    <row r="80" spans="1:17" ht="16.350000000000001" customHeight="1">
      <c r="A80" s="28" t="s">
        <v>8</v>
      </c>
      <c r="B80" s="23">
        <v>20</v>
      </c>
      <c r="C80" s="10" t="s">
        <v>2531</v>
      </c>
      <c r="D80" s="23" t="s">
        <v>1585</v>
      </c>
      <c r="E80" s="24">
        <f>VLOOKUP(D80,EtchLengthFromLayout!$A:$B,2,0)</f>
        <v>11413.06</v>
      </c>
      <c r="F80" s="23"/>
      <c r="G80" s="24"/>
      <c r="H80" s="24"/>
      <c r="I80" s="24"/>
      <c r="J80" s="27" t="s">
        <v>7035</v>
      </c>
      <c r="K80" s="23" t="s">
        <v>8329</v>
      </c>
      <c r="L80" s="24">
        <f>VLOOKUP(K80,EtchLengthFromLayout!$A:$B,2,0)</f>
        <v>60.79</v>
      </c>
      <c r="M80" s="24">
        <f t="shared" si="14"/>
        <v>11473.85</v>
      </c>
      <c r="N80" s="28"/>
      <c r="O80" s="23"/>
      <c r="P80" s="47"/>
      <c r="Q80" s="64"/>
    </row>
    <row r="81" spans="1:17" ht="16.350000000000001" customHeight="1">
      <c r="A81" s="28" t="s">
        <v>8</v>
      </c>
      <c r="B81" s="23">
        <v>21</v>
      </c>
      <c r="C81" s="10" t="s">
        <v>7031</v>
      </c>
      <c r="D81" s="23" t="s">
        <v>7011</v>
      </c>
      <c r="E81" s="24">
        <f>VLOOKUP(D81,EtchLengthFromLayout!$A:$B,2,0)</f>
        <v>10725</v>
      </c>
      <c r="F81" s="23"/>
      <c r="G81" s="24"/>
      <c r="H81" s="24"/>
      <c r="I81" s="24"/>
      <c r="J81" s="27" t="s">
        <v>7036</v>
      </c>
      <c r="K81" s="23" t="s">
        <v>8369</v>
      </c>
      <c r="L81" s="24">
        <f>VLOOKUP(K81,EtchLengthFromLayout!$A:$B,2,0)</f>
        <v>60.79</v>
      </c>
      <c r="M81" s="24">
        <f t="shared" si="14"/>
        <v>10785.79</v>
      </c>
      <c r="N81" s="28"/>
      <c r="O81" s="23"/>
      <c r="P81" s="47"/>
      <c r="Q81" s="64"/>
    </row>
    <row r="82" spans="1:17" ht="16.350000000000001" customHeight="1">
      <c r="A82" s="28" t="s">
        <v>8</v>
      </c>
      <c r="B82" s="23">
        <v>22</v>
      </c>
      <c r="C82" s="10" t="s">
        <v>7032</v>
      </c>
      <c r="D82" s="23" t="s">
        <v>7012</v>
      </c>
      <c r="E82" s="24">
        <f>VLOOKUP(D82,EtchLengthFromLayout!$A:$B,2,0)</f>
        <v>11279.97</v>
      </c>
      <c r="F82" s="23"/>
      <c r="G82" s="24"/>
      <c r="H82" s="24"/>
      <c r="I82" s="24"/>
      <c r="J82" s="27" t="s">
        <v>7037</v>
      </c>
      <c r="K82" s="23" t="s">
        <v>8327</v>
      </c>
      <c r="L82" s="24">
        <f>VLOOKUP(K82,EtchLengthFromLayout!$A:$B,2,0)</f>
        <v>60.79</v>
      </c>
      <c r="M82" s="24">
        <f t="shared" si="14"/>
        <v>11340.76</v>
      </c>
      <c r="N82" s="28"/>
      <c r="O82" s="23"/>
      <c r="P82" s="47"/>
      <c r="Q82" s="64"/>
    </row>
    <row r="83" spans="1:17" ht="16.350000000000001" customHeight="1">
      <c r="A83" s="28" t="s">
        <v>8</v>
      </c>
      <c r="B83" s="23">
        <v>30</v>
      </c>
      <c r="C83" s="10" t="s">
        <v>7272</v>
      </c>
      <c r="D83" s="23" t="s">
        <v>7013</v>
      </c>
      <c r="E83" s="24">
        <f>VLOOKUP(D83,EtchLengthFromLayout!$A:$B,2,0)</f>
        <v>2680.39</v>
      </c>
      <c r="F83" s="23" t="s">
        <v>3085</v>
      </c>
      <c r="G83" s="24">
        <f>VLOOKUP(F83,EtchLengthFromLayout!$A:$B,2,0)</f>
        <v>8416.9</v>
      </c>
      <c r="H83" s="24"/>
      <c r="I83" s="24"/>
      <c r="J83" s="27" t="s">
        <v>7127</v>
      </c>
      <c r="K83" s="23" t="s">
        <v>8317</v>
      </c>
      <c r="L83" s="24">
        <f>VLOOKUP(K83,EtchLengthFromLayout!$A:$B,2,0)</f>
        <v>60.79</v>
      </c>
      <c r="M83" s="24">
        <f t="shared" si="14"/>
        <v>11158.08</v>
      </c>
      <c r="N83" s="28"/>
      <c r="O83" s="23"/>
      <c r="P83" s="47"/>
      <c r="Q83" s="64"/>
    </row>
    <row r="84" spans="1:17" ht="16.350000000000001" customHeight="1">
      <c r="A84" s="28" t="s">
        <v>8</v>
      </c>
      <c r="B84" s="23">
        <v>31</v>
      </c>
      <c r="C84" s="10" t="s">
        <v>7033</v>
      </c>
      <c r="D84" s="23" t="s">
        <v>6935</v>
      </c>
      <c r="E84" s="24">
        <f>VLOOKUP(D84,EtchLengthFromLayout!$A:$B,2,0)</f>
        <v>11707.66</v>
      </c>
      <c r="F84" s="23"/>
      <c r="G84" s="24"/>
      <c r="H84" s="24"/>
      <c r="I84" s="24"/>
      <c r="J84" s="27" t="s">
        <v>7126</v>
      </c>
      <c r="K84" s="23" t="s">
        <v>8314</v>
      </c>
      <c r="L84" s="24">
        <f>VLOOKUP(K84,EtchLengthFromLayout!$A:$B,2,0)</f>
        <v>60.79</v>
      </c>
      <c r="M84" s="24">
        <f t="shared" si="14"/>
        <v>11768.45</v>
      </c>
      <c r="N84" s="28"/>
      <c r="O84" s="23"/>
      <c r="P84" s="47"/>
      <c r="Q84" s="64"/>
    </row>
    <row r="85" spans="1:17" ht="16.350000000000001" customHeight="1">
      <c r="A85" s="30"/>
      <c r="B85" s="14"/>
      <c r="C85" s="48"/>
      <c r="D85" s="14"/>
      <c r="E85" s="19"/>
      <c r="F85" s="14"/>
      <c r="G85" s="19"/>
      <c r="H85" s="19"/>
      <c r="I85" s="19"/>
      <c r="J85" s="14"/>
      <c r="K85" s="14" t="s">
        <v>1543</v>
      </c>
      <c r="L85" s="19"/>
      <c r="M85" s="19">
        <f>MAX(M79:M84)</f>
        <v>11768.45</v>
      </c>
      <c r="N85" s="30"/>
      <c r="O85" s="14"/>
      <c r="P85" s="49"/>
      <c r="Q85" s="50"/>
    </row>
    <row r="86" spans="1:17" ht="16.350000000000001" customHeight="1">
      <c r="A86" s="30"/>
      <c r="B86" s="14"/>
      <c r="C86" s="48"/>
      <c r="D86" s="14"/>
      <c r="E86" s="19"/>
      <c r="F86" s="14"/>
      <c r="G86" s="19"/>
      <c r="H86" s="19"/>
      <c r="I86" s="19"/>
      <c r="J86" s="14"/>
      <c r="K86" s="14" t="s">
        <v>1544</v>
      </c>
      <c r="L86" s="19"/>
      <c r="M86" s="19">
        <f>MIN(M79:M84)</f>
        <v>10785.79</v>
      </c>
      <c r="N86" s="30"/>
      <c r="O86" s="14"/>
      <c r="P86" s="49"/>
      <c r="Q86" s="50"/>
    </row>
    <row r="87" spans="1:17" ht="16.350000000000001" customHeight="1">
      <c r="A87" s="30"/>
      <c r="B87" s="14"/>
      <c r="C87" s="48"/>
      <c r="D87" s="14"/>
      <c r="E87" s="19"/>
      <c r="F87" s="14"/>
      <c r="G87" s="19"/>
      <c r="H87" s="19"/>
      <c r="I87" s="19"/>
      <c r="J87" s="14"/>
      <c r="K87" s="14" t="s">
        <v>1</v>
      </c>
      <c r="L87" s="19"/>
      <c r="M87" s="19">
        <f>ABS(M85-M86)</f>
        <v>982.65999999999985</v>
      </c>
      <c r="N87" s="30"/>
      <c r="O87" s="14"/>
      <c r="P87" s="49"/>
      <c r="Q87" s="50"/>
    </row>
    <row r="88" spans="1:17" ht="16.350000000000001" customHeight="1">
      <c r="A88" s="30"/>
      <c r="B88" s="14"/>
      <c r="C88" s="48"/>
      <c r="D88" s="14"/>
      <c r="E88" s="19"/>
      <c r="F88" s="14"/>
      <c r="G88" s="19"/>
      <c r="H88" s="19"/>
      <c r="I88" s="19"/>
      <c r="J88" s="14"/>
      <c r="K88" s="25" t="s">
        <v>6</v>
      </c>
      <c r="L88" s="19"/>
      <c r="M88" s="19" t="str">
        <f>IF(M87&lt;=1000,"OK, Tolerance&lt;= 1000 mils", "Not OK, Tolerance &gt;  1000 mils")</f>
        <v>OK, Tolerance&lt;= 1000 mils</v>
      </c>
      <c r="N88" s="30"/>
      <c r="O88" s="14"/>
      <c r="P88" s="49"/>
      <c r="Q88" s="50"/>
    </row>
    <row r="89" spans="1:17" ht="16.350000000000001" customHeight="1"/>
    <row r="90" spans="1:17">
      <c r="A90" s="41" t="s">
        <v>3</v>
      </c>
      <c r="B90" s="41" t="s">
        <v>4</v>
      </c>
      <c r="C90" s="41" t="s">
        <v>5</v>
      </c>
      <c r="D90" s="14" t="s">
        <v>0</v>
      </c>
      <c r="E90" s="19" t="s">
        <v>2</v>
      </c>
      <c r="F90" s="20" t="s">
        <v>0</v>
      </c>
      <c r="G90" s="21" t="s">
        <v>2</v>
      </c>
      <c r="H90" s="14" t="s">
        <v>0</v>
      </c>
      <c r="I90" s="19" t="s">
        <v>2</v>
      </c>
      <c r="J90" s="21" t="s">
        <v>1547</v>
      </c>
      <c r="K90" s="20"/>
      <c r="L90" s="21" t="s">
        <v>2</v>
      </c>
      <c r="M90" s="22" t="s">
        <v>3055</v>
      </c>
      <c r="N90" s="14" t="s">
        <v>1542</v>
      </c>
      <c r="O90" s="14" t="s">
        <v>4</v>
      </c>
      <c r="P90" s="14" t="s">
        <v>5</v>
      </c>
      <c r="Q90" s="41" t="s">
        <v>1545</v>
      </c>
    </row>
    <row r="91" spans="1:17" ht="16.350000000000001" customHeight="1">
      <c r="A91" s="28" t="s">
        <v>6936</v>
      </c>
      <c r="B91" s="23">
        <v>19</v>
      </c>
      <c r="C91" s="10" t="s">
        <v>2537</v>
      </c>
      <c r="D91" s="23" t="str">
        <f t="shared" ref="D91:D96" si="15">REPLACE(D79,2,1,"1")</f>
        <v>S1_RXDV</v>
      </c>
      <c r="E91" s="24">
        <f>VLOOKUP(D91,EtchLengthFromLayout!$A:$B,2,0)</f>
        <v>11157.72</v>
      </c>
      <c r="F91" s="23"/>
      <c r="G91" s="24"/>
      <c r="H91" s="23"/>
      <c r="I91" s="24"/>
      <c r="J91" s="23" t="str">
        <f t="shared" ref="J91:J96" si="16">REPLACE(J79,2,1,"1")</f>
        <v>S1_BDCH024</v>
      </c>
      <c r="K91" s="23" t="s">
        <v>8205</v>
      </c>
      <c r="L91" s="24">
        <f>VLOOKUP(K91,EtchLengthFromLayout!$A:$B,2,0)</f>
        <v>60.79</v>
      </c>
      <c r="M91" s="24">
        <f t="shared" ref="M91:M96" si="17">E91+G91+I91+L91</f>
        <v>11218.51</v>
      </c>
      <c r="N91" s="28"/>
      <c r="O91" s="23"/>
      <c r="P91" s="47"/>
      <c r="Q91" s="64" t="s">
        <v>6777</v>
      </c>
    </row>
    <row r="92" spans="1:17" ht="16.350000000000001" customHeight="1">
      <c r="A92" s="28" t="s">
        <v>6936</v>
      </c>
      <c r="B92" s="23">
        <v>20</v>
      </c>
      <c r="C92" s="10" t="s">
        <v>2531</v>
      </c>
      <c r="D92" s="23" t="str">
        <f t="shared" si="15"/>
        <v>S1_RXD3</v>
      </c>
      <c r="E92" s="24">
        <f>VLOOKUP(D92,EtchLengthFromLayout!$A:$B,2,0)</f>
        <v>10855.35</v>
      </c>
      <c r="F92" s="23"/>
      <c r="G92" s="24"/>
      <c r="H92" s="23"/>
      <c r="I92" s="24"/>
      <c r="J92" s="23" t="str">
        <f t="shared" si="16"/>
        <v>S1_BDCH023</v>
      </c>
      <c r="K92" s="23" t="s">
        <v>8176</v>
      </c>
      <c r="L92" s="24">
        <f>VLOOKUP(K92,EtchLengthFromLayout!$A:$B,2,0)</f>
        <v>60.79</v>
      </c>
      <c r="M92" s="24">
        <f t="shared" si="17"/>
        <v>10916.140000000001</v>
      </c>
      <c r="N92" s="28"/>
      <c r="O92" s="23"/>
      <c r="P92" s="47"/>
      <c r="Q92" s="64"/>
    </row>
    <row r="93" spans="1:17" ht="16.350000000000001" customHeight="1">
      <c r="A93" s="28" t="s">
        <v>6936</v>
      </c>
      <c r="B93" s="23">
        <v>21</v>
      </c>
      <c r="C93" s="10" t="s">
        <v>7031</v>
      </c>
      <c r="D93" s="23" t="str">
        <f t="shared" si="15"/>
        <v>S1_RXD1</v>
      </c>
      <c r="E93" s="24">
        <f>VLOOKUP(D93,EtchLengthFromLayout!$A:$B,2,0)</f>
        <v>10988.47</v>
      </c>
      <c r="F93" s="23"/>
      <c r="G93" s="24"/>
      <c r="H93" s="23"/>
      <c r="I93" s="24"/>
      <c r="J93" s="23" t="str">
        <f t="shared" si="16"/>
        <v>S1_BDCH022</v>
      </c>
      <c r="K93" s="23" t="s">
        <v>8204</v>
      </c>
      <c r="L93" s="24">
        <f>VLOOKUP(K93,EtchLengthFromLayout!$A:$B,2,0)</f>
        <v>60.79</v>
      </c>
      <c r="M93" s="24">
        <f t="shared" si="17"/>
        <v>11049.26</v>
      </c>
      <c r="N93" s="28"/>
      <c r="O93" s="23"/>
      <c r="P93" s="47"/>
      <c r="Q93" s="64"/>
    </row>
    <row r="94" spans="1:17" ht="16.350000000000001" customHeight="1">
      <c r="A94" s="28" t="s">
        <v>6936</v>
      </c>
      <c r="B94" s="23">
        <v>22</v>
      </c>
      <c r="C94" s="10" t="s">
        <v>7032</v>
      </c>
      <c r="D94" s="23" t="str">
        <f t="shared" si="15"/>
        <v>S1_RXD0</v>
      </c>
      <c r="E94" s="24">
        <f>VLOOKUP(D94,EtchLengthFromLayout!$A:$B,2,0)</f>
        <v>11069.12</v>
      </c>
      <c r="F94" s="23"/>
      <c r="G94" s="24"/>
      <c r="H94" s="23"/>
      <c r="I94" s="24"/>
      <c r="J94" s="23" t="str">
        <f t="shared" si="16"/>
        <v>S1_BDCH020</v>
      </c>
      <c r="K94" s="23" t="s">
        <v>8179</v>
      </c>
      <c r="L94" s="24">
        <f>VLOOKUP(K94,EtchLengthFromLayout!$A:$B,2,0)</f>
        <v>60.79</v>
      </c>
      <c r="M94" s="24">
        <f t="shared" si="17"/>
        <v>11129.910000000002</v>
      </c>
      <c r="N94" s="28"/>
      <c r="O94" s="23"/>
      <c r="P94" s="47"/>
      <c r="Q94" s="64"/>
    </row>
    <row r="95" spans="1:17" ht="16.350000000000001" customHeight="1">
      <c r="A95" s="28" t="s">
        <v>6936</v>
      </c>
      <c r="B95" s="23">
        <v>30</v>
      </c>
      <c r="C95" s="10" t="s">
        <v>7272</v>
      </c>
      <c r="D95" s="23" t="str">
        <f t="shared" si="15"/>
        <v>S1_LED</v>
      </c>
      <c r="E95" s="24">
        <f>VLOOKUP(D95,EtchLengthFromLayout!$A:$B,2,0)</f>
        <v>4073.97</v>
      </c>
      <c r="F95" s="23" t="str">
        <f>REPLACE(F83,2,1,"1")</f>
        <v>S1_CH_LED</v>
      </c>
      <c r="G95" s="24">
        <f>VLOOKUP(F95,EtchLengthFromLayout!$A:$B,2,0)</f>
        <v>7129.35</v>
      </c>
      <c r="H95" s="23"/>
      <c r="I95" s="24"/>
      <c r="J95" s="23" t="str">
        <f t="shared" si="16"/>
        <v>S1_BDCH003</v>
      </c>
      <c r="K95" s="23" t="s">
        <v>8169</v>
      </c>
      <c r="L95" s="24">
        <f>VLOOKUP(K95,EtchLengthFromLayout!$A:$B,2,0)</f>
        <v>60.79</v>
      </c>
      <c r="M95" s="24">
        <f t="shared" si="17"/>
        <v>11264.11</v>
      </c>
      <c r="N95" s="28"/>
      <c r="O95" s="23"/>
      <c r="P95" s="47"/>
      <c r="Q95" s="64"/>
    </row>
    <row r="96" spans="1:17" ht="16.350000000000001" customHeight="1">
      <c r="A96" s="28" t="s">
        <v>6936</v>
      </c>
      <c r="B96" s="23">
        <v>31</v>
      </c>
      <c r="C96" s="10" t="s">
        <v>7033</v>
      </c>
      <c r="D96" s="23" t="str">
        <f t="shared" si="15"/>
        <v>S1_DISB</v>
      </c>
      <c r="E96" s="24">
        <f>VLOOKUP(D96,EtchLengthFromLayout!$A:$B,2,0)</f>
        <v>11778.57</v>
      </c>
      <c r="F96" s="23"/>
      <c r="G96" s="24"/>
      <c r="H96" s="23"/>
      <c r="I96" s="24"/>
      <c r="J96" s="23" t="str">
        <f t="shared" si="16"/>
        <v>S1_BDCH010</v>
      </c>
      <c r="K96" s="23" t="s">
        <v>8168</v>
      </c>
      <c r="L96" s="24">
        <f>VLOOKUP(K96,EtchLengthFromLayout!$A:$B,2,0)</f>
        <v>60.79</v>
      </c>
      <c r="M96" s="24">
        <f t="shared" si="17"/>
        <v>11839.36</v>
      </c>
      <c r="N96" s="28"/>
      <c r="O96" s="23"/>
      <c r="P96" s="47"/>
      <c r="Q96" s="64"/>
    </row>
    <row r="97" spans="1:17" ht="16.350000000000001" customHeight="1">
      <c r="A97" s="30"/>
      <c r="B97" s="14"/>
      <c r="C97" s="48"/>
      <c r="D97" s="14"/>
      <c r="E97" s="19"/>
      <c r="F97" s="14"/>
      <c r="G97" s="19"/>
      <c r="H97" s="19"/>
      <c r="I97" s="19"/>
      <c r="J97" s="14"/>
      <c r="K97" s="14" t="s">
        <v>1543</v>
      </c>
      <c r="L97" s="19"/>
      <c r="M97" s="19">
        <f>MAX(M91:M96)</f>
        <v>11839.36</v>
      </c>
      <c r="N97" s="30"/>
      <c r="O97" s="14"/>
      <c r="P97" s="49"/>
      <c r="Q97" s="50"/>
    </row>
    <row r="98" spans="1:17" ht="16.350000000000001" customHeight="1">
      <c r="A98" s="30"/>
      <c r="B98" s="14"/>
      <c r="C98" s="48"/>
      <c r="D98" s="14"/>
      <c r="E98" s="19"/>
      <c r="F98" s="14"/>
      <c r="G98" s="19"/>
      <c r="H98" s="19"/>
      <c r="I98" s="19"/>
      <c r="J98" s="14"/>
      <c r="K98" s="14" t="s">
        <v>1544</v>
      </c>
      <c r="L98" s="19"/>
      <c r="M98" s="19">
        <f>MIN(M91:M96)</f>
        <v>10916.140000000001</v>
      </c>
      <c r="N98" s="30"/>
      <c r="O98" s="14"/>
      <c r="P98" s="49"/>
      <c r="Q98" s="50"/>
    </row>
    <row r="99" spans="1:17" ht="16.350000000000001" customHeight="1">
      <c r="A99" s="30"/>
      <c r="B99" s="14"/>
      <c r="C99" s="48"/>
      <c r="D99" s="14"/>
      <c r="E99" s="19"/>
      <c r="F99" s="14"/>
      <c r="G99" s="19"/>
      <c r="H99" s="19"/>
      <c r="I99" s="19"/>
      <c r="J99" s="14"/>
      <c r="K99" s="14" t="s">
        <v>1</v>
      </c>
      <c r="L99" s="19"/>
      <c r="M99" s="19">
        <f>ABS(M97-M98)</f>
        <v>923.21999999999935</v>
      </c>
      <c r="N99" s="30"/>
      <c r="O99" s="14"/>
      <c r="P99" s="49"/>
      <c r="Q99" s="50"/>
    </row>
    <row r="100" spans="1:17" ht="30.75">
      <c r="A100" s="30"/>
      <c r="B100" s="14"/>
      <c r="C100" s="48"/>
      <c r="D100" s="14"/>
      <c r="E100" s="19"/>
      <c r="F100" s="14"/>
      <c r="G100" s="19"/>
      <c r="H100" s="19"/>
      <c r="I100" s="19"/>
      <c r="J100" s="14"/>
      <c r="K100" s="25" t="s">
        <v>6</v>
      </c>
      <c r="L100" s="19"/>
      <c r="M100" s="19" t="str">
        <f>IF(M99&lt;=1000,"OK, Tolerance&lt;= 1000 mils", "Not OK, Tolerance &gt;  1000 mils")</f>
        <v>OK, Tolerance&lt;= 1000 mils</v>
      </c>
      <c r="N100" s="30"/>
      <c r="O100" s="14"/>
      <c r="P100" s="49"/>
      <c r="Q100" s="50"/>
    </row>
    <row r="101" spans="1:17" ht="16.350000000000001" customHeight="1"/>
    <row r="102" spans="1:17" ht="16.350000000000001" customHeight="1">
      <c r="A102" s="41" t="s">
        <v>3</v>
      </c>
      <c r="B102" s="41" t="s">
        <v>4</v>
      </c>
      <c r="C102" s="41" t="s">
        <v>5</v>
      </c>
      <c r="D102" s="14" t="s">
        <v>0</v>
      </c>
      <c r="E102" s="19" t="s">
        <v>2</v>
      </c>
      <c r="F102" s="20" t="s">
        <v>0</v>
      </c>
      <c r="G102" s="21" t="s">
        <v>2</v>
      </c>
      <c r="H102" s="14" t="s">
        <v>0</v>
      </c>
      <c r="I102" s="19" t="s">
        <v>2</v>
      </c>
      <c r="J102" s="21" t="s">
        <v>1547</v>
      </c>
      <c r="K102" s="20"/>
      <c r="L102" s="21" t="s">
        <v>2</v>
      </c>
      <c r="M102" s="22" t="s">
        <v>3055</v>
      </c>
      <c r="N102" s="14" t="s">
        <v>1542</v>
      </c>
      <c r="O102" s="14" t="s">
        <v>4</v>
      </c>
      <c r="P102" s="14" t="s">
        <v>5</v>
      </c>
      <c r="Q102" s="41" t="s">
        <v>1545</v>
      </c>
    </row>
    <row r="103" spans="1:17" ht="16.350000000000001" customHeight="1">
      <c r="A103" s="28" t="s">
        <v>6937</v>
      </c>
      <c r="B103" s="23">
        <v>19</v>
      </c>
      <c r="C103" s="10" t="s">
        <v>2537</v>
      </c>
      <c r="D103" s="23" t="str">
        <f t="shared" ref="D103:D108" si="18">REPLACE(D91,2,1,"2")</f>
        <v>S2_RXDV</v>
      </c>
      <c r="E103" s="24">
        <f>VLOOKUP(D103,EtchLengthFromLayout!$A:$B,2,0)</f>
        <v>16529.830000000002</v>
      </c>
      <c r="F103" s="23"/>
      <c r="G103" s="24"/>
      <c r="H103" s="23"/>
      <c r="I103" s="24"/>
      <c r="J103" s="23" t="str">
        <f t="shared" ref="J103:J108" si="19">REPLACE(J91,2,1,"2")</f>
        <v>S2_BDCH024</v>
      </c>
      <c r="K103" s="23" t="s">
        <v>8279</v>
      </c>
      <c r="L103" s="24">
        <f>VLOOKUP(K103,EtchLengthFromLayout!$A:$B,2,0)</f>
        <v>60.79</v>
      </c>
      <c r="M103" s="24">
        <f t="shared" ref="M103:M108" si="20">E103+G103+I103+L103</f>
        <v>16590.620000000003</v>
      </c>
      <c r="N103" s="28"/>
      <c r="O103" s="23"/>
      <c r="P103" s="47"/>
      <c r="Q103" s="64" t="s">
        <v>6777</v>
      </c>
    </row>
    <row r="104" spans="1:17" ht="16.350000000000001" customHeight="1">
      <c r="A104" s="28" t="s">
        <v>6937</v>
      </c>
      <c r="B104" s="23">
        <v>20</v>
      </c>
      <c r="C104" s="10" t="s">
        <v>2531</v>
      </c>
      <c r="D104" s="23" t="str">
        <f t="shared" si="18"/>
        <v>S2_RXD3</v>
      </c>
      <c r="E104" s="24">
        <f>VLOOKUP(D104,EtchLengthFromLayout!$A:$B,2,0)</f>
        <v>16153.96</v>
      </c>
      <c r="F104" s="23"/>
      <c r="G104" s="24"/>
      <c r="H104" s="23"/>
      <c r="I104" s="24"/>
      <c r="J104" s="23" t="str">
        <f t="shared" si="19"/>
        <v>S2_BDCH023</v>
      </c>
      <c r="K104" s="23" t="s">
        <v>8249</v>
      </c>
      <c r="L104" s="24">
        <f>VLOOKUP(K104,EtchLengthFromLayout!$A:$B,2,0)</f>
        <v>60.79</v>
      </c>
      <c r="M104" s="24">
        <f t="shared" si="20"/>
        <v>16214.75</v>
      </c>
      <c r="N104" s="28"/>
      <c r="O104" s="23"/>
      <c r="P104" s="47"/>
      <c r="Q104" s="64"/>
    </row>
    <row r="105" spans="1:17" ht="16.350000000000001" customHeight="1">
      <c r="A105" s="28" t="s">
        <v>6937</v>
      </c>
      <c r="B105" s="23">
        <v>21</v>
      </c>
      <c r="C105" s="10" t="s">
        <v>7031</v>
      </c>
      <c r="D105" s="23" t="str">
        <f t="shared" si="18"/>
        <v>S2_RXD1</v>
      </c>
      <c r="E105" s="24">
        <f>VLOOKUP(D105,EtchLengthFromLayout!$A:$B,2,0)</f>
        <v>16394.310000000001</v>
      </c>
      <c r="F105" s="23"/>
      <c r="G105" s="24"/>
      <c r="H105" s="23"/>
      <c r="I105" s="24"/>
      <c r="J105" s="23" t="str">
        <f t="shared" si="19"/>
        <v>S2_BDCH022</v>
      </c>
      <c r="K105" s="23" t="s">
        <v>8276</v>
      </c>
      <c r="L105" s="24">
        <f>VLOOKUP(K105,EtchLengthFromLayout!$A:$B,2,0)</f>
        <v>60.79</v>
      </c>
      <c r="M105" s="24">
        <f t="shared" si="20"/>
        <v>16455.100000000002</v>
      </c>
      <c r="N105" s="28"/>
      <c r="O105" s="23"/>
      <c r="P105" s="47"/>
      <c r="Q105" s="64"/>
    </row>
    <row r="106" spans="1:17" ht="16.350000000000001" customHeight="1">
      <c r="A106" s="28" t="s">
        <v>6937</v>
      </c>
      <c r="B106" s="23">
        <v>22</v>
      </c>
      <c r="C106" s="10" t="s">
        <v>7032</v>
      </c>
      <c r="D106" s="23" t="str">
        <f t="shared" si="18"/>
        <v>S2_RXD0</v>
      </c>
      <c r="E106" s="24">
        <f>VLOOKUP(D106,EtchLengthFromLayout!$A:$B,2,0)</f>
        <v>15960.64</v>
      </c>
      <c r="F106" s="23"/>
      <c r="G106" s="24"/>
      <c r="H106" s="23"/>
      <c r="I106" s="24"/>
      <c r="J106" s="23" t="str">
        <f t="shared" si="19"/>
        <v>S2_BDCH020</v>
      </c>
      <c r="K106" s="23" t="s">
        <v>8250</v>
      </c>
      <c r="L106" s="24">
        <f>VLOOKUP(K106,EtchLengthFromLayout!$A:$B,2,0)</f>
        <v>60.79</v>
      </c>
      <c r="M106" s="24">
        <f t="shared" si="20"/>
        <v>16021.43</v>
      </c>
      <c r="N106" s="28"/>
      <c r="O106" s="23"/>
      <c r="P106" s="47"/>
      <c r="Q106" s="64"/>
    </row>
    <row r="107" spans="1:17" ht="16.350000000000001" customHeight="1">
      <c r="A107" s="28" t="s">
        <v>6937</v>
      </c>
      <c r="B107" s="23">
        <v>30</v>
      </c>
      <c r="C107" s="10" t="s">
        <v>7272</v>
      </c>
      <c r="D107" s="23" t="str">
        <f t="shared" si="18"/>
        <v>S2_LED</v>
      </c>
      <c r="E107" s="24">
        <f>VLOOKUP(D107,EtchLengthFromLayout!$A:$B,2,0)</f>
        <v>4414.34</v>
      </c>
      <c r="F107" s="23" t="str">
        <f>REPLACE(F95,2,1,"2")</f>
        <v>S2_CH_LED</v>
      </c>
      <c r="G107" s="24">
        <f>VLOOKUP(F107,EtchLengthFromLayout!$A:$B,2,0)</f>
        <v>11574.62</v>
      </c>
      <c r="H107" s="23"/>
      <c r="I107" s="24"/>
      <c r="J107" s="23" t="str">
        <f t="shared" si="19"/>
        <v>S2_BDCH003</v>
      </c>
      <c r="K107" s="23" t="s">
        <v>8238</v>
      </c>
      <c r="L107" s="24">
        <f>VLOOKUP(K107,EtchLengthFromLayout!$A:$B,2,0)</f>
        <v>60.79</v>
      </c>
      <c r="M107" s="24">
        <f t="shared" si="20"/>
        <v>16049.750000000002</v>
      </c>
      <c r="N107" s="28"/>
      <c r="O107" s="23"/>
      <c r="P107" s="47"/>
      <c r="Q107" s="64"/>
    </row>
    <row r="108" spans="1:17" ht="16.350000000000001" customHeight="1">
      <c r="A108" s="28" t="s">
        <v>6937</v>
      </c>
      <c r="B108" s="23">
        <v>31</v>
      </c>
      <c r="C108" s="10" t="s">
        <v>7033</v>
      </c>
      <c r="D108" s="23" t="str">
        <f t="shared" si="18"/>
        <v>S2_DISB</v>
      </c>
      <c r="E108" s="24">
        <f>VLOOKUP(D108,EtchLengthFromLayout!$A:$B,2,0)</f>
        <v>16768.29</v>
      </c>
      <c r="F108" s="23"/>
      <c r="G108" s="24"/>
      <c r="H108" s="23"/>
      <c r="I108" s="24"/>
      <c r="J108" s="23" t="str">
        <f t="shared" si="19"/>
        <v>S2_BDCH010</v>
      </c>
      <c r="K108" s="23" t="s">
        <v>8235</v>
      </c>
      <c r="L108" s="24">
        <f>VLOOKUP(K108,EtchLengthFromLayout!$A:$B,2,0)</f>
        <v>60.79</v>
      </c>
      <c r="M108" s="24">
        <f t="shared" si="20"/>
        <v>16829.080000000002</v>
      </c>
      <c r="N108" s="28"/>
      <c r="O108" s="23"/>
      <c r="P108" s="47"/>
      <c r="Q108" s="64"/>
    </row>
    <row r="109" spans="1:17" ht="16.350000000000001" customHeight="1">
      <c r="A109" s="30"/>
      <c r="B109" s="14"/>
      <c r="C109" s="48"/>
      <c r="D109" s="14"/>
      <c r="E109" s="19"/>
      <c r="F109" s="14"/>
      <c r="G109" s="19"/>
      <c r="H109" s="19"/>
      <c r="I109" s="19"/>
      <c r="J109" s="14"/>
      <c r="K109" s="14" t="s">
        <v>1543</v>
      </c>
      <c r="L109" s="19"/>
      <c r="M109" s="19">
        <f>MAX(M103:M108)</f>
        <v>16829.080000000002</v>
      </c>
      <c r="N109" s="30"/>
      <c r="O109" s="14"/>
      <c r="P109" s="49"/>
      <c r="Q109" s="50"/>
    </row>
    <row r="110" spans="1:17" ht="30.75">
      <c r="A110" s="30"/>
      <c r="B110" s="14"/>
      <c r="C110" s="48"/>
      <c r="D110" s="14"/>
      <c r="E110" s="19"/>
      <c r="F110" s="14"/>
      <c r="G110" s="19"/>
      <c r="H110" s="19"/>
      <c r="I110" s="19"/>
      <c r="J110" s="14"/>
      <c r="K110" s="14" t="s">
        <v>1544</v>
      </c>
      <c r="L110" s="19"/>
      <c r="M110" s="19">
        <f>MIN(M103:M108)</f>
        <v>16021.43</v>
      </c>
      <c r="N110" s="30"/>
      <c r="O110" s="14"/>
      <c r="P110" s="49"/>
      <c r="Q110" s="50"/>
    </row>
    <row r="111" spans="1:17" ht="16.350000000000001" customHeight="1">
      <c r="A111" s="30"/>
      <c r="B111" s="14"/>
      <c r="C111" s="48"/>
      <c r="D111" s="14"/>
      <c r="E111" s="19"/>
      <c r="F111" s="14"/>
      <c r="G111" s="19"/>
      <c r="H111" s="19"/>
      <c r="I111" s="19"/>
      <c r="J111" s="14"/>
      <c r="K111" s="14" t="s">
        <v>1</v>
      </c>
      <c r="L111" s="19"/>
      <c r="M111" s="19">
        <f>ABS(M109-M110)</f>
        <v>807.65000000000146</v>
      </c>
      <c r="N111" s="30"/>
      <c r="O111" s="14"/>
      <c r="P111" s="49"/>
      <c r="Q111" s="50"/>
    </row>
    <row r="112" spans="1:17" ht="16.350000000000001" customHeight="1">
      <c r="A112" s="30"/>
      <c r="B112" s="14"/>
      <c r="C112" s="48"/>
      <c r="D112" s="14"/>
      <c r="E112" s="19"/>
      <c r="F112" s="14"/>
      <c r="G112" s="19"/>
      <c r="H112" s="19"/>
      <c r="I112" s="19"/>
      <c r="J112" s="14"/>
      <c r="K112" s="25" t="s">
        <v>6</v>
      </c>
      <c r="L112" s="19"/>
      <c r="M112" s="19" t="str">
        <f>IF(M111&lt;=1000,"OK, Tolerance&lt;= 1000 mils", "Not OK, Tolerance &gt;  1000 mils")</f>
        <v>OK, Tolerance&lt;= 1000 mils</v>
      </c>
      <c r="N112" s="30"/>
      <c r="O112" s="14"/>
      <c r="P112" s="49"/>
      <c r="Q112" s="50"/>
    </row>
    <row r="113" spans="1:17" ht="16.350000000000001" customHeight="1"/>
    <row r="114" spans="1:17" ht="16.350000000000001" customHeight="1">
      <c r="A114" s="41" t="s">
        <v>3</v>
      </c>
      <c r="B114" s="41" t="s">
        <v>4</v>
      </c>
      <c r="C114" s="41" t="s">
        <v>5</v>
      </c>
      <c r="D114" s="14" t="s">
        <v>0</v>
      </c>
      <c r="E114" s="19" t="s">
        <v>2</v>
      </c>
      <c r="F114" s="20" t="s">
        <v>0</v>
      </c>
      <c r="G114" s="21" t="s">
        <v>2</v>
      </c>
      <c r="H114" s="14" t="s">
        <v>0</v>
      </c>
      <c r="I114" s="19" t="s">
        <v>2</v>
      </c>
      <c r="J114" s="21" t="s">
        <v>1547</v>
      </c>
      <c r="K114" s="20"/>
      <c r="L114" s="21" t="s">
        <v>2</v>
      </c>
      <c r="M114" s="22" t="s">
        <v>3055</v>
      </c>
      <c r="N114" s="14" t="s">
        <v>1542</v>
      </c>
      <c r="O114" s="14" t="s">
        <v>4</v>
      </c>
      <c r="P114" s="14" t="s">
        <v>5</v>
      </c>
      <c r="Q114" s="41" t="s">
        <v>1545</v>
      </c>
    </row>
    <row r="115" spans="1:17" ht="16.350000000000001" customHeight="1">
      <c r="A115" s="28" t="s">
        <v>6938</v>
      </c>
      <c r="B115" s="23">
        <v>19</v>
      </c>
      <c r="C115" s="10" t="s">
        <v>2537</v>
      </c>
      <c r="D115" s="23" t="str">
        <f t="shared" ref="D115:D120" si="21">REPLACE(D103,2,1,"3")</f>
        <v>S3_RXDV</v>
      </c>
      <c r="E115" s="24">
        <f>VLOOKUP(D115,EtchLengthFromLayout!$A:$B,2,0)</f>
        <v>14369.43</v>
      </c>
      <c r="F115" s="23"/>
      <c r="G115" s="24"/>
      <c r="H115" s="23"/>
      <c r="I115" s="24"/>
      <c r="J115" s="23" t="str">
        <f t="shared" ref="J115:J120" si="22">REPLACE(J103,2,1,"3")</f>
        <v>S3_BDCH024</v>
      </c>
      <c r="K115" s="23" t="s">
        <v>8473</v>
      </c>
      <c r="L115" s="24">
        <f>VLOOKUP(K115,EtchLengthFromLayout!$A:$B,2,0)</f>
        <v>60.79</v>
      </c>
      <c r="M115" s="24">
        <f t="shared" ref="M115:M120" si="23">E115+G115+I115+L115</f>
        <v>14430.220000000001</v>
      </c>
      <c r="N115" s="28"/>
      <c r="O115" s="23"/>
      <c r="P115" s="47"/>
      <c r="Q115" s="64" t="s">
        <v>6777</v>
      </c>
    </row>
    <row r="116" spans="1:17" ht="16.350000000000001" customHeight="1">
      <c r="A116" s="28" t="s">
        <v>6938</v>
      </c>
      <c r="B116" s="23">
        <v>20</v>
      </c>
      <c r="C116" s="10" t="s">
        <v>2531</v>
      </c>
      <c r="D116" s="23" t="str">
        <f t="shared" si="21"/>
        <v>S3_RXD3</v>
      </c>
      <c r="E116" s="24">
        <f>VLOOKUP(D116,EtchLengthFromLayout!$A:$B,2,0)</f>
        <v>14133.68</v>
      </c>
      <c r="F116" s="23"/>
      <c r="G116" s="24"/>
      <c r="H116" s="23"/>
      <c r="I116" s="24"/>
      <c r="J116" s="23" t="str">
        <f t="shared" si="22"/>
        <v>S3_BDCH023</v>
      </c>
      <c r="K116" s="23" t="s">
        <v>8436</v>
      </c>
      <c r="L116" s="24">
        <f>VLOOKUP(K116,EtchLengthFromLayout!$A:$B,2,0)</f>
        <v>60.79</v>
      </c>
      <c r="M116" s="24">
        <f t="shared" si="23"/>
        <v>14194.470000000001</v>
      </c>
      <c r="N116" s="28"/>
      <c r="O116" s="23"/>
      <c r="P116" s="47"/>
      <c r="Q116" s="64"/>
    </row>
    <row r="117" spans="1:17" ht="16.350000000000001" customHeight="1">
      <c r="A117" s="28" t="s">
        <v>6938</v>
      </c>
      <c r="B117" s="23">
        <v>21</v>
      </c>
      <c r="C117" s="10" t="s">
        <v>7031</v>
      </c>
      <c r="D117" s="23" t="str">
        <f t="shared" si="21"/>
        <v>S3_RXD1</v>
      </c>
      <c r="E117" s="24">
        <f>VLOOKUP(D117,EtchLengthFromLayout!$A:$B,2,0)</f>
        <v>14191.07</v>
      </c>
      <c r="F117" s="23"/>
      <c r="G117" s="24"/>
      <c r="H117" s="23"/>
      <c r="I117" s="24"/>
      <c r="J117" s="23" t="str">
        <f t="shared" si="22"/>
        <v>S3_BDCH022</v>
      </c>
      <c r="K117" s="23" t="s">
        <v>8470</v>
      </c>
      <c r="L117" s="24">
        <f>VLOOKUP(K117,EtchLengthFromLayout!$A:$B,2,0)</f>
        <v>60.79</v>
      </c>
      <c r="M117" s="24">
        <f t="shared" si="23"/>
        <v>14251.86</v>
      </c>
      <c r="N117" s="28"/>
      <c r="O117" s="23"/>
      <c r="P117" s="47"/>
      <c r="Q117" s="64"/>
    </row>
    <row r="118" spans="1:17" ht="16.350000000000001" customHeight="1">
      <c r="A118" s="28" t="s">
        <v>6938</v>
      </c>
      <c r="B118" s="23">
        <v>22</v>
      </c>
      <c r="C118" s="10" t="s">
        <v>7032</v>
      </c>
      <c r="D118" s="23" t="str">
        <f t="shared" si="21"/>
        <v>S3_RXD0</v>
      </c>
      <c r="E118" s="24">
        <f>VLOOKUP(D118,EtchLengthFromLayout!$A:$B,2,0)</f>
        <v>14120.85</v>
      </c>
      <c r="F118" s="23"/>
      <c r="G118" s="24"/>
      <c r="H118" s="23"/>
      <c r="I118" s="24"/>
      <c r="J118" s="23" t="str">
        <f t="shared" si="22"/>
        <v>S3_BDCH020</v>
      </c>
      <c r="K118" s="23" t="s">
        <v>8439</v>
      </c>
      <c r="L118" s="24">
        <f>VLOOKUP(K118,EtchLengthFromLayout!$A:$B,2,0)</f>
        <v>60.79</v>
      </c>
      <c r="M118" s="24">
        <f t="shared" si="23"/>
        <v>14181.640000000001</v>
      </c>
      <c r="N118" s="28"/>
      <c r="O118" s="23"/>
      <c r="P118" s="47"/>
      <c r="Q118" s="64"/>
    </row>
    <row r="119" spans="1:17" ht="16.350000000000001" customHeight="1">
      <c r="A119" s="28" t="s">
        <v>6938</v>
      </c>
      <c r="B119" s="23">
        <v>30</v>
      </c>
      <c r="C119" s="10" t="s">
        <v>7272</v>
      </c>
      <c r="D119" s="23" t="str">
        <f t="shared" si="21"/>
        <v>S3_LED</v>
      </c>
      <c r="E119" s="24">
        <f>VLOOKUP(D119,EtchLengthFromLayout!$A:$B,2,0)</f>
        <v>2733.07</v>
      </c>
      <c r="F119" s="23" t="str">
        <f>REPLACE(F107,2,1,"3")</f>
        <v>S3_CH_LED</v>
      </c>
      <c r="G119" s="24">
        <f>VLOOKUP(F119,EtchLengthFromLayout!$A:$B,2,0)</f>
        <v>11413.32</v>
      </c>
      <c r="H119" s="23"/>
      <c r="I119" s="24"/>
      <c r="J119" s="23" t="str">
        <f t="shared" si="22"/>
        <v>S3_BDCH003</v>
      </c>
      <c r="K119" s="23" t="s">
        <v>8422</v>
      </c>
      <c r="L119" s="24">
        <f>VLOOKUP(K119,EtchLengthFromLayout!$A:$B,2,0)</f>
        <v>60.79</v>
      </c>
      <c r="M119" s="24">
        <f t="shared" si="23"/>
        <v>14207.18</v>
      </c>
      <c r="N119" s="28"/>
      <c r="O119" s="23"/>
      <c r="P119" s="47"/>
      <c r="Q119" s="64"/>
    </row>
    <row r="120" spans="1:17" ht="16.350000000000001" customHeight="1">
      <c r="A120" s="28" t="s">
        <v>6938</v>
      </c>
      <c r="B120" s="23">
        <v>31</v>
      </c>
      <c r="C120" s="10" t="s">
        <v>7033</v>
      </c>
      <c r="D120" s="23" t="str">
        <f t="shared" si="21"/>
        <v>S3_DISB</v>
      </c>
      <c r="E120" s="24">
        <f>VLOOKUP(D120,EtchLengthFromLayout!$A:$B,2,0)</f>
        <v>14900.24</v>
      </c>
      <c r="F120" s="23"/>
      <c r="G120" s="24"/>
      <c r="H120" s="23"/>
      <c r="I120" s="24"/>
      <c r="J120" s="23" t="str">
        <f t="shared" si="22"/>
        <v>S3_BDCH010</v>
      </c>
      <c r="K120" s="23" t="s">
        <v>8419</v>
      </c>
      <c r="L120" s="24">
        <f>VLOOKUP(K120,EtchLengthFromLayout!$A:$B,2,0)</f>
        <v>60.79</v>
      </c>
      <c r="M120" s="24">
        <f t="shared" si="23"/>
        <v>14961.03</v>
      </c>
      <c r="N120" s="28"/>
      <c r="O120" s="23"/>
      <c r="P120" s="47"/>
      <c r="Q120" s="64"/>
    </row>
    <row r="121" spans="1:17" ht="16.350000000000001" customHeight="1">
      <c r="A121" s="30"/>
      <c r="B121" s="14"/>
      <c r="C121" s="48"/>
      <c r="D121" s="14"/>
      <c r="E121" s="19"/>
      <c r="F121" s="14"/>
      <c r="G121" s="19"/>
      <c r="H121" s="19"/>
      <c r="I121" s="19"/>
      <c r="J121" s="14"/>
      <c r="K121" s="14" t="s">
        <v>1543</v>
      </c>
      <c r="L121" s="19"/>
      <c r="M121" s="19">
        <f>MAX(M115:M120)</f>
        <v>14961.03</v>
      </c>
      <c r="N121" s="30"/>
      <c r="O121" s="14"/>
      <c r="P121" s="49"/>
      <c r="Q121" s="50"/>
    </row>
    <row r="122" spans="1:17" ht="16.350000000000001" customHeight="1">
      <c r="A122" s="30"/>
      <c r="B122" s="14"/>
      <c r="C122" s="48"/>
      <c r="D122" s="14"/>
      <c r="E122" s="19"/>
      <c r="F122" s="14"/>
      <c r="G122" s="19"/>
      <c r="H122" s="19"/>
      <c r="I122" s="19"/>
      <c r="J122" s="14"/>
      <c r="K122" s="14" t="s">
        <v>1544</v>
      </c>
      <c r="L122" s="19"/>
      <c r="M122" s="19">
        <f>MIN(M115:M120)</f>
        <v>14181.640000000001</v>
      </c>
      <c r="N122" s="30"/>
      <c r="O122" s="14"/>
      <c r="P122" s="49"/>
      <c r="Q122" s="50"/>
    </row>
    <row r="123" spans="1:17" ht="16.350000000000001" customHeight="1">
      <c r="A123" s="30"/>
      <c r="B123" s="14"/>
      <c r="C123" s="48"/>
      <c r="D123" s="14"/>
      <c r="E123" s="19"/>
      <c r="F123" s="14"/>
      <c r="G123" s="19"/>
      <c r="H123" s="19"/>
      <c r="I123" s="19"/>
      <c r="J123" s="14"/>
      <c r="K123" s="14" t="s">
        <v>1</v>
      </c>
      <c r="L123" s="19"/>
      <c r="M123" s="19">
        <f>ABS(M121-M122)</f>
        <v>779.38999999999942</v>
      </c>
      <c r="N123" s="30"/>
      <c r="O123" s="14"/>
      <c r="P123" s="49"/>
      <c r="Q123" s="50"/>
    </row>
    <row r="124" spans="1:17" ht="16.350000000000001" customHeight="1">
      <c r="A124" s="30"/>
      <c r="B124" s="14"/>
      <c r="C124" s="48"/>
      <c r="D124" s="14"/>
      <c r="E124" s="19"/>
      <c r="F124" s="14"/>
      <c r="G124" s="19"/>
      <c r="H124" s="19"/>
      <c r="I124" s="19"/>
      <c r="J124" s="14"/>
      <c r="K124" s="25" t="s">
        <v>6</v>
      </c>
      <c r="L124" s="19"/>
      <c r="M124" s="19" t="str">
        <f>IF(M123&lt;=1000,"OK, Tolerance&lt;= 1000 mils", "Not OK, Tolerance &gt;  1000 mils")</f>
        <v>OK, Tolerance&lt;= 1000 mils</v>
      </c>
      <c r="N124" s="30"/>
      <c r="O124" s="14"/>
      <c r="P124" s="49"/>
      <c r="Q124" s="50"/>
    </row>
    <row r="125" spans="1:17" ht="16.350000000000001" customHeight="1"/>
    <row r="126" spans="1:17" ht="16.350000000000001" customHeight="1">
      <c r="A126" s="41" t="s">
        <v>3</v>
      </c>
      <c r="B126" s="41" t="s">
        <v>4</v>
      </c>
      <c r="C126" s="41" t="s">
        <v>5</v>
      </c>
      <c r="D126" s="14" t="s">
        <v>0</v>
      </c>
      <c r="E126" s="19" t="s">
        <v>2</v>
      </c>
      <c r="F126" s="20" t="s">
        <v>0</v>
      </c>
      <c r="G126" s="21" t="s">
        <v>2</v>
      </c>
      <c r="H126" s="14" t="s">
        <v>0</v>
      </c>
      <c r="I126" s="19" t="s">
        <v>2</v>
      </c>
      <c r="J126" s="21" t="s">
        <v>1547</v>
      </c>
      <c r="K126" s="20"/>
      <c r="L126" s="21" t="s">
        <v>2</v>
      </c>
      <c r="M126" s="22" t="s">
        <v>3055</v>
      </c>
      <c r="N126" s="14" t="s">
        <v>1542</v>
      </c>
      <c r="O126" s="14" t="s">
        <v>4</v>
      </c>
      <c r="P126" s="14" t="s">
        <v>5</v>
      </c>
      <c r="Q126" s="41" t="s">
        <v>1545</v>
      </c>
    </row>
    <row r="127" spans="1:17" ht="16.350000000000001" customHeight="1">
      <c r="A127" s="28" t="s">
        <v>2211</v>
      </c>
      <c r="B127" s="23">
        <v>19</v>
      </c>
      <c r="C127" s="10" t="s">
        <v>2537</v>
      </c>
      <c r="D127" s="23" t="str">
        <f t="shared" ref="D127:D132" si="24">REPLACE(D115,2,1,"4")</f>
        <v>S4_RXDV</v>
      </c>
      <c r="E127" s="24">
        <f>VLOOKUP(D127,EtchLengthFromLayout!$A:$B,2,0)</f>
        <v>12072.01</v>
      </c>
      <c r="F127" s="23"/>
      <c r="G127" s="24"/>
      <c r="H127" s="23"/>
      <c r="I127" s="24"/>
      <c r="J127" s="23" t="str">
        <f t="shared" ref="J127:J132" si="25">REPLACE(J115,2,1,"4")</f>
        <v>S4_BDCH024</v>
      </c>
      <c r="K127" s="23" t="s">
        <v>8355</v>
      </c>
      <c r="L127" s="24">
        <f>VLOOKUP(K127,EtchLengthFromLayout!$A:$B,2,0)</f>
        <v>60.79</v>
      </c>
      <c r="M127" s="24">
        <f t="shared" ref="M127:M132" si="26">E127+G127+I127+L127</f>
        <v>12132.800000000001</v>
      </c>
      <c r="N127" s="28"/>
      <c r="O127" s="23"/>
      <c r="P127" s="47"/>
      <c r="Q127" s="64" t="s">
        <v>6777</v>
      </c>
    </row>
    <row r="128" spans="1:17" ht="16.350000000000001" customHeight="1">
      <c r="A128" s="28" t="s">
        <v>2211</v>
      </c>
      <c r="B128" s="23">
        <v>20</v>
      </c>
      <c r="C128" s="10" t="s">
        <v>2531</v>
      </c>
      <c r="D128" s="23" t="str">
        <f t="shared" si="24"/>
        <v>S4_RXD3</v>
      </c>
      <c r="E128" s="24">
        <f>VLOOKUP(D128,EtchLengthFromLayout!$A:$B,2,0)</f>
        <v>12176.06</v>
      </c>
      <c r="F128" s="23"/>
      <c r="G128" s="24"/>
      <c r="H128" s="23"/>
      <c r="I128" s="24"/>
      <c r="J128" s="23" t="str">
        <f t="shared" si="25"/>
        <v>S4_BDCH023</v>
      </c>
      <c r="K128" s="23" t="s">
        <v>8297</v>
      </c>
      <c r="L128" s="24">
        <f>VLOOKUP(K128,EtchLengthFromLayout!$A:$B,2,0)</f>
        <v>60.79</v>
      </c>
      <c r="M128" s="24">
        <f t="shared" si="26"/>
        <v>12236.85</v>
      </c>
      <c r="N128" s="28"/>
      <c r="O128" s="23"/>
      <c r="P128" s="47"/>
      <c r="Q128" s="64"/>
    </row>
    <row r="129" spans="1:17" ht="16.350000000000001" customHeight="1">
      <c r="A129" s="28" t="s">
        <v>2211</v>
      </c>
      <c r="B129" s="23">
        <v>21</v>
      </c>
      <c r="C129" s="10" t="s">
        <v>7031</v>
      </c>
      <c r="D129" s="23" t="str">
        <f t="shared" si="24"/>
        <v>S4_RXD1</v>
      </c>
      <c r="E129" s="24">
        <f>VLOOKUP(D129,EtchLengthFromLayout!$A:$B,2,0)</f>
        <v>11819.59</v>
      </c>
      <c r="F129" s="23"/>
      <c r="G129" s="24"/>
      <c r="H129" s="23"/>
      <c r="I129" s="24"/>
      <c r="J129" s="23" t="str">
        <f t="shared" si="25"/>
        <v>S4_BDCH022</v>
      </c>
      <c r="K129" s="23" t="s">
        <v>8357</v>
      </c>
      <c r="L129" s="24">
        <f>VLOOKUP(K129,EtchLengthFromLayout!$A:$B,2,0)</f>
        <v>60.79</v>
      </c>
      <c r="M129" s="24">
        <f t="shared" si="26"/>
        <v>11880.380000000001</v>
      </c>
      <c r="N129" s="28"/>
      <c r="O129" s="23"/>
      <c r="P129" s="47"/>
      <c r="Q129" s="64"/>
    </row>
    <row r="130" spans="1:17" ht="16.350000000000001" customHeight="1">
      <c r="A130" s="28" t="s">
        <v>2211</v>
      </c>
      <c r="B130" s="23">
        <v>22</v>
      </c>
      <c r="C130" s="10" t="s">
        <v>7032</v>
      </c>
      <c r="D130" s="23" t="str">
        <f t="shared" si="24"/>
        <v>S4_RXD0</v>
      </c>
      <c r="E130" s="24">
        <f>VLOOKUP(D130,EtchLengthFromLayout!$A:$B,2,0)</f>
        <v>12235.86</v>
      </c>
      <c r="F130" s="23"/>
      <c r="G130" s="24"/>
      <c r="H130" s="23"/>
      <c r="I130" s="24"/>
      <c r="J130" s="23" t="str">
        <f t="shared" si="25"/>
        <v>S4_BDCH020</v>
      </c>
      <c r="K130" s="23" t="s">
        <v>8294</v>
      </c>
      <c r="L130" s="24">
        <f>VLOOKUP(K130,EtchLengthFromLayout!$A:$B,2,0)</f>
        <v>60.79</v>
      </c>
      <c r="M130" s="24">
        <f t="shared" si="26"/>
        <v>12296.650000000001</v>
      </c>
      <c r="N130" s="28"/>
      <c r="O130" s="23"/>
      <c r="P130" s="47"/>
      <c r="Q130" s="64"/>
    </row>
    <row r="131" spans="1:17" ht="16.350000000000001" customHeight="1">
      <c r="A131" s="28" t="s">
        <v>2211</v>
      </c>
      <c r="B131" s="23">
        <v>30</v>
      </c>
      <c r="C131" s="10" t="s">
        <v>7272</v>
      </c>
      <c r="D131" s="23" t="str">
        <f t="shared" si="24"/>
        <v>S4_LED</v>
      </c>
      <c r="E131" s="24">
        <f>VLOOKUP(D131,EtchLengthFromLayout!$A:$B,2,0)</f>
        <v>2444.15</v>
      </c>
      <c r="F131" s="23" t="str">
        <f>REPLACE(F119,2,1,"4")</f>
        <v>S4_CH_LED</v>
      </c>
      <c r="G131" s="24">
        <f>VLOOKUP(F131,EtchLengthFromLayout!$A:$B,2,0)</f>
        <v>10011.24</v>
      </c>
      <c r="H131" s="23"/>
      <c r="I131" s="24"/>
      <c r="J131" s="23" t="str">
        <f t="shared" si="25"/>
        <v>S4_BDCH003</v>
      </c>
      <c r="K131" s="23" t="s">
        <v>8304</v>
      </c>
      <c r="L131" s="24">
        <f>VLOOKUP(K131,EtchLengthFromLayout!$A:$B,2,0)</f>
        <v>60.79</v>
      </c>
      <c r="M131" s="24">
        <f t="shared" si="26"/>
        <v>12516.18</v>
      </c>
      <c r="N131" s="28"/>
      <c r="O131" s="23"/>
      <c r="P131" s="47"/>
      <c r="Q131" s="64"/>
    </row>
    <row r="132" spans="1:17" ht="16.350000000000001" customHeight="1">
      <c r="A132" s="28" t="s">
        <v>2211</v>
      </c>
      <c r="B132" s="23">
        <v>31</v>
      </c>
      <c r="C132" s="10" t="s">
        <v>7033</v>
      </c>
      <c r="D132" s="23" t="str">
        <f t="shared" si="24"/>
        <v>S4_DISB</v>
      </c>
      <c r="E132" s="24">
        <f>VLOOKUP(D132,EtchLengthFromLayout!$A:$B,2,0)</f>
        <v>12184.79</v>
      </c>
      <c r="F132" s="23"/>
      <c r="G132" s="24"/>
      <c r="H132" s="23"/>
      <c r="I132" s="24"/>
      <c r="J132" s="23" t="str">
        <f t="shared" si="25"/>
        <v>S4_BDCH010</v>
      </c>
      <c r="K132" s="23" t="s">
        <v>8305</v>
      </c>
      <c r="L132" s="24">
        <f>VLOOKUP(K132,EtchLengthFromLayout!$A:$B,2,0)</f>
        <v>60.79</v>
      </c>
      <c r="M132" s="24">
        <f t="shared" si="26"/>
        <v>12245.580000000002</v>
      </c>
      <c r="N132" s="28"/>
      <c r="O132" s="23"/>
      <c r="P132" s="47"/>
      <c r="Q132" s="64"/>
    </row>
    <row r="133" spans="1:17" ht="16.350000000000001" customHeight="1">
      <c r="A133" s="30"/>
      <c r="B133" s="14"/>
      <c r="C133" s="48"/>
      <c r="D133" s="14"/>
      <c r="E133" s="19"/>
      <c r="F133" s="14"/>
      <c r="G133" s="19"/>
      <c r="H133" s="19"/>
      <c r="I133" s="19"/>
      <c r="J133" s="14"/>
      <c r="K133" s="14" t="s">
        <v>1543</v>
      </c>
      <c r="L133" s="19"/>
      <c r="M133" s="19">
        <f>MAX(M127:M132)</f>
        <v>12516.18</v>
      </c>
      <c r="N133" s="30"/>
      <c r="O133" s="14"/>
      <c r="P133" s="49"/>
      <c r="Q133" s="50"/>
    </row>
    <row r="134" spans="1:17" ht="16.350000000000001" customHeight="1">
      <c r="A134" s="30"/>
      <c r="B134" s="14"/>
      <c r="C134" s="48"/>
      <c r="D134" s="14"/>
      <c r="E134" s="19"/>
      <c r="F134" s="14"/>
      <c r="G134" s="19"/>
      <c r="H134" s="19"/>
      <c r="I134" s="19"/>
      <c r="J134" s="14"/>
      <c r="K134" s="14" t="s">
        <v>1544</v>
      </c>
      <c r="L134" s="19"/>
      <c r="M134" s="19">
        <f>MIN(M127:M132)</f>
        <v>11880.380000000001</v>
      </c>
      <c r="N134" s="30"/>
      <c r="O134" s="14"/>
      <c r="P134" s="49"/>
      <c r="Q134" s="50"/>
    </row>
    <row r="135" spans="1:17" ht="16.350000000000001" customHeight="1">
      <c r="A135" s="30"/>
      <c r="B135" s="14"/>
      <c r="C135" s="48"/>
      <c r="D135" s="14"/>
      <c r="E135" s="19"/>
      <c r="F135" s="14"/>
      <c r="G135" s="19"/>
      <c r="H135" s="19"/>
      <c r="I135" s="19"/>
      <c r="J135" s="14"/>
      <c r="K135" s="14" t="s">
        <v>1</v>
      </c>
      <c r="L135" s="19"/>
      <c r="M135" s="19">
        <f>ABS(M133-M134)</f>
        <v>635.79999999999927</v>
      </c>
      <c r="N135" s="30"/>
      <c r="O135" s="14"/>
      <c r="P135" s="49"/>
      <c r="Q135" s="50"/>
    </row>
    <row r="136" spans="1:17" ht="16.350000000000001" customHeight="1">
      <c r="A136" s="30"/>
      <c r="B136" s="14"/>
      <c r="C136" s="48"/>
      <c r="D136" s="14"/>
      <c r="E136" s="19"/>
      <c r="F136" s="14"/>
      <c r="G136" s="19"/>
      <c r="H136" s="19"/>
      <c r="I136" s="19"/>
      <c r="J136" s="14"/>
      <c r="K136" s="25"/>
      <c r="L136" s="19"/>
      <c r="M136" s="19" t="str">
        <f>IF(M135&lt;=1000,"OK, Tolerance&lt;= 1000 mils", "Not OK, Tolerance &gt;  1000 mils")</f>
        <v>OK, Tolerance&lt;= 1000 mils</v>
      </c>
      <c r="N136" s="30"/>
      <c r="O136" s="14"/>
      <c r="P136" s="49"/>
      <c r="Q136" s="50"/>
    </row>
    <row r="137" spans="1:17" ht="16.350000000000001" customHeight="1"/>
    <row r="138" spans="1:17" ht="16.350000000000001" customHeight="1">
      <c r="A138" s="41" t="s">
        <v>3</v>
      </c>
      <c r="B138" s="41" t="s">
        <v>4</v>
      </c>
      <c r="C138" s="41" t="s">
        <v>5</v>
      </c>
      <c r="D138" s="14" t="s">
        <v>0</v>
      </c>
      <c r="E138" s="19" t="s">
        <v>2</v>
      </c>
      <c r="F138" s="20" t="s">
        <v>0</v>
      </c>
      <c r="G138" s="21" t="s">
        <v>2</v>
      </c>
      <c r="H138" s="14" t="s">
        <v>0</v>
      </c>
      <c r="I138" s="19" t="s">
        <v>2</v>
      </c>
      <c r="J138" s="21" t="s">
        <v>1547</v>
      </c>
      <c r="K138" s="20"/>
      <c r="L138" s="21" t="s">
        <v>2</v>
      </c>
      <c r="M138" s="22" t="s">
        <v>3055</v>
      </c>
      <c r="N138" s="14" t="s">
        <v>1542</v>
      </c>
      <c r="O138" s="14" t="s">
        <v>4</v>
      </c>
      <c r="P138" s="14" t="s">
        <v>5</v>
      </c>
      <c r="Q138" s="41" t="s">
        <v>1545</v>
      </c>
    </row>
    <row r="139" spans="1:17" ht="16.350000000000001" customHeight="1">
      <c r="A139" s="28" t="s">
        <v>2212</v>
      </c>
      <c r="B139" s="23">
        <v>19</v>
      </c>
      <c r="C139" s="10" t="s">
        <v>2537</v>
      </c>
      <c r="D139" s="23" t="str">
        <f t="shared" ref="D139:D144" si="27">REPLACE(D127,2,1,"5")</f>
        <v>S5_RXDV</v>
      </c>
      <c r="E139" s="24">
        <f>VLOOKUP(D139,EtchLengthFromLayout!$A:$B,2,0)</f>
        <v>12824.89</v>
      </c>
      <c r="F139" s="23"/>
      <c r="G139" s="24"/>
      <c r="H139" s="23"/>
      <c r="I139" s="24"/>
      <c r="J139" s="23" t="str">
        <f t="shared" ref="J139:J144" si="28">REPLACE(J127,2,1,"5")</f>
        <v>S5_BDCH024</v>
      </c>
      <c r="K139" s="23" t="s">
        <v>8196</v>
      </c>
      <c r="L139" s="24">
        <f>VLOOKUP(K139,EtchLengthFromLayout!$A:$B,2,0)</f>
        <v>60.79</v>
      </c>
      <c r="M139" s="24">
        <f t="shared" ref="M139:M144" si="29">E139+G139+I139+L139</f>
        <v>12885.68</v>
      </c>
      <c r="N139" s="28"/>
      <c r="O139" s="23"/>
      <c r="P139" s="47"/>
      <c r="Q139" s="64" t="s">
        <v>6777</v>
      </c>
    </row>
    <row r="140" spans="1:17" ht="16.350000000000001" customHeight="1">
      <c r="A140" s="28" t="s">
        <v>2212</v>
      </c>
      <c r="B140" s="23">
        <v>20</v>
      </c>
      <c r="C140" s="10" t="s">
        <v>2531</v>
      </c>
      <c r="D140" s="23" t="str">
        <f t="shared" si="27"/>
        <v>S5_RXD3</v>
      </c>
      <c r="E140" s="24">
        <f>VLOOKUP(D140,EtchLengthFromLayout!$A:$B,2,0)</f>
        <v>12630.65</v>
      </c>
      <c r="F140" s="23"/>
      <c r="G140" s="24"/>
      <c r="H140" s="23"/>
      <c r="I140" s="24"/>
      <c r="J140" s="23" t="str">
        <f t="shared" si="28"/>
        <v>S5_BDCH023</v>
      </c>
      <c r="K140" s="23" t="s">
        <v>8151</v>
      </c>
      <c r="L140" s="24">
        <f>VLOOKUP(K140,EtchLengthFromLayout!$A:$B,2,0)</f>
        <v>60.79</v>
      </c>
      <c r="M140" s="24">
        <f t="shared" si="29"/>
        <v>12691.44</v>
      </c>
      <c r="N140" s="28"/>
      <c r="O140" s="23"/>
      <c r="P140" s="47"/>
      <c r="Q140" s="64"/>
    </row>
    <row r="141" spans="1:17" ht="16.350000000000001" customHeight="1">
      <c r="A141" s="28" t="s">
        <v>2212</v>
      </c>
      <c r="B141" s="23">
        <v>21</v>
      </c>
      <c r="C141" s="10" t="s">
        <v>7031</v>
      </c>
      <c r="D141" s="23" t="str">
        <f t="shared" si="27"/>
        <v>S5_RXD1</v>
      </c>
      <c r="E141" s="24">
        <f>VLOOKUP(D141,EtchLengthFromLayout!$A:$B,2,0)</f>
        <v>12537.26</v>
      </c>
      <c r="F141" s="23"/>
      <c r="G141" s="24"/>
      <c r="H141" s="23"/>
      <c r="I141" s="24"/>
      <c r="J141" s="23" t="str">
        <f t="shared" si="28"/>
        <v>S5_BDCH022</v>
      </c>
      <c r="K141" s="23" t="s">
        <v>8197</v>
      </c>
      <c r="L141" s="24">
        <f>VLOOKUP(K141,EtchLengthFromLayout!$A:$B,2,0)</f>
        <v>60.79</v>
      </c>
      <c r="M141" s="24">
        <f t="shared" si="29"/>
        <v>12598.050000000001</v>
      </c>
      <c r="N141" s="28"/>
      <c r="O141" s="23"/>
      <c r="P141" s="47"/>
      <c r="Q141" s="64"/>
    </row>
    <row r="142" spans="1:17" ht="16.350000000000001" customHeight="1">
      <c r="A142" s="28" t="s">
        <v>2212</v>
      </c>
      <c r="B142" s="23">
        <v>22</v>
      </c>
      <c r="C142" s="10" t="s">
        <v>7032</v>
      </c>
      <c r="D142" s="23" t="str">
        <f t="shared" si="27"/>
        <v>S5_RXD0</v>
      </c>
      <c r="E142" s="24">
        <f>VLOOKUP(D142,EtchLengthFromLayout!$A:$B,2,0)</f>
        <v>12707.11</v>
      </c>
      <c r="F142" s="23"/>
      <c r="G142" s="24"/>
      <c r="H142" s="23"/>
      <c r="I142" s="24"/>
      <c r="J142" s="23" t="str">
        <f t="shared" si="28"/>
        <v>S5_BDCH020</v>
      </c>
      <c r="K142" s="23" t="s">
        <v>8150</v>
      </c>
      <c r="L142" s="24">
        <f>VLOOKUP(K142,EtchLengthFromLayout!$A:$B,2,0)</f>
        <v>60.79</v>
      </c>
      <c r="M142" s="24">
        <f t="shared" si="29"/>
        <v>12767.900000000001</v>
      </c>
      <c r="N142" s="28"/>
      <c r="O142" s="23"/>
      <c r="P142" s="47"/>
      <c r="Q142" s="64"/>
    </row>
    <row r="143" spans="1:17" ht="16.350000000000001" customHeight="1">
      <c r="A143" s="28" t="s">
        <v>2212</v>
      </c>
      <c r="B143" s="23">
        <v>30</v>
      </c>
      <c r="C143" s="10" t="s">
        <v>7272</v>
      </c>
      <c r="D143" s="23" t="str">
        <f t="shared" si="27"/>
        <v>S5_LED</v>
      </c>
      <c r="E143" s="24">
        <f>VLOOKUP(D143,EtchLengthFromLayout!$A:$B,2,0)</f>
        <v>4353.1899999999996</v>
      </c>
      <c r="F143" s="23" t="str">
        <f>REPLACE(F131,2,1,"5")</f>
        <v>S5_CH_LED</v>
      </c>
      <c r="G143" s="24">
        <f>VLOOKUP(F143,EtchLengthFromLayout!$A:$B,2,0)</f>
        <v>8074.32</v>
      </c>
      <c r="H143" s="23"/>
      <c r="I143" s="24"/>
      <c r="J143" s="23" t="str">
        <f t="shared" si="28"/>
        <v>S5_BDCH003</v>
      </c>
      <c r="K143" s="23" t="s">
        <v>8154</v>
      </c>
      <c r="L143" s="24">
        <f>VLOOKUP(K143,EtchLengthFromLayout!$A:$B,2,0)</f>
        <v>60.79</v>
      </c>
      <c r="M143" s="24">
        <f t="shared" si="29"/>
        <v>12488.3</v>
      </c>
      <c r="N143" s="28"/>
      <c r="O143" s="23"/>
      <c r="P143" s="47"/>
      <c r="Q143" s="64"/>
    </row>
    <row r="144" spans="1:17" ht="16.350000000000001" customHeight="1">
      <c r="A144" s="28" t="s">
        <v>2212</v>
      </c>
      <c r="B144" s="23">
        <v>31</v>
      </c>
      <c r="C144" s="10" t="s">
        <v>7033</v>
      </c>
      <c r="D144" s="23" t="str">
        <f t="shared" si="27"/>
        <v>S5_DISB</v>
      </c>
      <c r="E144" s="24">
        <f>VLOOKUP(D144,EtchLengthFromLayout!$A:$B,2,0)</f>
        <v>13273.52</v>
      </c>
      <c r="F144" s="23"/>
      <c r="G144" s="24"/>
      <c r="H144" s="23"/>
      <c r="I144" s="24"/>
      <c r="J144" s="23" t="str">
        <f t="shared" si="28"/>
        <v>S5_BDCH010</v>
      </c>
      <c r="K144" s="23" t="s">
        <v>8155</v>
      </c>
      <c r="L144" s="24">
        <f>VLOOKUP(K144,EtchLengthFromLayout!$A:$B,2,0)</f>
        <v>60.79</v>
      </c>
      <c r="M144" s="24">
        <f t="shared" si="29"/>
        <v>13334.310000000001</v>
      </c>
      <c r="N144" s="28"/>
      <c r="O144" s="23"/>
      <c r="P144" s="47"/>
      <c r="Q144" s="64"/>
    </row>
    <row r="145" spans="1:17" ht="16.350000000000001" customHeight="1">
      <c r="A145" s="30"/>
      <c r="B145" s="14"/>
      <c r="C145" s="48"/>
      <c r="D145" s="14"/>
      <c r="E145" s="19"/>
      <c r="F145" s="14"/>
      <c r="G145" s="19"/>
      <c r="H145" s="19"/>
      <c r="I145" s="19"/>
      <c r="J145" s="14"/>
      <c r="K145" s="14" t="s">
        <v>1543</v>
      </c>
      <c r="L145" s="19"/>
      <c r="M145" s="19">
        <f>MAX(M139:M144)</f>
        <v>13334.310000000001</v>
      </c>
      <c r="N145" s="30"/>
      <c r="O145" s="14"/>
      <c r="P145" s="49"/>
      <c r="Q145" s="50"/>
    </row>
    <row r="146" spans="1:17" ht="16.350000000000001" customHeight="1">
      <c r="A146" s="30"/>
      <c r="B146" s="14"/>
      <c r="C146" s="48"/>
      <c r="D146" s="14"/>
      <c r="E146" s="19"/>
      <c r="F146" s="14"/>
      <c r="G146" s="19"/>
      <c r="H146" s="19"/>
      <c r="I146" s="19"/>
      <c r="J146" s="14"/>
      <c r="K146" s="14" t="s">
        <v>1544</v>
      </c>
      <c r="L146" s="19"/>
      <c r="M146" s="19">
        <f>MIN(M139:M144)</f>
        <v>12488.3</v>
      </c>
      <c r="N146" s="30"/>
      <c r="O146" s="14"/>
      <c r="P146" s="49"/>
      <c r="Q146" s="50"/>
    </row>
    <row r="147" spans="1:17" ht="16.350000000000001" customHeight="1">
      <c r="A147" s="30"/>
      <c r="B147" s="14"/>
      <c r="C147" s="48"/>
      <c r="D147" s="14"/>
      <c r="E147" s="19"/>
      <c r="F147" s="14"/>
      <c r="G147" s="19"/>
      <c r="H147" s="19"/>
      <c r="I147" s="19"/>
      <c r="J147" s="14"/>
      <c r="K147" s="14" t="s">
        <v>1</v>
      </c>
      <c r="L147" s="19"/>
      <c r="M147" s="19">
        <f>ABS(M145-M146)</f>
        <v>846.01000000000204</v>
      </c>
      <c r="N147" s="30"/>
      <c r="O147" s="14"/>
      <c r="P147" s="49"/>
      <c r="Q147" s="50"/>
    </row>
    <row r="148" spans="1:17" ht="16.350000000000001" customHeight="1">
      <c r="A148" s="30"/>
      <c r="B148" s="14"/>
      <c r="C148" s="48"/>
      <c r="D148" s="14"/>
      <c r="E148" s="19"/>
      <c r="F148" s="14"/>
      <c r="G148" s="19"/>
      <c r="H148" s="19"/>
      <c r="I148" s="19"/>
      <c r="J148" s="14"/>
      <c r="K148" s="25" t="s">
        <v>6</v>
      </c>
      <c r="L148" s="19"/>
      <c r="M148" s="19" t="str">
        <f>IF(M147&lt;=1000,"OK, Tolerance&lt;= 1000 mils", "Not OK, Tolerance &gt;  1000 mils")</f>
        <v>OK, Tolerance&lt;= 1000 mils</v>
      </c>
      <c r="N148" s="30"/>
      <c r="O148" s="14"/>
      <c r="P148" s="49"/>
      <c r="Q148" s="50"/>
    </row>
    <row r="149" spans="1:17" ht="16.350000000000001" customHeight="1"/>
    <row r="150" spans="1:17" ht="16.350000000000001" customHeight="1">
      <c r="A150" s="41" t="s">
        <v>3</v>
      </c>
      <c r="B150" s="41" t="s">
        <v>4</v>
      </c>
      <c r="C150" s="41" t="s">
        <v>5</v>
      </c>
      <c r="D150" s="14" t="s">
        <v>0</v>
      </c>
      <c r="E150" s="19" t="s">
        <v>2</v>
      </c>
      <c r="F150" s="20" t="s">
        <v>0</v>
      </c>
      <c r="G150" s="21" t="s">
        <v>2</v>
      </c>
      <c r="H150" s="14" t="s">
        <v>0</v>
      </c>
      <c r="I150" s="19" t="s">
        <v>2</v>
      </c>
      <c r="J150" s="21" t="s">
        <v>1547</v>
      </c>
      <c r="K150" s="20"/>
      <c r="L150" s="21" t="s">
        <v>2</v>
      </c>
      <c r="M150" s="22" t="s">
        <v>3055</v>
      </c>
      <c r="N150" s="14" t="s">
        <v>1542</v>
      </c>
      <c r="O150" s="14" t="s">
        <v>4</v>
      </c>
      <c r="P150" s="14" t="s">
        <v>5</v>
      </c>
      <c r="Q150" s="41" t="s">
        <v>1545</v>
      </c>
    </row>
    <row r="151" spans="1:17" ht="16.350000000000001" customHeight="1">
      <c r="A151" s="28" t="s">
        <v>2509</v>
      </c>
      <c r="B151" s="23">
        <v>19</v>
      </c>
      <c r="C151" s="10" t="s">
        <v>2537</v>
      </c>
      <c r="D151" s="23" t="str">
        <f t="shared" ref="D151:D156" si="30">REPLACE(D139,2,1,"6")</f>
        <v>S6_RXDV</v>
      </c>
      <c r="E151" s="24">
        <f>VLOOKUP(D151,EtchLengthFromLayout!$A:$B,2,0)</f>
        <v>11471.45</v>
      </c>
      <c r="F151" s="23"/>
      <c r="G151" s="24"/>
      <c r="H151" s="23"/>
      <c r="I151" s="24"/>
      <c r="J151" s="23" t="str">
        <f t="shared" ref="J151:J156" si="31">REPLACE(J139,2,1,"6")</f>
        <v>S6_BDCH024</v>
      </c>
      <c r="K151" s="23" t="s">
        <v>8267</v>
      </c>
      <c r="L151" s="24">
        <f>VLOOKUP(K151,EtchLengthFromLayout!$A:$B,2,0)</f>
        <v>60.79</v>
      </c>
      <c r="M151" s="24">
        <f t="shared" ref="M151:M156" si="32">E151+G151+I151+L151</f>
        <v>11532.240000000002</v>
      </c>
      <c r="N151" s="28"/>
      <c r="O151" s="23"/>
      <c r="P151" s="47"/>
      <c r="Q151" s="64" t="s">
        <v>6777</v>
      </c>
    </row>
    <row r="152" spans="1:17" ht="16.350000000000001" customHeight="1">
      <c r="A152" s="28" t="s">
        <v>2509</v>
      </c>
      <c r="B152" s="23">
        <v>20</v>
      </c>
      <c r="C152" s="10" t="s">
        <v>2531</v>
      </c>
      <c r="D152" s="23" t="str">
        <f t="shared" si="30"/>
        <v>S6_RXD3</v>
      </c>
      <c r="E152" s="24">
        <f>VLOOKUP(D152,EtchLengthFromLayout!$A:$B,2,0)</f>
        <v>11531.69</v>
      </c>
      <c r="F152" s="23"/>
      <c r="G152" s="24"/>
      <c r="H152" s="23"/>
      <c r="I152" s="24"/>
      <c r="J152" s="23" t="str">
        <f t="shared" si="31"/>
        <v>S6_BDCH023</v>
      </c>
      <c r="K152" s="23" t="s">
        <v>8220</v>
      </c>
      <c r="L152" s="24">
        <f>VLOOKUP(K152,EtchLengthFromLayout!$A:$B,2,0)</f>
        <v>60.79</v>
      </c>
      <c r="M152" s="24">
        <f t="shared" si="32"/>
        <v>11592.480000000001</v>
      </c>
      <c r="N152" s="28"/>
      <c r="O152" s="23"/>
      <c r="P152" s="47"/>
      <c r="Q152" s="64"/>
    </row>
    <row r="153" spans="1:17" ht="16.350000000000001" customHeight="1">
      <c r="A153" s="28" t="s">
        <v>2509</v>
      </c>
      <c r="B153" s="23">
        <v>21</v>
      </c>
      <c r="C153" s="10" t="s">
        <v>7031</v>
      </c>
      <c r="D153" s="23" t="str">
        <f t="shared" si="30"/>
        <v>S6_RXD1</v>
      </c>
      <c r="E153" s="24">
        <f>VLOOKUP(D153,EtchLengthFromLayout!$A:$B,2,0)</f>
        <v>11230.94</v>
      </c>
      <c r="F153" s="23"/>
      <c r="G153" s="24"/>
      <c r="H153" s="23"/>
      <c r="I153" s="24"/>
      <c r="J153" s="23" t="str">
        <f t="shared" si="31"/>
        <v>S6_BDCH022</v>
      </c>
      <c r="K153" s="23" t="s">
        <v>8270</v>
      </c>
      <c r="L153" s="24">
        <f>VLOOKUP(K153,EtchLengthFromLayout!$A:$B,2,0)</f>
        <v>60.8</v>
      </c>
      <c r="M153" s="24">
        <f t="shared" si="32"/>
        <v>11291.74</v>
      </c>
      <c r="N153" s="28"/>
      <c r="O153" s="23"/>
      <c r="P153" s="47"/>
      <c r="Q153" s="64"/>
    </row>
    <row r="154" spans="1:17" ht="16.350000000000001" customHeight="1">
      <c r="A154" s="28" t="s">
        <v>2509</v>
      </c>
      <c r="B154" s="23">
        <v>22</v>
      </c>
      <c r="C154" s="10" t="s">
        <v>7032</v>
      </c>
      <c r="D154" s="23" t="str">
        <f t="shared" si="30"/>
        <v>S6_RXD0</v>
      </c>
      <c r="E154" s="24">
        <f>VLOOKUP(D154,EtchLengthFromLayout!$A:$B,2,0)</f>
        <v>11540.54</v>
      </c>
      <c r="F154" s="23"/>
      <c r="G154" s="24"/>
      <c r="H154" s="23"/>
      <c r="I154" s="24"/>
      <c r="J154" s="23" t="str">
        <f t="shared" si="31"/>
        <v>S6_BDCH020</v>
      </c>
      <c r="K154" s="23" t="s">
        <v>8217</v>
      </c>
      <c r="L154" s="24">
        <f>VLOOKUP(K154,EtchLengthFromLayout!$A:$B,2,0)</f>
        <v>60.79</v>
      </c>
      <c r="M154" s="24">
        <f t="shared" si="32"/>
        <v>11601.330000000002</v>
      </c>
      <c r="N154" s="28"/>
      <c r="O154" s="23"/>
      <c r="P154" s="47"/>
      <c r="Q154" s="64"/>
    </row>
    <row r="155" spans="1:17" ht="16.350000000000001" customHeight="1">
      <c r="A155" s="28" t="s">
        <v>2509</v>
      </c>
      <c r="B155" s="23">
        <v>30</v>
      </c>
      <c r="C155" s="10" t="s">
        <v>7272</v>
      </c>
      <c r="D155" s="23" t="str">
        <f t="shared" si="30"/>
        <v>S6_LED</v>
      </c>
      <c r="E155" s="24">
        <f>VLOOKUP(D155,EtchLengthFromLayout!$A:$B,2,0)</f>
        <v>4372.57</v>
      </c>
      <c r="F155" s="23" t="str">
        <f>REPLACE(F143,2,1,"6")</f>
        <v>S6_CH_LED</v>
      </c>
      <c r="G155" s="24">
        <f>VLOOKUP(F155,EtchLengthFromLayout!$A:$B,2,0)</f>
        <v>7051.17</v>
      </c>
      <c r="H155" s="23"/>
      <c r="I155" s="24"/>
      <c r="J155" s="23" t="str">
        <f t="shared" si="31"/>
        <v>S6_BDCH003</v>
      </c>
      <c r="K155" s="23" t="s">
        <v>8222</v>
      </c>
      <c r="L155" s="24">
        <f>VLOOKUP(K155,EtchLengthFromLayout!$A:$B,2,0)</f>
        <v>60.79</v>
      </c>
      <c r="M155" s="24">
        <f t="shared" si="32"/>
        <v>11484.53</v>
      </c>
      <c r="N155" s="28"/>
      <c r="O155" s="23"/>
      <c r="P155" s="47"/>
      <c r="Q155" s="64"/>
    </row>
    <row r="156" spans="1:17" ht="16.350000000000001" customHeight="1">
      <c r="A156" s="28" t="s">
        <v>2509</v>
      </c>
      <c r="B156" s="23">
        <v>31</v>
      </c>
      <c r="C156" s="10" t="s">
        <v>7033</v>
      </c>
      <c r="D156" s="23" t="str">
        <f t="shared" si="30"/>
        <v>S6_DISB</v>
      </c>
      <c r="E156" s="24">
        <f>VLOOKUP(D156,EtchLengthFromLayout!$A:$B,2,0)</f>
        <v>11915</v>
      </c>
      <c r="F156" s="23"/>
      <c r="G156" s="24"/>
      <c r="H156" s="23"/>
      <c r="I156" s="24"/>
      <c r="J156" s="23" t="str">
        <f t="shared" si="31"/>
        <v>S6_BDCH010</v>
      </c>
      <c r="K156" s="23" t="s">
        <v>8223</v>
      </c>
      <c r="L156" s="24">
        <f>VLOOKUP(K156,EtchLengthFromLayout!$A:$B,2,0)</f>
        <v>60.79</v>
      </c>
      <c r="M156" s="24">
        <f t="shared" si="32"/>
        <v>11975.79</v>
      </c>
      <c r="N156" s="28"/>
      <c r="O156" s="23"/>
      <c r="P156" s="47"/>
      <c r="Q156" s="64"/>
    </row>
    <row r="157" spans="1:17" ht="16.350000000000001" customHeight="1">
      <c r="A157" s="30"/>
      <c r="B157" s="14"/>
      <c r="C157" s="48"/>
      <c r="D157" s="14"/>
      <c r="E157" s="19"/>
      <c r="F157" s="14"/>
      <c r="G157" s="19"/>
      <c r="H157" s="19"/>
      <c r="I157" s="19"/>
      <c r="J157" s="14"/>
      <c r="K157" s="14" t="s">
        <v>1543</v>
      </c>
      <c r="L157" s="19"/>
      <c r="M157" s="19">
        <f>MAX(M151:M156)</f>
        <v>11975.79</v>
      </c>
      <c r="N157" s="30"/>
      <c r="O157" s="14"/>
      <c r="P157" s="49"/>
      <c r="Q157" s="50"/>
    </row>
    <row r="158" spans="1:17" ht="16.350000000000001" customHeight="1">
      <c r="A158" s="30"/>
      <c r="B158" s="14"/>
      <c r="C158" s="48"/>
      <c r="D158" s="14"/>
      <c r="E158" s="19"/>
      <c r="F158" s="14"/>
      <c r="G158" s="19"/>
      <c r="H158" s="19"/>
      <c r="I158" s="19"/>
      <c r="J158" s="14"/>
      <c r="K158" s="14" t="s">
        <v>1544</v>
      </c>
      <c r="L158" s="19"/>
      <c r="M158" s="19">
        <f>MIN(M151:M156)</f>
        <v>11291.74</v>
      </c>
      <c r="N158" s="30"/>
      <c r="O158" s="14"/>
      <c r="P158" s="49"/>
      <c r="Q158" s="50"/>
    </row>
    <row r="159" spans="1:17" ht="16.350000000000001" customHeight="1">
      <c r="A159" s="30"/>
      <c r="B159" s="14"/>
      <c r="C159" s="48"/>
      <c r="D159" s="14"/>
      <c r="E159" s="19"/>
      <c r="F159" s="14"/>
      <c r="G159" s="19"/>
      <c r="H159" s="19"/>
      <c r="I159" s="19"/>
      <c r="J159" s="14"/>
      <c r="K159" s="14" t="s">
        <v>1</v>
      </c>
      <c r="L159" s="19"/>
      <c r="M159" s="19">
        <f>ABS(M157-M158)</f>
        <v>684.05000000000109</v>
      </c>
      <c r="N159" s="30"/>
      <c r="O159" s="14"/>
      <c r="P159" s="49"/>
      <c r="Q159" s="50"/>
    </row>
    <row r="160" spans="1:17" ht="16.350000000000001" customHeight="1">
      <c r="A160" s="30"/>
      <c r="B160" s="14"/>
      <c r="C160" s="48"/>
      <c r="D160" s="14"/>
      <c r="E160" s="19"/>
      <c r="F160" s="14"/>
      <c r="G160" s="19"/>
      <c r="H160" s="19"/>
      <c r="I160" s="19"/>
      <c r="J160" s="14"/>
      <c r="K160" s="25" t="s">
        <v>6</v>
      </c>
      <c r="L160" s="19"/>
      <c r="M160" s="19" t="str">
        <f>IF(M159&lt;=1000,"OK, Tolerance&lt;= 1000 mils", "Not OK, Tolerance &gt;  1000 mils")</f>
        <v>OK, Tolerance&lt;= 1000 mils</v>
      </c>
      <c r="N160" s="30"/>
      <c r="O160" s="14"/>
      <c r="P160" s="49"/>
      <c r="Q160" s="50"/>
    </row>
    <row r="161" spans="1:17" ht="16.350000000000001" customHeight="1"/>
    <row r="162" spans="1:17" ht="16.350000000000001" customHeight="1">
      <c r="A162" s="41" t="s">
        <v>3</v>
      </c>
      <c r="B162" s="41" t="s">
        <v>4</v>
      </c>
      <c r="C162" s="41" t="s">
        <v>5</v>
      </c>
      <c r="D162" s="14" t="s">
        <v>0</v>
      </c>
      <c r="E162" s="19" t="s">
        <v>2</v>
      </c>
      <c r="F162" s="20" t="s">
        <v>0</v>
      </c>
      <c r="G162" s="21" t="s">
        <v>2</v>
      </c>
      <c r="H162" s="14" t="s">
        <v>0</v>
      </c>
      <c r="I162" s="19" t="s">
        <v>2</v>
      </c>
      <c r="J162" s="21" t="s">
        <v>1547</v>
      </c>
      <c r="K162" s="20"/>
      <c r="L162" s="21" t="s">
        <v>2</v>
      </c>
      <c r="M162" s="22" t="s">
        <v>3055</v>
      </c>
      <c r="N162" s="14" t="s">
        <v>1542</v>
      </c>
      <c r="O162" s="14" t="s">
        <v>4</v>
      </c>
      <c r="P162" s="14" t="s">
        <v>5</v>
      </c>
      <c r="Q162" s="41" t="s">
        <v>1545</v>
      </c>
    </row>
    <row r="163" spans="1:17" ht="16.350000000000001" customHeight="1">
      <c r="A163" s="28" t="s">
        <v>2510</v>
      </c>
      <c r="B163" s="23">
        <v>19</v>
      </c>
      <c r="C163" s="10" t="s">
        <v>2537</v>
      </c>
      <c r="D163" s="23" t="str">
        <f t="shared" ref="D163:D168" si="33">REPLACE(D151,2,1,"7")</f>
        <v>S7_RXDV</v>
      </c>
      <c r="E163" s="24">
        <f>VLOOKUP(D163,EtchLengthFromLayout!$A:$B,2,0)</f>
        <v>11274.48</v>
      </c>
      <c r="F163" s="23"/>
      <c r="G163" s="24"/>
      <c r="H163" s="23"/>
      <c r="I163" s="24"/>
      <c r="J163" s="23" t="str">
        <f t="shared" ref="J163:J168" si="34">REPLACE(J151,2,1,"7")</f>
        <v>S7_BDCH024</v>
      </c>
      <c r="K163" s="23" t="s">
        <v>8460</v>
      </c>
      <c r="L163" s="24">
        <f>VLOOKUP(K163,EtchLengthFromLayout!$A:$B,2,0)</f>
        <v>60.79</v>
      </c>
      <c r="M163" s="24">
        <f t="shared" ref="M163:M168" si="35">E163+G163+I163+L163</f>
        <v>11335.27</v>
      </c>
      <c r="N163" s="28"/>
      <c r="O163" s="23"/>
      <c r="P163" s="47"/>
      <c r="Q163" s="64" t="s">
        <v>6777</v>
      </c>
    </row>
    <row r="164" spans="1:17" ht="16.350000000000001" customHeight="1">
      <c r="A164" s="28" t="s">
        <v>2510</v>
      </c>
      <c r="B164" s="23">
        <v>20</v>
      </c>
      <c r="C164" s="10" t="s">
        <v>2531</v>
      </c>
      <c r="D164" s="23" t="str">
        <f t="shared" si="33"/>
        <v>S7_RXD3</v>
      </c>
      <c r="E164" s="24">
        <f>VLOOKUP(D164,EtchLengthFromLayout!$A:$B,2,0)</f>
        <v>11210.91</v>
      </c>
      <c r="F164" s="23"/>
      <c r="G164" s="24"/>
      <c r="H164" s="23"/>
      <c r="I164" s="24"/>
      <c r="J164" s="23" t="str">
        <f t="shared" si="34"/>
        <v>S7_BDCH023</v>
      </c>
      <c r="K164" s="23" t="s">
        <v>8398</v>
      </c>
      <c r="L164" s="24">
        <f>VLOOKUP(K164,EtchLengthFromLayout!$A:$B,2,0)</f>
        <v>60.79</v>
      </c>
      <c r="M164" s="24">
        <f t="shared" si="35"/>
        <v>11271.7</v>
      </c>
      <c r="N164" s="28"/>
      <c r="O164" s="23"/>
      <c r="P164" s="47"/>
      <c r="Q164" s="64"/>
    </row>
    <row r="165" spans="1:17" ht="16.350000000000001" customHeight="1">
      <c r="A165" s="28" t="s">
        <v>2510</v>
      </c>
      <c r="B165" s="23">
        <v>21</v>
      </c>
      <c r="C165" s="10" t="s">
        <v>7031</v>
      </c>
      <c r="D165" s="23" t="str">
        <f t="shared" si="33"/>
        <v>S7_RXD1</v>
      </c>
      <c r="E165" s="24">
        <f>VLOOKUP(D165,EtchLengthFromLayout!$A:$B,2,0)</f>
        <v>11020.45</v>
      </c>
      <c r="F165" s="23"/>
      <c r="G165" s="24"/>
      <c r="H165" s="23"/>
      <c r="I165" s="24"/>
      <c r="J165" s="23" t="str">
        <f t="shared" si="34"/>
        <v>S7_BDCH022</v>
      </c>
      <c r="K165" s="23" t="s">
        <v>8461</v>
      </c>
      <c r="L165" s="24">
        <f>VLOOKUP(K165,EtchLengthFromLayout!$A:$B,2,0)</f>
        <v>60.79</v>
      </c>
      <c r="M165" s="24">
        <f t="shared" si="35"/>
        <v>11081.240000000002</v>
      </c>
      <c r="N165" s="28"/>
      <c r="O165" s="23"/>
      <c r="P165" s="47"/>
      <c r="Q165" s="64"/>
    </row>
    <row r="166" spans="1:17" ht="16.5" customHeight="1">
      <c r="A166" s="28" t="s">
        <v>2510</v>
      </c>
      <c r="B166" s="23">
        <v>22</v>
      </c>
      <c r="C166" s="10" t="s">
        <v>7032</v>
      </c>
      <c r="D166" s="23" t="str">
        <f t="shared" si="33"/>
        <v>S7_RXD0</v>
      </c>
      <c r="E166" s="24">
        <f>VLOOKUP(D166,EtchLengthFromLayout!$A:$B,2,0)</f>
        <v>11315.93</v>
      </c>
      <c r="F166" s="23"/>
      <c r="G166" s="24"/>
      <c r="H166" s="23"/>
      <c r="I166" s="24"/>
      <c r="J166" s="23" t="str">
        <f t="shared" si="34"/>
        <v>S7_BDCH020</v>
      </c>
      <c r="K166" s="23" t="s">
        <v>8395</v>
      </c>
      <c r="L166" s="24">
        <f>VLOOKUP(K166,EtchLengthFromLayout!$A:$B,2,0)</f>
        <v>60.79</v>
      </c>
      <c r="M166" s="24">
        <f t="shared" si="35"/>
        <v>11376.720000000001</v>
      </c>
      <c r="N166" s="28"/>
      <c r="O166" s="23"/>
      <c r="P166" s="47"/>
      <c r="Q166" s="64"/>
    </row>
    <row r="167" spans="1:17" ht="16.5" customHeight="1">
      <c r="A167" s="28" t="s">
        <v>2510</v>
      </c>
      <c r="B167" s="23">
        <v>30</v>
      </c>
      <c r="C167" s="10" t="s">
        <v>7272</v>
      </c>
      <c r="D167" s="23" t="str">
        <f t="shared" si="33"/>
        <v>S7_LED</v>
      </c>
      <c r="E167" s="24">
        <f>VLOOKUP(D167,EtchLengthFromLayout!$A:$B,2,0)</f>
        <v>2682.45</v>
      </c>
      <c r="F167" s="23" t="str">
        <f>REPLACE(F155,2,1,"7")</f>
        <v>S7_CH_LED</v>
      </c>
      <c r="G167" s="24">
        <f>VLOOKUP(F167,EtchLengthFromLayout!$A:$B,2,0)</f>
        <v>8951.06</v>
      </c>
      <c r="H167" s="23"/>
      <c r="I167" s="24"/>
      <c r="J167" s="23" t="str">
        <f t="shared" si="34"/>
        <v>S7_BDCH003</v>
      </c>
      <c r="K167" s="23" t="s">
        <v>8408</v>
      </c>
      <c r="L167" s="24">
        <f>VLOOKUP(K167,EtchLengthFromLayout!$A:$B,2,0)</f>
        <v>60.79</v>
      </c>
      <c r="M167" s="24">
        <f t="shared" si="35"/>
        <v>11694.3</v>
      </c>
      <c r="N167" s="28"/>
      <c r="O167" s="23"/>
      <c r="P167" s="47"/>
      <c r="Q167" s="64"/>
    </row>
    <row r="168" spans="1:17" ht="16.5" customHeight="1">
      <c r="A168" s="28" t="s">
        <v>2510</v>
      </c>
      <c r="B168" s="23">
        <v>31</v>
      </c>
      <c r="C168" s="10" t="s">
        <v>7033</v>
      </c>
      <c r="D168" s="23" t="str">
        <f t="shared" si="33"/>
        <v>S7_DISB</v>
      </c>
      <c r="E168" s="24">
        <f>VLOOKUP(D168,EtchLengthFromLayout!$A:$B,2,0)</f>
        <v>11874.12</v>
      </c>
      <c r="F168" s="23"/>
      <c r="G168" s="24"/>
      <c r="H168" s="23"/>
      <c r="I168" s="24"/>
      <c r="J168" s="23" t="str">
        <f t="shared" si="34"/>
        <v>S7_BDCH010</v>
      </c>
      <c r="K168" s="23" t="s">
        <v>8411</v>
      </c>
      <c r="L168" s="24">
        <f>VLOOKUP(K168,EtchLengthFromLayout!$A:$B,2,0)</f>
        <v>60.79</v>
      </c>
      <c r="M168" s="24">
        <f t="shared" si="35"/>
        <v>11934.910000000002</v>
      </c>
      <c r="N168" s="28"/>
      <c r="O168" s="23"/>
      <c r="P168" s="47"/>
      <c r="Q168" s="64"/>
    </row>
    <row r="169" spans="1:17" ht="30.75">
      <c r="A169" s="30"/>
      <c r="B169" s="14"/>
      <c r="C169" s="48"/>
      <c r="D169" s="14"/>
      <c r="E169" s="19"/>
      <c r="F169" s="14"/>
      <c r="G169" s="19"/>
      <c r="H169" s="19"/>
      <c r="I169" s="19"/>
      <c r="J169" s="14"/>
      <c r="K169" s="14" t="s">
        <v>1543</v>
      </c>
      <c r="L169" s="19"/>
      <c r="M169" s="19">
        <f>MAX(M163:M168)</f>
        <v>11934.910000000002</v>
      </c>
      <c r="N169" s="30"/>
      <c r="O169" s="14"/>
      <c r="P169" s="49"/>
      <c r="Q169" s="50"/>
    </row>
    <row r="170" spans="1:17" ht="30.75">
      <c r="A170" s="30"/>
      <c r="B170" s="14"/>
      <c r="C170" s="48"/>
      <c r="D170" s="14"/>
      <c r="E170" s="19"/>
      <c r="F170" s="14"/>
      <c r="G170" s="19"/>
      <c r="H170" s="19"/>
      <c r="I170" s="19"/>
      <c r="J170" s="14"/>
      <c r="K170" s="14" t="s">
        <v>1544</v>
      </c>
      <c r="L170" s="19"/>
      <c r="M170" s="19">
        <f>MIN(M163:M168)</f>
        <v>11081.240000000002</v>
      </c>
      <c r="N170" s="30"/>
      <c r="O170" s="14"/>
      <c r="P170" s="49"/>
      <c r="Q170" s="50"/>
    </row>
    <row r="171" spans="1:17" ht="30.75">
      <c r="A171" s="30"/>
      <c r="B171" s="14"/>
      <c r="C171" s="48"/>
      <c r="D171" s="14"/>
      <c r="E171" s="19"/>
      <c r="F171" s="14"/>
      <c r="G171" s="19"/>
      <c r="H171" s="19"/>
      <c r="I171" s="19"/>
      <c r="J171" s="14"/>
      <c r="K171" s="14" t="s">
        <v>1</v>
      </c>
      <c r="L171" s="19"/>
      <c r="M171" s="19">
        <f>ABS(M169-M170)</f>
        <v>853.67000000000007</v>
      </c>
      <c r="N171" s="30"/>
      <c r="O171" s="14"/>
      <c r="P171" s="49"/>
      <c r="Q171" s="50"/>
    </row>
    <row r="172" spans="1:17" ht="30.75">
      <c r="A172" s="30"/>
      <c r="B172" s="14"/>
      <c r="C172" s="48"/>
      <c r="D172" s="14"/>
      <c r="E172" s="19"/>
      <c r="F172" s="14"/>
      <c r="G172" s="19"/>
      <c r="H172" s="19"/>
      <c r="I172" s="19"/>
      <c r="J172" s="14"/>
      <c r="K172" s="25" t="s">
        <v>6</v>
      </c>
      <c r="L172" s="19"/>
      <c r="M172" s="19" t="str">
        <f>IF(M171&lt;=1000,"OK, Tolerance&lt;= 1000 mils", "Not OK, Tolerance &gt;  1000 mils")</f>
        <v>OK, Tolerance&lt;= 1000 mils</v>
      </c>
      <c r="N172" s="30"/>
      <c r="O172" s="14"/>
      <c r="P172" s="49"/>
      <c r="Q172" s="50"/>
    </row>
  </sheetData>
  <mergeCells count="16">
    <mergeCell ref="Q57:Q59"/>
    <mergeCell ref="Q66:Q68"/>
    <mergeCell ref="Q79:Q84"/>
    <mergeCell ref="Q3:Q5"/>
    <mergeCell ref="Q12:Q14"/>
    <mergeCell ref="Q21:Q23"/>
    <mergeCell ref="Q30:Q32"/>
    <mergeCell ref="Q39:Q41"/>
    <mergeCell ref="Q48:Q50"/>
    <mergeCell ref="Q151:Q156"/>
    <mergeCell ref="Q163:Q168"/>
    <mergeCell ref="Q91:Q96"/>
    <mergeCell ref="Q103:Q108"/>
    <mergeCell ref="Q115:Q120"/>
    <mergeCell ref="Q127:Q132"/>
    <mergeCell ref="Q139:Q144"/>
  </mergeCells>
  <phoneticPr fontId="1" type="noConversion"/>
  <conditionalFormatting sqref="P12:P13">
    <cfRule type="duplicateValues" dxfId="305" priority="545"/>
  </conditionalFormatting>
  <conditionalFormatting sqref="C19">
    <cfRule type="duplicateValues" dxfId="304" priority="544"/>
  </conditionalFormatting>
  <conditionalFormatting sqref="P21:P22">
    <cfRule type="duplicateValues" dxfId="303" priority="543"/>
  </conditionalFormatting>
  <conditionalFormatting sqref="C28">
    <cfRule type="duplicateValues" dxfId="302" priority="542"/>
  </conditionalFormatting>
  <conditionalFormatting sqref="C37">
    <cfRule type="duplicateValues" dxfId="301" priority="541"/>
  </conditionalFormatting>
  <conditionalFormatting sqref="P39:P40">
    <cfRule type="duplicateValues" dxfId="300" priority="540"/>
  </conditionalFormatting>
  <conditionalFormatting sqref="C46">
    <cfRule type="duplicateValues" dxfId="299" priority="539"/>
  </conditionalFormatting>
  <conditionalFormatting sqref="C55">
    <cfRule type="duplicateValues" dxfId="298" priority="538"/>
  </conditionalFormatting>
  <conditionalFormatting sqref="P57:P58">
    <cfRule type="duplicateValues" dxfId="297" priority="537"/>
  </conditionalFormatting>
  <conditionalFormatting sqref="C64">
    <cfRule type="duplicateValues" dxfId="296" priority="536"/>
  </conditionalFormatting>
  <conditionalFormatting sqref="P66:P67">
    <cfRule type="duplicateValues" dxfId="295" priority="535"/>
  </conditionalFormatting>
  <conditionalFormatting sqref="C6:C10 C4">
    <cfRule type="duplicateValues" dxfId="294" priority="546"/>
  </conditionalFormatting>
  <conditionalFormatting sqref="P79">
    <cfRule type="duplicateValues" dxfId="293" priority="534"/>
  </conditionalFormatting>
  <conditionalFormatting sqref="C79">
    <cfRule type="duplicateValues" dxfId="292" priority="533"/>
  </conditionalFormatting>
  <conditionalFormatting sqref="C15:C18">
    <cfRule type="duplicateValues" dxfId="291" priority="532"/>
  </conditionalFormatting>
  <conditionalFormatting sqref="C24:C27">
    <cfRule type="duplicateValues" dxfId="290" priority="531"/>
  </conditionalFormatting>
  <conditionalFormatting sqref="C33:C36">
    <cfRule type="duplicateValues" dxfId="289" priority="530"/>
  </conditionalFormatting>
  <conditionalFormatting sqref="C42:C45">
    <cfRule type="duplicateValues" dxfId="288" priority="529"/>
  </conditionalFormatting>
  <conditionalFormatting sqref="C51:C54">
    <cfRule type="duplicateValues" dxfId="287" priority="528"/>
  </conditionalFormatting>
  <conditionalFormatting sqref="C60:C63">
    <cfRule type="duplicateValues" dxfId="286" priority="527"/>
  </conditionalFormatting>
  <conditionalFormatting sqref="C69:C72">
    <cfRule type="duplicateValues" dxfId="285" priority="526"/>
  </conditionalFormatting>
  <conditionalFormatting sqref="P14">
    <cfRule type="duplicateValues" dxfId="284" priority="525"/>
  </conditionalFormatting>
  <conditionalFormatting sqref="P59">
    <cfRule type="duplicateValues" dxfId="283" priority="524"/>
  </conditionalFormatting>
  <conditionalFormatting sqref="P68">
    <cfRule type="duplicateValues" dxfId="282" priority="523"/>
  </conditionalFormatting>
  <conditionalFormatting sqref="C3 C5">
    <cfRule type="duplicateValues" dxfId="281" priority="549"/>
  </conditionalFormatting>
  <conditionalFormatting sqref="P5">
    <cfRule type="duplicateValues" dxfId="280" priority="550"/>
  </conditionalFormatting>
  <conditionalFormatting sqref="P48:P49">
    <cfRule type="duplicateValues" dxfId="279" priority="508"/>
  </conditionalFormatting>
  <conditionalFormatting sqref="P41">
    <cfRule type="duplicateValues" dxfId="278" priority="507"/>
  </conditionalFormatting>
  <conditionalFormatting sqref="P50">
    <cfRule type="duplicateValues" dxfId="277" priority="506"/>
  </conditionalFormatting>
  <conditionalFormatting sqref="P30:P31">
    <cfRule type="duplicateValues" dxfId="276" priority="505"/>
  </conditionalFormatting>
  <conditionalFormatting sqref="P23">
    <cfRule type="duplicateValues" dxfId="275" priority="504"/>
  </conditionalFormatting>
  <conditionalFormatting sqref="P32">
    <cfRule type="duplicateValues" dxfId="274" priority="503"/>
  </conditionalFormatting>
  <conditionalFormatting sqref="P80">
    <cfRule type="duplicateValues" dxfId="273" priority="502"/>
  </conditionalFormatting>
  <conditionalFormatting sqref="C80 C82">
    <cfRule type="duplicateValues" dxfId="272" priority="501"/>
  </conditionalFormatting>
  <conditionalFormatting sqref="P81">
    <cfRule type="duplicateValues" dxfId="271" priority="500"/>
  </conditionalFormatting>
  <conditionalFormatting sqref="C81">
    <cfRule type="duplicateValues" dxfId="270" priority="499"/>
  </conditionalFormatting>
  <conditionalFormatting sqref="P82">
    <cfRule type="duplicateValues" dxfId="269" priority="498"/>
  </conditionalFormatting>
  <conditionalFormatting sqref="P83">
    <cfRule type="duplicateValues" dxfId="268" priority="489"/>
  </conditionalFormatting>
  <conditionalFormatting sqref="C85:C88">
    <cfRule type="duplicateValues" dxfId="267" priority="552"/>
  </conditionalFormatting>
  <conditionalFormatting sqref="P91">
    <cfRule type="duplicateValues" dxfId="266" priority="337"/>
  </conditionalFormatting>
  <conditionalFormatting sqref="P92">
    <cfRule type="duplicateValues" dxfId="265" priority="335"/>
  </conditionalFormatting>
  <conditionalFormatting sqref="P93">
    <cfRule type="duplicateValues" dxfId="264" priority="333"/>
  </conditionalFormatting>
  <conditionalFormatting sqref="P94">
    <cfRule type="duplicateValues" dxfId="263" priority="331"/>
  </conditionalFormatting>
  <conditionalFormatting sqref="P95">
    <cfRule type="duplicateValues" dxfId="262" priority="322"/>
  </conditionalFormatting>
  <conditionalFormatting sqref="C97:C100">
    <cfRule type="duplicateValues" dxfId="261" priority="339"/>
  </conditionalFormatting>
  <conditionalFormatting sqref="P103">
    <cfRule type="duplicateValues" dxfId="260" priority="190"/>
  </conditionalFormatting>
  <conditionalFormatting sqref="P104">
    <cfRule type="duplicateValues" dxfId="259" priority="188"/>
  </conditionalFormatting>
  <conditionalFormatting sqref="P105">
    <cfRule type="duplicateValues" dxfId="258" priority="186"/>
  </conditionalFormatting>
  <conditionalFormatting sqref="P106">
    <cfRule type="duplicateValues" dxfId="257" priority="184"/>
  </conditionalFormatting>
  <conditionalFormatting sqref="P107">
    <cfRule type="duplicateValues" dxfId="256" priority="175"/>
  </conditionalFormatting>
  <conditionalFormatting sqref="C109:C112">
    <cfRule type="duplicateValues" dxfId="255" priority="192"/>
  </conditionalFormatting>
  <conditionalFormatting sqref="P115">
    <cfRule type="duplicateValues" dxfId="254" priority="169"/>
  </conditionalFormatting>
  <conditionalFormatting sqref="P116">
    <cfRule type="duplicateValues" dxfId="253" priority="167"/>
  </conditionalFormatting>
  <conditionalFormatting sqref="P117">
    <cfRule type="duplicateValues" dxfId="252" priority="165"/>
  </conditionalFormatting>
  <conditionalFormatting sqref="P118">
    <cfRule type="duplicateValues" dxfId="251" priority="163"/>
  </conditionalFormatting>
  <conditionalFormatting sqref="P119">
    <cfRule type="duplicateValues" dxfId="250" priority="154"/>
  </conditionalFormatting>
  <conditionalFormatting sqref="C121:C124">
    <cfRule type="duplicateValues" dxfId="249" priority="171"/>
  </conditionalFormatting>
  <conditionalFormatting sqref="P127">
    <cfRule type="duplicateValues" dxfId="248" priority="148"/>
  </conditionalFormatting>
  <conditionalFormatting sqref="P128">
    <cfRule type="duplicateValues" dxfId="247" priority="146"/>
  </conditionalFormatting>
  <conditionalFormatting sqref="P129">
    <cfRule type="duplicateValues" dxfId="246" priority="144"/>
  </conditionalFormatting>
  <conditionalFormatting sqref="P130">
    <cfRule type="duplicateValues" dxfId="245" priority="142"/>
  </conditionalFormatting>
  <conditionalFormatting sqref="P131">
    <cfRule type="duplicateValues" dxfId="244" priority="133"/>
  </conditionalFormatting>
  <conditionalFormatting sqref="C133:C136">
    <cfRule type="duplicateValues" dxfId="243" priority="150"/>
  </conditionalFormatting>
  <conditionalFormatting sqref="P139">
    <cfRule type="duplicateValues" dxfId="242" priority="127"/>
  </conditionalFormatting>
  <conditionalFormatting sqref="P140">
    <cfRule type="duplicateValues" dxfId="241" priority="125"/>
  </conditionalFormatting>
  <conditionalFormatting sqref="P141">
    <cfRule type="duplicateValues" dxfId="240" priority="123"/>
  </conditionalFormatting>
  <conditionalFormatting sqref="P142">
    <cfRule type="duplicateValues" dxfId="239" priority="121"/>
  </conditionalFormatting>
  <conditionalFormatting sqref="P143">
    <cfRule type="duplicateValues" dxfId="238" priority="112"/>
  </conditionalFormatting>
  <conditionalFormatting sqref="C145:C148">
    <cfRule type="duplicateValues" dxfId="237" priority="129"/>
  </conditionalFormatting>
  <conditionalFormatting sqref="P151">
    <cfRule type="duplicateValues" dxfId="236" priority="106"/>
  </conditionalFormatting>
  <conditionalFormatting sqref="P152">
    <cfRule type="duplicateValues" dxfId="235" priority="104"/>
  </conditionalFormatting>
  <conditionalFormatting sqref="P153">
    <cfRule type="duplicateValues" dxfId="234" priority="102"/>
  </conditionalFormatting>
  <conditionalFormatting sqref="P154">
    <cfRule type="duplicateValues" dxfId="233" priority="100"/>
  </conditionalFormatting>
  <conditionalFormatting sqref="P155">
    <cfRule type="duplicateValues" dxfId="232" priority="91"/>
  </conditionalFormatting>
  <conditionalFormatting sqref="C157:C160">
    <cfRule type="duplicateValues" dxfId="231" priority="108"/>
  </conditionalFormatting>
  <conditionalFormatting sqref="P163">
    <cfRule type="duplicateValues" dxfId="230" priority="85"/>
  </conditionalFormatting>
  <conditionalFormatting sqref="P164">
    <cfRule type="duplicateValues" dxfId="229" priority="83"/>
  </conditionalFormatting>
  <conditionalFormatting sqref="P165">
    <cfRule type="duplicateValues" dxfId="228" priority="81"/>
  </conditionalFormatting>
  <conditionalFormatting sqref="P166">
    <cfRule type="duplicateValues" dxfId="227" priority="79"/>
  </conditionalFormatting>
  <conditionalFormatting sqref="P167">
    <cfRule type="duplicateValues" dxfId="226" priority="70"/>
  </conditionalFormatting>
  <conditionalFormatting sqref="C169:C172">
    <cfRule type="duplicateValues" dxfId="225" priority="87"/>
  </conditionalFormatting>
  <conditionalFormatting sqref="C13">
    <cfRule type="duplicateValues" dxfId="224" priority="49"/>
  </conditionalFormatting>
  <conditionalFormatting sqref="C12 C14">
    <cfRule type="duplicateValues" dxfId="223" priority="50"/>
  </conditionalFormatting>
  <conditionalFormatting sqref="C22">
    <cfRule type="duplicateValues" dxfId="222" priority="47"/>
  </conditionalFormatting>
  <conditionalFormatting sqref="C21 C23">
    <cfRule type="duplicateValues" dxfId="221" priority="48"/>
  </conditionalFormatting>
  <conditionalFormatting sqref="C31">
    <cfRule type="duplicateValues" dxfId="220" priority="45"/>
  </conditionalFormatting>
  <conditionalFormatting sqref="C30 C32">
    <cfRule type="duplicateValues" dxfId="219" priority="46"/>
  </conditionalFormatting>
  <conditionalFormatting sqref="C40">
    <cfRule type="duplicateValues" dxfId="218" priority="43"/>
  </conditionalFormatting>
  <conditionalFormatting sqref="C39 C41">
    <cfRule type="duplicateValues" dxfId="217" priority="44"/>
  </conditionalFormatting>
  <conditionalFormatting sqref="C49">
    <cfRule type="duplicateValues" dxfId="216" priority="41"/>
  </conditionalFormatting>
  <conditionalFormatting sqref="C48 C50">
    <cfRule type="duplicateValues" dxfId="215" priority="42"/>
  </conditionalFormatting>
  <conditionalFormatting sqref="C58">
    <cfRule type="duplicateValues" dxfId="214" priority="39"/>
  </conditionalFormatting>
  <conditionalFormatting sqref="C57 C59">
    <cfRule type="duplicateValues" dxfId="213" priority="40"/>
  </conditionalFormatting>
  <conditionalFormatting sqref="C67">
    <cfRule type="duplicateValues" dxfId="212" priority="37"/>
  </conditionalFormatting>
  <conditionalFormatting sqref="C66 C68">
    <cfRule type="duplicateValues" dxfId="211" priority="38"/>
  </conditionalFormatting>
  <conditionalFormatting sqref="P84">
    <cfRule type="duplicateValues" dxfId="210" priority="553"/>
  </conditionalFormatting>
  <conditionalFormatting sqref="C84">
    <cfRule type="duplicateValues" dxfId="209" priority="554"/>
  </conditionalFormatting>
  <conditionalFormatting sqref="C91">
    <cfRule type="duplicateValues" dxfId="208" priority="35"/>
  </conditionalFormatting>
  <conditionalFormatting sqref="C92 C94">
    <cfRule type="duplicateValues" dxfId="207" priority="34"/>
  </conditionalFormatting>
  <conditionalFormatting sqref="C93">
    <cfRule type="duplicateValues" dxfId="206" priority="33"/>
  </conditionalFormatting>
  <conditionalFormatting sqref="C96">
    <cfRule type="duplicateValues" dxfId="205" priority="36"/>
  </conditionalFormatting>
  <conditionalFormatting sqref="P96">
    <cfRule type="duplicateValues" dxfId="204" priority="555"/>
  </conditionalFormatting>
  <conditionalFormatting sqref="C103">
    <cfRule type="duplicateValues" dxfId="203" priority="31"/>
  </conditionalFormatting>
  <conditionalFormatting sqref="C104 C106">
    <cfRule type="duplicateValues" dxfId="202" priority="30"/>
  </conditionalFormatting>
  <conditionalFormatting sqref="C105">
    <cfRule type="duplicateValues" dxfId="201" priority="29"/>
  </conditionalFormatting>
  <conditionalFormatting sqref="C108">
    <cfRule type="duplicateValues" dxfId="200" priority="32"/>
  </conditionalFormatting>
  <conditionalFormatting sqref="C115">
    <cfRule type="duplicateValues" dxfId="199" priority="27"/>
  </conditionalFormatting>
  <conditionalFormatting sqref="C116 C118">
    <cfRule type="duplicateValues" dxfId="198" priority="26"/>
  </conditionalFormatting>
  <conditionalFormatting sqref="C117">
    <cfRule type="duplicateValues" dxfId="197" priority="25"/>
  </conditionalFormatting>
  <conditionalFormatting sqref="C120">
    <cfRule type="duplicateValues" dxfId="196" priority="28"/>
  </conditionalFormatting>
  <conditionalFormatting sqref="C127">
    <cfRule type="duplicateValues" dxfId="195" priority="23"/>
  </conditionalFormatting>
  <conditionalFormatting sqref="C128 C130">
    <cfRule type="duplicateValues" dxfId="194" priority="22"/>
  </conditionalFormatting>
  <conditionalFormatting sqref="C129">
    <cfRule type="duplicateValues" dxfId="193" priority="21"/>
  </conditionalFormatting>
  <conditionalFormatting sqref="C132">
    <cfRule type="duplicateValues" dxfId="192" priority="24"/>
  </conditionalFormatting>
  <conditionalFormatting sqref="C139">
    <cfRule type="duplicateValues" dxfId="191" priority="19"/>
  </conditionalFormatting>
  <conditionalFormatting sqref="C140 C142">
    <cfRule type="duplicateValues" dxfId="190" priority="18"/>
  </conditionalFormatting>
  <conditionalFormatting sqref="C141">
    <cfRule type="duplicateValues" dxfId="189" priority="17"/>
  </conditionalFormatting>
  <conditionalFormatting sqref="C144">
    <cfRule type="duplicateValues" dxfId="188" priority="20"/>
  </conditionalFormatting>
  <conditionalFormatting sqref="C151">
    <cfRule type="duplicateValues" dxfId="187" priority="15"/>
  </conditionalFormatting>
  <conditionalFormatting sqref="C152 C154">
    <cfRule type="duplicateValues" dxfId="186" priority="14"/>
  </conditionalFormatting>
  <conditionalFormatting sqref="C153">
    <cfRule type="duplicateValues" dxfId="185" priority="13"/>
  </conditionalFormatting>
  <conditionalFormatting sqref="C156">
    <cfRule type="duplicateValues" dxfId="184" priority="16"/>
  </conditionalFormatting>
  <conditionalFormatting sqref="C163">
    <cfRule type="duplicateValues" dxfId="183" priority="11"/>
  </conditionalFormatting>
  <conditionalFormatting sqref="C164 C166">
    <cfRule type="duplicateValues" dxfId="182" priority="10"/>
  </conditionalFormatting>
  <conditionalFormatting sqref="C165 C167">
    <cfRule type="duplicateValues" dxfId="181" priority="9"/>
  </conditionalFormatting>
  <conditionalFormatting sqref="C168">
    <cfRule type="duplicateValues" dxfId="180" priority="12"/>
  </conditionalFormatting>
  <conditionalFormatting sqref="P168">
    <cfRule type="duplicateValues" dxfId="179" priority="556"/>
  </conditionalFormatting>
  <conditionalFormatting sqref="P156">
    <cfRule type="duplicateValues" dxfId="178" priority="557"/>
  </conditionalFormatting>
  <conditionalFormatting sqref="P144">
    <cfRule type="duplicateValues" dxfId="177" priority="558"/>
  </conditionalFormatting>
  <conditionalFormatting sqref="P132">
    <cfRule type="duplicateValues" dxfId="176" priority="559"/>
  </conditionalFormatting>
  <conditionalFormatting sqref="P120">
    <cfRule type="duplicateValues" dxfId="175" priority="560"/>
  </conditionalFormatting>
  <conditionalFormatting sqref="P108">
    <cfRule type="duplicateValues" dxfId="174" priority="561"/>
  </conditionalFormatting>
  <conditionalFormatting sqref="C155">
    <cfRule type="duplicateValues" dxfId="173" priority="8"/>
  </conditionalFormatting>
  <conditionalFormatting sqref="C143">
    <cfRule type="duplicateValues" dxfId="172" priority="7"/>
  </conditionalFormatting>
  <conditionalFormatting sqref="C131">
    <cfRule type="duplicateValues" dxfId="171" priority="6"/>
  </conditionalFormatting>
  <conditionalFormatting sqref="C119">
    <cfRule type="duplicateValues" dxfId="170" priority="5"/>
  </conditionalFormatting>
  <conditionalFormatting sqref="C107">
    <cfRule type="duplicateValues" dxfId="169" priority="4"/>
  </conditionalFormatting>
  <conditionalFormatting sqref="C95">
    <cfRule type="duplicateValues" dxfId="168" priority="3"/>
  </conditionalFormatting>
  <conditionalFormatting sqref="C83">
    <cfRule type="duplicateValues" dxfId="167" priority="2"/>
  </conditionalFormatting>
  <conditionalFormatting sqref="M1:M1048576">
    <cfRule type="containsText" dxfId="166" priority="1" operator="containsText" text="not">
      <formula>NOT(ISERROR(SEARCH("not",M1)))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0"/>
  <sheetViews>
    <sheetView topLeftCell="A49" zoomScale="85" zoomScaleNormal="85" workbookViewId="0">
      <selection activeCell="K97" sqref="K97"/>
    </sheetView>
  </sheetViews>
  <sheetFormatPr defaultRowHeight="16.5"/>
  <cols>
    <col min="4" max="4" width="9.75" bestFit="1" customWidth="1"/>
    <col min="5" max="5" width="7.625" bestFit="1" customWidth="1"/>
    <col min="6" max="6" width="13.875" bestFit="1" customWidth="1"/>
    <col min="7" max="7" width="9.25" bestFit="1" customWidth="1"/>
    <col min="8" max="8" width="11.875" bestFit="1" customWidth="1"/>
    <col min="10" max="10" width="18.5" bestFit="1" customWidth="1"/>
    <col min="11" max="11" width="21.375" bestFit="1" customWidth="1"/>
    <col min="12" max="12" width="26.125" customWidth="1"/>
    <col min="13" max="13" width="24.375" customWidth="1"/>
    <col min="14" max="14" width="27.375" customWidth="1"/>
    <col min="18" max="18" width="19.625" bestFit="1" customWidth="1"/>
  </cols>
  <sheetData>
    <row r="1" spans="1:18" ht="32.25">
      <c r="A1" s="32" t="s">
        <v>2207</v>
      </c>
      <c r="B1" s="16"/>
      <c r="C1" s="16"/>
      <c r="D1" s="16"/>
      <c r="E1" s="17"/>
      <c r="F1" s="17"/>
      <c r="G1" s="17"/>
      <c r="H1" s="17"/>
      <c r="I1" s="17"/>
      <c r="J1" s="18"/>
      <c r="K1" s="18"/>
      <c r="L1" s="18"/>
      <c r="M1" s="67" t="s">
        <v>8661</v>
      </c>
      <c r="N1" s="68"/>
      <c r="O1" s="68"/>
      <c r="P1" s="68"/>
      <c r="Q1" s="68"/>
      <c r="R1" s="69"/>
    </row>
    <row r="2" spans="1:18">
      <c r="A2" s="41" t="s">
        <v>3</v>
      </c>
      <c r="B2" s="41" t="s">
        <v>4</v>
      </c>
      <c r="C2" s="41" t="s">
        <v>5</v>
      </c>
      <c r="D2" s="14" t="s">
        <v>0</v>
      </c>
      <c r="E2" s="19" t="s">
        <v>2</v>
      </c>
      <c r="F2" s="20" t="s">
        <v>0</v>
      </c>
      <c r="G2" s="21" t="s">
        <v>2</v>
      </c>
      <c r="H2" s="21"/>
      <c r="I2" s="21"/>
      <c r="J2" s="14"/>
      <c r="K2" s="14" t="s">
        <v>0</v>
      </c>
      <c r="L2" s="19" t="s">
        <v>2</v>
      </c>
      <c r="M2" s="22" t="s">
        <v>3055</v>
      </c>
      <c r="N2" s="35" t="s">
        <v>7014</v>
      </c>
      <c r="O2" s="14" t="s">
        <v>1542</v>
      </c>
      <c r="P2" s="14" t="s">
        <v>4</v>
      </c>
      <c r="Q2" s="14" t="s">
        <v>5</v>
      </c>
      <c r="R2" s="41" t="s">
        <v>1545</v>
      </c>
    </row>
    <row r="3" spans="1:18">
      <c r="A3" s="28" t="s">
        <v>8</v>
      </c>
      <c r="B3" s="23">
        <v>25</v>
      </c>
      <c r="C3" s="10" t="s">
        <v>2222</v>
      </c>
      <c r="D3" s="23" t="s">
        <v>2271</v>
      </c>
      <c r="E3" s="24">
        <f>VLOOKUP(D3,EtchLengthFromLayout!$A:$B,2,0)</f>
        <v>839.88</v>
      </c>
      <c r="F3" s="24" t="s">
        <v>2337</v>
      </c>
      <c r="G3" s="24">
        <f>VLOOKUP(F3,EtchLengthFromLayout!$A:$B,2,0)</f>
        <v>179.12</v>
      </c>
      <c r="H3" s="24"/>
      <c r="I3" s="24"/>
      <c r="J3" s="7"/>
      <c r="K3" s="23" t="s">
        <v>7016</v>
      </c>
      <c r="L3" s="24">
        <f>VLOOKUP(K3,EtchLengthFromLayout!$A:$B,2,0)</f>
        <v>12303.33</v>
      </c>
      <c r="M3" s="24">
        <f>E3+G3+I3+L3</f>
        <v>13322.33</v>
      </c>
      <c r="N3" s="24">
        <f>ABS(M3-M4)</f>
        <v>0</v>
      </c>
      <c r="O3" s="28" t="s">
        <v>2924</v>
      </c>
      <c r="P3" s="23">
        <v>25</v>
      </c>
      <c r="Q3" s="10" t="s">
        <v>2222</v>
      </c>
      <c r="R3" s="61" t="s">
        <v>7015</v>
      </c>
    </row>
    <row r="4" spans="1:18">
      <c r="A4" s="28" t="s">
        <v>8</v>
      </c>
      <c r="B4" s="23">
        <v>26</v>
      </c>
      <c r="C4" s="10" t="s">
        <v>2221</v>
      </c>
      <c r="D4" s="23" t="s">
        <v>2272</v>
      </c>
      <c r="E4" s="24">
        <f>VLOOKUP(D4,EtchLengthFromLayout!$A:$B,2,0)</f>
        <v>839.88</v>
      </c>
      <c r="F4" s="24" t="s">
        <v>2336</v>
      </c>
      <c r="G4" s="24">
        <f>VLOOKUP(F4,EtchLengthFromLayout!$A:$B,2,0)</f>
        <v>179.12</v>
      </c>
      <c r="H4" s="24"/>
      <c r="I4" s="24"/>
      <c r="J4" s="7"/>
      <c r="K4" s="23" t="s">
        <v>7017</v>
      </c>
      <c r="L4" s="24">
        <f>VLOOKUP(K4,EtchLengthFromLayout!$A:$B,2,0)</f>
        <v>12303.33</v>
      </c>
      <c r="M4" s="24">
        <f>E4+G4+I4+L4</f>
        <v>13322.33</v>
      </c>
      <c r="N4" s="14" t="str">
        <f>IF(N3&lt;=1,"OK, Tolerance&lt;= 1 mil", "Not OK, Tolerance &gt; 1 mil")</f>
        <v>OK, Tolerance&lt;= 1 mil</v>
      </c>
      <c r="O4" s="28" t="s">
        <v>2924</v>
      </c>
      <c r="P4" s="23">
        <v>26</v>
      </c>
      <c r="Q4" s="10" t="s">
        <v>2221</v>
      </c>
      <c r="R4" s="62"/>
    </row>
    <row r="5" spans="1:18">
      <c r="A5" s="28" t="s">
        <v>8</v>
      </c>
      <c r="B5" s="23">
        <v>28</v>
      </c>
      <c r="C5" s="13" t="s">
        <v>2219</v>
      </c>
      <c r="D5" s="23" t="s">
        <v>2269</v>
      </c>
      <c r="E5" s="24">
        <f>VLOOKUP(D5,EtchLengthFromLayout!$A:$B,2,0)</f>
        <v>839.88</v>
      </c>
      <c r="F5" s="24" t="s">
        <v>2339</v>
      </c>
      <c r="G5" s="24">
        <f>VLOOKUP(F5,EtchLengthFromLayout!$A:$B,2,0)</f>
        <v>179.12</v>
      </c>
      <c r="H5" s="24"/>
      <c r="I5" s="24"/>
      <c r="J5" s="7"/>
      <c r="K5" s="23" t="s">
        <v>7018</v>
      </c>
      <c r="L5" s="24">
        <f>VLOOKUP(K5,EtchLengthFromLayout!$A:$B,2,0)</f>
        <v>11708.67</v>
      </c>
      <c r="M5" s="24">
        <f>E5+G5+I5+L5</f>
        <v>12727.67</v>
      </c>
      <c r="N5" s="24">
        <f>ABS(M5-M6)</f>
        <v>1.0000000000218279E-2</v>
      </c>
      <c r="O5" s="28" t="s">
        <v>2924</v>
      </c>
      <c r="P5" s="23">
        <v>28</v>
      </c>
      <c r="Q5" s="13" t="s">
        <v>2219</v>
      </c>
      <c r="R5" s="62"/>
    </row>
    <row r="6" spans="1:18">
      <c r="A6" s="28" t="s">
        <v>8</v>
      </c>
      <c r="B6" s="23">
        <v>29</v>
      </c>
      <c r="C6" s="13" t="s">
        <v>2218</v>
      </c>
      <c r="D6" s="23" t="s">
        <v>2270</v>
      </c>
      <c r="E6" s="24">
        <f>VLOOKUP(D6,EtchLengthFromLayout!$A:$B,2,0)</f>
        <v>839.88</v>
      </c>
      <c r="F6" s="24" t="s">
        <v>2338</v>
      </c>
      <c r="G6" s="24">
        <f>VLOOKUP(F6,EtchLengthFromLayout!$A:$B,2,0)</f>
        <v>179.12</v>
      </c>
      <c r="H6" s="24"/>
      <c r="I6" s="24"/>
      <c r="J6" s="7"/>
      <c r="K6" s="23" t="s">
        <v>7019</v>
      </c>
      <c r="L6" s="24">
        <f>VLOOKUP(K6,EtchLengthFromLayout!$A:$B,2,0)</f>
        <v>11708.66</v>
      </c>
      <c r="M6" s="24">
        <f>E6+G6+I6+L6</f>
        <v>12727.66</v>
      </c>
      <c r="N6" s="14" t="str">
        <f>IF(N5&lt;=1,"OK, Tolerance&lt;= 1 mil", "Not OK, Tolerance &gt; 1 mil")</f>
        <v>OK, Tolerance&lt;= 1 mil</v>
      </c>
      <c r="O6" s="28" t="s">
        <v>2924</v>
      </c>
      <c r="P6" s="23">
        <v>29</v>
      </c>
      <c r="Q6" s="13" t="s">
        <v>2218</v>
      </c>
      <c r="R6" s="62"/>
    </row>
    <row r="7" spans="1:18">
      <c r="A7" s="14"/>
      <c r="B7" s="14"/>
      <c r="C7" s="14"/>
      <c r="D7" s="14"/>
      <c r="E7" s="14"/>
      <c r="F7" s="14"/>
      <c r="G7" s="14"/>
      <c r="H7" s="14"/>
      <c r="I7" s="14"/>
      <c r="J7" s="14"/>
      <c r="K7" s="14" t="s">
        <v>1543</v>
      </c>
      <c r="L7" s="19"/>
      <c r="M7" s="19">
        <f>MAX(M3:M6)</f>
        <v>13322.33</v>
      </c>
      <c r="N7" s="14"/>
      <c r="O7" s="14"/>
      <c r="P7" s="14"/>
      <c r="Q7" s="14"/>
      <c r="R7" s="62"/>
    </row>
    <row r="8" spans="1:18">
      <c r="A8" s="14"/>
      <c r="B8" s="14"/>
      <c r="C8" s="14"/>
      <c r="D8" s="14"/>
      <c r="E8" s="14"/>
      <c r="F8" s="14"/>
      <c r="G8" s="14"/>
      <c r="H8" s="14"/>
      <c r="I8" s="14"/>
      <c r="J8" s="14"/>
      <c r="K8" s="14" t="s">
        <v>1544</v>
      </c>
      <c r="L8" s="19"/>
      <c r="M8" s="19">
        <f>MIN(M3:M6)</f>
        <v>12727.66</v>
      </c>
      <c r="N8" s="14"/>
      <c r="O8" s="14"/>
      <c r="P8" s="14"/>
      <c r="Q8" s="14"/>
      <c r="R8" s="62"/>
    </row>
    <row r="9" spans="1:18">
      <c r="A9" s="14"/>
      <c r="B9" s="14"/>
      <c r="C9" s="14"/>
      <c r="D9" s="14"/>
      <c r="E9" s="14"/>
      <c r="F9" s="14"/>
      <c r="G9" s="14"/>
      <c r="H9" s="14"/>
      <c r="I9" s="14"/>
      <c r="J9" s="14"/>
      <c r="K9" s="14" t="s">
        <v>1</v>
      </c>
      <c r="L9" s="19"/>
      <c r="M9" s="19">
        <f>ABS(M7-M8)</f>
        <v>594.67000000000007</v>
      </c>
      <c r="N9" s="14"/>
      <c r="O9" s="14"/>
      <c r="P9" s="14"/>
      <c r="Q9" s="14"/>
      <c r="R9" s="62"/>
    </row>
    <row r="10" spans="1:18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25" t="s">
        <v>6</v>
      </c>
      <c r="L10" s="19"/>
      <c r="M10" s="19" t="str">
        <f>IF(M9&lt;=1000,"OK, Tolerance&lt;= 1000 mils", "Not OK, Tolerance &gt;  1000 mils")</f>
        <v>OK, Tolerance&lt;= 1000 mils</v>
      </c>
      <c r="N10" s="14"/>
      <c r="O10" s="14"/>
      <c r="P10" s="14"/>
      <c r="Q10" s="14"/>
      <c r="R10" s="62"/>
    </row>
    <row r="11" spans="1:18">
      <c r="A11" s="23"/>
      <c r="B11" s="23"/>
      <c r="C11" s="13"/>
      <c r="D11" s="23"/>
      <c r="E11" s="24"/>
      <c r="F11" s="24"/>
      <c r="G11" s="24"/>
      <c r="H11" s="24"/>
      <c r="I11" s="24"/>
      <c r="J11" s="7"/>
      <c r="K11" s="23"/>
      <c r="L11" s="24"/>
      <c r="M11" s="24"/>
      <c r="N11" s="23"/>
      <c r="O11" s="10"/>
      <c r="P11" s="23"/>
      <c r="Q11" s="10"/>
      <c r="R11" s="62"/>
    </row>
    <row r="12" spans="1:18">
      <c r="A12" s="41" t="s">
        <v>3</v>
      </c>
      <c r="B12" s="41" t="s">
        <v>4</v>
      </c>
      <c r="C12" s="41" t="s">
        <v>5</v>
      </c>
      <c r="D12" s="14" t="s">
        <v>0</v>
      </c>
      <c r="E12" s="19" t="s">
        <v>2</v>
      </c>
      <c r="F12" s="20" t="s">
        <v>0</v>
      </c>
      <c r="G12" s="21" t="s">
        <v>2</v>
      </c>
      <c r="H12" s="21"/>
      <c r="I12" s="21"/>
      <c r="J12" s="14"/>
      <c r="K12" s="14" t="s">
        <v>0</v>
      </c>
      <c r="L12" s="19" t="s">
        <v>2</v>
      </c>
      <c r="M12" s="22" t="s">
        <v>3055</v>
      </c>
      <c r="N12" s="35" t="s">
        <v>7014</v>
      </c>
      <c r="O12" s="14" t="s">
        <v>1542</v>
      </c>
      <c r="P12" s="14" t="s">
        <v>4</v>
      </c>
      <c r="Q12" s="14" t="s">
        <v>5</v>
      </c>
      <c r="R12" s="62"/>
    </row>
    <row r="13" spans="1:18">
      <c r="A13" s="29" t="s">
        <v>168</v>
      </c>
      <c r="B13" s="23">
        <v>25</v>
      </c>
      <c r="C13" s="10" t="s">
        <v>2222</v>
      </c>
      <c r="D13" s="23" t="str">
        <f>REPLACE(D3,2,1,"1")</f>
        <v>S1_HSO-</v>
      </c>
      <c r="E13" s="24">
        <f>VLOOKUP(D13,EtchLengthFromLayout!$A:$B,2,0)</f>
        <v>839.88</v>
      </c>
      <c r="F13" s="24" t="str">
        <f>REPLACE(F3,3,1,"1")</f>
        <v>SG1_C_HSI-</v>
      </c>
      <c r="G13" s="24">
        <f>VLOOKUP(F13,EtchLengthFromLayout!$A:$B,2,0)</f>
        <v>179.12</v>
      </c>
      <c r="H13" s="24"/>
      <c r="I13" s="24"/>
      <c r="J13" s="7"/>
      <c r="K13" s="24" t="str">
        <f>REPLACE(K3,3,1,"1")</f>
        <v>SG1_HSI-</v>
      </c>
      <c r="L13" s="24">
        <f>VLOOKUP(K13,EtchLengthFromLayout!$A:$B,2,0)</f>
        <v>12978.79</v>
      </c>
      <c r="M13" s="24">
        <f>E13+G13+I13+L13</f>
        <v>13997.79</v>
      </c>
      <c r="N13" s="24">
        <f t="shared" ref="N13" si="0">ABS(M13-M14)</f>
        <v>2.9999999998835847E-2</v>
      </c>
      <c r="O13" s="29" t="s">
        <v>3048</v>
      </c>
      <c r="P13" s="23">
        <v>25</v>
      </c>
      <c r="Q13" s="10" t="s">
        <v>2222</v>
      </c>
      <c r="R13" s="62"/>
    </row>
    <row r="14" spans="1:18">
      <c r="A14" s="29" t="s">
        <v>168</v>
      </c>
      <c r="B14" s="23">
        <v>26</v>
      </c>
      <c r="C14" s="10" t="s">
        <v>2221</v>
      </c>
      <c r="D14" s="23" t="str">
        <f>REPLACE(D4,2,1,"1")</f>
        <v>S1_HSO+</v>
      </c>
      <c r="E14" s="24">
        <f>VLOOKUP(D14,EtchLengthFromLayout!$A:$B,2,0)</f>
        <v>839.88</v>
      </c>
      <c r="F14" s="24" t="str">
        <f>REPLACE(F4,3,1,"1")</f>
        <v>SG1_C_HSI+</v>
      </c>
      <c r="G14" s="24">
        <f>VLOOKUP(F14,EtchLengthFromLayout!$A:$B,2,0)</f>
        <v>179.12</v>
      </c>
      <c r="H14" s="24"/>
      <c r="I14" s="24"/>
      <c r="J14" s="7"/>
      <c r="K14" s="24" t="str">
        <f>REPLACE(K4,3,1,"1")</f>
        <v>SG1_HSI+</v>
      </c>
      <c r="L14" s="24">
        <f>VLOOKUP(K14,EtchLengthFromLayout!$A:$B,2,0)</f>
        <v>12978.82</v>
      </c>
      <c r="M14" s="24">
        <f t="shared" ref="M14:M16" si="1">E14+G14+I14+L14</f>
        <v>13997.82</v>
      </c>
      <c r="N14" s="14" t="str">
        <f t="shared" ref="N14" si="2">IF(N13&lt;=1,"OK, Tolerance&lt;= 1 mil", "Not OK, Tolerance &gt; 1 mil")</f>
        <v>OK, Tolerance&lt;= 1 mil</v>
      </c>
      <c r="O14" s="29" t="s">
        <v>3048</v>
      </c>
      <c r="P14" s="23">
        <v>26</v>
      </c>
      <c r="Q14" s="10" t="s">
        <v>2221</v>
      </c>
      <c r="R14" s="62"/>
    </row>
    <row r="15" spans="1:18">
      <c r="A15" s="29" t="s">
        <v>168</v>
      </c>
      <c r="B15" s="23">
        <v>28</v>
      </c>
      <c r="C15" s="13" t="s">
        <v>2219</v>
      </c>
      <c r="D15" s="23" t="str">
        <f>REPLACE(D5,2,1,"1")</f>
        <v>S1_HSI-</v>
      </c>
      <c r="E15" s="24">
        <f>VLOOKUP(D15,EtchLengthFromLayout!$A:$B,2,0)</f>
        <v>839.88</v>
      </c>
      <c r="F15" s="24" t="str">
        <f t="shared" ref="F15:F16" si="3">REPLACE(F5,3,1,"1")</f>
        <v>SG1_C_HSO-</v>
      </c>
      <c r="G15" s="24">
        <f>VLOOKUP(F15,EtchLengthFromLayout!$A:$B,2,0)</f>
        <v>179.12</v>
      </c>
      <c r="H15" s="24"/>
      <c r="I15" s="24"/>
      <c r="J15" s="7"/>
      <c r="K15" s="24" t="str">
        <f>REPLACE(K5,3,1,"1")</f>
        <v>SG1_HSO-</v>
      </c>
      <c r="L15" s="24">
        <f>VLOOKUP(K15,EtchLengthFromLayout!$A:$B,2,0)</f>
        <v>12515.18</v>
      </c>
      <c r="M15" s="24">
        <f t="shared" si="1"/>
        <v>13534.18</v>
      </c>
      <c r="N15" s="24">
        <f t="shared" ref="N15" si="4">ABS(M15-M16)</f>
        <v>0</v>
      </c>
      <c r="O15" s="29" t="s">
        <v>3048</v>
      </c>
      <c r="P15" s="23">
        <v>28</v>
      </c>
      <c r="Q15" s="13" t="s">
        <v>2219</v>
      </c>
      <c r="R15" s="62"/>
    </row>
    <row r="16" spans="1:18">
      <c r="A16" s="29" t="s">
        <v>168</v>
      </c>
      <c r="B16" s="23">
        <v>29</v>
      </c>
      <c r="C16" s="13" t="s">
        <v>2218</v>
      </c>
      <c r="D16" s="23" t="str">
        <f>REPLACE(D6,2,1,"1")</f>
        <v>S1_HSI+</v>
      </c>
      <c r="E16" s="24">
        <f>VLOOKUP(D16,EtchLengthFromLayout!$A:$B,2,0)</f>
        <v>839.88</v>
      </c>
      <c r="F16" s="24" t="str">
        <f t="shared" si="3"/>
        <v>SG1_C_HSO+</v>
      </c>
      <c r="G16" s="24">
        <f>VLOOKUP(F16,EtchLengthFromLayout!$A:$B,2,0)</f>
        <v>179.12</v>
      </c>
      <c r="H16" s="24"/>
      <c r="I16" s="24"/>
      <c r="J16" s="7"/>
      <c r="K16" s="24" t="str">
        <f>REPLACE(K6,3,1,"1")</f>
        <v>SG1_HSO+</v>
      </c>
      <c r="L16" s="24">
        <f>VLOOKUP(K16,EtchLengthFromLayout!$A:$B,2,0)</f>
        <v>12515.18</v>
      </c>
      <c r="M16" s="24">
        <f t="shared" si="1"/>
        <v>13534.18</v>
      </c>
      <c r="N16" s="14" t="str">
        <f t="shared" ref="N16" si="5">IF(N15&lt;=1,"OK, Tolerance&lt;= 1 mil", "Not OK, Tolerance &gt; 1 mil")</f>
        <v>OK, Tolerance&lt;= 1 mil</v>
      </c>
      <c r="O16" s="29" t="s">
        <v>3048</v>
      </c>
      <c r="P16" s="23">
        <v>29</v>
      </c>
      <c r="Q16" s="13" t="s">
        <v>2218</v>
      </c>
      <c r="R16" s="62"/>
    </row>
    <row r="17" spans="1:18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 t="s">
        <v>1543</v>
      </c>
      <c r="L17" s="19"/>
      <c r="M17" s="19">
        <f>MAX(M13:M16)</f>
        <v>13997.82</v>
      </c>
      <c r="N17" s="14"/>
      <c r="O17" s="14"/>
      <c r="P17" s="14"/>
      <c r="Q17" s="14"/>
      <c r="R17" s="62"/>
    </row>
    <row r="18" spans="1: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 t="s">
        <v>1544</v>
      </c>
      <c r="L18" s="19"/>
      <c r="M18" s="19">
        <f>MIN(M13:M16)</f>
        <v>13534.18</v>
      </c>
      <c r="N18" s="14"/>
      <c r="O18" s="14"/>
      <c r="P18" s="14"/>
      <c r="Q18" s="14"/>
      <c r="R18" s="62"/>
    </row>
    <row r="19" spans="1:18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 t="s">
        <v>1</v>
      </c>
      <c r="L19" s="19"/>
      <c r="M19" s="19">
        <f>ABS(M17-M18)</f>
        <v>463.63999999999942</v>
      </c>
      <c r="N19" s="14"/>
      <c r="O19" s="14"/>
      <c r="P19" s="14"/>
      <c r="Q19" s="14"/>
      <c r="R19" s="62"/>
    </row>
    <row r="20" spans="1:18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25" t="s">
        <v>6</v>
      </c>
      <c r="L20" s="19"/>
      <c r="M20" s="19" t="str">
        <f>IF(M19&lt;=1000,"OK, Tolerance&lt;= 1000 mils", "Not OK, Tolerance &gt;  1000 mils")</f>
        <v>OK, Tolerance&lt;= 1000 mils</v>
      </c>
      <c r="N20" s="14"/>
      <c r="O20" s="14"/>
      <c r="P20" s="14"/>
      <c r="Q20" s="14"/>
      <c r="R20" s="62"/>
    </row>
    <row r="21" spans="1:18">
      <c r="A21" s="23"/>
      <c r="B21" s="23"/>
      <c r="C21" s="13"/>
      <c r="D21" s="23"/>
      <c r="E21" s="24"/>
      <c r="F21" s="24"/>
      <c r="G21" s="24"/>
      <c r="H21" s="24"/>
      <c r="I21" s="24"/>
      <c r="J21" s="7"/>
      <c r="K21" s="23"/>
      <c r="L21" s="24"/>
      <c r="M21" s="24"/>
      <c r="N21" s="23"/>
      <c r="O21" s="10"/>
      <c r="P21" s="23"/>
      <c r="Q21" s="10"/>
      <c r="R21" s="62"/>
    </row>
    <row r="22" spans="1:18">
      <c r="A22" s="41" t="s">
        <v>3</v>
      </c>
      <c r="B22" s="41" t="s">
        <v>4</v>
      </c>
      <c r="C22" s="41" t="s">
        <v>5</v>
      </c>
      <c r="D22" s="14" t="s">
        <v>0</v>
      </c>
      <c r="E22" s="19" t="s">
        <v>2</v>
      </c>
      <c r="F22" s="20" t="s">
        <v>0</v>
      </c>
      <c r="G22" s="21" t="s">
        <v>2</v>
      </c>
      <c r="H22" s="21"/>
      <c r="I22" s="21"/>
      <c r="J22" s="14"/>
      <c r="K22" s="14" t="s">
        <v>0</v>
      </c>
      <c r="L22" s="19" t="s">
        <v>2</v>
      </c>
      <c r="M22" s="22" t="s">
        <v>3055</v>
      </c>
      <c r="N22" s="35" t="s">
        <v>7014</v>
      </c>
      <c r="O22" s="14" t="s">
        <v>1542</v>
      </c>
      <c r="P22" s="14" t="s">
        <v>4</v>
      </c>
      <c r="Q22" s="14" t="s">
        <v>5</v>
      </c>
      <c r="R22" s="62"/>
    </row>
    <row r="23" spans="1:18">
      <c r="A23" s="28" t="s">
        <v>169</v>
      </c>
      <c r="B23" s="23">
        <v>25</v>
      </c>
      <c r="C23" s="10" t="s">
        <v>2222</v>
      </c>
      <c r="D23" s="23" t="str">
        <f>REPLACE(D13,2,1,"2")</f>
        <v>S2_HSO-</v>
      </c>
      <c r="E23" s="24">
        <f>VLOOKUP(D23,EtchLengthFromLayout!$A:$B,2,0)</f>
        <v>839.88</v>
      </c>
      <c r="F23" s="24" t="str">
        <f>REPLACE(F13,3,1,"2")</f>
        <v>SG2_C_HSI-</v>
      </c>
      <c r="G23" s="24">
        <f>VLOOKUP(F23,EtchLengthFromLayout!$A:$B,2,0)</f>
        <v>179.12</v>
      </c>
      <c r="H23" s="24"/>
      <c r="I23" s="24"/>
      <c r="J23" s="7"/>
      <c r="K23" s="24" t="str">
        <f>REPLACE(K13,3,1,"2")</f>
        <v>SG2_HSI-</v>
      </c>
      <c r="L23" s="24">
        <f>VLOOKUP(K23,EtchLengthFromLayout!$A:$B,2,0)</f>
        <v>12253.03</v>
      </c>
      <c r="M23" s="24">
        <f>E23+G23+I23+L23</f>
        <v>13272.03</v>
      </c>
      <c r="N23" s="24">
        <f t="shared" ref="N23" si="6">ABS(M23-M24)</f>
        <v>0.17000000000007276</v>
      </c>
      <c r="O23" s="28" t="s">
        <v>3049</v>
      </c>
      <c r="P23" s="23">
        <v>25</v>
      </c>
      <c r="Q23" s="10" t="s">
        <v>2222</v>
      </c>
      <c r="R23" s="62"/>
    </row>
    <row r="24" spans="1:18">
      <c r="A24" s="28" t="s">
        <v>169</v>
      </c>
      <c r="B24" s="23">
        <v>26</v>
      </c>
      <c r="C24" s="10" t="s">
        <v>2221</v>
      </c>
      <c r="D24" s="23" t="str">
        <f t="shared" ref="D24:D26" si="7">REPLACE(D14,2,1,"2")</f>
        <v>S2_HSO+</v>
      </c>
      <c r="E24" s="24">
        <f>VLOOKUP(D24,EtchLengthFromLayout!$A:$B,2,0)</f>
        <v>839.88</v>
      </c>
      <c r="F24" s="24" t="str">
        <f t="shared" ref="F24:F26" si="8">REPLACE(F14,3,1,"2")</f>
        <v>SG2_C_HSI+</v>
      </c>
      <c r="G24" s="24">
        <f>VLOOKUP(F24,EtchLengthFromLayout!$A:$B,2,0)</f>
        <v>179.12</v>
      </c>
      <c r="H24" s="24"/>
      <c r="I24" s="24"/>
      <c r="J24" s="7"/>
      <c r="K24" s="24" t="str">
        <f t="shared" ref="K24:K26" si="9">REPLACE(K14,3,1,"2")</f>
        <v>SG2_HSI+</v>
      </c>
      <c r="L24" s="24">
        <f>VLOOKUP(K24,EtchLengthFromLayout!$A:$B,2,0)</f>
        <v>12253.2</v>
      </c>
      <c r="M24" s="24">
        <f t="shared" ref="M24:M26" si="10">E24+G24+I24+L24</f>
        <v>13272.2</v>
      </c>
      <c r="N24" s="14" t="str">
        <f t="shared" ref="N24" si="11">IF(N23&lt;=1,"OK, Tolerance&lt;= 1 mil", "Not OK, Tolerance &gt; 1 mil")</f>
        <v>OK, Tolerance&lt;= 1 mil</v>
      </c>
      <c r="O24" s="28" t="s">
        <v>3049</v>
      </c>
      <c r="P24" s="23">
        <v>26</v>
      </c>
      <c r="Q24" s="10" t="s">
        <v>2221</v>
      </c>
      <c r="R24" s="62"/>
    </row>
    <row r="25" spans="1:18">
      <c r="A25" s="28" t="s">
        <v>169</v>
      </c>
      <c r="B25" s="23">
        <v>28</v>
      </c>
      <c r="C25" s="13" t="s">
        <v>2219</v>
      </c>
      <c r="D25" s="23" t="str">
        <f t="shared" si="7"/>
        <v>S2_HSI-</v>
      </c>
      <c r="E25" s="24">
        <f>VLOOKUP(D25,EtchLengthFromLayout!$A:$B,2,0)</f>
        <v>839.88</v>
      </c>
      <c r="F25" s="24" t="str">
        <f t="shared" si="8"/>
        <v>SG2_C_HSO-</v>
      </c>
      <c r="G25" s="24">
        <f>VLOOKUP(F25,EtchLengthFromLayout!$A:$B,2,0)</f>
        <v>179.12</v>
      </c>
      <c r="H25" s="24"/>
      <c r="I25" s="24"/>
      <c r="J25" s="7"/>
      <c r="K25" s="24" t="str">
        <f t="shared" si="9"/>
        <v>SG2_HSO-</v>
      </c>
      <c r="L25" s="24">
        <f>VLOOKUP(K25,EtchLengthFromLayout!$A:$B,2,0)</f>
        <v>12651.9</v>
      </c>
      <c r="M25" s="24">
        <f t="shared" si="10"/>
        <v>13670.9</v>
      </c>
      <c r="N25" s="24">
        <f t="shared" ref="N25" si="12">ABS(M25-M26)</f>
        <v>0.52000000000043656</v>
      </c>
      <c r="O25" s="28" t="s">
        <v>3049</v>
      </c>
      <c r="P25" s="23">
        <v>28</v>
      </c>
      <c r="Q25" s="13" t="s">
        <v>2219</v>
      </c>
      <c r="R25" s="62"/>
    </row>
    <row r="26" spans="1:18">
      <c r="A26" s="28" t="s">
        <v>169</v>
      </c>
      <c r="B26" s="23">
        <v>29</v>
      </c>
      <c r="C26" s="13" t="s">
        <v>2218</v>
      </c>
      <c r="D26" s="23" t="str">
        <f t="shared" si="7"/>
        <v>S2_HSI+</v>
      </c>
      <c r="E26" s="24">
        <f>VLOOKUP(D26,EtchLengthFromLayout!$A:$B,2,0)</f>
        <v>839.88</v>
      </c>
      <c r="F26" s="24" t="str">
        <f t="shared" si="8"/>
        <v>SG2_C_HSO+</v>
      </c>
      <c r="G26" s="24">
        <f>VLOOKUP(F26,EtchLengthFromLayout!$A:$B,2,0)</f>
        <v>179.12</v>
      </c>
      <c r="H26" s="24"/>
      <c r="I26" s="24"/>
      <c r="J26" s="7"/>
      <c r="K26" s="24" t="str">
        <f t="shared" si="9"/>
        <v>SG2_HSO+</v>
      </c>
      <c r="L26" s="24">
        <f>VLOOKUP(K26,EtchLengthFromLayout!$A:$B,2,0)</f>
        <v>12651.38</v>
      </c>
      <c r="M26" s="24">
        <f t="shared" si="10"/>
        <v>13670.38</v>
      </c>
      <c r="N26" s="14" t="str">
        <f t="shared" ref="N26" si="13">IF(N25&lt;=1,"OK, Tolerance&lt;= 1 mil", "Not OK, Tolerance &gt; 1 mil")</f>
        <v>OK, Tolerance&lt;= 1 mil</v>
      </c>
      <c r="O26" s="28" t="s">
        <v>3049</v>
      </c>
      <c r="P26" s="23">
        <v>29</v>
      </c>
      <c r="Q26" s="13" t="s">
        <v>2218</v>
      </c>
      <c r="R26" s="62"/>
    </row>
    <row r="27" spans="1:18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 t="s">
        <v>1543</v>
      </c>
      <c r="L27" s="19"/>
      <c r="M27" s="19">
        <f>MAX(M23:M26)</f>
        <v>13670.9</v>
      </c>
      <c r="N27" s="14"/>
      <c r="O27" s="14"/>
      <c r="P27" s="14"/>
      <c r="Q27" s="14"/>
      <c r="R27" s="62"/>
    </row>
    <row r="28" spans="1:1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 t="s">
        <v>1544</v>
      </c>
      <c r="L28" s="19"/>
      <c r="M28" s="19">
        <f>MIN(M23:M26)</f>
        <v>13272.03</v>
      </c>
      <c r="N28" s="14"/>
      <c r="O28" s="14"/>
      <c r="P28" s="14"/>
      <c r="Q28" s="14"/>
      <c r="R28" s="62"/>
    </row>
    <row r="29" spans="1:18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 t="s">
        <v>1</v>
      </c>
      <c r="L29" s="19"/>
      <c r="M29" s="19">
        <f>ABS(M27-M28)</f>
        <v>398.86999999999898</v>
      </c>
      <c r="N29" s="14"/>
      <c r="O29" s="14"/>
      <c r="P29" s="14"/>
      <c r="Q29" s="14"/>
      <c r="R29" s="62"/>
    </row>
    <row r="30" spans="1:18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25" t="s">
        <v>6</v>
      </c>
      <c r="L30" s="19"/>
      <c r="M30" s="19" t="str">
        <f>IF(M29&lt;=1000,"OK, Tolerance&lt;= 1000 mils", "Not OK, Tolerance &gt;  1000 mils")</f>
        <v>OK, Tolerance&lt;= 1000 mils</v>
      </c>
      <c r="N30" s="14"/>
      <c r="O30" s="14"/>
      <c r="P30" s="14"/>
      <c r="Q30" s="14"/>
      <c r="R30" s="62"/>
    </row>
    <row r="31" spans="1:18">
      <c r="A31" s="23"/>
      <c r="B31" s="23"/>
      <c r="C31" s="13"/>
      <c r="D31" s="23"/>
      <c r="E31" s="24"/>
      <c r="F31" s="24"/>
      <c r="G31" s="24"/>
      <c r="H31" s="24"/>
      <c r="I31" s="24"/>
      <c r="J31" s="7"/>
      <c r="K31" s="23"/>
      <c r="L31" s="24"/>
      <c r="M31" s="24"/>
      <c r="N31" s="23"/>
      <c r="O31" s="10"/>
      <c r="P31" s="23"/>
      <c r="Q31" s="10"/>
      <c r="R31" s="62"/>
    </row>
    <row r="32" spans="1:18">
      <c r="A32" s="41" t="s">
        <v>3</v>
      </c>
      <c r="B32" s="41" t="s">
        <v>4</v>
      </c>
      <c r="C32" s="41" t="s">
        <v>5</v>
      </c>
      <c r="D32" s="14" t="s">
        <v>0</v>
      </c>
      <c r="E32" s="19" t="s">
        <v>2</v>
      </c>
      <c r="F32" s="20" t="s">
        <v>0</v>
      </c>
      <c r="G32" s="21" t="s">
        <v>2</v>
      </c>
      <c r="H32" s="21"/>
      <c r="I32" s="21"/>
      <c r="J32" s="14"/>
      <c r="K32" s="14" t="s">
        <v>0</v>
      </c>
      <c r="L32" s="19" t="s">
        <v>2</v>
      </c>
      <c r="M32" s="22" t="s">
        <v>3055</v>
      </c>
      <c r="N32" s="35" t="s">
        <v>7014</v>
      </c>
      <c r="O32" s="14" t="s">
        <v>1542</v>
      </c>
      <c r="P32" s="14" t="s">
        <v>4</v>
      </c>
      <c r="Q32" s="14" t="s">
        <v>5</v>
      </c>
      <c r="R32" s="62"/>
    </row>
    <row r="33" spans="1:18">
      <c r="A33" s="29" t="s">
        <v>170</v>
      </c>
      <c r="B33" s="23">
        <v>25</v>
      </c>
      <c r="C33" s="10" t="s">
        <v>2222</v>
      </c>
      <c r="D33" s="23" t="str">
        <f>REPLACE(D23,2,1,"3")</f>
        <v>S3_HSO-</v>
      </c>
      <c r="E33" s="24">
        <f>VLOOKUP(D33,EtchLengthFromLayout!$A:$B,2,0)</f>
        <v>839.88</v>
      </c>
      <c r="F33" s="24" t="str">
        <f>REPLACE(F23,3,1,"3")</f>
        <v>SG3_C_HSI-</v>
      </c>
      <c r="G33" s="24">
        <f>VLOOKUP(F33,EtchLengthFromLayout!$A:$B,2,0)</f>
        <v>179.12</v>
      </c>
      <c r="H33" s="24"/>
      <c r="I33" s="24"/>
      <c r="J33" s="7"/>
      <c r="K33" s="24" t="str">
        <f>REPLACE(K23,3,1,"3")</f>
        <v>SG3_HSI-</v>
      </c>
      <c r="L33" s="24">
        <f>VLOOKUP(K33,EtchLengthFromLayout!$A:$B,2,0)</f>
        <v>12152.45</v>
      </c>
      <c r="M33" s="24">
        <f>E33+G33+I33+L33</f>
        <v>13171.45</v>
      </c>
      <c r="N33" s="24">
        <f t="shared" ref="N33" si="14">ABS(M33-M34)</f>
        <v>4.9999999999272404E-2</v>
      </c>
      <c r="O33" s="29" t="s">
        <v>3050</v>
      </c>
      <c r="P33" s="23">
        <v>25</v>
      </c>
      <c r="Q33" s="10" t="s">
        <v>2222</v>
      </c>
      <c r="R33" s="62"/>
    </row>
    <row r="34" spans="1:18">
      <c r="A34" s="29" t="s">
        <v>170</v>
      </c>
      <c r="B34" s="23">
        <v>26</v>
      </c>
      <c r="C34" s="10" t="s">
        <v>2221</v>
      </c>
      <c r="D34" s="23" t="str">
        <f t="shared" ref="D34:D36" si="15">REPLACE(D24,2,1,"3")</f>
        <v>S3_HSO+</v>
      </c>
      <c r="E34" s="24">
        <f>VLOOKUP(D34,EtchLengthFromLayout!$A:$B,2,0)</f>
        <v>839.88</v>
      </c>
      <c r="F34" s="24" t="str">
        <f t="shared" ref="F34:F36" si="16">REPLACE(F24,3,1,"3")</f>
        <v>SG3_C_HSI+</v>
      </c>
      <c r="G34" s="24">
        <f>VLOOKUP(F34,EtchLengthFromLayout!$A:$B,2,0)</f>
        <v>179.12</v>
      </c>
      <c r="H34" s="24"/>
      <c r="I34" s="24"/>
      <c r="J34" s="7"/>
      <c r="K34" s="24" t="str">
        <f t="shared" ref="K34:K36" si="17">REPLACE(K24,3,1,"3")</f>
        <v>SG3_HSI+</v>
      </c>
      <c r="L34" s="24">
        <f>VLOOKUP(K34,EtchLengthFromLayout!$A:$B,2,0)</f>
        <v>12152.5</v>
      </c>
      <c r="M34" s="24">
        <f t="shared" ref="M34:M36" si="18">E34+G34+I34+L34</f>
        <v>13171.5</v>
      </c>
      <c r="N34" s="14" t="str">
        <f t="shared" ref="N34" si="19">IF(N33&lt;=1,"OK, Tolerance&lt;= 1 mil", "Not OK, Tolerance &gt; 1 mil")</f>
        <v>OK, Tolerance&lt;= 1 mil</v>
      </c>
      <c r="O34" s="29" t="s">
        <v>3050</v>
      </c>
      <c r="P34" s="23">
        <v>26</v>
      </c>
      <c r="Q34" s="10" t="s">
        <v>2221</v>
      </c>
      <c r="R34" s="62"/>
    </row>
    <row r="35" spans="1:18">
      <c r="A35" s="29" t="s">
        <v>170</v>
      </c>
      <c r="B35" s="23">
        <v>28</v>
      </c>
      <c r="C35" s="13" t="s">
        <v>2219</v>
      </c>
      <c r="D35" s="23" t="str">
        <f t="shared" si="15"/>
        <v>S3_HSI-</v>
      </c>
      <c r="E35" s="24">
        <f>VLOOKUP(D35,EtchLengthFromLayout!$A:$B,2,0)</f>
        <v>839.88</v>
      </c>
      <c r="F35" s="24" t="str">
        <f t="shared" si="16"/>
        <v>SG3_C_HSO-</v>
      </c>
      <c r="G35" s="24">
        <f>VLOOKUP(F35,EtchLengthFromLayout!$A:$B,2,0)</f>
        <v>179.12</v>
      </c>
      <c r="H35" s="24"/>
      <c r="I35" s="24"/>
      <c r="J35" s="7"/>
      <c r="K35" s="24" t="str">
        <f t="shared" si="17"/>
        <v>SG3_HSO-</v>
      </c>
      <c r="L35" s="24">
        <f>VLOOKUP(K35,EtchLengthFromLayout!$A:$B,2,0)</f>
        <v>12131.15</v>
      </c>
      <c r="M35" s="24">
        <f t="shared" si="18"/>
        <v>13150.15</v>
      </c>
      <c r="N35" s="24">
        <f t="shared" ref="N35" si="20">ABS(M35-M36)</f>
        <v>0.18000000000029104</v>
      </c>
      <c r="O35" s="29" t="s">
        <v>3050</v>
      </c>
      <c r="P35" s="23">
        <v>28</v>
      </c>
      <c r="Q35" s="13" t="s">
        <v>2219</v>
      </c>
      <c r="R35" s="62"/>
    </row>
    <row r="36" spans="1:18">
      <c r="A36" s="29" t="s">
        <v>170</v>
      </c>
      <c r="B36" s="23">
        <v>29</v>
      </c>
      <c r="C36" s="13" t="s">
        <v>2218</v>
      </c>
      <c r="D36" s="23" t="str">
        <f t="shared" si="15"/>
        <v>S3_HSI+</v>
      </c>
      <c r="E36" s="24">
        <f>VLOOKUP(D36,EtchLengthFromLayout!$A:$B,2,0)</f>
        <v>839.88</v>
      </c>
      <c r="F36" s="24" t="str">
        <f t="shared" si="16"/>
        <v>SG3_C_HSO+</v>
      </c>
      <c r="G36" s="24">
        <f>VLOOKUP(F36,EtchLengthFromLayout!$A:$B,2,0)</f>
        <v>179.12</v>
      </c>
      <c r="H36" s="24"/>
      <c r="I36" s="24"/>
      <c r="J36" s="7"/>
      <c r="K36" s="24" t="str">
        <f t="shared" si="17"/>
        <v>SG3_HSO+</v>
      </c>
      <c r="L36" s="24">
        <f>VLOOKUP(K36,EtchLengthFromLayout!$A:$B,2,0)</f>
        <v>12130.97</v>
      </c>
      <c r="M36" s="24">
        <f t="shared" si="18"/>
        <v>13149.97</v>
      </c>
      <c r="N36" s="14" t="str">
        <f t="shared" ref="N36" si="21">IF(N35&lt;=1,"OK, Tolerance&lt;= 1 mil", "Not OK, Tolerance &gt; 1 mil")</f>
        <v>OK, Tolerance&lt;= 1 mil</v>
      </c>
      <c r="O36" s="29" t="s">
        <v>3050</v>
      </c>
      <c r="P36" s="23">
        <v>29</v>
      </c>
      <c r="Q36" s="13" t="s">
        <v>2218</v>
      </c>
      <c r="R36" s="62"/>
    </row>
    <row r="37" spans="1:18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 t="s">
        <v>1543</v>
      </c>
      <c r="L37" s="19"/>
      <c r="M37" s="19">
        <f>MAX(M33:M36)</f>
        <v>13171.5</v>
      </c>
      <c r="N37" s="14"/>
      <c r="O37" s="14"/>
      <c r="P37" s="14"/>
      <c r="Q37" s="14"/>
      <c r="R37" s="62"/>
    </row>
    <row r="38" spans="1:1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 t="s">
        <v>1544</v>
      </c>
      <c r="L38" s="19"/>
      <c r="M38" s="19">
        <f>MIN(M33:M36)</f>
        <v>13149.97</v>
      </c>
      <c r="N38" s="14"/>
      <c r="O38" s="14"/>
      <c r="P38" s="14"/>
      <c r="Q38" s="14"/>
      <c r="R38" s="62"/>
    </row>
    <row r="39" spans="1:18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 t="s">
        <v>1</v>
      </c>
      <c r="L39" s="19"/>
      <c r="M39" s="19">
        <f>ABS(M37-M38)</f>
        <v>21.530000000000655</v>
      </c>
      <c r="N39" s="14"/>
      <c r="O39" s="14"/>
      <c r="P39" s="14"/>
      <c r="Q39" s="14"/>
      <c r="R39" s="62"/>
    </row>
    <row r="40" spans="1:18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25" t="s">
        <v>6</v>
      </c>
      <c r="L40" s="19"/>
      <c r="M40" s="19" t="str">
        <f>IF(M39&lt;=1000,"OK, Tolerance&lt;= 1000 mils", "Not OK, Tolerance &gt;  1000 mils")</f>
        <v>OK, Tolerance&lt;= 1000 mils</v>
      </c>
      <c r="N40" s="14"/>
      <c r="O40" s="14"/>
      <c r="P40" s="14"/>
      <c r="Q40" s="14"/>
      <c r="R40" s="62"/>
    </row>
    <row r="41" spans="1:18">
      <c r="A41" s="23"/>
      <c r="B41" s="23"/>
      <c r="C41" s="13"/>
      <c r="D41" s="23"/>
      <c r="E41" s="24"/>
      <c r="F41" s="24"/>
      <c r="G41" s="24"/>
      <c r="H41" s="24"/>
      <c r="I41" s="24"/>
      <c r="J41" s="7"/>
      <c r="K41" s="23"/>
      <c r="L41" s="24"/>
      <c r="M41" s="24"/>
      <c r="N41" s="23"/>
      <c r="O41" s="10"/>
      <c r="P41" s="23"/>
      <c r="Q41" s="10"/>
      <c r="R41" s="62"/>
    </row>
    <row r="42" spans="1:18">
      <c r="A42" s="41" t="s">
        <v>3</v>
      </c>
      <c r="B42" s="41" t="s">
        <v>4</v>
      </c>
      <c r="C42" s="41" t="s">
        <v>5</v>
      </c>
      <c r="D42" s="14" t="s">
        <v>0</v>
      </c>
      <c r="E42" s="19" t="s">
        <v>2</v>
      </c>
      <c r="F42" s="20" t="s">
        <v>0</v>
      </c>
      <c r="G42" s="21" t="s">
        <v>2</v>
      </c>
      <c r="H42" s="21"/>
      <c r="I42" s="21"/>
      <c r="J42" s="14"/>
      <c r="K42" s="14" t="s">
        <v>0</v>
      </c>
      <c r="L42" s="19" t="s">
        <v>2</v>
      </c>
      <c r="M42" s="22" t="s">
        <v>3055</v>
      </c>
      <c r="N42" s="35" t="s">
        <v>7014</v>
      </c>
      <c r="O42" s="14" t="s">
        <v>1542</v>
      </c>
      <c r="P42" s="14" t="s">
        <v>4</v>
      </c>
      <c r="Q42" s="14" t="s">
        <v>5</v>
      </c>
      <c r="R42" s="62"/>
    </row>
    <row r="43" spans="1:18">
      <c r="A43" s="28" t="s">
        <v>2199</v>
      </c>
      <c r="B43" s="23">
        <v>25</v>
      </c>
      <c r="C43" s="10" t="s">
        <v>2222</v>
      </c>
      <c r="D43" s="23" t="str">
        <f>REPLACE(D33,2,1,"4")</f>
        <v>S4_HSO-</v>
      </c>
      <c r="E43" s="24">
        <f>VLOOKUP(D43,EtchLengthFromLayout!$A:$B,2,0)</f>
        <v>839.88</v>
      </c>
      <c r="F43" s="24" t="str">
        <f>REPLACE(F33,3,1,"4")</f>
        <v>SG4_C_HSI-</v>
      </c>
      <c r="G43" s="24">
        <f>VLOOKUP(F43,EtchLengthFromLayout!$A:$B,2,0)</f>
        <v>179.12</v>
      </c>
      <c r="H43" s="24"/>
      <c r="I43" s="24"/>
      <c r="J43" s="7"/>
      <c r="K43" s="24" t="str">
        <f>REPLACE(K33,3,1,"4")</f>
        <v>SG4_HSI-</v>
      </c>
      <c r="L43" s="24">
        <f>VLOOKUP(K43,EtchLengthFromLayout!$A:$B,2,0)</f>
        <v>11302.1</v>
      </c>
      <c r="M43" s="24">
        <f>E43+G43+I43+L43</f>
        <v>12321.1</v>
      </c>
      <c r="N43" s="24">
        <f t="shared" ref="N43" si="22">ABS(M43-M44)</f>
        <v>1.0000000000218279E-2</v>
      </c>
      <c r="O43" s="28" t="s">
        <v>3051</v>
      </c>
      <c r="P43" s="23">
        <v>25</v>
      </c>
      <c r="Q43" s="10" t="s">
        <v>2222</v>
      </c>
      <c r="R43" s="62"/>
    </row>
    <row r="44" spans="1:18">
      <c r="A44" s="28" t="s">
        <v>2199</v>
      </c>
      <c r="B44" s="23">
        <v>26</v>
      </c>
      <c r="C44" s="10" t="s">
        <v>2221</v>
      </c>
      <c r="D44" s="23" t="str">
        <f t="shared" ref="D44:D46" si="23">REPLACE(D34,2,1,"4")</f>
        <v>S4_HSO+</v>
      </c>
      <c r="E44" s="24">
        <f>VLOOKUP(D44,EtchLengthFromLayout!$A:$B,2,0)</f>
        <v>839.88</v>
      </c>
      <c r="F44" s="24" t="str">
        <f t="shared" ref="F44:F46" si="24">REPLACE(F34,3,1,"4")</f>
        <v>SG4_C_HSI+</v>
      </c>
      <c r="G44" s="24">
        <f>VLOOKUP(F44,EtchLengthFromLayout!$A:$B,2,0)</f>
        <v>179.12</v>
      </c>
      <c r="H44" s="24"/>
      <c r="I44" s="24"/>
      <c r="J44" s="7"/>
      <c r="K44" s="24" t="str">
        <f t="shared" ref="K44:K46" si="25">REPLACE(K34,3,1,"4")</f>
        <v>SG4_HSI+</v>
      </c>
      <c r="L44" s="24">
        <f>VLOOKUP(K44,EtchLengthFromLayout!$A:$B,2,0)</f>
        <v>11302.11</v>
      </c>
      <c r="M44" s="24">
        <f t="shared" ref="M44:M46" si="26">E44+G44+I44+L44</f>
        <v>12321.11</v>
      </c>
      <c r="N44" s="14" t="str">
        <f t="shared" ref="N44" si="27">IF(N43&lt;=1,"OK, Tolerance&lt;= 1 mil", "Not OK, Tolerance &gt; 1 mil")</f>
        <v>OK, Tolerance&lt;= 1 mil</v>
      </c>
      <c r="O44" s="28" t="s">
        <v>3051</v>
      </c>
      <c r="P44" s="23">
        <v>26</v>
      </c>
      <c r="Q44" s="10" t="s">
        <v>2221</v>
      </c>
      <c r="R44" s="62"/>
    </row>
    <row r="45" spans="1:18">
      <c r="A45" s="28" t="s">
        <v>2199</v>
      </c>
      <c r="B45" s="23">
        <v>28</v>
      </c>
      <c r="C45" s="13" t="s">
        <v>2219</v>
      </c>
      <c r="D45" s="23" t="str">
        <f t="shared" si="23"/>
        <v>S4_HSI-</v>
      </c>
      <c r="E45" s="24">
        <f>VLOOKUP(D45,EtchLengthFromLayout!$A:$B,2,0)</f>
        <v>839.88</v>
      </c>
      <c r="F45" s="24" t="str">
        <f t="shared" si="24"/>
        <v>SG4_C_HSO-</v>
      </c>
      <c r="G45" s="24">
        <f>VLOOKUP(F45,EtchLengthFromLayout!$A:$B,2,0)</f>
        <v>179.12</v>
      </c>
      <c r="H45" s="24"/>
      <c r="I45" s="24"/>
      <c r="J45" s="7"/>
      <c r="K45" s="24" t="str">
        <f t="shared" si="25"/>
        <v>SG4_HSO-</v>
      </c>
      <c r="L45" s="24">
        <f>VLOOKUP(K45,EtchLengthFromLayout!$A:$B,2,0)</f>
        <v>10703.88</v>
      </c>
      <c r="M45" s="24">
        <f t="shared" si="26"/>
        <v>11722.88</v>
      </c>
      <c r="N45" s="24">
        <f t="shared" ref="N45" si="28">ABS(M45-M46)</f>
        <v>0</v>
      </c>
      <c r="O45" s="28" t="s">
        <v>3051</v>
      </c>
      <c r="P45" s="23">
        <v>28</v>
      </c>
      <c r="Q45" s="13" t="s">
        <v>2219</v>
      </c>
      <c r="R45" s="62"/>
    </row>
    <row r="46" spans="1:18">
      <c r="A46" s="28" t="s">
        <v>2199</v>
      </c>
      <c r="B46" s="23">
        <v>29</v>
      </c>
      <c r="C46" s="13" t="s">
        <v>2218</v>
      </c>
      <c r="D46" s="23" t="str">
        <f t="shared" si="23"/>
        <v>S4_HSI+</v>
      </c>
      <c r="E46" s="24">
        <f>VLOOKUP(D46,EtchLengthFromLayout!$A:$B,2,0)</f>
        <v>839.88</v>
      </c>
      <c r="F46" s="24" t="str">
        <f t="shared" si="24"/>
        <v>SG4_C_HSO+</v>
      </c>
      <c r="G46" s="24">
        <f>VLOOKUP(F46,EtchLengthFromLayout!$A:$B,2,0)</f>
        <v>179.12</v>
      </c>
      <c r="H46" s="24"/>
      <c r="I46" s="24"/>
      <c r="J46" s="7"/>
      <c r="K46" s="24" t="str">
        <f t="shared" si="25"/>
        <v>SG4_HSO+</v>
      </c>
      <c r="L46" s="24">
        <f>VLOOKUP(K46,EtchLengthFromLayout!$A:$B,2,0)</f>
        <v>10703.88</v>
      </c>
      <c r="M46" s="24">
        <f t="shared" si="26"/>
        <v>11722.88</v>
      </c>
      <c r="N46" s="14" t="str">
        <f t="shared" ref="N46" si="29">IF(N45&lt;=1,"OK, Tolerance&lt;= 1 mil", "Not OK, Tolerance &gt; 1 mil")</f>
        <v>OK, Tolerance&lt;= 1 mil</v>
      </c>
      <c r="O46" s="28" t="s">
        <v>3051</v>
      </c>
      <c r="P46" s="23">
        <v>29</v>
      </c>
      <c r="Q46" s="13" t="s">
        <v>2218</v>
      </c>
      <c r="R46" s="62"/>
    </row>
    <row r="47" spans="1:18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 t="s">
        <v>1543</v>
      </c>
      <c r="L47" s="19"/>
      <c r="M47" s="19">
        <f>MAX(M43:M46)</f>
        <v>12321.11</v>
      </c>
      <c r="N47" s="14"/>
      <c r="O47" s="14"/>
      <c r="P47" s="14"/>
      <c r="Q47" s="14"/>
      <c r="R47" s="62"/>
    </row>
    <row r="48" spans="1:1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 t="s">
        <v>1544</v>
      </c>
      <c r="L48" s="19"/>
      <c r="M48" s="19">
        <f>MIN(M43:M46)</f>
        <v>11722.88</v>
      </c>
      <c r="N48" s="14"/>
      <c r="O48" s="14"/>
      <c r="P48" s="14"/>
      <c r="Q48" s="14"/>
      <c r="R48" s="62"/>
    </row>
    <row r="49" spans="1:18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 t="s">
        <v>1</v>
      </c>
      <c r="L49" s="19"/>
      <c r="M49" s="19">
        <f>ABS(M47-M48)</f>
        <v>598.23000000000138</v>
      </c>
      <c r="N49" s="14"/>
      <c r="O49" s="14"/>
      <c r="P49" s="14"/>
      <c r="Q49" s="14"/>
      <c r="R49" s="62"/>
    </row>
    <row r="50" spans="1:18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25" t="s">
        <v>6</v>
      </c>
      <c r="L50" s="19"/>
      <c r="M50" s="19" t="str">
        <f>IF(M49&lt;=1000,"OK, Tolerance&lt;= 1000 mils", "Not OK, Tolerance &gt;  1000 mils")</f>
        <v>OK, Tolerance&lt;= 1000 mils</v>
      </c>
      <c r="N50" s="14"/>
      <c r="O50" s="14"/>
      <c r="P50" s="14"/>
      <c r="Q50" s="14"/>
      <c r="R50" s="62"/>
    </row>
    <row r="51" spans="1:18">
      <c r="A51" s="23"/>
      <c r="B51" s="23"/>
      <c r="C51" s="13"/>
      <c r="D51" s="23"/>
      <c r="E51" s="24"/>
      <c r="F51" s="24"/>
      <c r="G51" s="24"/>
      <c r="H51" s="24"/>
      <c r="I51" s="24"/>
      <c r="J51" s="7"/>
      <c r="K51" s="23"/>
      <c r="L51" s="24"/>
      <c r="M51" s="24"/>
      <c r="N51" s="23"/>
      <c r="O51" s="10"/>
      <c r="P51" s="23"/>
      <c r="Q51" s="10"/>
      <c r="R51" s="62"/>
    </row>
    <row r="52" spans="1:18">
      <c r="A52" s="41" t="s">
        <v>3</v>
      </c>
      <c r="B52" s="41" t="s">
        <v>4</v>
      </c>
      <c r="C52" s="41" t="s">
        <v>5</v>
      </c>
      <c r="D52" s="14" t="s">
        <v>0</v>
      </c>
      <c r="E52" s="19" t="s">
        <v>2</v>
      </c>
      <c r="F52" s="20" t="s">
        <v>0</v>
      </c>
      <c r="G52" s="21" t="s">
        <v>2</v>
      </c>
      <c r="H52" s="21"/>
      <c r="I52" s="21"/>
      <c r="J52" s="14"/>
      <c r="K52" s="14" t="s">
        <v>0</v>
      </c>
      <c r="L52" s="19" t="s">
        <v>2</v>
      </c>
      <c r="M52" s="22" t="s">
        <v>3055</v>
      </c>
      <c r="N52" s="35" t="s">
        <v>7014</v>
      </c>
      <c r="O52" s="14" t="s">
        <v>1542</v>
      </c>
      <c r="P52" s="14" t="s">
        <v>4</v>
      </c>
      <c r="Q52" s="14" t="s">
        <v>5</v>
      </c>
      <c r="R52" s="62"/>
    </row>
    <row r="53" spans="1:18">
      <c r="A53" s="29" t="s">
        <v>2201</v>
      </c>
      <c r="B53" s="23">
        <v>25</v>
      </c>
      <c r="C53" s="10" t="s">
        <v>2222</v>
      </c>
      <c r="D53" s="23" t="str">
        <f>REPLACE(D43,2,1,"5")</f>
        <v>S5_HSO-</v>
      </c>
      <c r="E53" s="24">
        <f>VLOOKUP(D53,EtchLengthFromLayout!$A:$B,2,0)</f>
        <v>839.88</v>
      </c>
      <c r="F53" s="24" t="str">
        <f>REPLACE(F43,3,1,"5")</f>
        <v>SG5_C_HSI-</v>
      </c>
      <c r="G53" s="24">
        <f>VLOOKUP(F53,EtchLengthFromLayout!$A:$B,2,0)</f>
        <v>179.12</v>
      </c>
      <c r="H53" s="24"/>
      <c r="I53" s="24"/>
      <c r="J53" s="7"/>
      <c r="K53" s="24" t="str">
        <f>REPLACE(K43,3,1,"5")</f>
        <v>SG5_HSI-</v>
      </c>
      <c r="L53" s="24">
        <f>VLOOKUP(K53,EtchLengthFromLayout!$A:$B,2,0)</f>
        <v>12297.51</v>
      </c>
      <c r="M53" s="24">
        <f>E53+G53+I53+L53</f>
        <v>13316.51</v>
      </c>
      <c r="N53" s="24">
        <f t="shared" ref="N53" si="30">ABS(M53-M54)</f>
        <v>1.0000000000218279E-2</v>
      </c>
      <c r="O53" s="29" t="s">
        <v>3052</v>
      </c>
      <c r="P53" s="23">
        <v>25</v>
      </c>
      <c r="Q53" s="10" t="s">
        <v>2222</v>
      </c>
      <c r="R53" s="62"/>
    </row>
    <row r="54" spans="1:18">
      <c r="A54" s="29" t="s">
        <v>2201</v>
      </c>
      <c r="B54" s="23">
        <v>26</v>
      </c>
      <c r="C54" s="10" t="s">
        <v>2221</v>
      </c>
      <c r="D54" s="23" t="str">
        <f t="shared" ref="D54:D56" si="31">REPLACE(D44,2,1,"5")</f>
        <v>S5_HSO+</v>
      </c>
      <c r="E54" s="24">
        <f>VLOOKUP(D54,EtchLengthFromLayout!$A:$B,2,0)</f>
        <v>839.88</v>
      </c>
      <c r="F54" s="24" t="str">
        <f t="shared" ref="F54:F56" si="32">REPLACE(F44,3,1,"5")</f>
        <v>SG5_C_HSI+</v>
      </c>
      <c r="G54" s="24">
        <f>VLOOKUP(F54,EtchLengthFromLayout!$A:$B,2,0)</f>
        <v>179.12</v>
      </c>
      <c r="H54" s="24"/>
      <c r="I54" s="24"/>
      <c r="J54" s="7"/>
      <c r="K54" s="24" t="str">
        <f t="shared" ref="K54:K56" si="33">REPLACE(K44,3,1,"5")</f>
        <v>SG5_HSI+</v>
      </c>
      <c r="L54" s="24">
        <f>VLOOKUP(K54,EtchLengthFromLayout!$A:$B,2,0)</f>
        <v>12297.52</v>
      </c>
      <c r="M54" s="24">
        <f t="shared" ref="M54:M56" si="34">E54+G54+I54+L54</f>
        <v>13316.52</v>
      </c>
      <c r="N54" s="14" t="str">
        <f t="shared" ref="N54" si="35">IF(N53&lt;=1,"OK, Tolerance&lt;= 1 mil", "Not OK, Tolerance &gt; 1 mil")</f>
        <v>OK, Tolerance&lt;= 1 mil</v>
      </c>
      <c r="O54" s="29" t="s">
        <v>3052</v>
      </c>
      <c r="P54" s="23">
        <v>26</v>
      </c>
      <c r="Q54" s="10" t="s">
        <v>2221</v>
      </c>
      <c r="R54" s="62"/>
    </row>
    <row r="55" spans="1:18">
      <c r="A55" s="29" t="s">
        <v>2201</v>
      </c>
      <c r="B55" s="23">
        <v>28</v>
      </c>
      <c r="C55" s="13" t="s">
        <v>2219</v>
      </c>
      <c r="D55" s="23" t="str">
        <f t="shared" si="31"/>
        <v>S5_HSI-</v>
      </c>
      <c r="E55" s="24">
        <f>VLOOKUP(D55,EtchLengthFromLayout!$A:$B,2,0)</f>
        <v>839.88</v>
      </c>
      <c r="F55" s="24" t="str">
        <f t="shared" si="32"/>
        <v>SG5_C_HSO-</v>
      </c>
      <c r="G55" s="24">
        <f>VLOOKUP(F55,EtchLengthFromLayout!$A:$B,2,0)</f>
        <v>179.12</v>
      </c>
      <c r="H55" s="24"/>
      <c r="I55" s="24"/>
      <c r="J55" s="7"/>
      <c r="K55" s="24" t="str">
        <f t="shared" si="33"/>
        <v>SG5_HSO-</v>
      </c>
      <c r="L55" s="24">
        <f>VLOOKUP(K55,EtchLengthFromLayout!$A:$B,2,0)</f>
        <v>11829.02</v>
      </c>
      <c r="M55" s="24">
        <f t="shared" si="34"/>
        <v>12848.02</v>
      </c>
      <c r="N55" s="24">
        <f t="shared" ref="N55" si="36">ABS(M55-M56)</f>
        <v>5.9999999999490683E-2</v>
      </c>
      <c r="O55" s="29" t="s">
        <v>3052</v>
      </c>
      <c r="P55" s="23">
        <v>28</v>
      </c>
      <c r="Q55" s="13" t="s">
        <v>2219</v>
      </c>
      <c r="R55" s="62"/>
    </row>
    <row r="56" spans="1:18">
      <c r="A56" s="29" t="s">
        <v>2201</v>
      </c>
      <c r="B56" s="23">
        <v>29</v>
      </c>
      <c r="C56" s="13" t="s">
        <v>2218</v>
      </c>
      <c r="D56" s="23" t="str">
        <f t="shared" si="31"/>
        <v>S5_HSI+</v>
      </c>
      <c r="E56" s="24">
        <f>VLOOKUP(D56,EtchLengthFromLayout!$A:$B,2,0)</f>
        <v>839.88</v>
      </c>
      <c r="F56" s="24" t="str">
        <f t="shared" si="32"/>
        <v>SG5_C_HSO+</v>
      </c>
      <c r="G56" s="24">
        <f>VLOOKUP(F56,EtchLengthFromLayout!$A:$B,2,0)</f>
        <v>179.12</v>
      </c>
      <c r="H56" s="24"/>
      <c r="I56" s="24"/>
      <c r="J56" s="7"/>
      <c r="K56" s="24" t="str">
        <f t="shared" si="33"/>
        <v>SG5_HSO+</v>
      </c>
      <c r="L56" s="24">
        <f>VLOOKUP(K56,EtchLengthFromLayout!$A:$B,2,0)</f>
        <v>11829.08</v>
      </c>
      <c r="M56" s="24">
        <f t="shared" si="34"/>
        <v>12848.08</v>
      </c>
      <c r="N56" s="14" t="str">
        <f t="shared" ref="N56" si="37">IF(N55&lt;=1,"OK, Tolerance&lt;= 1 mil", "Not OK, Tolerance &gt; 1 mil")</f>
        <v>OK, Tolerance&lt;= 1 mil</v>
      </c>
      <c r="O56" s="29" t="s">
        <v>3052</v>
      </c>
      <c r="P56" s="23">
        <v>29</v>
      </c>
      <c r="Q56" s="13" t="s">
        <v>2218</v>
      </c>
      <c r="R56" s="62"/>
    </row>
    <row r="57" spans="1:18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 t="s">
        <v>1543</v>
      </c>
      <c r="L57" s="19"/>
      <c r="M57" s="19">
        <f>MAX(M53:M56)</f>
        <v>13316.52</v>
      </c>
      <c r="N57" s="14"/>
      <c r="O57" s="14"/>
      <c r="P57" s="14"/>
      <c r="Q57" s="14"/>
      <c r="R57" s="62"/>
    </row>
    <row r="58" spans="1:1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 t="s">
        <v>1544</v>
      </c>
      <c r="L58" s="19"/>
      <c r="M58" s="19">
        <f>MIN(M53:M56)</f>
        <v>12848.02</v>
      </c>
      <c r="N58" s="14"/>
      <c r="O58" s="14"/>
      <c r="P58" s="14"/>
      <c r="Q58" s="14"/>
      <c r="R58" s="62"/>
    </row>
    <row r="59" spans="1:18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 t="s">
        <v>1</v>
      </c>
      <c r="L59" s="19"/>
      <c r="M59" s="19">
        <f>ABS(M57-M58)</f>
        <v>468.5</v>
      </c>
      <c r="N59" s="14"/>
      <c r="O59" s="14"/>
      <c r="P59" s="14"/>
      <c r="Q59" s="14"/>
      <c r="R59" s="62"/>
    </row>
    <row r="60" spans="1:18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25" t="s">
        <v>6</v>
      </c>
      <c r="L60" s="19"/>
      <c r="M60" s="19" t="str">
        <f>IF(M59&lt;=1000,"OK, Tolerance&lt;= 1000 mils", "Not OK, Tolerance &gt;  1000 mils")</f>
        <v>OK, Tolerance&lt;= 1000 mils</v>
      </c>
      <c r="N60" s="14"/>
      <c r="O60" s="14"/>
      <c r="P60" s="14"/>
      <c r="Q60" s="14"/>
      <c r="R60" s="62"/>
    </row>
    <row r="61" spans="1:18">
      <c r="A61" s="23"/>
      <c r="B61" s="23"/>
      <c r="C61" s="13"/>
      <c r="D61" s="23"/>
      <c r="E61" s="24"/>
      <c r="F61" s="24"/>
      <c r="G61" s="24"/>
      <c r="H61" s="24"/>
      <c r="I61" s="24"/>
      <c r="J61" s="7"/>
      <c r="K61" s="23"/>
      <c r="L61" s="24"/>
      <c r="M61" s="24"/>
      <c r="N61" s="23"/>
      <c r="O61" s="10"/>
      <c r="P61" s="23"/>
      <c r="Q61" s="10"/>
      <c r="R61" s="62"/>
    </row>
    <row r="62" spans="1:18">
      <c r="A62" s="41" t="s">
        <v>3</v>
      </c>
      <c r="B62" s="41" t="s">
        <v>4</v>
      </c>
      <c r="C62" s="41" t="s">
        <v>5</v>
      </c>
      <c r="D62" s="14" t="s">
        <v>0</v>
      </c>
      <c r="E62" s="19" t="s">
        <v>2</v>
      </c>
      <c r="F62" s="20" t="s">
        <v>0</v>
      </c>
      <c r="G62" s="21" t="s">
        <v>2</v>
      </c>
      <c r="H62" s="21"/>
      <c r="I62" s="21"/>
      <c r="J62" s="14"/>
      <c r="K62" s="14" t="s">
        <v>0</v>
      </c>
      <c r="L62" s="19" t="s">
        <v>2</v>
      </c>
      <c r="M62" s="22" t="s">
        <v>3055</v>
      </c>
      <c r="N62" s="35" t="s">
        <v>7014</v>
      </c>
      <c r="O62" s="14" t="s">
        <v>1542</v>
      </c>
      <c r="P62" s="14" t="s">
        <v>4</v>
      </c>
      <c r="Q62" s="14" t="s">
        <v>5</v>
      </c>
      <c r="R62" s="62"/>
    </row>
    <row r="63" spans="1:18">
      <c r="A63" s="28" t="s">
        <v>2509</v>
      </c>
      <c r="B63" s="23">
        <v>25</v>
      </c>
      <c r="C63" s="10" t="s">
        <v>2222</v>
      </c>
      <c r="D63" s="23" t="str">
        <f>REPLACE(D53,2,1,"6")</f>
        <v>S6_HSO-</v>
      </c>
      <c r="E63" s="24">
        <f>VLOOKUP(D63,EtchLengthFromLayout!$A:$B,2,0)</f>
        <v>839.88</v>
      </c>
      <c r="F63" s="24" t="str">
        <f>REPLACE(F53,3,1,"6")</f>
        <v>SG6_C_HSI-</v>
      </c>
      <c r="G63" s="24">
        <f>VLOOKUP(F63,EtchLengthFromLayout!$A:$B,2,0)</f>
        <v>179.12</v>
      </c>
      <c r="H63" s="24"/>
      <c r="I63" s="24"/>
      <c r="J63" s="7"/>
      <c r="K63" s="24" t="str">
        <f>REPLACE(K53,3,1,"6")</f>
        <v>SG6_HSI-</v>
      </c>
      <c r="L63" s="24">
        <f>VLOOKUP(K63,EtchLengthFromLayout!$A:$B,2,0)</f>
        <v>12111.64</v>
      </c>
      <c r="M63" s="24">
        <f>E63+G63+I63+L63</f>
        <v>13130.64</v>
      </c>
      <c r="N63" s="24">
        <f t="shared" ref="N63" si="38">ABS(M63-M64)</f>
        <v>0.26999999999861757</v>
      </c>
      <c r="O63" s="28" t="s">
        <v>3053</v>
      </c>
      <c r="P63" s="23">
        <v>25</v>
      </c>
      <c r="Q63" s="10" t="s">
        <v>2222</v>
      </c>
      <c r="R63" s="62"/>
    </row>
    <row r="64" spans="1:18">
      <c r="A64" s="28" t="s">
        <v>2509</v>
      </c>
      <c r="B64" s="23">
        <v>26</v>
      </c>
      <c r="C64" s="10" t="s">
        <v>2221</v>
      </c>
      <c r="D64" s="23" t="str">
        <f t="shared" ref="D64:D66" si="39">REPLACE(D54,2,1,"6")</f>
        <v>S6_HSO+</v>
      </c>
      <c r="E64" s="24">
        <f>VLOOKUP(D64,EtchLengthFromLayout!$A:$B,2,0)</f>
        <v>839.88</v>
      </c>
      <c r="F64" s="24" t="str">
        <f t="shared" ref="F64:F66" si="40">REPLACE(F54,3,1,"6")</f>
        <v>SG6_C_HSI+</v>
      </c>
      <c r="G64" s="24">
        <f>VLOOKUP(F64,EtchLengthFromLayout!$A:$B,2,0)</f>
        <v>179.12</v>
      </c>
      <c r="H64" s="24"/>
      <c r="I64" s="24"/>
      <c r="J64" s="7"/>
      <c r="K64" s="24" t="str">
        <f t="shared" ref="K64:K66" si="41">REPLACE(K54,3,1,"6")</f>
        <v>SG6_HSI+</v>
      </c>
      <c r="L64" s="24">
        <f>VLOOKUP(K64,EtchLengthFromLayout!$A:$B,2,0)</f>
        <v>12111.37</v>
      </c>
      <c r="M64" s="24">
        <f t="shared" ref="M64:M66" si="42">E64+G64+I64+L64</f>
        <v>13130.37</v>
      </c>
      <c r="N64" s="14" t="str">
        <f t="shared" ref="N64" si="43">IF(N63&lt;=1,"OK, Tolerance&lt;= 1 mil", "Not OK, Tolerance &gt; 1 mil")</f>
        <v>OK, Tolerance&lt;= 1 mil</v>
      </c>
      <c r="O64" s="28" t="s">
        <v>3053</v>
      </c>
      <c r="P64" s="23">
        <v>26</v>
      </c>
      <c r="Q64" s="10" t="s">
        <v>2221</v>
      </c>
      <c r="R64" s="62"/>
    </row>
    <row r="65" spans="1:19">
      <c r="A65" s="28" t="s">
        <v>2509</v>
      </c>
      <c r="B65" s="23">
        <v>28</v>
      </c>
      <c r="C65" s="13" t="s">
        <v>2219</v>
      </c>
      <c r="D65" s="23" t="str">
        <f t="shared" si="39"/>
        <v>S6_HSI-</v>
      </c>
      <c r="E65" s="24">
        <f>VLOOKUP(D65,EtchLengthFromLayout!$A:$B,2,0)</f>
        <v>839.88</v>
      </c>
      <c r="F65" s="24" t="str">
        <f t="shared" si="40"/>
        <v>SG6_C_HSO-</v>
      </c>
      <c r="G65" s="24">
        <f>VLOOKUP(F65,EtchLengthFromLayout!$A:$B,2,0)</f>
        <v>179.12</v>
      </c>
      <c r="H65" s="24"/>
      <c r="I65" s="24"/>
      <c r="J65" s="7"/>
      <c r="K65" s="24" t="str">
        <f t="shared" si="41"/>
        <v>SG6_HSO-</v>
      </c>
      <c r="L65" s="24">
        <f>VLOOKUP(K65,EtchLengthFromLayout!$A:$B,2,0)</f>
        <v>12660.79</v>
      </c>
      <c r="M65" s="24">
        <f t="shared" si="42"/>
        <v>13679.79</v>
      </c>
      <c r="N65" s="24">
        <f t="shared" ref="N65" si="44">ABS(M65-M66)</f>
        <v>0.16999999999825377</v>
      </c>
      <c r="O65" s="28" t="s">
        <v>3053</v>
      </c>
      <c r="P65" s="23">
        <v>28</v>
      </c>
      <c r="Q65" s="13" t="s">
        <v>2219</v>
      </c>
      <c r="R65" s="62"/>
    </row>
    <row r="66" spans="1:19">
      <c r="A66" s="28" t="s">
        <v>2509</v>
      </c>
      <c r="B66" s="23">
        <v>29</v>
      </c>
      <c r="C66" s="13" t="s">
        <v>2218</v>
      </c>
      <c r="D66" s="23" t="str">
        <f t="shared" si="39"/>
        <v>S6_HSI+</v>
      </c>
      <c r="E66" s="24">
        <f>VLOOKUP(D66,EtchLengthFromLayout!$A:$B,2,0)</f>
        <v>839.88</v>
      </c>
      <c r="F66" s="24" t="str">
        <f t="shared" si="40"/>
        <v>SG6_C_HSO+</v>
      </c>
      <c r="G66" s="24">
        <f>VLOOKUP(F66,EtchLengthFromLayout!$A:$B,2,0)</f>
        <v>179.12</v>
      </c>
      <c r="H66" s="24"/>
      <c r="I66" s="24"/>
      <c r="J66" s="7"/>
      <c r="K66" s="24" t="str">
        <f t="shared" si="41"/>
        <v>SG6_HSO+</v>
      </c>
      <c r="L66" s="24">
        <f>VLOOKUP(K66,EtchLengthFromLayout!$A:$B,2,0)</f>
        <v>12660.96</v>
      </c>
      <c r="M66" s="24">
        <f t="shared" si="42"/>
        <v>13679.96</v>
      </c>
      <c r="N66" s="14" t="str">
        <f t="shared" ref="N66" si="45">IF(N65&lt;=1,"OK, Tolerance&lt;= 1 mil", "Not OK, Tolerance &gt; 1 mil")</f>
        <v>OK, Tolerance&lt;= 1 mil</v>
      </c>
      <c r="O66" s="28" t="s">
        <v>3053</v>
      </c>
      <c r="P66" s="23">
        <v>29</v>
      </c>
      <c r="Q66" s="13" t="s">
        <v>2218</v>
      </c>
      <c r="R66" s="62"/>
    </row>
    <row r="67" spans="1:19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 t="s">
        <v>1543</v>
      </c>
      <c r="L67" s="19"/>
      <c r="M67" s="19">
        <f>MAX(M63:M66)</f>
        <v>13679.96</v>
      </c>
      <c r="N67" s="14"/>
      <c r="O67" s="14"/>
      <c r="P67" s="14"/>
      <c r="Q67" s="14"/>
      <c r="R67" s="62"/>
    </row>
    <row r="68" spans="1:19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 t="s">
        <v>1544</v>
      </c>
      <c r="L68" s="19"/>
      <c r="M68" s="19">
        <f>MIN(M63:M66)</f>
        <v>13130.37</v>
      </c>
      <c r="N68" s="14"/>
      <c r="O68" s="14"/>
      <c r="P68" s="14"/>
      <c r="Q68" s="14"/>
      <c r="R68" s="62"/>
    </row>
    <row r="69" spans="1:1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 t="s">
        <v>1</v>
      </c>
      <c r="L69" s="19"/>
      <c r="M69" s="19">
        <f>ABS(M67-M68)</f>
        <v>549.58999999999833</v>
      </c>
      <c r="N69" s="14"/>
      <c r="O69" s="14"/>
      <c r="P69" s="14"/>
      <c r="Q69" s="14"/>
      <c r="R69" s="62"/>
    </row>
    <row r="70" spans="1:19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25" t="s">
        <v>6</v>
      </c>
      <c r="L70" s="19"/>
      <c r="M70" s="19" t="str">
        <f>IF(M69&lt;=1000,"OK, Tolerance&lt;= 1000 mils", "Not OK, Tolerance &gt;  1000 mils")</f>
        <v>OK, Tolerance&lt;= 1000 mils</v>
      </c>
      <c r="N70" s="14"/>
      <c r="O70" s="14"/>
      <c r="P70" s="14"/>
      <c r="Q70" s="14"/>
      <c r="R70" s="62"/>
    </row>
    <row r="71" spans="1:19">
      <c r="A71" s="23"/>
      <c r="B71" s="23"/>
      <c r="C71" s="13"/>
      <c r="D71" s="23"/>
      <c r="E71" s="24"/>
      <c r="F71" s="24"/>
      <c r="G71" s="24"/>
      <c r="H71" s="24"/>
      <c r="I71" s="24"/>
      <c r="J71" s="7"/>
      <c r="K71" s="23"/>
      <c r="L71" s="24"/>
      <c r="M71" s="24"/>
      <c r="N71" s="23"/>
      <c r="O71" s="10"/>
      <c r="P71" s="23"/>
      <c r="Q71" s="10"/>
      <c r="R71" s="62"/>
    </row>
    <row r="72" spans="1:19">
      <c r="A72" s="41" t="s">
        <v>3</v>
      </c>
      <c r="B72" s="41" t="s">
        <v>4</v>
      </c>
      <c r="C72" s="41" t="s">
        <v>5</v>
      </c>
      <c r="D72" s="14" t="s">
        <v>0</v>
      </c>
      <c r="E72" s="19" t="s">
        <v>2</v>
      </c>
      <c r="F72" s="20" t="s">
        <v>0</v>
      </c>
      <c r="G72" s="21" t="s">
        <v>2</v>
      </c>
      <c r="H72" s="21"/>
      <c r="I72" s="21"/>
      <c r="J72" s="14"/>
      <c r="K72" s="14" t="s">
        <v>0</v>
      </c>
      <c r="L72" s="19" t="s">
        <v>2</v>
      </c>
      <c r="M72" s="22" t="s">
        <v>3055</v>
      </c>
      <c r="N72" s="35" t="s">
        <v>7014</v>
      </c>
      <c r="O72" s="14" t="s">
        <v>1542</v>
      </c>
      <c r="P72" s="14" t="s">
        <v>4</v>
      </c>
      <c r="Q72" s="14" t="s">
        <v>5</v>
      </c>
      <c r="R72" s="62"/>
    </row>
    <row r="73" spans="1:19">
      <c r="A73" s="29" t="s">
        <v>2510</v>
      </c>
      <c r="B73" s="23">
        <v>25</v>
      </c>
      <c r="C73" s="10" t="s">
        <v>2222</v>
      </c>
      <c r="D73" s="23" t="str">
        <f>REPLACE(D63,2,1,"7")</f>
        <v>S7_HSO-</v>
      </c>
      <c r="E73" s="24">
        <f>VLOOKUP(D73,EtchLengthFromLayout!$A:$B,2,0)</f>
        <v>839.88</v>
      </c>
      <c r="F73" s="24" t="str">
        <f>REPLACE(F63,3,1,"7")</f>
        <v>SG7_C_HSI-</v>
      </c>
      <c r="G73" s="24">
        <f>VLOOKUP(F73,EtchLengthFromLayout!$A:$B,2,0)</f>
        <v>179.12</v>
      </c>
      <c r="H73" s="24"/>
      <c r="I73" s="24"/>
      <c r="J73" s="7"/>
      <c r="K73" s="24" t="str">
        <f>REPLACE(K63,3,1,"7")</f>
        <v>SG7_HSI-</v>
      </c>
      <c r="L73" s="24">
        <f>VLOOKUP(K73,EtchLengthFromLayout!$A:$B,2,0)</f>
        <v>10997.3</v>
      </c>
      <c r="M73" s="24">
        <f>E73+G73+I73+L73</f>
        <v>12016.3</v>
      </c>
      <c r="N73" s="24">
        <f t="shared" ref="N73" si="46">ABS(M73-M74)</f>
        <v>0.27999999999883585</v>
      </c>
      <c r="O73" s="29" t="s">
        <v>3054</v>
      </c>
      <c r="P73" s="23">
        <v>25</v>
      </c>
      <c r="Q73" s="10" t="s">
        <v>2222</v>
      </c>
      <c r="R73" s="62"/>
    </row>
    <row r="74" spans="1:19">
      <c r="A74" s="29" t="s">
        <v>2510</v>
      </c>
      <c r="B74" s="23">
        <v>26</v>
      </c>
      <c r="C74" s="10" t="s">
        <v>2221</v>
      </c>
      <c r="D74" s="23" t="str">
        <f t="shared" ref="D74:D76" si="47">REPLACE(D64,2,1,"7")</f>
        <v>S7_HSO+</v>
      </c>
      <c r="E74" s="24">
        <f>VLOOKUP(D74,EtchLengthFromLayout!$A:$B,2,0)</f>
        <v>839.88</v>
      </c>
      <c r="F74" s="24" t="str">
        <f t="shared" ref="F74:F76" si="48">REPLACE(F64,3,1,"7")</f>
        <v>SG7_C_HSI+</v>
      </c>
      <c r="G74" s="24">
        <f>VLOOKUP(F74,EtchLengthFromLayout!$A:$B,2,0)</f>
        <v>179.12</v>
      </c>
      <c r="H74" s="24"/>
      <c r="I74" s="24"/>
      <c r="J74" s="7"/>
      <c r="K74" s="24" t="str">
        <f t="shared" ref="K74:K76" si="49">REPLACE(K64,3,1,"7")</f>
        <v>SG7_HSI+</v>
      </c>
      <c r="L74" s="24">
        <f>VLOOKUP(K74,EtchLengthFromLayout!$A:$B,2,0)</f>
        <v>10997.02</v>
      </c>
      <c r="M74" s="24">
        <f t="shared" ref="M74:M76" si="50">E74+G74+I74+L74</f>
        <v>12016.02</v>
      </c>
      <c r="N74" s="14" t="str">
        <f t="shared" ref="N74" si="51">IF(N73&lt;=1,"OK, Tolerance&lt;= 1 mil", "Not OK, Tolerance &gt; 1 mil")</f>
        <v>OK, Tolerance&lt;= 1 mil</v>
      </c>
      <c r="O74" s="29" t="s">
        <v>3054</v>
      </c>
      <c r="P74" s="23">
        <v>26</v>
      </c>
      <c r="Q74" s="10" t="s">
        <v>2221</v>
      </c>
      <c r="R74" s="62"/>
    </row>
    <row r="75" spans="1:19">
      <c r="A75" s="29" t="s">
        <v>2510</v>
      </c>
      <c r="B75" s="23">
        <v>28</v>
      </c>
      <c r="C75" s="13" t="s">
        <v>2219</v>
      </c>
      <c r="D75" s="23" t="str">
        <f t="shared" si="47"/>
        <v>S7_HSI-</v>
      </c>
      <c r="E75" s="24">
        <f>VLOOKUP(D75,EtchLengthFromLayout!$A:$B,2,0)</f>
        <v>839.88</v>
      </c>
      <c r="F75" s="24" t="str">
        <f t="shared" si="48"/>
        <v>SG7_C_HSO-</v>
      </c>
      <c r="G75" s="24">
        <f>VLOOKUP(F75,EtchLengthFromLayout!$A:$B,2,0)</f>
        <v>179.12</v>
      </c>
      <c r="H75" s="24"/>
      <c r="I75" s="24"/>
      <c r="J75" s="7"/>
      <c r="K75" s="24" t="str">
        <f t="shared" si="49"/>
        <v>SG7_HSO-</v>
      </c>
      <c r="L75" s="24">
        <f>VLOOKUP(K75,EtchLengthFromLayout!$A:$B,2,0)</f>
        <v>11256.21</v>
      </c>
      <c r="M75" s="24">
        <f t="shared" si="50"/>
        <v>12275.21</v>
      </c>
      <c r="N75" s="24">
        <f t="shared" ref="N75" si="52">ABS(M75-M76)</f>
        <v>0.41000000000167347</v>
      </c>
      <c r="O75" s="29" t="s">
        <v>3054</v>
      </c>
      <c r="P75" s="23">
        <v>28</v>
      </c>
      <c r="Q75" s="13" t="s">
        <v>2219</v>
      </c>
      <c r="R75" s="62"/>
    </row>
    <row r="76" spans="1:19">
      <c r="A76" s="29" t="s">
        <v>2510</v>
      </c>
      <c r="B76" s="23">
        <v>29</v>
      </c>
      <c r="C76" s="13" t="s">
        <v>2218</v>
      </c>
      <c r="D76" s="23" t="str">
        <f t="shared" si="47"/>
        <v>S7_HSI+</v>
      </c>
      <c r="E76" s="24">
        <f>VLOOKUP(D76,EtchLengthFromLayout!$A:$B,2,0)</f>
        <v>839.88</v>
      </c>
      <c r="F76" s="24" t="str">
        <f t="shared" si="48"/>
        <v>SG7_C_HSO+</v>
      </c>
      <c r="G76" s="24">
        <f>VLOOKUP(F76,EtchLengthFromLayout!$A:$B,2,0)</f>
        <v>179.12</v>
      </c>
      <c r="H76" s="24"/>
      <c r="I76" s="24"/>
      <c r="J76" s="7"/>
      <c r="K76" s="24" t="str">
        <f t="shared" si="49"/>
        <v>SG7_HSO+</v>
      </c>
      <c r="L76" s="24">
        <f>VLOOKUP(K76,EtchLengthFromLayout!$A:$B,2,0)</f>
        <v>11256.62</v>
      </c>
      <c r="M76" s="24">
        <f t="shared" si="50"/>
        <v>12275.62</v>
      </c>
      <c r="N76" s="14" t="str">
        <f t="shared" ref="N76" si="53">IF(N75&lt;=1,"OK, Tolerance&lt;= 1 mil", "Not OK, Tolerance &gt; 1 mil")</f>
        <v>OK, Tolerance&lt;= 1 mil</v>
      </c>
      <c r="O76" s="29" t="s">
        <v>3054</v>
      </c>
      <c r="P76" s="23">
        <v>29</v>
      </c>
      <c r="Q76" s="13" t="s">
        <v>2218</v>
      </c>
      <c r="R76" s="63"/>
    </row>
    <row r="77" spans="1:19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 t="s">
        <v>1543</v>
      </c>
      <c r="L77" s="19"/>
      <c r="M77" s="19">
        <f>MAX(M73:M76)</f>
        <v>12275.62</v>
      </c>
      <c r="N77" s="14"/>
      <c r="O77" s="14"/>
      <c r="P77" s="14"/>
      <c r="Q77" s="14"/>
      <c r="R77" s="14"/>
    </row>
    <row r="78" spans="1:19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 t="s">
        <v>1544</v>
      </c>
      <c r="L78" s="19"/>
      <c r="M78" s="19">
        <f>MIN(M73:M76)</f>
        <v>12016.02</v>
      </c>
      <c r="N78" s="14"/>
      <c r="O78" s="14"/>
      <c r="P78" s="14"/>
      <c r="Q78" s="14"/>
      <c r="R78" s="14"/>
    </row>
    <row r="79" spans="1:1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 t="s">
        <v>1</v>
      </c>
      <c r="L79" s="19"/>
      <c r="M79" s="19">
        <f>ABS(M77-M78)</f>
        <v>259.60000000000036</v>
      </c>
      <c r="N79" s="14"/>
      <c r="O79" s="14"/>
      <c r="P79" s="14"/>
      <c r="Q79" s="14"/>
      <c r="R79" s="14"/>
    </row>
    <row r="80" spans="1:19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25" t="s">
        <v>6</v>
      </c>
      <c r="L80" s="19"/>
      <c r="M80" s="19" t="str">
        <f>IF(M79&lt;=1000,"OK, Tolerance&lt;= 1000 mils", "Not OK, Tolerance &gt;  1000 mils")</f>
        <v>OK, Tolerance&lt;= 1000 mils</v>
      </c>
      <c r="N80" s="14"/>
      <c r="O80" s="14"/>
      <c r="P80" s="14"/>
      <c r="Q80" s="14"/>
      <c r="R80" s="14"/>
      <c r="S80" s="5"/>
    </row>
    <row r="81" spans="1:19">
      <c r="A81" s="26"/>
      <c r="B81" s="23"/>
      <c r="C81" s="23"/>
      <c r="D81" s="23"/>
      <c r="E81" s="27"/>
      <c r="F81" s="27"/>
      <c r="G81" s="27"/>
      <c r="H81" s="27"/>
      <c r="I81" s="27"/>
      <c r="J81" s="23"/>
      <c r="K81" s="23"/>
      <c r="L81" s="27"/>
      <c r="M81" s="27"/>
      <c r="N81" s="23"/>
      <c r="O81" s="23"/>
      <c r="P81" s="23"/>
      <c r="Q81" s="23"/>
      <c r="R81" s="23"/>
      <c r="S81" s="5"/>
    </row>
    <row r="82" spans="1:19">
      <c r="A82" s="26"/>
      <c r="B82" s="23"/>
      <c r="C82" s="23"/>
      <c r="D82" s="23"/>
      <c r="E82" s="27"/>
      <c r="F82" s="27"/>
      <c r="G82" s="27"/>
      <c r="H82" s="27"/>
      <c r="I82" s="27"/>
      <c r="J82" s="23"/>
      <c r="K82" s="23"/>
      <c r="L82" s="27"/>
      <c r="M82" s="27"/>
      <c r="N82" s="23"/>
      <c r="O82" s="23"/>
      <c r="P82" s="23"/>
      <c r="Q82" s="23"/>
      <c r="R82" s="7"/>
    </row>
    <row r="83" spans="1:19">
      <c r="A83" s="25"/>
      <c r="B83" s="25"/>
      <c r="C83" s="25"/>
      <c r="D83" s="25"/>
      <c r="E83" s="31"/>
      <c r="F83" s="31"/>
      <c r="G83" s="31"/>
      <c r="H83" s="31"/>
      <c r="I83" s="31"/>
      <c r="J83" s="31"/>
      <c r="K83" s="31"/>
      <c r="L83" s="31"/>
      <c r="M83" s="25"/>
      <c r="N83" s="25"/>
      <c r="O83" s="25"/>
      <c r="P83" s="25"/>
      <c r="Q83" s="25"/>
      <c r="R83" s="25"/>
    </row>
    <row r="84" spans="1:19">
      <c r="A84" s="25"/>
      <c r="B84" s="25"/>
      <c r="C84" s="25"/>
      <c r="D84" s="25"/>
      <c r="E84" s="31"/>
      <c r="F84" s="31"/>
      <c r="G84" s="31"/>
      <c r="H84" s="31"/>
      <c r="I84" s="31"/>
      <c r="J84" s="31"/>
      <c r="K84" s="31"/>
      <c r="L84" s="31"/>
      <c r="M84" s="25"/>
      <c r="N84" s="25"/>
      <c r="O84" s="25"/>
      <c r="P84" s="25"/>
      <c r="Q84" s="25"/>
      <c r="R84" s="25"/>
    </row>
    <row r="85" spans="1:19" ht="32.25">
      <c r="A85" s="32" t="s">
        <v>2523</v>
      </c>
      <c r="B85" s="16"/>
      <c r="C85" s="16"/>
      <c r="D85" s="16"/>
      <c r="E85" s="17"/>
      <c r="F85" s="17"/>
      <c r="G85" s="17"/>
      <c r="H85" s="17"/>
      <c r="I85" s="17"/>
      <c r="J85" s="18"/>
      <c r="K85" s="18"/>
      <c r="L85" s="18"/>
      <c r="M85" s="18"/>
      <c r="N85" s="70" t="s">
        <v>8661</v>
      </c>
      <c r="O85" s="71"/>
      <c r="P85" s="71"/>
      <c r="Q85" s="71"/>
      <c r="R85" s="71"/>
    </row>
    <row r="86" spans="1:19">
      <c r="A86" s="41" t="s">
        <v>3</v>
      </c>
      <c r="B86" s="41" t="s">
        <v>4</v>
      </c>
      <c r="C86" s="41" t="s">
        <v>5</v>
      </c>
      <c r="D86" s="14" t="s">
        <v>0</v>
      </c>
      <c r="E86" s="19" t="s">
        <v>2</v>
      </c>
      <c r="F86" s="20" t="s">
        <v>0</v>
      </c>
      <c r="G86" s="21" t="s">
        <v>2</v>
      </c>
      <c r="H86" s="14" t="s">
        <v>0</v>
      </c>
      <c r="I86" s="19" t="s">
        <v>2</v>
      </c>
      <c r="J86" s="21" t="s">
        <v>1547</v>
      </c>
      <c r="K86" s="20" t="s">
        <v>2512</v>
      </c>
      <c r="L86" s="21" t="s">
        <v>2</v>
      </c>
      <c r="M86" s="22" t="s">
        <v>3055</v>
      </c>
      <c r="N86" s="35" t="s">
        <v>7014</v>
      </c>
      <c r="O86" s="14" t="s">
        <v>1542</v>
      </c>
      <c r="P86" s="14" t="s">
        <v>4</v>
      </c>
      <c r="Q86" s="14" t="s">
        <v>5</v>
      </c>
      <c r="R86" s="41" t="s">
        <v>1545</v>
      </c>
    </row>
    <row r="87" spans="1:19">
      <c r="A87" s="28" t="s">
        <v>8</v>
      </c>
      <c r="B87" s="23">
        <v>25</v>
      </c>
      <c r="C87" s="10" t="s">
        <v>2222</v>
      </c>
      <c r="D87" s="23" t="s">
        <v>2271</v>
      </c>
      <c r="E87" s="24">
        <f>VLOOKUP(D87,EtchLengthFromLayout!$A:$B,2,0)</f>
        <v>839.88</v>
      </c>
      <c r="F87" s="24" t="s">
        <v>2348</v>
      </c>
      <c r="G87" s="24">
        <f>VLOOKUP(F87,EtchLengthFromLayout!A:B,2,0)</f>
        <v>3036.2</v>
      </c>
      <c r="H87" s="24"/>
      <c r="I87" s="24"/>
      <c r="J87" s="24" t="s">
        <v>6924</v>
      </c>
      <c r="K87" s="23" t="s">
        <v>8334</v>
      </c>
      <c r="L87" s="24">
        <f>VLOOKUP(K87,EtchLengthFromLayout!A:B,2,0)</f>
        <v>5441.32</v>
      </c>
      <c r="M87" s="24">
        <f t="shared" ref="M87:M134" si="54">E87+G87+I87+L87</f>
        <v>9317.4</v>
      </c>
      <c r="N87" s="24">
        <f>ABS(M87-M88)</f>
        <v>0.18000000000029104</v>
      </c>
      <c r="O87" s="28"/>
      <c r="P87" s="23"/>
      <c r="Q87" s="13"/>
      <c r="R87" s="61" t="s">
        <v>2524</v>
      </c>
    </row>
    <row r="88" spans="1:19">
      <c r="A88" s="28" t="s">
        <v>8</v>
      </c>
      <c r="B88" s="23">
        <v>26</v>
      </c>
      <c r="C88" s="10" t="s">
        <v>2221</v>
      </c>
      <c r="D88" s="23" t="s">
        <v>2272</v>
      </c>
      <c r="E88" s="24">
        <f>VLOOKUP(D88,EtchLengthFromLayout!$A:$B,2,0)</f>
        <v>839.88</v>
      </c>
      <c r="F88" s="24" t="s">
        <v>2345</v>
      </c>
      <c r="G88" s="24">
        <f>VLOOKUP(F88,EtchLengthFromLayout!A:B,2,0)</f>
        <v>3036.43</v>
      </c>
      <c r="H88" s="24"/>
      <c r="I88" s="24"/>
      <c r="J88" s="24" t="s">
        <v>7020</v>
      </c>
      <c r="K88" s="23" t="s">
        <v>8333</v>
      </c>
      <c r="L88" s="24">
        <f>VLOOKUP(K88,EtchLengthFromLayout!A:B,2,0)</f>
        <v>5441.27</v>
      </c>
      <c r="M88" s="24">
        <f t="shared" si="54"/>
        <v>9317.58</v>
      </c>
      <c r="N88" s="14" t="str">
        <f>IF(N87&lt;=1,"OK, Tolerance&lt;= 1 mil", "Not OK, Tolerance &gt; 1 mil")</f>
        <v>OK, Tolerance&lt;= 1 mil</v>
      </c>
      <c r="O88" s="28"/>
      <c r="P88" s="23"/>
      <c r="Q88" s="13"/>
      <c r="R88" s="62"/>
    </row>
    <row r="89" spans="1:19">
      <c r="A89" s="28" t="s">
        <v>8</v>
      </c>
      <c r="B89" s="23">
        <v>25</v>
      </c>
      <c r="C89" s="10" t="s">
        <v>2222</v>
      </c>
      <c r="D89" s="23" t="s">
        <v>2271</v>
      </c>
      <c r="E89" s="24">
        <f>VLOOKUP(D89,EtchLengthFromLayout!$A:$B,2,0)</f>
        <v>839.88</v>
      </c>
      <c r="F89" s="24" t="s">
        <v>2348</v>
      </c>
      <c r="G89" s="24">
        <f>VLOOKUP(F89,EtchLengthFromLayout!A:B,2,0)</f>
        <v>3036.2</v>
      </c>
      <c r="H89" s="24"/>
      <c r="I89" s="24"/>
      <c r="J89" s="24" t="s">
        <v>6927</v>
      </c>
      <c r="K89" s="23" t="s">
        <v>8336</v>
      </c>
      <c r="L89" s="24">
        <f>VLOOKUP(K89,EtchLengthFromLayout!A:B,2,0)</f>
        <v>5134.6099999999997</v>
      </c>
      <c r="M89" s="24">
        <f t="shared" si="54"/>
        <v>9010.6899999999987</v>
      </c>
      <c r="N89" s="24">
        <f>ABS(M89-M90)</f>
        <v>0.11000000000058208</v>
      </c>
      <c r="O89" s="28"/>
      <c r="P89" s="23"/>
      <c r="Q89" s="13"/>
      <c r="R89" s="62"/>
    </row>
    <row r="90" spans="1:19">
      <c r="A90" s="28" t="s">
        <v>8</v>
      </c>
      <c r="B90" s="23">
        <v>26</v>
      </c>
      <c r="C90" s="10" t="s">
        <v>2221</v>
      </c>
      <c r="D90" s="23" t="s">
        <v>2272</v>
      </c>
      <c r="E90" s="24">
        <f>VLOOKUP(D90,EtchLengthFromLayout!$A:$B,2,0)</f>
        <v>839.88</v>
      </c>
      <c r="F90" s="24" t="s">
        <v>2345</v>
      </c>
      <c r="G90" s="24">
        <f>VLOOKUP(F90,EtchLengthFromLayout!A:B,2,0)</f>
        <v>3036.43</v>
      </c>
      <c r="H90" s="24"/>
      <c r="I90" s="24"/>
      <c r="J90" s="24" t="s">
        <v>6928</v>
      </c>
      <c r="K90" s="23" t="s">
        <v>8335</v>
      </c>
      <c r="L90" s="24">
        <f>VLOOKUP(K90,EtchLengthFromLayout!A:B,2,0)</f>
        <v>5134.49</v>
      </c>
      <c r="M90" s="24">
        <f t="shared" si="54"/>
        <v>9010.7999999999993</v>
      </c>
      <c r="N90" s="14" t="str">
        <f>IF(N89&lt;=1,"OK, Tolerance&lt;= 1 mil", "Not OK, Tolerance &gt; 1 mil")</f>
        <v>OK, Tolerance&lt;= 1 mil</v>
      </c>
      <c r="O90" s="28"/>
      <c r="P90" s="23"/>
      <c r="Q90" s="13"/>
      <c r="R90" s="62"/>
    </row>
    <row r="91" spans="1:19">
      <c r="A91" s="28" t="s">
        <v>8</v>
      </c>
      <c r="B91" s="23">
        <v>28</v>
      </c>
      <c r="C91" s="13" t="s">
        <v>2219</v>
      </c>
      <c r="D91" s="23" t="s">
        <v>2269</v>
      </c>
      <c r="E91" s="24">
        <f>VLOOKUP(D91,EtchLengthFromLayout!$A:$B,2,0)</f>
        <v>839.88</v>
      </c>
      <c r="F91" s="24"/>
      <c r="G91" s="24"/>
      <c r="H91" s="24"/>
      <c r="I91" s="24"/>
      <c r="J91" s="24" t="s">
        <v>6925</v>
      </c>
      <c r="K91" s="23" t="s">
        <v>8185</v>
      </c>
      <c r="L91" s="24">
        <f>VLOOKUP(K91,EtchLengthFromLayout!A:B,2,0)</f>
        <v>6299.22</v>
      </c>
      <c r="M91" s="24">
        <f t="shared" si="54"/>
        <v>7139.1</v>
      </c>
      <c r="N91" s="24">
        <f t="shared" ref="N91" si="55">ABS(M91-M92)</f>
        <v>0.9000000000005457</v>
      </c>
      <c r="O91" s="28"/>
      <c r="P91" s="23"/>
      <c r="Q91" s="10"/>
      <c r="R91" s="62"/>
    </row>
    <row r="92" spans="1:19">
      <c r="A92" s="28" t="s">
        <v>8</v>
      </c>
      <c r="B92" s="23">
        <v>29</v>
      </c>
      <c r="C92" s="13" t="s">
        <v>2218</v>
      </c>
      <c r="D92" s="23" t="s">
        <v>2270</v>
      </c>
      <c r="E92" s="24">
        <f>VLOOKUP(D92,EtchLengthFromLayout!$A:$B,2,0)</f>
        <v>839.88</v>
      </c>
      <c r="F92" s="24"/>
      <c r="G92" s="24"/>
      <c r="H92" s="24"/>
      <c r="I92" s="24"/>
      <c r="J92" s="24" t="s">
        <v>6926</v>
      </c>
      <c r="K92" s="23" t="s">
        <v>8184</v>
      </c>
      <c r="L92" s="24">
        <f>VLOOKUP(K92,EtchLengthFromLayout!A:B,2,0)</f>
        <v>6298.32</v>
      </c>
      <c r="M92" s="24">
        <f t="shared" si="54"/>
        <v>7138.2</v>
      </c>
      <c r="N92" s="14" t="str">
        <f t="shared" ref="N92" si="56">IF(N91&lt;=1,"OK, Tolerance&lt;= 1 mil", "Not OK, Tolerance &gt; 1 mil")</f>
        <v>OK, Tolerance&lt;= 1 mil</v>
      </c>
      <c r="O92" s="28"/>
      <c r="P92" s="23"/>
      <c r="Q92" s="10"/>
      <c r="R92" s="62"/>
    </row>
    <row r="93" spans="1:19">
      <c r="A93" s="29" t="s">
        <v>168</v>
      </c>
      <c r="B93" s="23">
        <v>25</v>
      </c>
      <c r="C93" s="10" t="s">
        <v>2222</v>
      </c>
      <c r="D93" s="23" t="str">
        <f t="shared" ref="D93:D98" si="57">REPLACE(D87,2,1,"1")</f>
        <v>S1_HSO-</v>
      </c>
      <c r="E93" s="24">
        <f>VLOOKUP(D93,EtchLengthFromLayout!$A:$B,2,0)</f>
        <v>839.88</v>
      </c>
      <c r="F93" s="23" t="str">
        <f>REPLACE(F87,2,1,"1")</f>
        <v>S1_1_HSO-</v>
      </c>
      <c r="G93" s="24">
        <f>VLOOKUP(F93,EtchLengthFromLayout!A:B,2,0)</f>
        <v>4625.57</v>
      </c>
      <c r="H93" s="23"/>
      <c r="I93" s="24"/>
      <c r="J93" s="23" t="str">
        <f t="shared" ref="J93:J98" si="58">REPLACE(J87,2,1,"1")</f>
        <v>S1_DCH008-</v>
      </c>
      <c r="K93" s="23" t="s">
        <v>8322</v>
      </c>
      <c r="L93" s="24">
        <f>VLOOKUP(K93,EtchLengthFromLayout!A:B,2,0)</f>
        <v>5728.33</v>
      </c>
      <c r="M93" s="24">
        <f t="shared" si="54"/>
        <v>11193.779999999999</v>
      </c>
      <c r="N93" s="24">
        <f>ABS(M93-M94)</f>
        <v>0.82999999999810825</v>
      </c>
      <c r="O93" s="29"/>
      <c r="P93" s="23"/>
      <c r="Q93" s="13"/>
      <c r="R93" s="62"/>
    </row>
    <row r="94" spans="1:19">
      <c r="A94" s="29" t="s">
        <v>168</v>
      </c>
      <c r="B94" s="23">
        <v>26</v>
      </c>
      <c r="C94" s="10" t="s">
        <v>2221</v>
      </c>
      <c r="D94" s="23" t="str">
        <f t="shared" si="57"/>
        <v>S1_HSO+</v>
      </c>
      <c r="E94" s="24">
        <f>VLOOKUP(D94,EtchLengthFromLayout!$A:$B,2,0)</f>
        <v>839.88</v>
      </c>
      <c r="F94" s="23" t="str">
        <f>REPLACE(F88,2,1,"1")</f>
        <v>S1_1_HSO+</v>
      </c>
      <c r="G94" s="24">
        <f>VLOOKUP(F94,EtchLengthFromLayout!A:B,2,0)</f>
        <v>4625.47</v>
      </c>
      <c r="H94" s="23"/>
      <c r="I94" s="24"/>
      <c r="J94" s="23" t="str">
        <f t="shared" si="58"/>
        <v>S1_DCH008+</v>
      </c>
      <c r="K94" s="23" t="s">
        <v>8321</v>
      </c>
      <c r="L94" s="24">
        <f>VLOOKUP(K94,EtchLengthFromLayout!A:B,2,0)</f>
        <v>5727.6</v>
      </c>
      <c r="M94" s="24">
        <f t="shared" si="54"/>
        <v>11192.95</v>
      </c>
      <c r="N94" s="14" t="str">
        <f>IF(N93&lt;=1,"OK, Tolerance&lt;= 1 mil", "Not OK, Tolerance &gt; 1 mil")</f>
        <v>OK, Tolerance&lt;= 1 mil</v>
      </c>
      <c r="O94" s="29"/>
      <c r="P94" s="23"/>
      <c r="Q94" s="13"/>
      <c r="R94" s="62"/>
    </row>
    <row r="95" spans="1:19">
      <c r="A95" s="29" t="s">
        <v>168</v>
      </c>
      <c r="B95" s="23">
        <v>25</v>
      </c>
      <c r="C95" s="10" t="s">
        <v>2222</v>
      </c>
      <c r="D95" s="23" t="str">
        <f t="shared" si="57"/>
        <v>S1_HSO-</v>
      </c>
      <c r="E95" s="24">
        <f>VLOOKUP(D95,EtchLengthFromLayout!$A:$B,2,0)</f>
        <v>839.88</v>
      </c>
      <c r="F95" s="23" t="str">
        <f>REPLACE(F89,2,1,"1")</f>
        <v>S1_1_HSO-</v>
      </c>
      <c r="G95" s="24">
        <f>VLOOKUP(F95,EtchLengthFromLayout!A:B,2,0)</f>
        <v>4625.57</v>
      </c>
      <c r="H95" s="23"/>
      <c r="I95" s="24"/>
      <c r="J95" s="23" t="str">
        <f t="shared" si="58"/>
        <v>S1_DCH006-</v>
      </c>
      <c r="K95" s="23" t="s">
        <v>8178</v>
      </c>
      <c r="L95" s="24">
        <f>VLOOKUP(K95,EtchLengthFromLayout!A:B,2,0)</f>
        <v>6750.23</v>
      </c>
      <c r="M95" s="24">
        <f t="shared" si="54"/>
        <v>12215.68</v>
      </c>
      <c r="N95" s="24">
        <f>ABS(M95-M96)</f>
        <v>0.8999999999996362</v>
      </c>
      <c r="O95" s="29"/>
      <c r="P95" s="23"/>
      <c r="Q95" s="13"/>
      <c r="R95" s="62"/>
    </row>
    <row r="96" spans="1:19">
      <c r="A96" s="29" t="s">
        <v>168</v>
      </c>
      <c r="B96" s="23">
        <v>26</v>
      </c>
      <c r="C96" s="10" t="s">
        <v>2221</v>
      </c>
      <c r="D96" s="23" t="str">
        <f t="shared" si="57"/>
        <v>S1_HSO+</v>
      </c>
      <c r="E96" s="24">
        <f>VLOOKUP(D96,EtchLengthFromLayout!$A:$B,2,0)</f>
        <v>839.88</v>
      </c>
      <c r="F96" s="23" t="str">
        <f>REPLACE(F90,2,1,"1")</f>
        <v>S1_1_HSO+</v>
      </c>
      <c r="G96" s="24">
        <f>VLOOKUP(F96,EtchLengthFromLayout!A:B,2,0)</f>
        <v>4625.47</v>
      </c>
      <c r="H96" s="23"/>
      <c r="I96" s="24"/>
      <c r="J96" s="23" t="str">
        <f t="shared" si="58"/>
        <v>S1_DCH006+</v>
      </c>
      <c r="K96" s="23" t="s">
        <v>8177</v>
      </c>
      <c r="L96" s="24">
        <f>VLOOKUP(K96,EtchLengthFromLayout!A:B,2,0)</f>
        <v>6749.43</v>
      </c>
      <c r="M96" s="24">
        <f t="shared" si="54"/>
        <v>12214.78</v>
      </c>
      <c r="N96" s="14" t="str">
        <f>IF(N95&lt;=1,"OK, Tolerance&lt;= 1 mil", "Not OK, Tolerance &gt; 1 mil")</f>
        <v>OK, Tolerance&lt;= 1 mil</v>
      </c>
      <c r="O96" s="29"/>
      <c r="P96" s="23"/>
      <c r="Q96" s="13"/>
      <c r="R96" s="62"/>
    </row>
    <row r="97" spans="1:18">
      <c r="A97" s="29" t="s">
        <v>168</v>
      </c>
      <c r="B97" s="23">
        <v>28</v>
      </c>
      <c r="C97" s="13" t="s">
        <v>2219</v>
      </c>
      <c r="D97" s="23" t="str">
        <f t="shared" si="57"/>
        <v>S1_HSI-</v>
      </c>
      <c r="E97" s="24">
        <f>VLOOKUP(D97,EtchLengthFromLayout!$A:$B,2,0)</f>
        <v>839.88</v>
      </c>
      <c r="F97" s="24"/>
      <c r="G97" s="24"/>
      <c r="H97" s="24"/>
      <c r="I97" s="24"/>
      <c r="J97" s="23" t="str">
        <f t="shared" si="58"/>
        <v>S1_DCH004-</v>
      </c>
      <c r="K97" s="23" t="s">
        <v>8187</v>
      </c>
      <c r="L97" s="24">
        <f>VLOOKUP(K97,EtchLengthFromLayout!A:B,2,0)</f>
        <v>6445.45</v>
      </c>
      <c r="M97" s="24">
        <f t="shared" si="54"/>
        <v>7285.33</v>
      </c>
      <c r="N97" s="24">
        <f t="shared" ref="N97" si="59">ABS(M97-M98)</f>
        <v>0.1999999999998181</v>
      </c>
      <c r="O97" s="29"/>
      <c r="P97" s="23"/>
      <c r="Q97" s="10"/>
      <c r="R97" s="62"/>
    </row>
    <row r="98" spans="1:18">
      <c r="A98" s="29" t="s">
        <v>168</v>
      </c>
      <c r="B98" s="23">
        <v>29</v>
      </c>
      <c r="C98" s="13" t="s">
        <v>2218</v>
      </c>
      <c r="D98" s="23" t="str">
        <f t="shared" si="57"/>
        <v>S1_HSI+</v>
      </c>
      <c r="E98" s="24">
        <f>VLOOKUP(D98,EtchLengthFromLayout!$A:$B,2,0)</f>
        <v>839.88</v>
      </c>
      <c r="F98" s="24"/>
      <c r="G98" s="24"/>
      <c r="H98" s="24"/>
      <c r="I98" s="24"/>
      <c r="J98" s="23" t="str">
        <f t="shared" si="58"/>
        <v>S1_DCH004+</v>
      </c>
      <c r="K98" s="23" t="s">
        <v>8186</v>
      </c>
      <c r="L98" s="24">
        <f>VLOOKUP(K98,EtchLengthFromLayout!A:B,2,0)</f>
        <v>6445.65</v>
      </c>
      <c r="M98" s="24">
        <f t="shared" si="54"/>
        <v>7285.53</v>
      </c>
      <c r="N98" s="14" t="str">
        <f t="shared" ref="N98" si="60">IF(N97&lt;=1,"OK, Tolerance&lt;= 1 mil", "Not OK, Tolerance &gt; 1 mil")</f>
        <v>OK, Tolerance&lt;= 1 mil</v>
      </c>
      <c r="O98" s="29"/>
      <c r="P98" s="23"/>
      <c r="Q98" s="10"/>
      <c r="R98" s="62"/>
    </row>
    <row r="99" spans="1:18">
      <c r="A99" s="28" t="s">
        <v>169</v>
      </c>
      <c r="B99" s="23">
        <v>25</v>
      </c>
      <c r="C99" s="10" t="s">
        <v>2222</v>
      </c>
      <c r="D99" s="23" t="str">
        <f t="shared" ref="D99:D104" si="61">REPLACE(D93,2,1,"2")</f>
        <v>S2_HSO-</v>
      </c>
      <c r="E99" s="24">
        <f>VLOOKUP(D99,EtchLengthFromLayout!$A:$B,2,0)</f>
        <v>839.88</v>
      </c>
      <c r="F99" s="23" t="str">
        <f>REPLACE(F93,2,1,"2")</f>
        <v>S2_1_HSO-</v>
      </c>
      <c r="G99" s="24">
        <f>VLOOKUP(F99,EtchLengthFromLayout!A:B,2,0)</f>
        <v>4498.29</v>
      </c>
      <c r="H99" s="23"/>
      <c r="I99" s="24"/>
      <c r="J99" s="23" t="str">
        <f t="shared" ref="J99:J104" si="62">REPLACE(J93,2,1,"2")</f>
        <v>S2_DCH008-</v>
      </c>
      <c r="K99" s="23" t="s">
        <v>8244</v>
      </c>
      <c r="L99" s="24">
        <f>VLOOKUP(K99,EtchLengthFromLayout!A:B,2,0)</f>
        <v>5213.8999999999996</v>
      </c>
      <c r="M99" s="24">
        <f t="shared" si="54"/>
        <v>10552.07</v>
      </c>
      <c r="N99" s="24">
        <f>ABS(M99-M100)</f>
        <v>0.34000000000014552</v>
      </c>
      <c r="O99" s="28"/>
      <c r="P99" s="23"/>
      <c r="Q99" s="13"/>
      <c r="R99" s="62"/>
    </row>
    <row r="100" spans="1:18">
      <c r="A100" s="28" t="s">
        <v>169</v>
      </c>
      <c r="B100" s="23">
        <v>26</v>
      </c>
      <c r="C100" s="10" t="s">
        <v>2221</v>
      </c>
      <c r="D100" s="23" t="str">
        <f t="shared" si="61"/>
        <v>S2_HSO+</v>
      </c>
      <c r="E100" s="24">
        <f>VLOOKUP(D100,EtchLengthFromLayout!$A:$B,2,0)</f>
        <v>839.88</v>
      </c>
      <c r="F100" s="23" t="str">
        <f>REPLACE(F94,2,1,"2")</f>
        <v>S2_1_HSO+</v>
      </c>
      <c r="G100" s="24">
        <f>VLOOKUP(F100,EtchLengthFromLayout!A:B,2,0)</f>
        <v>4498.66</v>
      </c>
      <c r="H100" s="23"/>
      <c r="I100" s="24"/>
      <c r="J100" s="23" t="str">
        <f t="shared" si="62"/>
        <v>S2_DCH008+</v>
      </c>
      <c r="K100" s="23" t="s">
        <v>8243</v>
      </c>
      <c r="L100" s="24">
        <f>VLOOKUP(K100,EtchLengthFromLayout!A:B,2,0)</f>
        <v>5213.87</v>
      </c>
      <c r="M100" s="24">
        <f t="shared" si="54"/>
        <v>10552.41</v>
      </c>
      <c r="N100" s="14" t="str">
        <f>IF(N99&lt;=1,"OK, Tolerance&lt;= 1 mil", "Not OK, Tolerance &gt; 1 mil")</f>
        <v>OK, Tolerance&lt;= 1 mil</v>
      </c>
      <c r="O100" s="28"/>
      <c r="P100" s="23"/>
      <c r="Q100" s="13"/>
      <c r="R100" s="62"/>
    </row>
    <row r="101" spans="1:18">
      <c r="A101" s="28" t="s">
        <v>169</v>
      </c>
      <c r="B101" s="23">
        <v>25</v>
      </c>
      <c r="C101" s="10" t="s">
        <v>2222</v>
      </c>
      <c r="D101" s="23" t="str">
        <f t="shared" si="61"/>
        <v>S2_HSO-</v>
      </c>
      <c r="E101" s="24">
        <f>VLOOKUP(D101,EtchLengthFromLayout!$A:$B,2,0)</f>
        <v>839.88</v>
      </c>
      <c r="F101" s="23" t="str">
        <f>REPLACE(F95,2,1,"2")</f>
        <v>S2_1_HSO-</v>
      </c>
      <c r="G101" s="24">
        <f>VLOOKUP(F101,EtchLengthFromLayout!A:B,2,0)</f>
        <v>4498.29</v>
      </c>
      <c r="H101" s="23"/>
      <c r="I101" s="24"/>
      <c r="J101" s="23" t="str">
        <f t="shared" si="62"/>
        <v>S2_DCH006-</v>
      </c>
      <c r="K101" s="23" t="s">
        <v>8237</v>
      </c>
      <c r="L101" s="24">
        <f>VLOOKUP(K101,EtchLengthFromLayout!A:B,2,0)</f>
        <v>5509.28</v>
      </c>
      <c r="M101" s="24">
        <f t="shared" si="54"/>
        <v>10847.45</v>
      </c>
      <c r="N101" s="24">
        <f>ABS(M101-M102)</f>
        <v>5.9999999999490683E-2</v>
      </c>
      <c r="O101" s="28"/>
      <c r="P101" s="23"/>
      <c r="Q101" s="13"/>
      <c r="R101" s="62"/>
    </row>
    <row r="102" spans="1:18">
      <c r="A102" s="28" t="s">
        <v>169</v>
      </c>
      <c r="B102" s="23">
        <v>26</v>
      </c>
      <c r="C102" s="10" t="s">
        <v>2221</v>
      </c>
      <c r="D102" s="23" t="str">
        <f t="shared" si="61"/>
        <v>S2_HSO+</v>
      </c>
      <c r="E102" s="24">
        <f>VLOOKUP(D102,EtchLengthFromLayout!$A:$B,2,0)</f>
        <v>839.88</v>
      </c>
      <c r="F102" s="23" t="str">
        <f>REPLACE(F96,2,1,"2")</f>
        <v>S2_1_HSO+</v>
      </c>
      <c r="G102" s="24">
        <f>VLOOKUP(F102,EtchLengthFromLayout!A:B,2,0)</f>
        <v>4498.66</v>
      </c>
      <c r="H102" s="23"/>
      <c r="I102" s="24"/>
      <c r="J102" s="23" t="str">
        <f t="shared" si="62"/>
        <v>S2_DCH006+</v>
      </c>
      <c r="K102" s="23" t="s">
        <v>8236</v>
      </c>
      <c r="L102" s="24">
        <f>VLOOKUP(K102,EtchLengthFromLayout!A:B,2,0)</f>
        <v>5508.97</v>
      </c>
      <c r="M102" s="24">
        <f t="shared" si="54"/>
        <v>10847.51</v>
      </c>
      <c r="N102" s="14" t="str">
        <f>IF(N101&lt;=1,"OK, Tolerance&lt;= 1 mil", "Not OK, Tolerance &gt; 1 mil")</f>
        <v>OK, Tolerance&lt;= 1 mil</v>
      </c>
      <c r="O102" s="28"/>
      <c r="P102" s="23"/>
      <c r="Q102" s="13"/>
      <c r="R102" s="62"/>
    </row>
    <row r="103" spans="1:18">
      <c r="A103" s="28" t="s">
        <v>169</v>
      </c>
      <c r="B103" s="23">
        <v>28</v>
      </c>
      <c r="C103" s="13" t="s">
        <v>2219</v>
      </c>
      <c r="D103" s="23" t="str">
        <f t="shared" si="61"/>
        <v>S2_HSI-</v>
      </c>
      <c r="E103" s="24">
        <f>VLOOKUP(D103,EtchLengthFromLayout!$A:$B,2,0)</f>
        <v>839.88</v>
      </c>
      <c r="F103" s="24"/>
      <c r="G103" s="24"/>
      <c r="H103" s="24"/>
      <c r="I103" s="24"/>
      <c r="J103" s="23" t="str">
        <f t="shared" si="62"/>
        <v>S2_DCH004-</v>
      </c>
      <c r="K103" s="23" t="s">
        <v>8252</v>
      </c>
      <c r="L103" s="24">
        <f>VLOOKUP(K103,EtchLengthFromLayout!A:B,2,0)</f>
        <v>6740.33</v>
      </c>
      <c r="M103" s="24">
        <f t="shared" si="54"/>
        <v>7580.21</v>
      </c>
      <c r="N103" s="24">
        <f t="shared" ref="N103" si="63">ABS(M103-M104)</f>
        <v>0.73999999999978172</v>
      </c>
      <c r="O103" s="28"/>
      <c r="P103" s="23"/>
      <c r="Q103" s="10"/>
      <c r="R103" s="62"/>
    </row>
    <row r="104" spans="1:18">
      <c r="A104" s="28" t="s">
        <v>169</v>
      </c>
      <c r="B104" s="23">
        <v>29</v>
      </c>
      <c r="C104" s="13" t="s">
        <v>2218</v>
      </c>
      <c r="D104" s="23" t="str">
        <f t="shared" si="61"/>
        <v>S2_HSI+</v>
      </c>
      <c r="E104" s="24">
        <f>VLOOKUP(D104,EtchLengthFromLayout!$A:$B,2,0)</f>
        <v>839.88</v>
      </c>
      <c r="F104" s="24"/>
      <c r="G104" s="24"/>
      <c r="H104" s="24"/>
      <c r="I104" s="24"/>
      <c r="J104" s="23" t="str">
        <f t="shared" si="62"/>
        <v>S2_DCH004+</v>
      </c>
      <c r="K104" s="23" t="s">
        <v>8251</v>
      </c>
      <c r="L104" s="24">
        <f>VLOOKUP(K104,EtchLengthFromLayout!A:B,2,0)</f>
        <v>6739.59</v>
      </c>
      <c r="M104" s="24">
        <f t="shared" si="54"/>
        <v>7579.47</v>
      </c>
      <c r="N104" s="14" t="str">
        <f t="shared" ref="N104" si="64">IF(N103&lt;=1,"OK, Tolerance&lt;= 1 mil", "Not OK, Tolerance &gt; 1 mil")</f>
        <v>OK, Tolerance&lt;= 1 mil</v>
      </c>
      <c r="O104" s="28"/>
      <c r="P104" s="23"/>
      <c r="Q104" s="10"/>
      <c r="R104" s="62"/>
    </row>
    <row r="105" spans="1:18">
      <c r="A105" s="29" t="s">
        <v>170</v>
      </c>
      <c r="B105" s="23">
        <v>25</v>
      </c>
      <c r="C105" s="10" t="s">
        <v>2222</v>
      </c>
      <c r="D105" s="23" t="str">
        <f>REPLACE(D99,2,1,"3")</f>
        <v>S3_HSO-</v>
      </c>
      <c r="E105" s="24">
        <f>VLOOKUP(D105,EtchLengthFromLayout!$A:$B,2,0)</f>
        <v>839.88</v>
      </c>
      <c r="F105" s="23" t="str">
        <f>REPLACE(F99,2,1,"3")</f>
        <v>S3_1_HSO-</v>
      </c>
      <c r="G105" s="24">
        <f>VLOOKUP(F105,EtchLengthFromLayout!A:B,2,0)</f>
        <v>3189.49</v>
      </c>
      <c r="H105" s="23"/>
      <c r="I105" s="24"/>
      <c r="J105" s="23" t="str">
        <f>REPLACE(J99,2,1,"3")</f>
        <v>S3_DCH008-</v>
      </c>
      <c r="K105" s="23" t="s">
        <v>8239</v>
      </c>
      <c r="L105" s="24">
        <f>VLOOKUP(K105,EtchLengthFromLayout!A:B,2,0)</f>
        <v>4459.67</v>
      </c>
      <c r="M105" s="24">
        <f t="shared" si="54"/>
        <v>8489.0400000000009</v>
      </c>
      <c r="N105" s="24">
        <f>ABS(M105-M106)</f>
        <v>0.35999999999876309</v>
      </c>
      <c r="O105" s="29"/>
      <c r="P105" s="23"/>
      <c r="Q105" s="13"/>
      <c r="R105" s="62"/>
    </row>
    <row r="106" spans="1:18">
      <c r="A106" s="29" t="s">
        <v>170</v>
      </c>
      <c r="B106" s="23">
        <v>26</v>
      </c>
      <c r="C106" s="10" t="s">
        <v>2221</v>
      </c>
      <c r="D106" s="23" t="str">
        <f t="shared" ref="D106:D110" si="65">REPLACE(D100,2,1,"3")</f>
        <v>S3_HSO+</v>
      </c>
      <c r="E106" s="24">
        <f>VLOOKUP(D106,EtchLengthFromLayout!$A:$B,2,0)</f>
        <v>839.88</v>
      </c>
      <c r="F106" s="23" t="str">
        <f t="shared" ref="F106:F108" si="66">REPLACE(F100,2,1,"3")</f>
        <v>S3_1_HSO+</v>
      </c>
      <c r="G106" s="24">
        <f>VLOOKUP(F106,EtchLengthFromLayout!A:B,2,0)</f>
        <v>3189.23</v>
      </c>
      <c r="H106" s="23"/>
      <c r="I106" s="24"/>
      <c r="J106" s="23" t="str">
        <f t="shared" ref="J106:J110" si="67">REPLACE(J100,2,1,"3")</f>
        <v>S3_DCH008+</v>
      </c>
      <c r="K106" s="23" t="s">
        <v>8240</v>
      </c>
      <c r="L106" s="24">
        <f>VLOOKUP(K106,EtchLengthFromLayout!A:B,2,0)</f>
        <v>4460.29</v>
      </c>
      <c r="M106" s="24">
        <f t="shared" si="54"/>
        <v>8489.4</v>
      </c>
      <c r="N106" s="14" t="str">
        <f>IF(N105&lt;=1,"OK, Tolerance&lt;= 1 mil", "Not OK, Tolerance &gt; 1 mil")</f>
        <v>OK, Tolerance&lt;= 1 mil</v>
      </c>
      <c r="O106" s="29"/>
      <c r="P106" s="23"/>
      <c r="Q106" s="13"/>
      <c r="R106" s="62"/>
    </row>
    <row r="107" spans="1:18">
      <c r="A107" s="29" t="s">
        <v>170</v>
      </c>
      <c r="B107" s="23">
        <v>25</v>
      </c>
      <c r="C107" s="10" t="s">
        <v>2222</v>
      </c>
      <c r="D107" s="23" t="str">
        <f t="shared" si="65"/>
        <v>S3_HSO-</v>
      </c>
      <c r="E107" s="24">
        <f>VLOOKUP(D107,EtchLengthFromLayout!$A:$B,2,0)</f>
        <v>839.88</v>
      </c>
      <c r="F107" s="23" t="str">
        <f t="shared" si="66"/>
        <v>S3_1_HSO-</v>
      </c>
      <c r="G107" s="24">
        <f>VLOOKUP(F107,EtchLengthFromLayout!A:B,2,0)</f>
        <v>3189.49</v>
      </c>
      <c r="H107" s="23"/>
      <c r="I107" s="24"/>
      <c r="J107" s="23" t="str">
        <f t="shared" si="67"/>
        <v>S3_DCH006-</v>
      </c>
      <c r="K107" s="23" t="s">
        <v>8242</v>
      </c>
      <c r="L107" s="24">
        <f>VLOOKUP(K107,EtchLengthFromLayout!A:B,2,0)</f>
        <v>4152.7</v>
      </c>
      <c r="M107" s="24">
        <f t="shared" si="54"/>
        <v>8182.07</v>
      </c>
      <c r="N107" s="24">
        <f>ABS(M107-M108)</f>
        <v>2.0000000000436557E-2</v>
      </c>
      <c r="O107" s="29"/>
      <c r="P107" s="23"/>
      <c r="Q107" s="13"/>
      <c r="R107" s="62"/>
    </row>
    <row r="108" spans="1:18">
      <c r="A108" s="29" t="s">
        <v>170</v>
      </c>
      <c r="B108" s="23">
        <v>26</v>
      </c>
      <c r="C108" s="10" t="s">
        <v>2221</v>
      </c>
      <c r="D108" s="23" t="str">
        <f t="shared" si="65"/>
        <v>S3_HSO+</v>
      </c>
      <c r="E108" s="24">
        <f>VLOOKUP(D108,EtchLengthFromLayout!$A:$B,2,0)</f>
        <v>839.88</v>
      </c>
      <c r="F108" s="23" t="str">
        <f t="shared" si="66"/>
        <v>S3_1_HSO+</v>
      </c>
      <c r="G108" s="24">
        <f>VLOOKUP(F108,EtchLengthFromLayout!A:B,2,0)</f>
        <v>3189.23</v>
      </c>
      <c r="H108" s="23"/>
      <c r="I108" s="24"/>
      <c r="J108" s="23" t="str">
        <f t="shared" si="67"/>
        <v>S3_DCH006+</v>
      </c>
      <c r="K108" s="23" t="s">
        <v>8241</v>
      </c>
      <c r="L108" s="24">
        <f>VLOOKUP(K108,EtchLengthFromLayout!A:B,2,0)</f>
        <v>4152.9799999999996</v>
      </c>
      <c r="M108" s="24">
        <f t="shared" si="54"/>
        <v>8182.09</v>
      </c>
      <c r="N108" s="14" t="str">
        <f>IF(N107&lt;=1,"OK, Tolerance&lt;= 1 mil", "Not OK, Tolerance &gt; 1 mil")</f>
        <v>OK, Tolerance&lt;= 1 mil</v>
      </c>
      <c r="O108" s="29"/>
      <c r="P108" s="23"/>
      <c r="Q108" s="13"/>
      <c r="R108" s="62"/>
    </row>
    <row r="109" spans="1:18">
      <c r="A109" s="29" t="s">
        <v>170</v>
      </c>
      <c r="B109" s="23">
        <v>28</v>
      </c>
      <c r="C109" s="13" t="s">
        <v>2219</v>
      </c>
      <c r="D109" s="23" t="str">
        <f t="shared" si="65"/>
        <v>S3_HSI-</v>
      </c>
      <c r="E109" s="24">
        <f>VLOOKUP(D109,EtchLengthFromLayout!$A:$B,2,0)</f>
        <v>839.88</v>
      </c>
      <c r="F109" s="24"/>
      <c r="G109" s="24"/>
      <c r="H109" s="24"/>
      <c r="I109" s="24"/>
      <c r="J109" s="23" t="str">
        <f t="shared" si="67"/>
        <v>S3_DCH004-</v>
      </c>
      <c r="K109" s="23" t="s">
        <v>8290</v>
      </c>
      <c r="L109" s="24">
        <f>VLOOKUP(K109,EtchLengthFromLayout!A:B,2,0)</f>
        <v>5586.35</v>
      </c>
      <c r="M109" s="24">
        <f t="shared" si="54"/>
        <v>6426.2300000000005</v>
      </c>
      <c r="N109" s="24">
        <f t="shared" ref="N109" si="68">ABS(M109-M110)</f>
        <v>0.67999999999938154</v>
      </c>
      <c r="O109" s="29"/>
      <c r="P109" s="23"/>
      <c r="Q109" s="10"/>
      <c r="R109" s="62"/>
    </row>
    <row r="110" spans="1:18">
      <c r="A110" s="29" t="s">
        <v>170</v>
      </c>
      <c r="B110" s="23">
        <v>29</v>
      </c>
      <c r="C110" s="13" t="s">
        <v>2218</v>
      </c>
      <c r="D110" s="23" t="str">
        <f t="shared" si="65"/>
        <v>S3_HSI+</v>
      </c>
      <c r="E110" s="24">
        <f>VLOOKUP(D110,EtchLengthFromLayout!$A:$B,2,0)</f>
        <v>839.88</v>
      </c>
      <c r="F110" s="24"/>
      <c r="G110" s="24"/>
      <c r="H110" s="24"/>
      <c r="I110" s="24"/>
      <c r="J110" s="23" t="str">
        <f t="shared" si="67"/>
        <v>S3_DCH004+</v>
      </c>
      <c r="K110" s="23" t="s">
        <v>8289</v>
      </c>
      <c r="L110" s="24">
        <f>VLOOKUP(K110,EtchLengthFromLayout!A:B,2,0)</f>
        <v>5587.03</v>
      </c>
      <c r="M110" s="24">
        <f t="shared" si="54"/>
        <v>6426.91</v>
      </c>
      <c r="N110" s="14" t="str">
        <f t="shared" ref="N110" si="69">IF(N109&lt;=1,"OK, Tolerance&lt;= 1 mil", "Not OK, Tolerance &gt; 1 mil")</f>
        <v>OK, Tolerance&lt;= 1 mil</v>
      </c>
      <c r="O110" s="29"/>
      <c r="P110" s="23"/>
      <c r="Q110" s="10"/>
      <c r="R110" s="62"/>
    </row>
    <row r="111" spans="1:18">
      <c r="A111" s="28" t="s">
        <v>2199</v>
      </c>
      <c r="B111" s="23">
        <v>25</v>
      </c>
      <c r="C111" s="10" t="s">
        <v>2222</v>
      </c>
      <c r="D111" s="23" t="str">
        <f>REPLACE(D105,2,1,"4")</f>
        <v>S4_HSO-</v>
      </c>
      <c r="E111" s="24">
        <f>VLOOKUP(D111,EtchLengthFromLayout!$A:$B,2,0)</f>
        <v>839.88</v>
      </c>
      <c r="F111" s="23" t="str">
        <f>REPLACE(F105,2,1,"4")</f>
        <v>S4_1_HSO-</v>
      </c>
      <c r="G111" s="24">
        <f>VLOOKUP(F111,EtchLengthFromLayout!A:B,2,0)</f>
        <v>3101.12</v>
      </c>
      <c r="H111" s="23"/>
      <c r="I111" s="24"/>
      <c r="J111" s="23" t="str">
        <f>REPLACE(J105,2,1,"4")</f>
        <v>S4_DCH008-</v>
      </c>
      <c r="K111" s="23" t="s">
        <v>8167</v>
      </c>
      <c r="L111" s="24">
        <f>VLOOKUP(K111,EtchLengthFromLayout!A:B,2,0)</f>
        <v>4362.4399999999996</v>
      </c>
      <c r="M111" s="24">
        <f t="shared" si="54"/>
        <v>8303.4399999999987</v>
      </c>
      <c r="N111" s="24">
        <f>ABS(M111-M112)</f>
        <v>0.52999999999883585</v>
      </c>
      <c r="O111" s="28"/>
      <c r="P111" s="23"/>
      <c r="Q111" s="13"/>
      <c r="R111" s="62"/>
    </row>
    <row r="112" spans="1:18">
      <c r="A112" s="28" t="s">
        <v>2199</v>
      </c>
      <c r="B112" s="23">
        <v>26</v>
      </c>
      <c r="C112" s="10" t="s">
        <v>2221</v>
      </c>
      <c r="D112" s="23" t="str">
        <f t="shared" ref="D112:D116" si="70">REPLACE(D106,2,1,"4")</f>
        <v>S4_HSO+</v>
      </c>
      <c r="E112" s="24">
        <f>VLOOKUP(D112,EtchLengthFromLayout!$A:$B,2,0)</f>
        <v>839.88</v>
      </c>
      <c r="F112" s="23" t="str">
        <f t="shared" ref="F112:F114" si="71">REPLACE(F106,2,1,"4")</f>
        <v>S4_1_HSO+</v>
      </c>
      <c r="G112" s="24">
        <f>VLOOKUP(F112,EtchLengthFromLayout!A:B,2,0)</f>
        <v>3100.86</v>
      </c>
      <c r="H112" s="23"/>
      <c r="I112" s="24"/>
      <c r="J112" s="23" t="str">
        <f t="shared" ref="J112:J116" si="72">REPLACE(J106,2,1,"4")</f>
        <v>S4_DCH008+</v>
      </c>
      <c r="K112" s="23" t="s">
        <v>8166</v>
      </c>
      <c r="L112" s="24">
        <f>VLOOKUP(K112,EtchLengthFromLayout!A:B,2,0)</f>
        <v>4362.17</v>
      </c>
      <c r="M112" s="24">
        <f t="shared" si="54"/>
        <v>8302.91</v>
      </c>
      <c r="N112" s="14" t="str">
        <f>IF(N111&lt;=1,"OK, Tolerance&lt;= 1 mil", "Not OK, Tolerance &gt; 1 mil")</f>
        <v>OK, Tolerance&lt;= 1 mil</v>
      </c>
      <c r="O112" s="28"/>
      <c r="P112" s="23"/>
      <c r="Q112" s="13"/>
      <c r="R112" s="62"/>
    </row>
    <row r="113" spans="1:18">
      <c r="A113" s="28" t="s">
        <v>2199</v>
      </c>
      <c r="B113" s="23">
        <v>25</v>
      </c>
      <c r="C113" s="10" t="s">
        <v>2222</v>
      </c>
      <c r="D113" s="23" t="str">
        <f t="shared" si="70"/>
        <v>S4_HSO-</v>
      </c>
      <c r="E113" s="24">
        <f>VLOOKUP(D113,EtchLengthFromLayout!$A:$B,2,0)</f>
        <v>839.88</v>
      </c>
      <c r="F113" s="23" t="str">
        <f t="shared" si="71"/>
        <v>S4_1_HSO-</v>
      </c>
      <c r="G113" s="24">
        <f>VLOOKUP(F113,EtchLengthFromLayout!A:B,2,0)</f>
        <v>3101.12</v>
      </c>
      <c r="H113" s="23"/>
      <c r="I113" s="24"/>
      <c r="J113" s="23" t="str">
        <f t="shared" si="72"/>
        <v>S4_DCH006-</v>
      </c>
      <c r="K113" s="23" t="s">
        <v>8165</v>
      </c>
      <c r="L113" s="24">
        <f>VLOOKUP(K113,EtchLengthFromLayout!A:B,2,0)</f>
        <v>4238.75</v>
      </c>
      <c r="M113" s="24">
        <f t="shared" si="54"/>
        <v>8179.75</v>
      </c>
      <c r="N113" s="24">
        <f>ABS(M113-M114)</f>
        <v>0.47999999999956344</v>
      </c>
      <c r="O113" s="28"/>
      <c r="P113" s="23"/>
      <c r="Q113" s="13"/>
      <c r="R113" s="62"/>
    </row>
    <row r="114" spans="1:18">
      <c r="A114" s="28" t="s">
        <v>2199</v>
      </c>
      <c r="B114" s="23">
        <v>26</v>
      </c>
      <c r="C114" s="10" t="s">
        <v>2221</v>
      </c>
      <c r="D114" s="23" t="str">
        <f t="shared" si="70"/>
        <v>S4_HSO+</v>
      </c>
      <c r="E114" s="24">
        <f>VLOOKUP(D114,EtchLengthFromLayout!$A:$B,2,0)</f>
        <v>839.88</v>
      </c>
      <c r="F114" s="23" t="str">
        <f t="shared" si="71"/>
        <v>S4_1_HSO+</v>
      </c>
      <c r="G114" s="24">
        <f>VLOOKUP(F114,EtchLengthFromLayout!A:B,2,0)</f>
        <v>3100.86</v>
      </c>
      <c r="H114" s="23"/>
      <c r="I114" s="24"/>
      <c r="J114" s="23" t="str">
        <f t="shared" si="72"/>
        <v>S4_DCH006+</v>
      </c>
      <c r="K114" s="23" t="s">
        <v>8164</v>
      </c>
      <c r="L114" s="24">
        <f>VLOOKUP(K114,EtchLengthFromLayout!A:B,2,0)</f>
        <v>4239.49</v>
      </c>
      <c r="M114" s="24">
        <f t="shared" si="54"/>
        <v>8180.23</v>
      </c>
      <c r="N114" s="14" t="str">
        <f>IF(N113&lt;=1,"OK, Tolerance&lt;= 1 mil", "Not OK, Tolerance &gt; 1 mil")</f>
        <v>OK, Tolerance&lt;= 1 mil</v>
      </c>
      <c r="O114" s="28"/>
      <c r="P114" s="23"/>
      <c r="Q114" s="13"/>
      <c r="R114" s="62"/>
    </row>
    <row r="115" spans="1:18">
      <c r="A115" s="28" t="s">
        <v>2199</v>
      </c>
      <c r="B115" s="23">
        <v>28</v>
      </c>
      <c r="C115" s="13" t="s">
        <v>2219</v>
      </c>
      <c r="D115" s="23" t="str">
        <f t="shared" si="70"/>
        <v>S4_HSI-</v>
      </c>
      <c r="E115" s="24">
        <f>VLOOKUP(D115,EtchLengthFromLayout!$A:$B,2,0)</f>
        <v>839.88</v>
      </c>
      <c r="F115" s="24"/>
      <c r="G115" s="24"/>
      <c r="H115" s="24"/>
      <c r="I115" s="24"/>
      <c r="J115" s="23" t="str">
        <f t="shared" si="72"/>
        <v>S4_DCH004-</v>
      </c>
      <c r="K115" s="23" t="s">
        <v>8153</v>
      </c>
      <c r="L115" s="24">
        <f>VLOOKUP(K115,EtchLengthFromLayout!A:B,2,0)</f>
        <v>4219.6499999999996</v>
      </c>
      <c r="M115" s="24">
        <f t="shared" si="54"/>
        <v>5059.53</v>
      </c>
      <c r="N115" s="24">
        <f t="shared" ref="N115" si="73">ABS(M115-M116)</f>
        <v>0.49000000000069122</v>
      </c>
      <c r="O115" s="28"/>
      <c r="P115" s="23"/>
      <c r="Q115" s="10"/>
      <c r="R115" s="62"/>
    </row>
    <row r="116" spans="1:18">
      <c r="A116" s="28" t="s">
        <v>2199</v>
      </c>
      <c r="B116" s="23">
        <v>29</v>
      </c>
      <c r="C116" s="13" t="s">
        <v>2218</v>
      </c>
      <c r="D116" s="23" t="str">
        <f t="shared" si="70"/>
        <v>S4_HSI+</v>
      </c>
      <c r="E116" s="24">
        <f>VLOOKUP(D116,EtchLengthFromLayout!$A:$B,2,0)</f>
        <v>839.88</v>
      </c>
      <c r="F116" s="24"/>
      <c r="G116" s="24"/>
      <c r="H116" s="24"/>
      <c r="I116" s="24"/>
      <c r="J116" s="23" t="str">
        <f t="shared" si="72"/>
        <v>S4_DCH004+</v>
      </c>
      <c r="K116" s="23" t="s">
        <v>8152</v>
      </c>
      <c r="L116" s="24">
        <f>VLOOKUP(K116,EtchLengthFromLayout!A:B,2,0)</f>
        <v>4220.1400000000003</v>
      </c>
      <c r="M116" s="24">
        <f t="shared" si="54"/>
        <v>5060.0200000000004</v>
      </c>
      <c r="N116" s="14" t="str">
        <f t="shared" ref="N116" si="74">IF(N115&lt;=1,"OK, Tolerance&lt;= 1 mil", "Not OK, Tolerance &gt; 1 mil")</f>
        <v>OK, Tolerance&lt;= 1 mil</v>
      </c>
      <c r="O116" s="28"/>
      <c r="P116" s="23"/>
      <c r="Q116" s="10"/>
      <c r="R116" s="62"/>
    </row>
    <row r="117" spans="1:18">
      <c r="A117" s="29" t="s">
        <v>2201</v>
      </c>
      <c r="B117" s="23">
        <v>25</v>
      </c>
      <c r="C117" s="10" t="s">
        <v>2222</v>
      </c>
      <c r="D117" s="23" t="str">
        <f>REPLACE(D111,2,1,"5")</f>
        <v>S5_HSO-</v>
      </c>
      <c r="E117" s="24">
        <f>VLOOKUP(D117,EtchLengthFromLayout!$A:$B,2,0)</f>
        <v>839.88</v>
      </c>
      <c r="F117" s="23" t="str">
        <f>REPLACE(F111,2,1,"5")</f>
        <v>S5_1_HSO-</v>
      </c>
      <c r="G117" s="24">
        <f>VLOOKUP(F117,EtchLengthFromLayout!A:B,2,0)</f>
        <v>4778.8</v>
      </c>
      <c r="H117" s="23"/>
      <c r="I117" s="24"/>
      <c r="J117" s="23" t="str">
        <f>REPLACE(J111,2,1,"5")</f>
        <v>S5_DCH008-</v>
      </c>
      <c r="K117" s="23" t="s">
        <v>8307</v>
      </c>
      <c r="L117" s="24">
        <f>VLOOKUP(K117,EtchLengthFromLayout!A:B,2,0)</f>
        <v>6333.32</v>
      </c>
      <c r="M117" s="24">
        <f t="shared" si="54"/>
        <v>11952</v>
      </c>
      <c r="N117" s="24">
        <f>ABS(M117-M118)</f>
        <v>0.31999999999970896</v>
      </c>
      <c r="O117" s="29"/>
      <c r="P117" s="23"/>
      <c r="Q117" s="13"/>
      <c r="R117" s="62"/>
    </row>
    <row r="118" spans="1:18">
      <c r="A118" s="29" t="s">
        <v>2201</v>
      </c>
      <c r="B118" s="23">
        <v>26</v>
      </c>
      <c r="C118" s="10" t="s">
        <v>2221</v>
      </c>
      <c r="D118" s="23" t="str">
        <f t="shared" ref="D118:D122" si="75">REPLACE(D112,2,1,"5")</f>
        <v>S5_HSO+</v>
      </c>
      <c r="E118" s="24">
        <f>VLOOKUP(D118,EtchLengthFromLayout!$A:$B,2,0)</f>
        <v>839.88</v>
      </c>
      <c r="F118" s="23" t="str">
        <f t="shared" ref="F118:F120" si="76">REPLACE(F112,2,1,"5")</f>
        <v>S5_1_HSO+</v>
      </c>
      <c r="G118" s="24">
        <f>VLOOKUP(F118,EtchLengthFromLayout!A:B,2,0)</f>
        <v>4779.43</v>
      </c>
      <c r="H118" s="23"/>
      <c r="I118" s="24"/>
      <c r="J118" s="23" t="str">
        <f t="shared" ref="J118:J122" si="77">REPLACE(J112,2,1,"5")</f>
        <v>S5_DCH008+</v>
      </c>
      <c r="K118" s="23" t="s">
        <v>8306</v>
      </c>
      <c r="L118" s="24">
        <f>VLOOKUP(K118,EtchLengthFromLayout!A:B,2,0)</f>
        <v>6332.37</v>
      </c>
      <c r="M118" s="24">
        <f t="shared" si="54"/>
        <v>11951.68</v>
      </c>
      <c r="N118" s="14" t="str">
        <f>IF(N117&lt;=1,"OK, Tolerance&lt;= 1 mil", "Not OK, Tolerance &gt; 1 mil")</f>
        <v>OK, Tolerance&lt;= 1 mil</v>
      </c>
      <c r="O118" s="29"/>
      <c r="P118" s="23"/>
      <c r="Q118" s="13"/>
      <c r="R118" s="62"/>
    </row>
    <row r="119" spans="1:18">
      <c r="A119" s="29" t="s">
        <v>2201</v>
      </c>
      <c r="B119" s="23">
        <v>25</v>
      </c>
      <c r="C119" s="10" t="s">
        <v>2222</v>
      </c>
      <c r="D119" s="23" t="str">
        <f t="shared" si="75"/>
        <v>S5_HSO-</v>
      </c>
      <c r="E119" s="24">
        <f>VLOOKUP(D119,EtchLengthFromLayout!$A:$B,2,0)</f>
        <v>839.88</v>
      </c>
      <c r="F119" s="23" t="str">
        <f t="shared" si="76"/>
        <v>S5_1_HSO-</v>
      </c>
      <c r="G119" s="24">
        <f>VLOOKUP(F119,EtchLengthFromLayout!A:B,2,0)</f>
        <v>4778.8</v>
      </c>
      <c r="H119" s="23"/>
      <c r="I119" s="24"/>
      <c r="J119" s="23" t="str">
        <f t="shared" si="77"/>
        <v>S5_DCH006-</v>
      </c>
      <c r="K119" s="23" t="s">
        <v>8201</v>
      </c>
      <c r="L119" s="24">
        <f>VLOOKUP(K119,EtchLengthFromLayout!A:B,2,0)</f>
        <v>5200.38</v>
      </c>
      <c r="M119" s="24">
        <f t="shared" si="54"/>
        <v>10819.060000000001</v>
      </c>
      <c r="N119" s="24">
        <f>ABS(M119-M120)</f>
        <v>0.96999999999934516</v>
      </c>
      <c r="O119" s="29"/>
      <c r="P119" s="23"/>
      <c r="Q119" s="13"/>
      <c r="R119" s="62"/>
    </row>
    <row r="120" spans="1:18">
      <c r="A120" s="29" t="s">
        <v>2201</v>
      </c>
      <c r="B120" s="23">
        <v>26</v>
      </c>
      <c r="C120" s="10" t="s">
        <v>2221</v>
      </c>
      <c r="D120" s="23" t="str">
        <f t="shared" si="75"/>
        <v>S5_HSO+</v>
      </c>
      <c r="E120" s="24">
        <f>VLOOKUP(D120,EtchLengthFromLayout!$A:$B,2,0)</f>
        <v>839.88</v>
      </c>
      <c r="F120" s="23" t="str">
        <f t="shared" si="76"/>
        <v>S5_1_HSO+</v>
      </c>
      <c r="G120" s="24">
        <f>VLOOKUP(F120,EtchLengthFromLayout!A:B,2,0)</f>
        <v>4779.43</v>
      </c>
      <c r="H120" s="23"/>
      <c r="I120" s="24"/>
      <c r="J120" s="23" t="str">
        <f t="shared" si="77"/>
        <v>S5_DCH006+</v>
      </c>
      <c r="K120" s="23" t="s">
        <v>8200</v>
      </c>
      <c r="L120" s="24">
        <f>VLOOKUP(K120,EtchLengthFromLayout!A:B,2,0)</f>
        <v>5200.72</v>
      </c>
      <c r="M120" s="24">
        <f t="shared" si="54"/>
        <v>10820.03</v>
      </c>
      <c r="N120" s="14" t="str">
        <f>IF(N119&lt;=1,"OK, Tolerance&lt;= 1 mil", "Not OK, Tolerance &gt; 1 mil")</f>
        <v>OK, Tolerance&lt;= 1 mil</v>
      </c>
      <c r="O120" s="29"/>
      <c r="P120" s="23"/>
      <c r="Q120" s="13"/>
      <c r="R120" s="62"/>
    </row>
    <row r="121" spans="1:18">
      <c r="A121" s="29" t="s">
        <v>2201</v>
      </c>
      <c r="B121" s="23">
        <v>28</v>
      </c>
      <c r="C121" s="13" t="s">
        <v>2219</v>
      </c>
      <c r="D121" s="23" t="str">
        <f t="shared" si="75"/>
        <v>S5_HSI-</v>
      </c>
      <c r="E121" s="24">
        <f>VLOOKUP(D121,EtchLengthFromLayout!$A:$B,2,0)</f>
        <v>839.88</v>
      </c>
      <c r="F121" s="24"/>
      <c r="G121" s="24"/>
      <c r="H121" s="24"/>
      <c r="I121" s="24"/>
      <c r="J121" s="23" t="str">
        <f t="shared" si="77"/>
        <v>S5_DCH004-</v>
      </c>
      <c r="K121" s="23" t="s">
        <v>8192</v>
      </c>
      <c r="L121" s="24">
        <f>VLOOKUP(K121,EtchLengthFromLayout!A:B,2,0)</f>
        <v>4399.59</v>
      </c>
      <c r="M121" s="24">
        <f t="shared" si="54"/>
        <v>5239.47</v>
      </c>
      <c r="N121" s="24">
        <f t="shared" ref="N121" si="78">ABS(M121-M122)</f>
        <v>0.15999999999985448</v>
      </c>
      <c r="O121" s="29"/>
      <c r="P121" s="23"/>
      <c r="Q121" s="10"/>
      <c r="R121" s="62"/>
    </row>
    <row r="122" spans="1:18">
      <c r="A122" s="29" t="s">
        <v>2201</v>
      </c>
      <c r="B122" s="23">
        <v>29</v>
      </c>
      <c r="C122" s="13" t="s">
        <v>2218</v>
      </c>
      <c r="D122" s="23" t="str">
        <f t="shared" si="75"/>
        <v>S5_HSI+</v>
      </c>
      <c r="E122" s="24">
        <f>VLOOKUP(D122,EtchLengthFromLayout!$A:$B,2,0)</f>
        <v>839.88</v>
      </c>
      <c r="F122" s="24"/>
      <c r="G122" s="24"/>
      <c r="H122" s="24"/>
      <c r="I122" s="24"/>
      <c r="J122" s="23" t="str">
        <f t="shared" si="77"/>
        <v>S5_DCH004+</v>
      </c>
      <c r="K122" s="23" t="s">
        <v>8191</v>
      </c>
      <c r="L122" s="24">
        <f>VLOOKUP(K122,EtchLengthFromLayout!A:B,2,0)</f>
        <v>4399.43</v>
      </c>
      <c r="M122" s="24">
        <f t="shared" si="54"/>
        <v>5239.3100000000004</v>
      </c>
      <c r="N122" s="14" t="str">
        <f t="shared" ref="N122" si="79">IF(N121&lt;=1,"OK, Tolerance&lt;= 1 mil", "Not OK, Tolerance &gt; 1 mil")</f>
        <v>OK, Tolerance&lt;= 1 mil</v>
      </c>
      <c r="O122" s="29"/>
      <c r="P122" s="23"/>
      <c r="Q122" s="10"/>
      <c r="R122" s="62"/>
    </row>
    <row r="123" spans="1:18">
      <c r="A123" s="28" t="s">
        <v>2509</v>
      </c>
      <c r="B123" s="23">
        <v>25</v>
      </c>
      <c r="C123" s="10" t="s">
        <v>2222</v>
      </c>
      <c r="D123" s="23" t="str">
        <f>REPLACE(D117,2,1,"6")</f>
        <v>S6_HSO-</v>
      </c>
      <c r="E123" s="24">
        <f>VLOOKUP(D123,EtchLengthFromLayout!$A:$B,2,0)</f>
        <v>839.88</v>
      </c>
      <c r="F123" s="23" t="str">
        <f>REPLACE(F117,2,1,"6")</f>
        <v>S6_1_HSO-</v>
      </c>
      <c r="G123" s="24">
        <f>VLOOKUP(F123,EtchLengthFromLayout!A:B,2,0)</f>
        <v>4743.3999999999996</v>
      </c>
      <c r="H123" s="23"/>
      <c r="I123" s="24"/>
      <c r="J123" s="23" t="str">
        <f>REPLACE(J117,2,1,"6")</f>
        <v>S6_DCH008-</v>
      </c>
      <c r="K123" s="23" t="s">
        <v>8225</v>
      </c>
      <c r="L123" s="24">
        <f>VLOOKUP(K123,EtchLengthFromLayout!A:B,2,0)</f>
        <v>5663.78</v>
      </c>
      <c r="M123" s="24">
        <f t="shared" si="54"/>
        <v>11247.06</v>
      </c>
      <c r="N123" s="24">
        <f>ABS(M123-M124)</f>
        <v>0.6000000000003638</v>
      </c>
      <c r="O123" s="28"/>
      <c r="P123" s="23"/>
      <c r="Q123" s="13"/>
      <c r="R123" s="62"/>
    </row>
    <row r="124" spans="1:18">
      <c r="A124" s="28" t="s">
        <v>2509</v>
      </c>
      <c r="B124" s="23">
        <v>26</v>
      </c>
      <c r="C124" s="10" t="s">
        <v>2221</v>
      </c>
      <c r="D124" s="23" t="str">
        <f t="shared" ref="D124:D128" si="80">REPLACE(D118,2,1,"6")</f>
        <v>S6_HSO+</v>
      </c>
      <c r="E124" s="24">
        <f>VLOOKUP(D124,EtchLengthFromLayout!$A:$B,2,0)</f>
        <v>839.88</v>
      </c>
      <c r="F124" s="23" t="str">
        <f t="shared" ref="F124:F126" si="81">REPLACE(F118,2,1,"6")</f>
        <v>S6_1_HSO+</v>
      </c>
      <c r="G124" s="24">
        <f>VLOOKUP(F124,EtchLengthFromLayout!A:B,2,0)</f>
        <v>4743.08</v>
      </c>
      <c r="H124" s="23"/>
      <c r="I124" s="24"/>
      <c r="J124" s="23" t="str">
        <f t="shared" ref="J124:J128" si="82">REPLACE(J118,2,1,"6")</f>
        <v>S6_DCH008+</v>
      </c>
      <c r="K124" s="23" t="s">
        <v>8224</v>
      </c>
      <c r="L124" s="24">
        <f>VLOOKUP(K124,EtchLengthFromLayout!A:B,2,0)</f>
        <v>5664.7</v>
      </c>
      <c r="M124" s="24">
        <f t="shared" si="54"/>
        <v>11247.66</v>
      </c>
      <c r="N124" s="14" t="str">
        <f>IF(N123&lt;=1,"OK, Tolerance&lt;= 1 mil", "Not OK, Tolerance &gt; 1 mil")</f>
        <v>OK, Tolerance&lt;= 1 mil</v>
      </c>
      <c r="O124" s="28"/>
      <c r="P124" s="23"/>
      <c r="Q124" s="13"/>
      <c r="R124" s="62"/>
    </row>
    <row r="125" spans="1:18">
      <c r="A125" s="28" t="s">
        <v>2509</v>
      </c>
      <c r="B125" s="23">
        <v>25</v>
      </c>
      <c r="C125" s="10" t="s">
        <v>2222</v>
      </c>
      <c r="D125" s="23" t="str">
        <f t="shared" si="80"/>
        <v>S6_HSO-</v>
      </c>
      <c r="E125" s="24">
        <f>VLOOKUP(D125,EtchLengthFromLayout!$A:$B,2,0)</f>
        <v>839.88</v>
      </c>
      <c r="F125" s="23" t="str">
        <f t="shared" si="81"/>
        <v>S6_1_HSO-</v>
      </c>
      <c r="G125" s="24">
        <f>VLOOKUP(F125,EtchLengthFromLayout!A:B,2,0)</f>
        <v>4743.3999999999996</v>
      </c>
      <c r="H125" s="23"/>
      <c r="I125" s="24"/>
      <c r="J125" s="23" t="str">
        <f t="shared" si="82"/>
        <v>S6_DCH006-</v>
      </c>
      <c r="K125" s="23" t="s">
        <v>8265</v>
      </c>
      <c r="L125" s="24">
        <f>VLOOKUP(K125,EtchLengthFromLayout!A:B,2,0)</f>
        <v>6270.98</v>
      </c>
      <c r="M125" s="24">
        <f t="shared" si="54"/>
        <v>11854.259999999998</v>
      </c>
      <c r="N125" s="24">
        <f>ABS(M125-M126)</f>
        <v>0.66000000000167347</v>
      </c>
      <c r="O125" s="28"/>
      <c r="P125" s="23"/>
      <c r="Q125" s="13"/>
      <c r="R125" s="62"/>
    </row>
    <row r="126" spans="1:18">
      <c r="A126" s="28" t="s">
        <v>2509</v>
      </c>
      <c r="B126" s="23">
        <v>26</v>
      </c>
      <c r="C126" s="10" t="s">
        <v>2221</v>
      </c>
      <c r="D126" s="23" t="str">
        <f t="shared" si="80"/>
        <v>S6_HSO+</v>
      </c>
      <c r="E126" s="24">
        <f>VLOOKUP(D126,EtchLengthFromLayout!$A:$B,2,0)</f>
        <v>839.88</v>
      </c>
      <c r="F126" s="23" t="str">
        <f t="shared" si="81"/>
        <v>S6_1_HSO+</v>
      </c>
      <c r="G126" s="24">
        <f>VLOOKUP(F126,EtchLengthFromLayout!A:B,2,0)</f>
        <v>4743.08</v>
      </c>
      <c r="H126" s="23"/>
      <c r="I126" s="24"/>
      <c r="J126" s="23" t="str">
        <f t="shared" si="82"/>
        <v>S6_DCH006+</v>
      </c>
      <c r="K126" s="23" t="s">
        <v>8264</v>
      </c>
      <c r="L126" s="24">
        <f>VLOOKUP(K126,EtchLengthFromLayout!A:B,2,0)</f>
        <v>6271.96</v>
      </c>
      <c r="M126" s="24">
        <f t="shared" si="54"/>
        <v>11854.92</v>
      </c>
      <c r="N126" s="14" t="str">
        <f>IF(N125&lt;=1,"OK, Tolerance&lt;= 1 mil", "Not OK, Tolerance &gt; 1 mil")</f>
        <v>OK, Tolerance&lt;= 1 mil</v>
      </c>
      <c r="O126" s="28"/>
      <c r="P126" s="23"/>
      <c r="Q126" s="13"/>
      <c r="R126" s="62"/>
    </row>
    <row r="127" spans="1:18">
      <c r="A127" s="28" t="s">
        <v>2509</v>
      </c>
      <c r="B127" s="23">
        <v>28</v>
      </c>
      <c r="C127" s="13" t="s">
        <v>2219</v>
      </c>
      <c r="D127" s="23" t="str">
        <f t="shared" si="80"/>
        <v>S6_HSI-</v>
      </c>
      <c r="E127" s="24">
        <f>VLOOKUP(D127,EtchLengthFromLayout!$A:$B,2,0)</f>
        <v>839.88</v>
      </c>
      <c r="F127" s="24"/>
      <c r="G127" s="24"/>
      <c r="H127" s="24"/>
      <c r="I127" s="24"/>
      <c r="J127" s="23" t="str">
        <f t="shared" si="82"/>
        <v>S6_DCH004-</v>
      </c>
      <c r="K127" s="23" t="s">
        <v>8255</v>
      </c>
      <c r="L127" s="24">
        <f>VLOOKUP(K127,EtchLengthFromLayout!A:B,2,0)</f>
        <v>4702.5200000000004</v>
      </c>
      <c r="M127" s="24">
        <f t="shared" si="54"/>
        <v>5542.4000000000005</v>
      </c>
      <c r="N127" s="24">
        <f t="shared" ref="N127" si="83">ABS(M127-M128)</f>
        <v>7.0000000000618456E-2</v>
      </c>
      <c r="O127" s="28"/>
      <c r="P127" s="23"/>
      <c r="Q127" s="10"/>
      <c r="R127" s="62"/>
    </row>
    <row r="128" spans="1:18">
      <c r="A128" s="28" t="s">
        <v>2509</v>
      </c>
      <c r="B128" s="23">
        <v>29</v>
      </c>
      <c r="C128" s="13" t="s">
        <v>2218</v>
      </c>
      <c r="D128" s="23" t="str">
        <f t="shared" si="80"/>
        <v>S6_HSI+</v>
      </c>
      <c r="E128" s="24">
        <f>VLOOKUP(D128,EtchLengthFromLayout!$A:$B,2,0)</f>
        <v>839.88</v>
      </c>
      <c r="F128" s="24"/>
      <c r="G128" s="24"/>
      <c r="H128" s="24"/>
      <c r="I128" s="24"/>
      <c r="J128" s="23" t="str">
        <f t="shared" si="82"/>
        <v>S6_DCH004+</v>
      </c>
      <c r="K128" s="23" t="s">
        <v>8254</v>
      </c>
      <c r="L128" s="24">
        <f>VLOOKUP(K128,EtchLengthFromLayout!A:B,2,0)</f>
        <v>4702.45</v>
      </c>
      <c r="M128" s="24">
        <f t="shared" si="54"/>
        <v>5542.33</v>
      </c>
      <c r="N128" s="14" t="str">
        <f t="shared" ref="N128" si="84">IF(N127&lt;=1,"OK, Tolerance&lt;= 1 mil", "Not OK, Tolerance &gt; 1 mil")</f>
        <v>OK, Tolerance&lt;= 1 mil</v>
      </c>
      <c r="O128" s="28"/>
      <c r="P128" s="23"/>
      <c r="Q128" s="10"/>
      <c r="R128" s="62"/>
    </row>
    <row r="129" spans="1:19">
      <c r="A129" s="29" t="s">
        <v>2510</v>
      </c>
      <c r="B129" s="23">
        <v>25</v>
      </c>
      <c r="C129" s="10" t="s">
        <v>2222</v>
      </c>
      <c r="D129" s="23" t="str">
        <f>REPLACE(D123,2,1,"7")</f>
        <v>S7_HSO-</v>
      </c>
      <c r="E129" s="24">
        <f>VLOOKUP(D129,EtchLengthFromLayout!$A:$B,2,0)</f>
        <v>839.88</v>
      </c>
      <c r="F129" s="23" t="str">
        <f>REPLACE(F123,2,1,"7")</f>
        <v>S7_1_HSO-</v>
      </c>
      <c r="G129" s="24">
        <f>VLOOKUP(F129,EtchLengthFromLayout!A:B,2,0)</f>
        <v>3068.11</v>
      </c>
      <c r="H129" s="23"/>
      <c r="I129" s="24"/>
      <c r="J129" s="23" t="str">
        <f>REPLACE(J123,2,1,"7")</f>
        <v>S7_DCH008-</v>
      </c>
      <c r="K129" s="23" t="s">
        <v>8227</v>
      </c>
      <c r="L129" s="24">
        <f>VLOOKUP(K129,EtchLengthFromLayout!A:B,2,0)</f>
        <v>4487.25</v>
      </c>
      <c r="M129" s="24">
        <f t="shared" si="54"/>
        <v>8395.24</v>
      </c>
      <c r="N129" s="24">
        <f>ABS(M129-M130)</f>
        <v>0.38000000000101863</v>
      </c>
      <c r="O129" s="29"/>
      <c r="P129" s="23"/>
      <c r="Q129" s="13"/>
      <c r="R129" s="62"/>
    </row>
    <row r="130" spans="1:19">
      <c r="A130" s="29" t="s">
        <v>2510</v>
      </c>
      <c r="B130" s="23">
        <v>26</v>
      </c>
      <c r="C130" s="10" t="s">
        <v>2221</v>
      </c>
      <c r="D130" s="23" t="str">
        <f t="shared" ref="D130:D134" si="85">REPLACE(D124,2,1,"7")</f>
        <v>S7_HSO+</v>
      </c>
      <c r="E130" s="24">
        <f>VLOOKUP(D130,EtchLengthFromLayout!$A:$B,2,0)</f>
        <v>839.88</v>
      </c>
      <c r="F130" s="23" t="str">
        <f t="shared" ref="F130:F132" si="86">REPLACE(F124,2,1,"7")</f>
        <v>S7_1_HSO+</v>
      </c>
      <c r="G130" s="24">
        <f>VLOOKUP(F130,EtchLengthFromLayout!A:B,2,0)</f>
        <v>3067.9</v>
      </c>
      <c r="H130" s="23"/>
      <c r="I130" s="24"/>
      <c r="J130" s="23" t="str">
        <f t="shared" ref="J130:J134" si="87">REPLACE(J124,2,1,"7")</f>
        <v>S7_DCH008+</v>
      </c>
      <c r="K130" s="23" t="s">
        <v>8226</v>
      </c>
      <c r="L130" s="24">
        <f>VLOOKUP(K130,EtchLengthFromLayout!A:B,2,0)</f>
        <v>4487.84</v>
      </c>
      <c r="M130" s="24">
        <f t="shared" si="54"/>
        <v>8395.6200000000008</v>
      </c>
      <c r="N130" s="14" t="str">
        <f>IF(N129&lt;=1,"OK, Tolerance&lt;= 1 mil", "Not OK, Tolerance &gt; 1 mil")</f>
        <v>OK, Tolerance&lt;= 1 mil</v>
      </c>
      <c r="O130" s="29"/>
      <c r="P130" s="23"/>
      <c r="Q130" s="13"/>
      <c r="R130" s="62"/>
    </row>
    <row r="131" spans="1:19">
      <c r="A131" s="29" t="s">
        <v>2510</v>
      </c>
      <c r="B131" s="23">
        <v>25</v>
      </c>
      <c r="C131" s="10" t="s">
        <v>2222</v>
      </c>
      <c r="D131" s="23" t="str">
        <f t="shared" si="85"/>
        <v>S7_HSO-</v>
      </c>
      <c r="E131" s="24">
        <f>VLOOKUP(D131,EtchLengthFromLayout!$A:$B,2,0)</f>
        <v>839.88</v>
      </c>
      <c r="F131" s="23" t="str">
        <f t="shared" si="86"/>
        <v>S7_1_HSO-</v>
      </c>
      <c r="G131" s="24">
        <f>VLOOKUP(F131,EtchLengthFromLayout!A:B,2,0)</f>
        <v>3068.11</v>
      </c>
      <c r="H131" s="23"/>
      <c r="I131" s="24"/>
      <c r="J131" s="23" t="str">
        <f t="shared" si="87"/>
        <v>S7_DCH006-</v>
      </c>
      <c r="K131" s="23" t="s">
        <v>8231</v>
      </c>
      <c r="L131" s="24">
        <f>VLOOKUP(K131,EtchLengthFromLayout!A:B,2,0)</f>
        <v>4104.3999999999996</v>
      </c>
      <c r="M131" s="24">
        <f t="shared" si="54"/>
        <v>8012.3899999999994</v>
      </c>
      <c r="N131" s="24">
        <f>ABS(M131-M132)</f>
        <v>0.25999999999839929</v>
      </c>
      <c r="O131" s="29"/>
      <c r="P131" s="23"/>
      <c r="Q131" s="13"/>
      <c r="R131" s="62"/>
    </row>
    <row r="132" spans="1:19">
      <c r="A132" s="29" t="s">
        <v>2510</v>
      </c>
      <c r="B132" s="23">
        <v>26</v>
      </c>
      <c r="C132" s="10" t="s">
        <v>2221</v>
      </c>
      <c r="D132" s="23" t="str">
        <f t="shared" si="85"/>
        <v>S7_HSO+</v>
      </c>
      <c r="E132" s="24">
        <f>VLOOKUP(D132,EtchLengthFromLayout!$A:$B,2,0)</f>
        <v>839.88</v>
      </c>
      <c r="F132" s="23" t="str">
        <f t="shared" si="86"/>
        <v>S7_1_HSO+</v>
      </c>
      <c r="G132" s="24">
        <f>VLOOKUP(F132,EtchLengthFromLayout!A:B,2,0)</f>
        <v>3067.9</v>
      </c>
      <c r="H132" s="23"/>
      <c r="I132" s="24"/>
      <c r="J132" s="23" t="str">
        <f t="shared" si="87"/>
        <v>S7_DCH006+</v>
      </c>
      <c r="K132" s="23" t="s">
        <v>8230</v>
      </c>
      <c r="L132" s="24">
        <f>VLOOKUP(K132,EtchLengthFromLayout!A:B,2,0)</f>
        <v>4104.3500000000004</v>
      </c>
      <c r="M132" s="24">
        <f t="shared" si="54"/>
        <v>8012.130000000001</v>
      </c>
      <c r="N132" s="14" t="str">
        <f>IF(N131&lt;=1,"OK, Tolerance&lt;= 1 mil", "Not OK, Tolerance &gt; 1 mil")</f>
        <v>OK, Tolerance&lt;= 1 mil</v>
      </c>
      <c r="O132" s="29"/>
      <c r="P132" s="23"/>
      <c r="Q132" s="13"/>
      <c r="R132" s="62"/>
    </row>
    <row r="133" spans="1:19">
      <c r="A133" s="29" t="s">
        <v>2510</v>
      </c>
      <c r="B133" s="23">
        <v>28</v>
      </c>
      <c r="C133" s="13" t="s">
        <v>2219</v>
      </c>
      <c r="D133" s="23" t="str">
        <f t="shared" si="85"/>
        <v>S7_HSI-</v>
      </c>
      <c r="E133" s="24">
        <f>VLOOKUP(D133,EtchLengthFromLayout!$A:$B,2,0)</f>
        <v>839.88</v>
      </c>
      <c r="F133" s="24"/>
      <c r="G133" s="24"/>
      <c r="H133" s="24"/>
      <c r="I133" s="24"/>
      <c r="J133" s="23" t="str">
        <f t="shared" si="87"/>
        <v>S7_DCH004-</v>
      </c>
      <c r="K133" s="23" t="s">
        <v>8257</v>
      </c>
      <c r="L133" s="24">
        <f>VLOOKUP(K133,EtchLengthFromLayout!A:B,2,0)</f>
        <v>3947.43</v>
      </c>
      <c r="M133" s="24">
        <f t="shared" si="54"/>
        <v>4787.3099999999995</v>
      </c>
      <c r="N133" s="24">
        <f t="shared" ref="N133" si="88">ABS(M133-M134)</f>
        <v>0.8999999999996362</v>
      </c>
      <c r="O133" s="29"/>
      <c r="P133" s="23"/>
      <c r="Q133" s="10"/>
      <c r="R133" s="62"/>
    </row>
    <row r="134" spans="1:19">
      <c r="A134" s="29" t="s">
        <v>2510</v>
      </c>
      <c r="B134" s="23">
        <v>29</v>
      </c>
      <c r="C134" s="13" t="s">
        <v>2218</v>
      </c>
      <c r="D134" s="23" t="str">
        <f t="shared" si="85"/>
        <v>S7_HSI+</v>
      </c>
      <c r="E134" s="24">
        <f>VLOOKUP(D134,EtchLengthFromLayout!$A:$B,2,0)</f>
        <v>839.88</v>
      </c>
      <c r="F134" s="24"/>
      <c r="G134" s="24"/>
      <c r="H134" s="24"/>
      <c r="I134" s="24"/>
      <c r="J134" s="23" t="str">
        <f t="shared" si="87"/>
        <v>S7_DCH004+</v>
      </c>
      <c r="K134" s="23" t="s">
        <v>8256</v>
      </c>
      <c r="L134" s="24">
        <f>VLOOKUP(K134,EtchLengthFromLayout!A:B,2,0)</f>
        <v>3946.53</v>
      </c>
      <c r="M134" s="24">
        <f t="shared" si="54"/>
        <v>4786.41</v>
      </c>
      <c r="N134" s="14" t="str">
        <f t="shared" ref="N134" si="89">IF(N133&lt;=1,"OK, Tolerance&lt;= 1 mil", "Not OK, Tolerance &gt; 1 mil")</f>
        <v>OK, Tolerance&lt;= 1 mil</v>
      </c>
      <c r="O134" s="29"/>
      <c r="P134" s="23"/>
      <c r="Q134" s="10"/>
      <c r="R134" s="62"/>
    </row>
    <row r="135" spans="1:19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4" t="s">
        <v>1543</v>
      </c>
      <c r="L135" s="19"/>
      <c r="M135" s="19">
        <f>MAX(M87:M134)</f>
        <v>12215.68</v>
      </c>
      <c r="N135" s="14"/>
      <c r="O135" s="14"/>
      <c r="P135" s="14"/>
      <c r="Q135" s="14"/>
      <c r="R135" s="14"/>
    </row>
    <row r="136" spans="1:19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4" t="s">
        <v>1544</v>
      </c>
      <c r="L136" s="19"/>
      <c r="M136" s="19">
        <f>MIN(M87:M134)</f>
        <v>4786.41</v>
      </c>
      <c r="N136" s="14"/>
      <c r="O136" s="14"/>
      <c r="P136" s="14"/>
      <c r="Q136" s="14"/>
      <c r="R136" s="14"/>
    </row>
    <row r="137" spans="1:19">
      <c r="A137" s="19"/>
      <c r="B137" s="19"/>
      <c r="C137" s="14"/>
      <c r="D137" s="19"/>
      <c r="E137" s="19"/>
      <c r="F137" s="19"/>
      <c r="G137" s="14"/>
      <c r="H137" s="14"/>
      <c r="I137" s="14"/>
      <c r="J137" s="14"/>
      <c r="K137" s="14" t="s">
        <v>1</v>
      </c>
      <c r="L137" s="19"/>
      <c r="M137" s="19">
        <f>ABS(M135-M136)</f>
        <v>7429.27</v>
      </c>
      <c r="N137" s="14"/>
      <c r="O137" s="14"/>
      <c r="P137" s="14"/>
      <c r="Q137" s="14"/>
      <c r="R137" s="14"/>
    </row>
    <row r="138" spans="1:19">
      <c r="A138" s="19"/>
      <c r="B138" s="19"/>
      <c r="C138" s="14"/>
      <c r="D138" s="19"/>
      <c r="E138" s="19"/>
      <c r="F138" s="19"/>
      <c r="G138" s="14"/>
      <c r="H138" s="14"/>
      <c r="I138" s="14"/>
      <c r="J138" s="14"/>
      <c r="K138" s="19"/>
      <c r="L138" s="19"/>
      <c r="M138" s="14"/>
      <c r="N138" s="14"/>
      <c r="O138" s="14"/>
      <c r="P138" s="14"/>
      <c r="Q138" s="14"/>
      <c r="R138" s="14"/>
      <c r="S138" s="5"/>
    </row>
    <row r="139" spans="1:19">
      <c r="A139" s="26"/>
      <c r="B139" s="23"/>
      <c r="C139" s="23"/>
      <c r="D139" s="23"/>
      <c r="E139" s="27"/>
      <c r="F139" s="27"/>
      <c r="G139" s="27"/>
      <c r="H139" s="27"/>
      <c r="I139" s="27"/>
      <c r="J139" s="23"/>
      <c r="K139" s="23"/>
      <c r="L139" s="27"/>
      <c r="M139" s="27"/>
      <c r="N139" s="23"/>
      <c r="O139" s="23"/>
      <c r="P139" s="23"/>
      <c r="Q139" s="23"/>
      <c r="R139" s="23"/>
      <c r="S139" s="5"/>
    </row>
    <row r="140" spans="1:19">
      <c r="A140" s="26"/>
      <c r="B140" s="23"/>
      <c r="C140" s="23"/>
      <c r="D140" s="23"/>
      <c r="E140" s="27"/>
      <c r="F140" s="27"/>
      <c r="G140" s="27"/>
      <c r="H140" s="27"/>
      <c r="I140" s="27"/>
      <c r="J140" s="23"/>
      <c r="K140" s="23"/>
      <c r="L140" s="27"/>
      <c r="M140" s="27"/>
      <c r="N140" s="23"/>
      <c r="O140" s="23"/>
      <c r="P140" s="23"/>
      <c r="Q140" s="23"/>
      <c r="R140" s="7"/>
    </row>
    <row r="141" spans="1:19">
      <c r="A141" s="25"/>
      <c r="B141" s="25"/>
      <c r="C141" s="25"/>
      <c r="D141" s="25"/>
      <c r="E141" s="31"/>
      <c r="F141" s="31"/>
      <c r="G141" s="31"/>
      <c r="H141" s="31"/>
      <c r="I141" s="31"/>
      <c r="J141" s="31"/>
      <c r="K141" s="31"/>
      <c r="L141" s="31"/>
      <c r="M141" s="25"/>
      <c r="N141" s="25"/>
      <c r="O141" s="25"/>
      <c r="P141" s="25"/>
      <c r="Q141" s="25"/>
      <c r="R141" s="25"/>
    </row>
    <row r="142" spans="1:19">
      <c r="A142" s="25"/>
      <c r="B142" s="25"/>
      <c r="C142" s="25"/>
      <c r="D142" s="25"/>
      <c r="E142" s="31"/>
      <c r="F142" s="31"/>
      <c r="G142" s="31"/>
      <c r="H142" s="31"/>
      <c r="I142" s="31"/>
      <c r="J142" s="31"/>
      <c r="K142" s="31"/>
      <c r="L142" s="31"/>
      <c r="M142" s="25"/>
      <c r="N142" s="25"/>
      <c r="O142" s="25"/>
      <c r="P142" s="25"/>
      <c r="Q142" s="25"/>
      <c r="R142" s="25"/>
    </row>
    <row r="143" spans="1:19">
      <c r="A143" s="33"/>
      <c r="B143" s="33"/>
      <c r="C143" s="33"/>
      <c r="D143" s="33"/>
      <c r="E143" s="34"/>
      <c r="F143" s="34"/>
      <c r="G143" s="34"/>
      <c r="H143" s="34"/>
      <c r="I143" s="34"/>
      <c r="J143" s="34"/>
      <c r="K143" s="34"/>
      <c r="L143" s="34"/>
      <c r="M143" s="33"/>
      <c r="N143" s="33"/>
      <c r="O143" s="33"/>
      <c r="P143" s="33"/>
      <c r="Q143" s="33"/>
      <c r="R143" s="33"/>
    </row>
    <row r="144" spans="1:19">
      <c r="A144" s="33"/>
      <c r="B144" s="33"/>
      <c r="C144" s="33"/>
      <c r="D144" s="33"/>
      <c r="E144" s="34"/>
      <c r="F144" s="34"/>
      <c r="G144" s="34"/>
      <c r="H144" s="34"/>
      <c r="I144" s="34"/>
      <c r="J144" s="34"/>
      <c r="K144" s="34"/>
      <c r="L144" s="34"/>
      <c r="M144" s="33"/>
      <c r="N144" s="33"/>
      <c r="O144" s="33"/>
      <c r="P144" s="33"/>
      <c r="Q144" s="33"/>
      <c r="R144" s="33"/>
    </row>
    <row r="145" spans="1:18">
      <c r="A145" s="33"/>
      <c r="B145" s="33"/>
      <c r="C145" s="33"/>
      <c r="D145" s="33"/>
      <c r="E145" s="34"/>
      <c r="F145" s="34"/>
      <c r="G145" s="34"/>
      <c r="H145" s="34"/>
      <c r="I145" s="34"/>
      <c r="J145" s="34"/>
      <c r="K145" s="34"/>
      <c r="L145" s="34"/>
      <c r="M145" s="33"/>
      <c r="N145" s="33"/>
      <c r="O145" s="33"/>
      <c r="P145" s="33"/>
      <c r="Q145" s="33"/>
      <c r="R145" s="33"/>
    </row>
    <row r="146" spans="1:18">
      <c r="A146" s="33"/>
      <c r="B146" s="33"/>
      <c r="C146" s="33"/>
      <c r="D146" s="33"/>
      <c r="E146" s="34"/>
      <c r="F146" s="34"/>
      <c r="G146" s="34"/>
      <c r="H146" s="34"/>
      <c r="I146" s="34"/>
      <c r="J146" s="34"/>
      <c r="K146" s="34"/>
      <c r="L146" s="34"/>
      <c r="M146" s="33"/>
      <c r="N146" s="33"/>
      <c r="O146" s="33"/>
      <c r="P146" s="33"/>
      <c r="Q146" s="33"/>
      <c r="R146" s="33"/>
    </row>
    <row r="147" spans="1:18">
      <c r="A147" s="33"/>
      <c r="B147" s="33"/>
      <c r="C147" s="33"/>
      <c r="D147" s="33"/>
      <c r="E147" s="34"/>
      <c r="F147" s="34"/>
      <c r="G147" s="34"/>
      <c r="H147" s="34"/>
      <c r="I147" s="34"/>
      <c r="J147" s="34"/>
      <c r="K147" s="34"/>
      <c r="L147" s="34"/>
      <c r="M147" s="33"/>
      <c r="N147" s="33"/>
      <c r="O147" s="33"/>
      <c r="P147" s="33"/>
      <c r="Q147" s="33"/>
      <c r="R147" s="33"/>
    </row>
    <row r="148" spans="1:18">
      <c r="A148" s="33"/>
      <c r="B148" s="33"/>
      <c r="C148" s="33"/>
      <c r="D148" s="33"/>
      <c r="E148" s="34"/>
      <c r="F148" s="34"/>
      <c r="G148" s="34"/>
      <c r="H148" s="34"/>
      <c r="I148" s="34"/>
      <c r="J148" s="34"/>
      <c r="K148" s="34"/>
      <c r="L148" s="34"/>
      <c r="M148" s="33"/>
      <c r="N148" s="33"/>
      <c r="O148" s="33"/>
      <c r="P148" s="33"/>
      <c r="Q148" s="33"/>
      <c r="R148" s="33"/>
    </row>
    <row r="149" spans="1:18">
      <c r="A149" s="33"/>
      <c r="B149" s="33"/>
      <c r="C149" s="33"/>
      <c r="D149" s="33"/>
      <c r="E149" s="34"/>
      <c r="F149" s="34"/>
      <c r="G149" s="34"/>
      <c r="H149" s="34"/>
      <c r="I149" s="34"/>
      <c r="J149" s="34"/>
      <c r="K149" s="34"/>
      <c r="L149" s="34"/>
      <c r="M149" s="33"/>
      <c r="N149" s="33"/>
      <c r="O149" s="33"/>
      <c r="P149" s="33"/>
      <c r="Q149" s="33"/>
      <c r="R149" s="33"/>
    </row>
    <row r="150" spans="1:18">
      <c r="A150" s="33"/>
      <c r="B150" s="33"/>
      <c r="C150" s="33"/>
      <c r="D150" s="33"/>
      <c r="E150" s="34"/>
      <c r="F150" s="34"/>
      <c r="G150" s="34"/>
      <c r="H150" s="34"/>
      <c r="I150" s="34"/>
      <c r="J150" s="34"/>
      <c r="K150" s="34"/>
      <c r="L150" s="34"/>
      <c r="M150" s="33"/>
      <c r="N150" s="33"/>
      <c r="O150" s="33"/>
      <c r="P150" s="33"/>
      <c r="Q150" s="33"/>
      <c r="R150" s="33"/>
    </row>
  </sheetData>
  <mergeCells count="4">
    <mergeCell ref="R3:R76"/>
    <mergeCell ref="R87:R134"/>
    <mergeCell ref="M1:R1"/>
    <mergeCell ref="N85:R85"/>
  </mergeCells>
  <phoneticPr fontId="1" type="noConversion"/>
  <conditionalFormatting sqref="C3">
    <cfRule type="duplicateValues" dxfId="165" priority="257"/>
  </conditionalFormatting>
  <conditionalFormatting sqref="C4">
    <cfRule type="duplicateValues" dxfId="164" priority="256"/>
  </conditionalFormatting>
  <conditionalFormatting sqref="C5">
    <cfRule type="duplicateValues" dxfId="163" priority="255"/>
  </conditionalFormatting>
  <conditionalFormatting sqref="C6 C11">
    <cfRule type="duplicateValues" dxfId="162" priority="254"/>
  </conditionalFormatting>
  <conditionalFormatting sqref="Q11">
    <cfRule type="duplicateValues" dxfId="161" priority="250"/>
  </conditionalFormatting>
  <conditionalFormatting sqref="C87">
    <cfRule type="duplicateValues" dxfId="160" priority="162"/>
  </conditionalFormatting>
  <conditionalFormatting sqref="C88">
    <cfRule type="duplicateValues" dxfId="159" priority="161"/>
  </conditionalFormatting>
  <conditionalFormatting sqref="C91">
    <cfRule type="duplicateValues" dxfId="158" priority="160"/>
  </conditionalFormatting>
  <conditionalFormatting sqref="Q87">
    <cfRule type="duplicateValues" dxfId="157" priority="158"/>
  </conditionalFormatting>
  <conditionalFormatting sqref="Q88:Q90">
    <cfRule type="duplicateValues" dxfId="156" priority="157"/>
  </conditionalFormatting>
  <conditionalFormatting sqref="Q91">
    <cfRule type="duplicateValues" dxfId="155" priority="156"/>
  </conditionalFormatting>
  <conditionalFormatting sqref="Q93">
    <cfRule type="duplicateValues" dxfId="154" priority="154"/>
  </conditionalFormatting>
  <conditionalFormatting sqref="Q94:Q96">
    <cfRule type="duplicateValues" dxfId="153" priority="153"/>
  </conditionalFormatting>
  <conditionalFormatting sqref="Q97">
    <cfRule type="duplicateValues" dxfId="152" priority="152"/>
  </conditionalFormatting>
  <conditionalFormatting sqref="Q99">
    <cfRule type="duplicateValues" dxfId="151" priority="151"/>
  </conditionalFormatting>
  <conditionalFormatting sqref="Q100:Q102">
    <cfRule type="duplicateValues" dxfId="150" priority="150"/>
  </conditionalFormatting>
  <conditionalFormatting sqref="Q103">
    <cfRule type="duplicateValues" dxfId="149" priority="149"/>
  </conditionalFormatting>
  <conditionalFormatting sqref="Q104">
    <cfRule type="duplicateValues" dxfId="148" priority="148"/>
  </conditionalFormatting>
  <conditionalFormatting sqref="Q105">
    <cfRule type="duplicateValues" dxfId="147" priority="147"/>
  </conditionalFormatting>
  <conditionalFormatting sqref="Q106:Q108">
    <cfRule type="duplicateValues" dxfId="146" priority="146"/>
  </conditionalFormatting>
  <conditionalFormatting sqref="Q109">
    <cfRule type="duplicateValues" dxfId="145" priority="145"/>
  </conditionalFormatting>
  <conditionalFormatting sqref="Q110">
    <cfRule type="duplicateValues" dxfId="144" priority="144"/>
  </conditionalFormatting>
  <conditionalFormatting sqref="Q111">
    <cfRule type="duplicateValues" dxfId="143" priority="143"/>
  </conditionalFormatting>
  <conditionalFormatting sqref="Q112:Q114">
    <cfRule type="duplicateValues" dxfId="142" priority="142"/>
  </conditionalFormatting>
  <conditionalFormatting sqref="Q115">
    <cfRule type="duplicateValues" dxfId="141" priority="141"/>
  </conditionalFormatting>
  <conditionalFormatting sqref="Q116">
    <cfRule type="duplicateValues" dxfId="140" priority="140"/>
  </conditionalFormatting>
  <conditionalFormatting sqref="Q117">
    <cfRule type="duplicateValues" dxfId="139" priority="139"/>
  </conditionalFormatting>
  <conditionalFormatting sqref="Q118:Q120">
    <cfRule type="duplicateValues" dxfId="138" priority="138"/>
  </conditionalFormatting>
  <conditionalFormatting sqref="Q121">
    <cfRule type="duplicateValues" dxfId="137" priority="137"/>
  </conditionalFormatting>
  <conditionalFormatting sqref="Q122">
    <cfRule type="duplicateValues" dxfId="136" priority="136"/>
  </conditionalFormatting>
  <conditionalFormatting sqref="Q123">
    <cfRule type="duplicateValues" dxfId="135" priority="135"/>
  </conditionalFormatting>
  <conditionalFormatting sqref="Q124:Q126">
    <cfRule type="duplicateValues" dxfId="134" priority="134"/>
  </conditionalFormatting>
  <conditionalFormatting sqref="Q127">
    <cfRule type="duplicateValues" dxfId="133" priority="133"/>
  </conditionalFormatting>
  <conditionalFormatting sqref="Q128">
    <cfRule type="duplicateValues" dxfId="132" priority="132"/>
  </conditionalFormatting>
  <conditionalFormatting sqref="Q129">
    <cfRule type="duplicateValues" dxfId="131" priority="131"/>
  </conditionalFormatting>
  <conditionalFormatting sqref="Q130:Q132">
    <cfRule type="duplicateValues" dxfId="130" priority="130"/>
  </conditionalFormatting>
  <conditionalFormatting sqref="Q133">
    <cfRule type="duplicateValues" dxfId="129" priority="129"/>
  </conditionalFormatting>
  <conditionalFormatting sqref="Q134">
    <cfRule type="duplicateValues" dxfId="128" priority="128"/>
  </conditionalFormatting>
  <conditionalFormatting sqref="O11">
    <cfRule type="duplicateValues" dxfId="127" priority="127"/>
  </conditionalFormatting>
  <conditionalFormatting sqref="C21">
    <cfRule type="duplicateValues" dxfId="126" priority="126"/>
  </conditionalFormatting>
  <conditionalFormatting sqref="Q21">
    <cfRule type="duplicateValues" dxfId="125" priority="125"/>
  </conditionalFormatting>
  <conditionalFormatting sqref="O21">
    <cfRule type="duplicateValues" dxfId="124" priority="124"/>
  </conditionalFormatting>
  <conditionalFormatting sqref="C31">
    <cfRule type="duplicateValues" dxfId="123" priority="123"/>
  </conditionalFormatting>
  <conditionalFormatting sqref="Q31">
    <cfRule type="duplicateValues" dxfId="122" priority="122"/>
  </conditionalFormatting>
  <conditionalFormatting sqref="O31">
    <cfRule type="duplicateValues" dxfId="121" priority="121"/>
  </conditionalFormatting>
  <conditionalFormatting sqref="C41">
    <cfRule type="duplicateValues" dxfId="120" priority="120"/>
  </conditionalFormatting>
  <conditionalFormatting sqref="Q41">
    <cfRule type="duplicateValues" dxfId="119" priority="119"/>
  </conditionalFormatting>
  <conditionalFormatting sqref="O41">
    <cfRule type="duplicateValues" dxfId="118" priority="118"/>
  </conditionalFormatting>
  <conditionalFormatting sqref="C51">
    <cfRule type="duplicateValues" dxfId="117" priority="117"/>
  </conditionalFormatting>
  <conditionalFormatting sqref="Q51">
    <cfRule type="duplicateValues" dxfId="116" priority="116"/>
  </conditionalFormatting>
  <conditionalFormatting sqref="O51">
    <cfRule type="duplicateValues" dxfId="115" priority="115"/>
  </conditionalFormatting>
  <conditionalFormatting sqref="C61">
    <cfRule type="duplicateValues" dxfId="114" priority="114"/>
  </conditionalFormatting>
  <conditionalFormatting sqref="Q61">
    <cfRule type="duplicateValues" dxfId="113" priority="113"/>
  </conditionalFormatting>
  <conditionalFormatting sqref="O61">
    <cfRule type="duplicateValues" dxfId="112" priority="112"/>
  </conditionalFormatting>
  <conditionalFormatting sqref="C71">
    <cfRule type="duplicateValues" dxfId="111" priority="111"/>
  </conditionalFormatting>
  <conditionalFormatting sqref="Q71">
    <cfRule type="duplicateValues" dxfId="110" priority="110"/>
  </conditionalFormatting>
  <conditionalFormatting sqref="O71">
    <cfRule type="duplicateValues" dxfId="109" priority="109"/>
  </conditionalFormatting>
  <conditionalFormatting sqref="C89">
    <cfRule type="duplicateValues" dxfId="108" priority="108"/>
  </conditionalFormatting>
  <conditionalFormatting sqref="C90">
    <cfRule type="duplicateValues" dxfId="107" priority="107"/>
  </conditionalFormatting>
  <conditionalFormatting sqref="C93">
    <cfRule type="duplicateValues" dxfId="106" priority="106"/>
  </conditionalFormatting>
  <conditionalFormatting sqref="C94">
    <cfRule type="duplicateValues" dxfId="105" priority="105"/>
  </conditionalFormatting>
  <conditionalFormatting sqref="C97">
    <cfRule type="duplicateValues" dxfId="104" priority="104"/>
  </conditionalFormatting>
  <conditionalFormatting sqref="C95">
    <cfRule type="duplicateValues" dxfId="103" priority="102"/>
  </conditionalFormatting>
  <conditionalFormatting sqref="C96">
    <cfRule type="duplicateValues" dxfId="102" priority="101"/>
  </conditionalFormatting>
  <conditionalFormatting sqref="C99">
    <cfRule type="duplicateValues" dxfId="101" priority="100"/>
  </conditionalFormatting>
  <conditionalFormatting sqref="C100">
    <cfRule type="duplicateValues" dxfId="100" priority="99"/>
  </conditionalFormatting>
  <conditionalFormatting sqref="C103">
    <cfRule type="duplicateValues" dxfId="99" priority="98"/>
  </conditionalFormatting>
  <conditionalFormatting sqref="C104">
    <cfRule type="duplicateValues" dxfId="98" priority="97"/>
  </conditionalFormatting>
  <conditionalFormatting sqref="C101">
    <cfRule type="duplicateValues" dxfId="97" priority="96"/>
  </conditionalFormatting>
  <conditionalFormatting sqref="C102">
    <cfRule type="duplicateValues" dxfId="96" priority="95"/>
  </conditionalFormatting>
  <conditionalFormatting sqref="C105">
    <cfRule type="duplicateValues" dxfId="95" priority="94"/>
  </conditionalFormatting>
  <conditionalFormatting sqref="C106">
    <cfRule type="duplicateValues" dxfId="94" priority="93"/>
  </conditionalFormatting>
  <conditionalFormatting sqref="C109">
    <cfRule type="duplicateValues" dxfId="93" priority="92"/>
  </conditionalFormatting>
  <conditionalFormatting sqref="C110">
    <cfRule type="duplicateValues" dxfId="92" priority="91"/>
  </conditionalFormatting>
  <conditionalFormatting sqref="C107">
    <cfRule type="duplicateValues" dxfId="91" priority="90"/>
  </conditionalFormatting>
  <conditionalFormatting sqref="C108">
    <cfRule type="duplicateValues" dxfId="90" priority="89"/>
  </conditionalFormatting>
  <conditionalFormatting sqref="C111">
    <cfRule type="duplicateValues" dxfId="89" priority="88"/>
  </conditionalFormatting>
  <conditionalFormatting sqref="C112">
    <cfRule type="duplicateValues" dxfId="88" priority="87"/>
  </conditionalFormatting>
  <conditionalFormatting sqref="C115">
    <cfRule type="duplicateValues" dxfId="87" priority="86"/>
  </conditionalFormatting>
  <conditionalFormatting sqref="C116">
    <cfRule type="duplicateValues" dxfId="86" priority="85"/>
  </conditionalFormatting>
  <conditionalFormatting sqref="C113">
    <cfRule type="duplicateValues" dxfId="85" priority="84"/>
  </conditionalFormatting>
  <conditionalFormatting sqref="C114">
    <cfRule type="duplicateValues" dxfId="84" priority="83"/>
  </conditionalFormatting>
  <conditionalFormatting sqref="C117">
    <cfRule type="duplicateValues" dxfId="83" priority="82"/>
  </conditionalFormatting>
  <conditionalFormatting sqref="C118">
    <cfRule type="duplicateValues" dxfId="82" priority="81"/>
  </conditionalFormatting>
  <conditionalFormatting sqref="C121">
    <cfRule type="duplicateValues" dxfId="81" priority="80"/>
  </conditionalFormatting>
  <conditionalFormatting sqref="C122">
    <cfRule type="duplicateValues" dxfId="80" priority="79"/>
  </conditionalFormatting>
  <conditionalFormatting sqref="C119">
    <cfRule type="duplicateValues" dxfId="79" priority="78"/>
  </conditionalFormatting>
  <conditionalFormatting sqref="C120">
    <cfRule type="duplicateValues" dxfId="78" priority="77"/>
  </conditionalFormatting>
  <conditionalFormatting sqref="C123">
    <cfRule type="duplicateValues" dxfId="77" priority="76"/>
  </conditionalFormatting>
  <conditionalFormatting sqref="C124">
    <cfRule type="duplicateValues" dxfId="76" priority="75"/>
  </conditionalFormatting>
  <conditionalFormatting sqref="C127">
    <cfRule type="duplicateValues" dxfId="75" priority="74"/>
  </conditionalFormatting>
  <conditionalFormatting sqref="C128">
    <cfRule type="duplicateValues" dxfId="74" priority="73"/>
  </conditionalFormatting>
  <conditionalFormatting sqref="C125">
    <cfRule type="duplicateValues" dxfId="73" priority="72"/>
  </conditionalFormatting>
  <conditionalFormatting sqref="C126">
    <cfRule type="duplicateValues" dxfId="72" priority="71"/>
  </conditionalFormatting>
  <conditionalFormatting sqref="C129">
    <cfRule type="duplicateValues" dxfId="71" priority="70"/>
  </conditionalFormatting>
  <conditionalFormatting sqref="C130">
    <cfRule type="duplicateValues" dxfId="70" priority="69"/>
  </conditionalFormatting>
  <conditionalFormatting sqref="C133">
    <cfRule type="duplicateValues" dxfId="69" priority="68"/>
  </conditionalFormatting>
  <conditionalFormatting sqref="C134">
    <cfRule type="duplicateValues" dxfId="68" priority="67"/>
  </conditionalFormatting>
  <conditionalFormatting sqref="C131">
    <cfRule type="duplicateValues" dxfId="67" priority="66"/>
  </conditionalFormatting>
  <conditionalFormatting sqref="C132">
    <cfRule type="duplicateValues" dxfId="66" priority="65"/>
  </conditionalFormatting>
  <conditionalFormatting sqref="C13">
    <cfRule type="duplicateValues" dxfId="65" priority="62"/>
  </conditionalFormatting>
  <conditionalFormatting sqref="C14">
    <cfRule type="duplicateValues" dxfId="64" priority="61"/>
  </conditionalFormatting>
  <conditionalFormatting sqref="C15">
    <cfRule type="duplicateValues" dxfId="63" priority="60"/>
  </conditionalFormatting>
  <conditionalFormatting sqref="C16">
    <cfRule type="duplicateValues" dxfId="62" priority="59"/>
  </conditionalFormatting>
  <conditionalFormatting sqref="C23">
    <cfRule type="duplicateValues" dxfId="61" priority="58"/>
  </conditionalFormatting>
  <conditionalFormatting sqref="C24">
    <cfRule type="duplicateValues" dxfId="60" priority="57"/>
  </conditionalFormatting>
  <conditionalFormatting sqref="C25">
    <cfRule type="duplicateValues" dxfId="59" priority="56"/>
  </conditionalFormatting>
  <conditionalFormatting sqref="C26">
    <cfRule type="duplicateValues" dxfId="58" priority="55"/>
  </conditionalFormatting>
  <conditionalFormatting sqref="C33">
    <cfRule type="duplicateValues" dxfId="57" priority="54"/>
  </conditionalFormatting>
  <conditionalFormatting sqref="C34">
    <cfRule type="duplicateValues" dxfId="56" priority="53"/>
  </conditionalFormatting>
  <conditionalFormatting sqref="C35">
    <cfRule type="duplicateValues" dxfId="55" priority="52"/>
  </conditionalFormatting>
  <conditionalFormatting sqref="C36">
    <cfRule type="duplicateValues" dxfId="54" priority="51"/>
  </conditionalFormatting>
  <conditionalFormatting sqref="C43">
    <cfRule type="duplicateValues" dxfId="53" priority="50"/>
  </conditionalFormatting>
  <conditionalFormatting sqref="C44">
    <cfRule type="duplicateValues" dxfId="52" priority="49"/>
  </conditionalFormatting>
  <conditionalFormatting sqref="C45">
    <cfRule type="duplicateValues" dxfId="51" priority="48"/>
  </conditionalFormatting>
  <conditionalFormatting sqref="C46">
    <cfRule type="duplicateValues" dxfId="50" priority="47"/>
  </conditionalFormatting>
  <conditionalFormatting sqref="C53">
    <cfRule type="duplicateValues" dxfId="49" priority="46"/>
  </conditionalFormatting>
  <conditionalFormatting sqref="C54">
    <cfRule type="duplicateValues" dxfId="48" priority="45"/>
  </conditionalFormatting>
  <conditionalFormatting sqref="C55">
    <cfRule type="duplicateValues" dxfId="47" priority="44"/>
  </conditionalFormatting>
  <conditionalFormatting sqref="C56">
    <cfRule type="duplicateValues" dxfId="46" priority="43"/>
  </conditionalFormatting>
  <conditionalFormatting sqref="C63">
    <cfRule type="duplicateValues" dxfId="45" priority="42"/>
  </conditionalFormatting>
  <conditionalFormatting sqref="C64">
    <cfRule type="duplicateValues" dxfId="44" priority="41"/>
  </conditionalFormatting>
  <conditionalFormatting sqref="C65">
    <cfRule type="duplicateValues" dxfId="43" priority="40"/>
  </conditionalFormatting>
  <conditionalFormatting sqref="C66">
    <cfRule type="duplicateValues" dxfId="42" priority="39"/>
  </conditionalFormatting>
  <conditionalFormatting sqref="C73">
    <cfRule type="duplicateValues" dxfId="41" priority="38"/>
  </conditionalFormatting>
  <conditionalFormatting sqref="C74">
    <cfRule type="duplicateValues" dxfId="40" priority="37"/>
  </conditionalFormatting>
  <conditionalFormatting sqref="C75">
    <cfRule type="duplicateValues" dxfId="39" priority="36"/>
  </conditionalFormatting>
  <conditionalFormatting sqref="C76">
    <cfRule type="duplicateValues" dxfId="38" priority="35"/>
  </conditionalFormatting>
  <conditionalFormatting sqref="Q3">
    <cfRule type="duplicateValues" dxfId="37" priority="34"/>
  </conditionalFormatting>
  <conditionalFormatting sqref="Q4">
    <cfRule type="duplicateValues" dxfId="36" priority="33"/>
  </conditionalFormatting>
  <conditionalFormatting sqref="Q5">
    <cfRule type="duplicateValues" dxfId="35" priority="32"/>
  </conditionalFormatting>
  <conditionalFormatting sqref="Q6">
    <cfRule type="duplicateValues" dxfId="34" priority="31"/>
  </conditionalFormatting>
  <conditionalFormatting sqref="Q13">
    <cfRule type="duplicateValues" dxfId="33" priority="30"/>
  </conditionalFormatting>
  <conditionalFormatting sqref="Q14">
    <cfRule type="duplicateValues" dxfId="32" priority="29"/>
  </conditionalFormatting>
  <conditionalFormatting sqref="Q15">
    <cfRule type="duplicateValues" dxfId="31" priority="28"/>
  </conditionalFormatting>
  <conditionalFormatting sqref="Q16">
    <cfRule type="duplicateValues" dxfId="30" priority="27"/>
  </conditionalFormatting>
  <conditionalFormatting sqref="Q23">
    <cfRule type="duplicateValues" dxfId="29" priority="26"/>
  </conditionalFormatting>
  <conditionalFormatting sqref="Q24">
    <cfRule type="duplicateValues" dxfId="28" priority="25"/>
  </conditionalFormatting>
  <conditionalFormatting sqref="Q25">
    <cfRule type="duplicateValues" dxfId="27" priority="24"/>
  </conditionalFormatting>
  <conditionalFormatting sqref="Q26">
    <cfRule type="duplicateValues" dxfId="26" priority="23"/>
  </conditionalFormatting>
  <conditionalFormatting sqref="Q33">
    <cfRule type="duplicateValues" dxfId="25" priority="22"/>
  </conditionalFormatting>
  <conditionalFormatting sqref="Q34">
    <cfRule type="duplicateValues" dxfId="24" priority="21"/>
  </conditionalFormatting>
  <conditionalFormatting sqref="Q35">
    <cfRule type="duplicateValues" dxfId="23" priority="20"/>
  </conditionalFormatting>
  <conditionalFormatting sqref="Q36">
    <cfRule type="duplicateValues" dxfId="22" priority="19"/>
  </conditionalFormatting>
  <conditionalFormatting sqref="Q43">
    <cfRule type="duplicateValues" dxfId="21" priority="18"/>
  </conditionalFormatting>
  <conditionalFormatting sqref="Q44">
    <cfRule type="duplicateValues" dxfId="20" priority="17"/>
  </conditionalFormatting>
  <conditionalFormatting sqref="Q45">
    <cfRule type="duplicateValues" dxfId="19" priority="16"/>
  </conditionalFormatting>
  <conditionalFormatting sqref="Q46">
    <cfRule type="duplicateValues" dxfId="18" priority="15"/>
  </conditionalFormatting>
  <conditionalFormatting sqref="Q53">
    <cfRule type="duplicateValues" dxfId="17" priority="14"/>
  </conditionalFormatting>
  <conditionalFormatting sqref="Q54">
    <cfRule type="duplicateValues" dxfId="16" priority="13"/>
  </conditionalFormatting>
  <conditionalFormatting sqref="Q55">
    <cfRule type="duplicateValues" dxfId="15" priority="12"/>
  </conditionalFormatting>
  <conditionalFormatting sqref="Q56">
    <cfRule type="duplicateValues" dxfId="14" priority="11"/>
  </conditionalFormatting>
  <conditionalFormatting sqref="Q63">
    <cfRule type="duplicateValues" dxfId="13" priority="10"/>
  </conditionalFormatting>
  <conditionalFormatting sqref="Q64">
    <cfRule type="duplicateValues" dxfId="12" priority="9"/>
  </conditionalFormatting>
  <conditionalFormatting sqref="Q65">
    <cfRule type="duplicateValues" dxfId="11" priority="8"/>
  </conditionalFormatting>
  <conditionalFormatting sqref="Q66">
    <cfRule type="duplicateValues" dxfId="10" priority="7"/>
  </conditionalFormatting>
  <conditionalFormatting sqref="Q73">
    <cfRule type="duplicateValues" dxfId="9" priority="6"/>
  </conditionalFormatting>
  <conditionalFormatting sqref="Q74">
    <cfRule type="duplicateValues" dxfId="8" priority="5"/>
  </conditionalFormatting>
  <conditionalFormatting sqref="Q75">
    <cfRule type="duplicateValues" dxfId="7" priority="4"/>
  </conditionalFormatting>
  <conditionalFormatting sqref="Q76">
    <cfRule type="duplicateValues" dxfId="6" priority="3"/>
  </conditionalFormatting>
  <conditionalFormatting sqref="Q98">
    <cfRule type="duplicateValues" dxfId="5" priority="563"/>
  </conditionalFormatting>
  <conditionalFormatting sqref="C98">
    <cfRule type="duplicateValues" dxfId="4" priority="564"/>
  </conditionalFormatting>
  <conditionalFormatting sqref="C92">
    <cfRule type="duplicateValues" dxfId="3" priority="565"/>
  </conditionalFormatting>
  <conditionalFormatting sqref="Q92">
    <cfRule type="duplicateValues" dxfId="2" priority="566"/>
  </conditionalFormatting>
  <conditionalFormatting sqref="N1:N84 N86:N1048576">
    <cfRule type="containsText" dxfId="1" priority="2" operator="containsText" text="not">
      <formula>NOT(ISERROR(SEARCH("not",N1)))</formula>
    </cfRule>
  </conditionalFormatting>
  <conditionalFormatting sqref="M1:M1048576">
    <cfRule type="containsText" dxfId="0" priority="1" operator="containsText" text="not">
      <formula>NOT(ISERROR(SEARCH("not",M1)))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PinNo</vt:lpstr>
      <vt:lpstr>Netlist_VTable</vt:lpstr>
      <vt:lpstr>EtchLengthFromLayout</vt:lpstr>
      <vt:lpstr>Assigned_Channel</vt:lpstr>
      <vt:lpstr>BRPHY</vt:lpstr>
      <vt:lpstr>Scan</vt:lpstr>
      <vt:lpstr>SGMII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2026-10-02T10:51:14Z</dcterms:modified>
</cp:coreProperties>
</file>